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ifs.nas1.us2.experian.corp\CitrixUPM\Folders\C85743B\Downloads\BenchMark_Project\Deliverables_Mar22\Codes\"/>
    </mc:Choice>
  </mc:AlternateContent>
  <bookViews>
    <workbookView xWindow="-105" yWindow="-105" windowWidth="23250" windowHeight="12570" activeTab="1"/>
  </bookViews>
  <sheets>
    <sheet name="Cover Page" sheetId="15" r:id="rId1"/>
    <sheet name="Report" sheetId="2" r:id="rId2"/>
    <sheet name="Product" sheetId="13" state="hidden" r:id="rId3"/>
    <sheet name="Vantage" sheetId="5" state="hidden" r:id="rId4"/>
    <sheet name="Income" sheetId="6" state="hidden" r:id="rId5"/>
    <sheet name="Origination" sheetId="7" state="hidden" r:id="rId6"/>
    <sheet name="MonthlyPmt" sheetId="8" state="hidden" r:id="rId7"/>
    <sheet name="Activity" sheetId="9" state="hidden" r:id="rId8"/>
    <sheet name="Status" sheetId="10" state="hidden" r:id="rId9"/>
    <sheet name="TAPS" sheetId="11" state="hidden" r:id="rId10"/>
    <sheet name="EIRC" sheetId="12" state="hidden" r:id="rId11"/>
    <sheet name="DTI" sheetId="16" state="hidden" r:id="rId12"/>
  </sheets>
  <definedNames>
    <definedName name="_xlnm._FilterDatabase" localSheetId="2" hidden="1">Product!$A$1:$I$82</definedName>
    <definedName name="_xlnm._FilterDatabase" localSheetId="3" hidden="1">Vantage!$A$1:$I$481</definedName>
    <definedName name="comp_list">#REF!</definedName>
    <definedName name="_xlnm.Print_Area" localSheetId="1">Report!$A$1:$U$67</definedName>
    <definedName name="_xlnm.Print_Titles" localSheetId="1">Report!$1:$7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1" i="2" l="1"/>
  <c r="R81" i="2"/>
  <c r="I81" i="2"/>
  <c r="U81" i="2" s="1"/>
  <c r="H81" i="2"/>
  <c r="C81" i="2"/>
  <c r="G81" i="2" s="1"/>
  <c r="B81" i="2"/>
  <c r="S80" i="2"/>
  <c r="R80" i="2"/>
  <c r="I80" i="2"/>
  <c r="M80" i="2" s="1"/>
  <c r="H80" i="2"/>
  <c r="L80" i="2" s="1"/>
  <c r="C80" i="2"/>
  <c r="E80" i="2" s="1"/>
  <c r="B80" i="2"/>
  <c r="D80" i="2" s="1"/>
  <c r="S79" i="2"/>
  <c r="R79" i="2"/>
  <c r="I79" i="2"/>
  <c r="M79" i="2" s="1"/>
  <c r="H79" i="2"/>
  <c r="L79" i="2" s="1"/>
  <c r="C79" i="2"/>
  <c r="G79" i="2" s="1"/>
  <c r="B79" i="2"/>
  <c r="F79" i="2" s="1"/>
  <c r="S78" i="2"/>
  <c r="R78" i="2"/>
  <c r="I78" i="2"/>
  <c r="U78" i="2" s="1"/>
  <c r="H78" i="2"/>
  <c r="C78" i="2"/>
  <c r="G78" i="2" s="1"/>
  <c r="B78" i="2"/>
  <c r="F78" i="2" s="1"/>
  <c r="S77" i="2"/>
  <c r="R77" i="2"/>
  <c r="M77" i="2"/>
  <c r="I77" i="2"/>
  <c r="H77" i="2"/>
  <c r="C77" i="2"/>
  <c r="E77" i="2" s="1"/>
  <c r="B77" i="2"/>
  <c r="D77" i="2" s="1"/>
  <c r="S76" i="2"/>
  <c r="R76" i="2"/>
  <c r="I76" i="2"/>
  <c r="M76" i="2" s="1"/>
  <c r="H76" i="2"/>
  <c r="L76" i="2" s="1"/>
  <c r="C76" i="2"/>
  <c r="G76" i="2" s="1"/>
  <c r="B76" i="2"/>
  <c r="F76" i="2" s="1"/>
  <c r="S75" i="2"/>
  <c r="R75" i="2"/>
  <c r="I75" i="2"/>
  <c r="U75" i="2" s="1"/>
  <c r="H75" i="2"/>
  <c r="C75" i="2"/>
  <c r="G75" i="2" s="1"/>
  <c r="B75" i="2"/>
  <c r="F75" i="2" s="1"/>
  <c r="S74" i="2"/>
  <c r="R74" i="2"/>
  <c r="I74" i="2"/>
  <c r="M74" i="2" s="1"/>
  <c r="H74" i="2"/>
  <c r="C74" i="2"/>
  <c r="E74" i="2" s="1"/>
  <c r="B74" i="2"/>
  <c r="D74" i="2" s="1"/>
  <c r="S73" i="2"/>
  <c r="R73" i="2"/>
  <c r="I73" i="2"/>
  <c r="M73" i="2" s="1"/>
  <c r="H73" i="2"/>
  <c r="L73" i="2" s="1"/>
  <c r="C73" i="2"/>
  <c r="G73" i="2" s="1"/>
  <c r="B73" i="2"/>
  <c r="F73" i="2" s="1"/>
  <c r="S72" i="2"/>
  <c r="R72" i="2"/>
  <c r="I72" i="2"/>
  <c r="H72" i="2"/>
  <c r="L72" i="2" s="1"/>
  <c r="C72" i="2"/>
  <c r="G72" i="2" s="1"/>
  <c r="B72" i="2"/>
  <c r="D72" i="2" s="1"/>
  <c r="S71" i="2"/>
  <c r="R71" i="2"/>
  <c r="I71" i="2"/>
  <c r="M71" i="2" s="1"/>
  <c r="H71" i="2"/>
  <c r="L71" i="2" s="1"/>
  <c r="C71" i="2"/>
  <c r="E71" i="2" s="1"/>
  <c r="B71" i="2"/>
  <c r="D71" i="2" s="1"/>
  <c r="S70" i="2"/>
  <c r="R70" i="2"/>
  <c r="I70" i="2"/>
  <c r="M70" i="2" s="1"/>
  <c r="H70" i="2"/>
  <c r="L70" i="2" s="1"/>
  <c r="C70" i="2"/>
  <c r="G70" i="2" s="1"/>
  <c r="B70" i="2"/>
  <c r="F70" i="2" s="1"/>
  <c r="S69" i="2"/>
  <c r="R69" i="2"/>
  <c r="I69" i="2"/>
  <c r="M69" i="2" s="1"/>
  <c r="H69" i="2"/>
  <c r="L69" i="2" s="1"/>
  <c r="C69" i="2"/>
  <c r="G69" i="2" s="1"/>
  <c r="B69" i="2"/>
  <c r="F69" i="2" s="1"/>
  <c r="T78" i="2" l="1"/>
  <c r="E81" i="2"/>
  <c r="U72" i="2"/>
  <c r="T81" i="2"/>
  <c r="K72" i="2"/>
  <c r="E78" i="2"/>
  <c r="J72" i="2"/>
  <c r="E72" i="2"/>
  <c r="D69" i="2"/>
  <c r="J69" i="2"/>
  <c r="E69" i="2"/>
  <c r="K69" i="2"/>
  <c r="F72" i="2"/>
  <c r="G74" i="2"/>
  <c r="K75" i="2"/>
  <c r="G77" i="2"/>
  <c r="G71" i="2"/>
  <c r="M72" i="2"/>
  <c r="M75" i="2"/>
  <c r="K78" i="2"/>
  <c r="G80" i="2"/>
  <c r="K81" i="2"/>
  <c r="E75" i="2"/>
  <c r="M78" i="2"/>
  <c r="M81" i="2"/>
  <c r="F77" i="2"/>
  <c r="J81" i="2"/>
  <c r="D81" i="2"/>
  <c r="T75" i="2"/>
  <c r="L78" i="2"/>
  <c r="F80" i="2"/>
  <c r="F81" i="2"/>
  <c r="L81" i="2"/>
  <c r="F71" i="2"/>
  <c r="L74" i="2"/>
  <c r="D75" i="2"/>
  <c r="J75" i="2"/>
  <c r="T72" i="2"/>
  <c r="L75" i="2"/>
  <c r="L77" i="2"/>
  <c r="D78" i="2"/>
  <c r="J78" i="2"/>
  <c r="F74" i="2"/>
  <c r="T76" i="2"/>
  <c r="U73" i="2"/>
  <c r="U79" i="2"/>
  <c r="T73" i="2"/>
  <c r="U76" i="2"/>
  <c r="D70" i="2"/>
  <c r="J70" i="2"/>
  <c r="T71" i="2"/>
  <c r="D73" i="2"/>
  <c r="J73" i="2"/>
  <c r="T74" i="2"/>
  <c r="D76" i="2"/>
  <c r="J76" i="2"/>
  <c r="T77" i="2"/>
  <c r="D79" i="2"/>
  <c r="J79" i="2"/>
  <c r="T80" i="2"/>
  <c r="T70" i="2"/>
  <c r="U70" i="2"/>
  <c r="U77" i="2"/>
  <c r="E79" i="2"/>
  <c r="K79" i="2"/>
  <c r="T79" i="2"/>
  <c r="U71" i="2"/>
  <c r="U74" i="2"/>
  <c r="E76" i="2"/>
  <c r="K76" i="2"/>
  <c r="U80" i="2"/>
  <c r="J71" i="2"/>
  <c r="J74" i="2"/>
  <c r="J77" i="2"/>
  <c r="J80" i="2"/>
  <c r="E70" i="2"/>
  <c r="K70" i="2"/>
  <c r="E73" i="2"/>
  <c r="K73" i="2"/>
  <c r="K71" i="2"/>
  <c r="K74" i="2"/>
  <c r="K77" i="2"/>
  <c r="K80" i="2"/>
  <c r="U69" i="2"/>
  <c r="T69" i="2"/>
  <c r="T6" i="2"/>
  <c r="R6" i="2"/>
  <c r="P6" i="2"/>
  <c r="N6" i="2"/>
  <c r="L6" i="2"/>
  <c r="J6" i="2"/>
  <c r="H6" i="2"/>
  <c r="F6" i="2"/>
  <c r="D6" i="2"/>
  <c r="B6" i="2"/>
  <c r="S67" i="2"/>
  <c r="R67" i="2"/>
  <c r="I67" i="2"/>
  <c r="H67" i="2"/>
  <c r="C67" i="2"/>
  <c r="E67" i="2" s="1"/>
  <c r="B67" i="2"/>
  <c r="S66" i="2"/>
  <c r="R66" i="2"/>
  <c r="I66" i="2"/>
  <c r="H66" i="2"/>
  <c r="C66" i="2"/>
  <c r="E66" i="2" s="1"/>
  <c r="B66" i="2"/>
  <c r="S65" i="2"/>
  <c r="R65" i="2"/>
  <c r="I65" i="2"/>
  <c r="H65" i="2"/>
  <c r="C65" i="2"/>
  <c r="E65" i="2" s="1"/>
  <c r="B65" i="2"/>
  <c r="S64" i="2"/>
  <c r="R64" i="2"/>
  <c r="I64" i="2"/>
  <c r="K64" i="2" s="1"/>
  <c r="H64" i="2"/>
  <c r="C64" i="2"/>
  <c r="E64" i="2" s="1"/>
  <c r="B64" i="2"/>
  <c r="S63" i="2"/>
  <c r="R63" i="2"/>
  <c r="I63" i="2"/>
  <c r="H63" i="2"/>
  <c r="C63" i="2"/>
  <c r="E63" i="2" s="1"/>
  <c r="B63" i="2"/>
  <c r="S62" i="2"/>
  <c r="R62" i="2"/>
  <c r="I62" i="2"/>
  <c r="H62" i="2"/>
  <c r="C62" i="2"/>
  <c r="E62" i="2" s="1"/>
  <c r="B62" i="2"/>
  <c r="S61" i="2"/>
  <c r="R61" i="2"/>
  <c r="I61" i="2"/>
  <c r="H61" i="2"/>
  <c r="C61" i="2"/>
  <c r="E61" i="2" s="1"/>
  <c r="B61" i="2"/>
  <c r="S60" i="2"/>
  <c r="R60" i="2"/>
  <c r="I60" i="2"/>
  <c r="K60" i="2" s="1"/>
  <c r="H60" i="2"/>
  <c r="C60" i="2"/>
  <c r="G60" i="2" s="1"/>
  <c r="B60" i="2"/>
  <c r="B53" i="2"/>
  <c r="D53" i="2" s="1"/>
  <c r="C53" i="2"/>
  <c r="G53" i="2" s="1"/>
  <c r="H53" i="2"/>
  <c r="J53" i="2" s="1"/>
  <c r="I53" i="2"/>
  <c r="K53" i="2" s="1"/>
  <c r="R53" i="2"/>
  <c r="S53" i="2"/>
  <c r="B54" i="2"/>
  <c r="C54" i="2"/>
  <c r="E54" i="2" s="1"/>
  <c r="H54" i="2"/>
  <c r="I54" i="2"/>
  <c r="K54" i="2" s="1"/>
  <c r="R54" i="2"/>
  <c r="S54" i="2"/>
  <c r="B55" i="2"/>
  <c r="C55" i="2"/>
  <c r="E55" i="2" s="1"/>
  <c r="H55" i="2"/>
  <c r="I55" i="2"/>
  <c r="K55" i="2" s="1"/>
  <c r="R55" i="2"/>
  <c r="S55" i="2"/>
  <c r="B56" i="2"/>
  <c r="C56" i="2"/>
  <c r="E56" i="2" s="1"/>
  <c r="H56" i="2"/>
  <c r="I56" i="2"/>
  <c r="M56" i="2" s="1"/>
  <c r="R56" i="2"/>
  <c r="S56" i="2"/>
  <c r="B57" i="2"/>
  <c r="C57" i="2"/>
  <c r="G57" i="2" s="1"/>
  <c r="H57" i="2"/>
  <c r="I57" i="2"/>
  <c r="K57" i="2" s="1"/>
  <c r="R57" i="2"/>
  <c r="S57" i="2"/>
  <c r="B58" i="2"/>
  <c r="C58" i="2"/>
  <c r="E58" i="2" s="1"/>
  <c r="H58" i="2"/>
  <c r="I58" i="2"/>
  <c r="K58" i="2" s="1"/>
  <c r="R58" i="2"/>
  <c r="S58" i="2"/>
  <c r="S52" i="2"/>
  <c r="R52" i="2"/>
  <c r="I52" i="2"/>
  <c r="M52" i="2" s="1"/>
  <c r="H52" i="2"/>
  <c r="J52" i="2" s="1"/>
  <c r="C52" i="2"/>
  <c r="E52" i="2" s="1"/>
  <c r="B52" i="2"/>
  <c r="F52" i="2" s="1"/>
  <c r="B48" i="2"/>
  <c r="C48" i="2"/>
  <c r="E48" i="2" s="1"/>
  <c r="H48" i="2"/>
  <c r="I48" i="2"/>
  <c r="K48" i="2" s="1"/>
  <c r="R48" i="2"/>
  <c r="S48" i="2"/>
  <c r="B49" i="2"/>
  <c r="C49" i="2"/>
  <c r="G49" i="2" s="1"/>
  <c r="H49" i="2"/>
  <c r="I49" i="2"/>
  <c r="K49" i="2" s="1"/>
  <c r="R49" i="2"/>
  <c r="S49" i="2"/>
  <c r="B50" i="2"/>
  <c r="C50" i="2"/>
  <c r="E50" i="2" s="1"/>
  <c r="H50" i="2"/>
  <c r="I50" i="2"/>
  <c r="M50" i="2" s="1"/>
  <c r="R50" i="2"/>
  <c r="S50" i="2"/>
  <c r="S47" i="2"/>
  <c r="R47" i="2"/>
  <c r="I47" i="2"/>
  <c r="M47" i="2" s="1"/>
  <c r="H47" i="2"/>
  <c r="J47" i="2" s="1"/>
  <c r="C47" i="2"/>
  <c r="E47" i="2" s="1"/>
  <c r="B47" i="2"/>
  <c r="F47" i="2" s="1"/>
  <c r="B45" i="2"/>
  <c r="C45" i="2"/>
  <c r="E45" i="2" s="1"/>
  <c r="H45" i="2"/>
  <c r="I45" i="2"/>
  <c r="M45" i="2" s="1"/>
  <c r="R45" i="2"/>
  <c r="S45" i="2"/>
  <c r="S44" i="2"/>
  <c r="R44" i="2"/>
  <c r="I44" i="2"/>
  <c r="M44" i="2" s="1"/>
  <c r="H44" i="2"/>
  <c r="C44" i="2"/>
  <c r="G44" i="2" s="1"/>
  <c r="B44" i="2"/>
  <c r="F44" i="2" s="1"/>
  <c r="H38" i="2"/>
  <c r="I38" i="2"/>
  <c r="M38" i="2" s="1"/>
  <c r="R38" i="2"/>
  <c r="S38" i="2"/>
  <c r="H39" i="2"/>
  <c r="I39" i="2"/>
  <c r="K39" i="2" s="1"/>
  <c r="R39" i="2"/>
  <c r="S39" i="2"/>
  <c r="H40" i="2"/>
  <c r="I40" i="2"/>
  <c r="K40" i="2" s="1"/>
  <c r="R40" i="2"/>
  <c r="S40" i="2"/>
  <c r="H41" i="2"/>
  <c r="I41" i="2"/>
  <c r="M41" i="2" s="1"/>
  <c r="R41" i="2"/>
  <c r="S41" i="2"/>
  <c r="H42" i="2"/>
  <c r="I42" i="2"/>
  <c r="K42" i="2" s="1"/>
  <c r="R42" i="2"/>
  <c r="S42" i="2"/>
  <c r="S37" i="2"/>
  <c r="R37" i="2"/>
  <c r="I37" i="2"/>
  <c r="M37" i="2" s="1"/>
  <c r="H37" i="2"/>
  <c r="H27" i="2"/>
  <c r="I27" i="2"/>
  <c r="M27" i="2" s="1"/>
  <c r="R27" i="2"/>
  <c r="S27" i="2"/>
  <c r="H28" i="2"/>
  <c r="I28" i="2"/>
  <c r="K28" i="2" s="1"/>
  <c r="R28" i="2"/>
  <c r="S28" i="2"/>
  <c r="H29" i="2"/>
  <c r="I29" i="2"/>
  <c r="M29" i="2" s="1"/>
  <c r="R29" i="2"/>
  <c r="S29" i="2"/>
  <c r="H30" i="2"/>
  <c r="I30" i="2"/>
  <c r="K30" i="2" s="1"/>
  <c r="R30" i="2"/>
  <c r="S30" i="2"/>
  <c r="H31" i="2"/>
  <c r="I31" i="2"/>
  <c r="M31" i="2" s="1"/>
  <c r="R31" i="2"/>
  <c r="S31" i="2"/>
  <c r="H32" i="2"/>
  <c r="I32" i="2"/>
  <c r="M32" i="2" s="1"/>
  <c r="R32" i="2"/>
  <c r="S32" i="2"/>
  <c r="H33" i="2"/>
  <c r="I33" i="2"/>
  <c r="M33" i="2" s="1"/>
  <c r="R33" i="2"/>
  <c r="S33" i="2"/>
  <c r="H34" i="2"/>
  <c r="I34" i="2"/>
  <c r="K34" i="2" s="1"/>
  <c r="R34" i="2"/>
  <c r="S34" i="2"/>
  <c r="H35" i="2"/>
  <c r="I35" i="2"/>
  <c r="M35" i="2" s="1"/>
  <c r="R35" i="2"/>
  <c r="S35" i="2"/>
  <c r="S26" i="2"/>
  <c r="R26" i="2"/>
  <c r="I26" i="2"/>
  <c r="M26" i="2" s="1"/>
  <c r="H26" i="2"/>
  <c r="J26" i="2" s="1"/>
  <c r="H24" i="2"/>
  <c r="I24" i="2"/>
  <c r="K24" i="2" s="1"/>
  <c r="R24" i="2"/>
  <c r="S24" i="2"/>
  <c r="S16" i="2"/>
  <c r="H17" i="2"/>
  <c r="J17" i="2" s="1"/>
  <c r="I17" i="2"/>
  <c r="K17" i="2" s="1"/>
  <c r="R17" i="2"/>
  <c r="S17" i="2"/>
  <c r="H18" i="2"/>
  <c r="I18" i="2"/>
  <c r="K18" i="2" s="1"/>
  <c r="R18" i="2"/>
  <c r="S18" i="2"/>
  <c r="H19" i="2"/>
  <c r="J19" i="2" s="1"/>
  <c r="I19" i="2"/>
  <c r="M19" i="2" s="1"/>
  <c r="R19" i="2"/>
  <c r="S19" i="2"/>
  <c r="H20" i="2"/>
  <c r="I20" i="2"/>
  <c r="K20" i="2" s="1"/>
  <c r="R20" i="2"/>
  <c r="S20" i="2"/>
  <c r="H21" i="2"/>
  <c r="I21" i="2"/>
  <c r="M21" i="2" s="1"/>
  <c r="R21" i="2"/>
  <c r="S21" i="2"/>
  <c r="H22" i="2"/>
  <c r="I22" i="2"/>
  <c r="K22" i="2" s="1"/>
  <c r="R22" i="2"/>
  <c r="S22" i="2"/>
  <c r="H23" i="2"/>
  <c r="I23" i="2"/>
  <c r="K23" i="2" s="1"/>
  <c r="R23" i="2"/>
  <c r="S23" i="2"/>
  <c r="R16" i="2"/>
  <c r="I16" i="2"/>
  <c r="M16" i="2" s="1"/>
  <c r="H16" i="2"/>
  <c r="S7" i="2"/>
  <c r="R7" i="2"/>
  <c r="I7" i="2"/>
  <c r="Q74" i="2" s="1"/>
  <c r="H7" i="2"/>
  <c r="P74" i="2" s="1"/>
  <c r="C7" i="2"/>
  <c r="O78" i="2" s="1"/>
  <c r="B7" i="2"/>
  <c r="N80" i="2" s="1"/>
  <c r="S9" i="2"/>
  <c r="S14" i="2"/>
  <c r="R14" i="2"/>
  <c r="S13" i="2"/>
  <c r="R13" i="2"/>
  <c r="S12" i="2"/>
  <c r="R12" i="2"/>
  <c r="S11" i="2"/>
  <c r="R11" i="2"/>
  <c r="S10" i="2"/>
  <c r="R10" i="2"/>
  <c r="R9" i="2"/>
  <c r="I14" i="2"/>
  <c r="H14" i="2"/>
  <c r="I13" i="2"/>
  <c r="H13" i="2"/>
  <c r="I12" i="2"/>
  <c r="H12" i="2"/>
  <c r="I11" i="2"/>
  <c r="H11" i="2"/>
  <c r="I10" i="2"/>
  <c r="H10" i="2"/>
  <c r="I9" i="2"/>
  <c r="H9" i="2"/>
  <c r="T9" i="2" l="1"/>
  <c r="O70" i="2"/>
  <c r="O79" i="2"/>
  <c r="O81" i="2"/>
  <c r="O74" i="2"/>
  <c r="O73" i="2"/>
  <c r="Q77" i="2"/>
  <c r="Q10" i="2"/>
  <c r="Q70" i="2"/>
  <c r="O80" i="2"/>
  <c r="O76" i="2"/>
  <c r="Q71" i="2"/>
  <c r="Q79" i="2"/>
  <c r="Q80" i="2"/>
  <c r="Q73" i="2"/>
  <c r="Q76" i="2"/>
  <c r="O71" i="2"/>
  <c r="O77" i="2"/>
  <c r="O72" i="2"/>
  <c r="Q72" i="2"/>
  <c r="Q75" i="2"/>
  <c r="Q81" i="2"/>
  <c r="Q78" i="2"/>
  <c r="O75" i="2"/>
  <c r="P79" i="2"/>
  <c r="N79" i="2"/>
  <c r="P75" i="2"/>
  <c r="N71" i="2"/>
  <c r="P81" i="2"/>
  <c r="P72" i="2"/>
  <c r="P78" i="2"/>
  <c r="N81" i="2"/>
  <c r="N70" i="2"/>
  <c r="N74" i="2"/>
  <c r="P70" i="2"/>
  <c r="N73" i="2"/>
  <c r="N76" i="2"/>
  <c r="P80" i="2"/>
  <c r="N78" i="2"/>
  <c r="N77" i="2"/>
  <c r="P73" i="2"/>
  <c r="N75" i="2"/>
  <c r="N72" i="2"/>
  <c r="P77" i="2"/>
  <c r="P76" i="2"/>
  <c r="P71" i="2"/>
  <c r="Q14" i="2"/>
  <c r="Q12" i="2"/>
  <c r="Q69" i="2"/>
  <c r="P69" i="2"/>
  <c r="G7" i="2"/>
  <c r="O68" i="2"/>
  <c r="P68" i="2"/>
  <c r="D7" i="2"/>
  <c r="N68" i="2"/>
  <c r="M7" i="2"/>
  <c r="Q68" i="2"/>
  <c r="N69" i="2"/>
  <c r="O69" i="2"/>
  <c r="P10" i="2"/>
  <c r="P12" i="2"/>
  <c r="P14" i="2"/>
  <c r="K21" i="2"/>
  <c r="Q61" i="2"/>
  <c r="Q63" i="2"/>
  <c r="T30" i="2"/>
  <c r="M23" i="2"/>
  <c r="P24" i="2"/>
  <c r="P62" i="2"/>
  <c r="P64" i="2"/>
  <c r="O36" i="2"/>
  <c r="U54" i="2"/>
  <c r="L53" i="2"/>
  <c r="U62" i="2"/>
  <c r="U66" i="2"/>
  <c r="N43" i="2"/>
  <c r="Q11" i="2"/>
  <c r="K2" i="2"/>
  <c r="Q9" i="2"/>
  <c r="Q13" i="2"/>
  <c r="Q15" i="2"/>
  <c r="Q19" i="2"/>
  <c r="Q23" i="2"/>
  <c r="Q25" i="2"/>
  <c r="Q29" i="2"/>
  <c r="Q33" i="2"/>
  <c r="Q39" i="2"/>
  <c r="Q44" i="2"/>
  <c r="Q46" i="2"/>
  <c r="Q49" i="2"/>
  <c r="Q51" i="2"/>
  <c r="Q53" i="2"/>
  <c r="Q57" i="2"/>
  <c r="Q59" i="2"/>
  <c r="Q62" i="2"/>
  <c r="Q65" i="2"/>
  <c r="Q16" i="2"/>
  <c r="Q20" i="2"/>
  <c r="Q24" i="2"/>
  <c r="Q26" i="2"/>
  <c r="Q30" i="2"/>
  <c r="Q34" i="2"/>
  <c r="Q36" i="2"/>
  <c r="Q40" i="2"/>
  <c r="O43" i="2"/>
  <c r="Q45" i="2"/>
  <c r="N47" i="2"/>
  <c r="Q50" i="2"/>
  <c r="N52" i="2"/>
  <c r="Q54" i="2"/>
  <c r="Q58" i="2"/>
  <c r="Q60" i="2"/>
  <c r="N66" i="2"/>
  <c r="P32" i="2"/>
  <c r="O62" i="2"/>
  <c r="O64" i="2"/>
  <c r="O66" i="2"/>
  <c r="N15" i="2"/>
  <c r="Q17" i="2"/>
  <c r="Q21" i="2"/>
  <c r="N25" i="2"/>
  <c r="Q27" i="2"/>
  <c r="Q31" i="2"/>
  <c r="Q35" i="2"/>
  <c r="Q37" i="2"/>
  <c r="Q41" i="2"/>
  <c r="Q43" i="2"/>
  <c r="N46" i="2"/>
  <c r="Q47" i="2"/>
  <c r="N51" i="2"/>
  <c r="Q52" i="2"/>
  <c r="Q55" i="2"/>
  <c r="N59" i="2"/>
  <c r="N64" i="2"/>
  <c r="Q66" i="2"/>
  <c r="U26" i="2"/>
  <c r="U40" i="2"/>
  <c r="U67" i="2"/>
  <c r="O15" i="2"/>
  <c r="Q18" i="2"/>
  <c r="Q22" i="2"/>
  <c r="O25" i="2"/>
  <c r="Q28" i="2"/>
  <c r="Q32" i="2"/>
  <c r="N36" i="2"/>
  <c r="Q38" i="2"/>
  <c r="Q42" i="2"/>
  <c r="N44" i="2"/>
  <c r="O46" i="2"/>
  <c r="Q48" i="2"/>
  <c r="O51" i="2"/>
  <c r="N53" i="2"/>
  <c r="Q56" i="2"/>
  <c r="O59" i="2"/>
  <c r="N62" i="2"/>
  <c r="Q64" i="2"/>
  <c r="Q67" i="2"/>
  <c r="T32" i="2"/>
  <c r="L45" i="2"/>
  <c r="P45" i="2"/>
  <c r="J50" i="2"/>
  <c r="P50" i="2"/>
  <c r="D49" i="2"/>
  <c r="O49" i="2"/>
  <c r="N49" i="2"/>
  <c r="J48" i="2"/>
  <c r="P48" i="2"/>
  <c r="J58" i="2"/>
  <c r="P58" i="2"/>
  <c r="D57" i="2"/>
  <c r="O57" i="2"/>
  <c r="N57" i="2"/>
  <c r="J56" i="2"/>
  <c r="P56" i="2"/>
  <c r="D55" i="2"/>
  <c r="O55" i="2"/>
  <c r="N55" i="2"/>
  <c r="L54" i="2"/>
  <c r="P54" i="2"/>
  <c r="J60" i="2"/>
  <c r="P60" i="2"/>
  <c r="F61" i="2"/>
  <c r="O61" i="2"/>
  <c r="N61" i="2"/>
  <c r="F63" i="2"/>
  <c r="O63" i="2"/>
  <c r="N63" i="2"/>
  <c r="F65" i="2"/>
  <c r="O65" i="2"/>
  <c r="N65" i="2"/>
  <c r="P66" i="2"/>
  <c r="O67" i="2"/>
  <c r="N67" i="2"/>
  <c r="P11" i="2"/>
  <c r="P13" i="2"/>
  <c r="P44" i="2"/>
  <c r="J23" i="2"/>
  <c r="P23" i="2"/>
  <c r="L22" i="2"/>
  <c r="P22" i="2"/>
  <c r="J35" i="2"/>
  <c r="P35" i="2"/>
  <c r="J34" i="2"/>
  <c r="P34" i="2"/>
  <c r="J33" i="2"/>
  <c r="P33" i="2"/>
  <c r="J31" i="2"/>
  <c r="P31" i="2"/>
  <c r="J29" i="2"/>
  <c r="P29" i="2"/>
  <c r="D54" i="2"/>
  <c r="O54" i="2"/>
  <c r="N54" i="2"/>
  <c r="D60" i="2"/>
  <c r="O60" i="2"/>
  <c r="N60" i="2"/>
  <c r="J30" i="2"/>
  <c r="P30" i="2"/>
  <c r="J28" i="2"/>
  <c r="P28" i="2"/>
  <c r="J27" i="2"/>
  <c r="P27" i="2"/>
  <c r="J42" i="2"/>
  <c r="P42" i="2"/>
  <c r="J41" i="2"/>
  <c r="P41" i="2"/>
  <c r="L40" i="2"/>
  <c r="P40" i="2"/>
  <c r="J39" i="2"/>
  <c r="P39" i="2"/>
  <c r="J38" i="2"/>
  <c r="P38" i="2"/>
  <c r="D45" i="2"/>
  <c r="O45" i="2"/>
  <c r="N45" i="2"/>
  <c r="D50" i="2"/>
  <c r="O50" i="2"/>
  <c r="N50" i="2"/>
  <c r="J49" i="2"/>
  <c r="P49" i="2"/>
  <c r="T48" i="2"/>
  <c r="D48" i="2"/>
  <c r="O48" i="2"/>
  <c r="N48" i="2"/>
  <c r="D58" i="2"/>
  <c r="O58" i="2"/>
  <c r="N58" i="2"/>
  <c r="L57" i="2"/>
  <c r="P57" i="2"/>
  <c r="D56" i="2"/>
  <c r="O56" i="2"/>
  <c r="N56" i="2"/>
  <c r="J55" i="2"/>
  <c r="P55" i="2"/>
  <c r="L7" i="2"/>
  <c r="P59" i="2"/>
  <c r="P51" i="2"/>
  <c r="P46" i="2"/>
  <c r="P43" i="2"/>
  <c r="P36" i="2"/>
  <c r="P25" i="2"/>
  <c r="P15" i="2"/>
  <c r="P16" i="2"/>
  <c r="J21" i="2"/>
  <c r="P21" i="2"/>
  <c r="P20" i="2"/>
  <c r="P18" i="2"/>
  <c r="P37" i="2"/>
  <c r="O44" i="2"/>
  <c r="O47" i="2"/>
  <c r="O52" i="2"/>
  <c r="O53" i="2"/>
  <c r="T61" i="2"/>
  <c r="T63" i="2"/>
  <c r="T65" i="2"/>
  <c r="T67" i="2"/>
  <c r="P9" i="2"/>
  <c r="P17" i="2"/>
  <c r="P19" i="2"/>
  <c r="P26" i="2"/>
  <c r="P47" i="2"/>
  <c r="P52" i="2"/>
  <c r="P53" i="2"/>
  <c r="P61" i="2"/>
  <c r="P63" i="2"/>
  <c r="P65" i="2"/>
  <c r="P67" i="2"/>
  <c r="T37" i="2"/>
  <c r="L27" i="2"/>
  <c r="T49" i="2"/>
  <c r="U23" i="2"/>
  <c r="U45" i="2"/>
  <c r="T55" i="2"/>
  <c r="T21" i="2"/>
  <c r="K19" i="2"/>
  <c r="K35" i="2"/>
  <c r="L55" i="2"/>
  <c r="T13" i="2"/>
  <c r="M40" i="2"/>
  <c r="L49" i="2"/>
  <c r="T11" i="2"/>
  <c r="U19" i="2"/>
  <c r="L31" i="2"/>
  <c r="J40" i="2"/>
  <c r="K45" i="2"/>
  <c r="T50" i="2"/>
  <c r="T62" i="2"/>
  <c r="T64" i="2"/>
  <c r="T66" i="2"/>
  <c r="K38" i="2"/>
  <c r="G56" i="2"/>
  <c r="U10" i="2"/>
  <c r="U12" i="2"/>
  <c r="U14" i="2"/>
  <c r="E7" i="2"/>
  <c r="J7" i="2"/>
  <c r="U7" i="2"/>
  <c r="L33" i="2"/>
  <c r="T28" i="2"/>
  <c r="T27" i="2"/>
  <c r="M42" i="2"/>
  <c r="T40" i="2"/>
  <c r="U47" i="2"/>
  <c r="T52" i="2"/>
  <c r="T58" i="2"/>
  <c r="G58" i="2"/>
  <c r="E57" i="2"/>
  <c r="T56" i="2"/>
  <c r="M54" i="2"/>
  <c r="E60" i="2"/>
  <c r="U61" i="2"/>
  <c r="U63" i="2"/>
  <c r="U65" i="2"/>
  <c r="L28" i="2"/>
  <c r="G50" i="2"/>
  <c r="L58" i="2"/>
  <c r="J57" i="2"/>
  <c r="G55" i="2"/>
  <c r="K7" i="2"/>
  <c r="L21" i="2"/>
  <c r="M18" i="2"/>
  <c r="L35" i="2"/>
  <c r="U29" i="2"/>
  <c r="U42" i="2"/>
  <c r="K47" i="2"/>
  <c r="T53" i="2"/>
  <c r="E53" i="2"/>
  <c r="K33" i="2"/>
  <c r="K29" i="2"/>
  <c r="K27" i="2"/>
  <c r="K37" i="2"/>
  <c r="L38" i="2"/>
  <c r="K44" i="2"/>
  <c r="T45" i="2"/>
  <c r="E49" i="2"/>
  <c r="U52" i="2"/>
  <c r="T57" i="2"/>
  <c r="G54" i="2"/>
  <c r="J61" i="2"/>
  <c r="J62" i="2"/>
  <c r="J63" i="2"/>
  <c r="J64" i="2"/>
  <c r="J65" i="2"/>
  <c r="J66" i="2"/>
  <c r="J67" i="2"/>
  <c r="U44" i="2"/>
  <c r="U17" i="2"/>
  <c r="M17" i="2"/>
  <c r="K16" i="2"/>
  <c r="L17" i="2"/>
  <c r="K31" i="2"/>
  <c r="J45" i="2"/>
  <c r="L50" i="2"/>
  <c r="G48" i="2"/>
  <c r="L56" i="2"/>
  <c r="J54" i="2"/>
  <c r="F54" i="2"/>
  <c r="U53" i="2"/>
  <c r="K61" i="2"/>
  <c r="K62" i="2"/>
  <c r="K63" i="2"/>
  <c r="K65" i="2"/>
  <c r="K66" i="2"/>
  <c r="K67" i="2"/>
  <c r="U64" i="2"/>
  <c r="K26" i="2"/>
  <c r="U21" i="2"/>
  <c r="U18" i="2"/>
  <c r="T31" i="2"/>
  <c r="U27" i="2"/>
  <c r="U37" i="2"/>
  <c r="L48" i="2"/>
  <c r="U46" i="2"/>
  <c r="K52" i="2"/>
  <c r="M53" i="2"/>
  <c r="L24" i="2"/>
  <c r="T26" i="2"/>
  <c r="T12" i="2"/>
  <c r="T14" i="2"/>
  <c r="J22" i="2"/>
  <c r="J18" i="2"/>
  <c r="L18" i="2"/>
  <c r="T18" i="2"/>
  <c r="L16" i="2"/>
  <c r="J16" i="2"/>
  <c r="J24" i="2"/>
  <c r="T10" i="2"/>
  <c r="J20" i="2"/>
  <c r="L20" i="2"/>
  <c r="F7" i="2"/>
  <c r="T16" i="2"/>
  <c r="T20" i="2"/>
  <c r="L19" i="2"/>
  <c r="T35" i="2"/>
  <c r="T33" i="2"/>
  <c r="J32" i="2"/>
  <c r="L32" i="2"/>
  <c r="L42" i="2"/>
  <c r="T42" i="2"/>
  <c r="T38" i="2"/>
  <c r="F45" i="2"/>
  <c r="L29" i="2"/>
  <c r="F49" i="2"/>
  <c r="T46" i="2"/>
  <c r="F57" i="2"/>
  <c r="F55" i="2"/>
  <c r="T60" i="2"/>
  <c r="T19" i="2"/>
  <c r="T17" i="2"/>
  <c r="L30" i="2"/>
  <c r="T29" i="2"/>
  <c r="T47" i="2"/>
  <c r="D47" i="2"/>
  <c r="F50" i="2"/>
  <c r="F48" i="2"/>
  <c r="D52" i="2"/>
  <c r="F58" i="2"/>
  <c r="F56" i="2"/>
  <c r="T54" i="2"/>
  <c r="F53" i="2"/>
  <c r="G61" i="2"/>
  <c r="G63" i="2"/>
  <c r="G64" i="2"/>
  <c r="G66" i="2"/>
  <c r="G67" i="2"/>
  <c r="F62" i="2"/>
  <c r="F64" i="2"/>
  <c r="F66" i="2"/>
  <c r="G65" i="2"/>
  <c r="D61" i="2"/>
  <c r="L61" i="2"/>
  <c r="D62" i="2"/>
  <c r="L62" i="2"/>
  <c r="D63" i="2"/>
  <c r="L63" i="2"/>
  <c r="D64" i="2"/>
  <c r="L64" i="2"/>
  <c r="D65" i="2"/>
  <c r="L65" i="2"/>
  <c r="D66" i="2"/>
  <c r="L66" i="2"/>
  <c r="D67" i="2"/>
  <c r="L67" i="2"/>
  <c r="F67" i="2"/>
  <c r="G62" i="2"/>
  <c r="M61" i="2"/>
  <c r="M62" i="2"/>
  <c r="M63" i="2"/>
  <c r="M64" i="2"/>
  <c r="M65" i="2"/>
  <c r="M66" i="2"/>
  <c r="M67" i="2"/>
  <c r="L60" i="2"/>
  <c r="U60" i="2"/>
  <c r="F60" i="2"/>
  <c r="M60" i="2"/>
  <c r="U57" i="2"/>
  <c r="M57" i="2"/>
  <c r="U58" i="2"/>
  <c r="M58" i="2"/>
  <c r="U55" i="2"/>
  <c r="M55" i="2"/>
  <c r="K56" i="2"/>
  <c r="U56" i="2"/>
  <c r="G52" i="2"/>
  <c r="L52" i="2"/>
  <c r="U49" i="2"/>
  <c r="M49" i="2"/>
  <c r="U48" i="2"/>
  <c r="M48" i="2"/>
  <c r="K50" i="2"/>
  <c r="U50" i="2"/>
  <c r="G47" i="2"/>
  <c r="L47" i="2"/>
  <c r="G45" i="2"/>
  <c r="D44" i="2"/>
  <c r="L44" i="2"/>
  <c r="T44" i="2"/>
  <c r="E44" i="2"/>
  <c r="J44" i="2"/>
  <c r="U39" i="2"/>
  <c r="M39" i="2"/>
  <c r="T41" i="2"/>
  <c r="L41" i="2"/>
  <c r="K41" i="2"/>
  <c r="U38" i="2"/>
  <c r="U41" i="2"/>
  <c r="T39" i="2"/>
  <c r="L39" i="2"/>
  <c r="L37" i="2"/>
  <c r="J37" i="2"/>
  <c r="U34" i="2"/>
  <c r="M34" i="2"/>
  <c r="U28" i="2"/>
  <c r="M28" i="2"/>
  <c r="U30" i="2"/>
  <c r="M30" i="2"/>
  <c r="K32" i="2"/>
  <c r="U32" i="2"/>
  <c r="T34" i="2"/>
  <c r="L34" i="2"/>
  <c r="U35" i="2"/>
  <c r="U33" i="2"/>
  <c r="U31" i="2"/>
  <c r="L26" i="2"/>
  <c r="U16" i="2"/>
  <c r="T23" i="2"/>
  <c r="L23" i="2"/>
  <c r="U20" i="2"/>
  <c r="M20" i="2"/>
  <c r="T22" i="2"/>
  <c r="U24" i="2"/>
  <c r="M24" i="2"/>
  <c r="U22" i="2"/>
  <c r="M22" i="2"/>
  <c r="T24" i="2"/>
  <c r="T7" i="2"/>
  <c r="J9" i="2"/>
  <c r="J11" i="2"/>
  <c r="J13" i="2"/>
  <c r="L9" i="2"/>
  <c r="L11" i="2"/>
  <c r="L13" i="2"/>
  <c r="U13" i="2"/>
  <c r="J10" i="2"/>
  <c r="J12" i="2"/>
  <c r="J14" i="2"/>
  <c r="L10" i="2"/>
  <c r="L12" i="2"/>
  <c r="L14" i="2"/>
  <c r="K9" i="2"/>
  <c r="K11" i="2"/>
  <c r="K13" i="2"/>
  <c r="M9" i="2"/>
  <c r="M11" i="2"/>
  <c r="M13" i="2"/>
  <c r="U9" i="2"/>
  <c r="U11" i="2"/>
  <c r="K10" i="2"/>
  <c r="K12" i="2"/>
  <c r="K14" i="2"/>
  <c r="M10" i="2"/>
  <c r="M12" i="2"/>
  <c r="M14" i="2"/>
  <c r="T15" i="2" l="1"/>
  <c r="U36" i="2"/>
  <c r="T36" i="2"/>
  <c r="T43" i="2"/>
  <c r="T25" i="2"/>
  <c r="U15" i="2"/>
  <c r="U43" i="2"/>
  <c r="U8" i="2"/>
  <c r="U25" i="2"/>
  <c r="T8" i="2"/>
  <c r="B38" i="2" l="1"/>
  <c r="C38" i="2"/>
  <c r="B39" i="2"/>
  <c r="C39" i="2"/>
  <c r="B40" i="2"/>
  <c r="C40" i="2"/>
  <c r="B41" i="2"/>
  <c r="C41" i="2"/>
  <c r="B42" i="2"/>
  <c r="C42" i="2"/>
  <c r="C37" i="2"/>
  <c r="B37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C26" i="2"/>
  <c r="B26" i="2"/>
  <c r="C17" i="2"/>
  <c r="C18" i="2"/>
  <c r="C19" i="2"/>
  <c r="C20" i="2"/>
  <c r="C21" i="2"/>
  <c r="C22" i="2"/>
  <c r="C23" i="2"/>
  <c r="C16" i="2"/>
  <c r="B17" i="2"/>
  <c r="B18" i="2"/>
  <c r="B19" i="2"/>
  <c r="F19" i="2" s="1"/>
  <c r="B20" i="2"/>
  <c r="B21" i="2"/>
  <c r="B22" i="2"/>
  <c r="B23" i="2"/>
  <c r="B16" i="2"/>
  <c r="B14" i="2"/>
  <c r="B13" i="2"/>
  <c r="B12" i="2"/>
  <c r="B11" i="2"/>
  <c r="B10" i="2"/>
  <c r="B9" i="2"/>
  <c r="C10" i="2"/>
  <c r="C11" i="2"/>
  <c r="C12" i="2"/>
  <c r="C13" i="2"/>
  <c r="C14" i="2"/>
  <c r="C9" i="2"/>
  <c r="B24" i="2" l="1"/>
  <c r="N24" i="2" s="1"/>
  <c r="C24" i="2"/>
  <c r="O21" i="2"/>
  <c r="N21" i="2"/>
  <c r="O33" i="2"/>
  <c r="N33" i="2"/>
  <c r="O29" i="2"/>
  <c r="N29" i="2"/>
  <c r="O40" i="2"/>
  <c r="N40" i="2"/>
  <c r="O16" i="2"/>
  <c r="N16" i="2"/>
  <c r="O20" i="2"/>
  <c r="N20" i="2"/>
  <c r="O12" i="2"/>
  <c r="N12" i="2"/>
  <c r="O19" i="2"/>
  <c r="N19" i="2"/>
  <c r="O34" i="2"/>
  <c r="N34" i="2"/>
  <c r="O30" i="2"/>
  <c r="N30" i="2"/>
  <c r="O28" i="2"/>
  <c r="N28" i="2"/>
  <c r="O41" i="2"/>
  <c r="N41" i="2"/>
  <c r="O39" i="2"/>
  <c r="N39" i="2"/>
  <c r="O10" i="2"/>
  <c r="N10" i="2"/>
  <c r="O17" i="2"/>
  <c r="N17" i="2"/>
  <c r="O31" i="2"/>
  <c r="N31" i="2"/>
  <c r="O42" i="2"/>
  <c r="N42" i="2"/>
  <c r="O11" i="2"/>
  <c r="N11" i="2"/>
  <c r="O26" i="2"/>
  <c r="N26" i="2"/>
  <c r="O37" i="2"/>
  <c r="N37" i="2"/>
  <c r="O23" i="2"/>
  <c r="N23" i="2"/>
  <c r="O32" i="2"/>
  <c r="N32" i="2"/>
  <c r="O9" i="2"/>
  <c r="N9" i="2"/>
  <c r="O13" i="2"/>
  <c r="N13" i="2"/>
  <c r="O22" i="2"/>
  <c r="N22" i="2"/>
  <c r="O18" i="2"/>
  <c r="N18" i="2"/>
  <c r="O14" i="2"/>
  <c r="N14" i="2"/>
  <c r="O35" i="2"/>
  <c r="N35" i="2"/>
  <c r="O27" i="2"/>
  <c r="N27" i="2"/>
  <c r="O38" i="2"/>
  <c r="N38" i="2"/>
  <c r="E19" i="2"/>
  <c r="G19" i="2"/>
  <c r="G18" i="2"/>
  <c r="E18" i="2"/>
  <c r="E33" i="2"/>
  <c r="G33" i="2"/>
  <c r="E31" i="2"/>
  <c r="G31" i="2"/>
  <c r="E29" i="2"/>
  <c r="G29" i="2"/>
  <c r="G27" i="2"/>
  <c r="E27" i="2"/>
  <c r="G42" i="2"/>
  <c r="E42" i="2"/>
  <c r="G40" i="2"/>
  <c r="E40" i="2"/>
  <c r="E38" i="2"/>
  <c r="G38" i="2"/>
  <c r="G26" i="2"/>
  <c r="E26" i="2"/>
  <c r="G37" i="2"/>
  <c r="E37" i="2"/>
  <c r="E22" i="2"/>
  <c r="G22" i="2"/>
  <c r="E35" i="2"/>
  <c r="G35" i="2"/>
  <c r="E21" i="2"/>
  <c r="G21" i="2"/>
  <c r="E17" i="2"/>
  <c r="G17" i="2"/>
  <c r="G23" i="2"/>
  <c r="E23" i="2"/>
  <c r="G16" i="2"/>
  <c r="E16" i="2"/>
  <c r="G20" i="2"/>
  <c r="E20" i="2"/>
  <c r="G34" i="2"/>
  <c r="E34" i="2"/>
  <c r="E32" i="2"/>
  <c r="G32" i="2"/>
  <c r="E30" i="2"/>
  <c r="G30" i="2"/>
  <c r="E28" i="2"/>
  <c r="G28" i="2"/>
  <c r="G41" i="2"/>
  <c r="E41" i="2"/>
  <c r="E39" i="2"/>
  <c r="G39" i="2"/>
  <c r="F23" i="2"/>
  <c r="D23" i="2"/>
  <c r="F32" i="2"/>
  <c r="D32" i="2"/>
  <c r="F30" i="2"/>
  <c r="D30" i="2"/>
  <c r="F28" i="2"/>
  <c r="D28" i="2"/>
  <c r="F41" i="2"/>
  <c r="D41" i="2"/>
  <c r="D39" i="2"/>
  <c r="F39" i="2"/>
  <c r="F22" i="2"/>
  <c r="D22" i="2"/>
  <c r="F18" i="2"/>
  <c r="D18" i="2"/>
  <c r="D34" i="2"/>
  <c r="F34" i="2"/>
  <c r="F17" i="2"/>
  <c r="D17" i="2"/>
  <c r="F33" i="2"/>
  <c r="D33" i="2"/>
  <c r="D29" i="2"/>
  <c r="F29" i="2"/>
  <c r="F27" i="2"/>
  <c r="D27" i="2"/>
  <c r="F42" i="2"/>
  <c r="D42" i="2"/>
  <c r="F40" i="2"/>
  <c r="D40" i="2"/>
  <c r="D38" i="2"/>
  <c r="F38" i="2"/>
  <c r="D19" i="2"/>
  <c r="D21" i="2"/>
  <c r="F21" i="2"/>
  <c r="F35" i="2"/>
  <c r="D35" i="2"/>
  <c r="D31" i="2"/>
  <c r="F31" i="2"/>
  <c r="F16" i="2"/>
  <c r="D16" i="2"/>
  <c r="F20" i="2"/>
  <c r="D20" i="2"/>
  <c r="D26" i="2"/>
  <c r="F26" i="2"/>
  <c r="F37" i="2"/>
  <c r="D37" i="2"/>
  <c r="G11" i="2"/>
  <c r="E11" i="2"/>
  <c r="G12" i="2"/>
  <c r="E12" i="2"/>
  <c r="G10" i="2"/>
  <c r="E10" i="2"/>
  <c r="F10" i="2"/>
  <c r="D10" i="2"/>
  <c r="F14" i="2"/>
  <c r="D14" i="2"/>
  <c r="G9" i="2"/>
  <c r="E9" i="2"/>
  <c r="F11" i="2"/>
  <c r="D11" i="2"/>
  <c r="G14" i="2"/>
  <c r="E14" i="2"/>
  <c r="F12" i="2"/>
  <c r="D12" i="2"/>
  <c r="G13" i="2"/>
  <c r="E13" i="2"/>
  <c r="F9" i="2"/>
  <c r="D9" i="2"/>
  <c r="F13" i="2"/>
  <c r="D13" i="2"/>
  <c r="F24" i="2" l="1"/>
  <c r="D24" i="2"/>
  <c r="O24" i="2"/>
  <c r="G24" i="2"/>
  <c r="E24" i="2"/>
</calcChain>
</file>

<file path=xl/sharedStrings.xml><?xml version="1.0" encoding="utf-8"?>
<sst xmlns="http://schemas.openxmlformats.org/spreadsheetml/2006/main" count="5189" uniqueCount="5038">
  <si>
    <t>?</t>
  </si>
  <si>
    <t>Originations</t>
  </si>
  <si>
    <t>Existing Accounts</t>
  </si>
  <si>
    <t>% of number of accounts</t>
  </si>
  <si>
    <t>Existing Accounts - Delinquency 60+ dpd</t>
  </si>
  <si>
    <t>Origination</t>
  </si>
  <si>
    <t>Existing accounts</t>
  </si>
  <si>
    <t>% of accounts</t>
  </si>
  <si>
    <t>Dimension</t>
  </si>
  <si>
    <t>Peer</t>
  </si>
  <si>
    <t>Total</t>
  </si>
  <si>
    <t>VantageScore 4.0</t>
  </si>
  <si>
    <t>Income Insight</t>
  </si>
  <si>
    <t>Origination amount</t>
  </si>
  <si>
    <t>Monthly payment amount</t>
  </si>
  <si>
    <t>Active</t>
  </si>
  <si>
    <t>Delinquency status</t>
  </si>
  <si>
    <t>1. Deep Subprime</t>
  </si>
  <si>
    <t>2. Subprime</t>
  </si>
  <si>
    <t>3. Near Prime</t>
  </si>
  <si>
    <t>4. Prime</t>
  </si>
  <si>
    <t>5. Super Prime</t>
  </si>
  <si>
    <t>6. Exclusion</t>
  </si>
  <si>
    <t>1. less than 10k</t>
  </si>
  <si>
    <t>2. 10k to 19k</t>
  </si>
  <si>
    <t>3. 20k to 29k</t>
  </si>
  <si>
    <t>4. 30k to 49k</t>
  </si>
  <si>
    <t>5. 50k to 74k</t>
  </si>
  <si>
    <t>6. 75k to 99k</t>
  </si>
  <si>
    <t>7. 100k to 149k</t>
  </si>
  <si>
    <t>8. &gt;150k</t>
  </si>
  <si>
    <t>10. Exclusion</t>
  </si>
  <si>
    <t>9. Exclusion</t>
  </si>
  <si>
    <t>1. less than $1,000</t>
  </si>
  <si>
    <t>2. $1k to $1,999</t>
  </si>
  <si>
    <t>3. $2k to $2,999</t>
  </si>
  <si>
    <t>4. $3k to $4,999</t>
  </si>
  <si>
    <t>5. $5k to $9,999</t>
  </si>
  <si>
    <t>6. $10k to $19,999</t>
  </si>
  <si>
    <t>7. $20k to $29,999</t>
  </si>
  <si>
    <t>8. $30k to $49,999</t>
  </si>
  <si>
    <t>9. &gt;= $50,000</t>
  </si>
  <si>
    <t>1. $0</t>
  </si>
  <si>
    <t>2. less than $50</t>
  </si>
  <si>
    <t>3. $50 to $99</t>
  </si>
  <si>
    <t>4. $100 to $199</t>
  </si>
  <si>
    <t>5. $200 to 499</t>
  </si>
  <si>
    <t>6. &gt;=$500</t>
  </si>
  <si>
    <t>Inactive</t>
  </si>
  <si>
    <t>Activity</t>
  </si>
  <si>
    <t>1. Current</t>
  </si>
  <si>
    <t>2. 30-59dpd</t>
  </si>
  <si>
    <t>3. 60-89dpd</t>
  </si>
  <si>
    <t>4. 90+dpd</t>
  </si>
  <si>
    <t>1. No spend amount</t>
  </si>
  <si>
    <t>2. &lt; 5k</t>
  </si>
  <si>
    <t>3. 5k to $9,999</t>
  </si>
  <si>
    <t>4. 10k to $19,999</t>
  </si>
  <si>
    <t>5. 20k to $29,999</t>
  </si>
  <si>
    <t>6. &gt;30k</t>
  </si>
  <si>
    <t>7. Other</t>
  </si>
  <si>
    <t>1. Up to 1%</t>
  </si>
  <si>
    <t>2. 1.01% to 2%</t>
  </si>
  <si>
    <t>3. 2.01% to 4%</t>
  </si>
  <si>
    <t>4. 4.01% to 6%</t>
  </si>
  <si>
    <t>5. 6.01% to 10%</t>
  </si>
  <si>
    <t>6. 10.01% to 20%</t>
  </si>
  <si>
    <t>7. More than 20%</t>
  </si>
  <si>
    <t>9. Not Available</t>
  </si>
  <si>
    <t>Product</t>
  </si>
  <si>
    <t>BANKCARD</t>
  </si>
  <si>
    <t>AMEX</t>
  </si>
  <si>
    <t>Company:</t>
  </si>
  <si>
    <t>group</t>
  </si>
  <si>
    <t>new_acct</t>
  </si>
  <si>
    <t>new_origamt</t>
  </si>
  <si>
    <t>new_balance</t>
  </si>
  <si>
    <t>exist_acct</t>
  </si>
  <si>
    <t>exist_origamt</t>
  </si>
  <si>
    <t>exist_balance</t>
  </si>
  <si>
    <t>exist_bad60</t>
  </si>
  <si>
    <t>exist_bad60orig</t>
  </si>
  <si>
    <t>Alliance BankBANKCARD1. Deep Subprime</t>
  </si>
  <si>
    <t>Alliance BankBANKCARD2. Subprime</t>
  </si>
  <si>
    <t>Alliance BankBANKCARD3. Near Prime</t>
  </si>
  <si>
    <t>Alliance BankBANKCARD4. Prime</t>
  </si>
  <si>
    <t>Alliance BankBANKCARD5. Super Prime</t>
  </si>
  <si>
    <t>Alliance BankBANKCARD6. Exclusion</t>
  </si>
  <si>
    <t>Alliance BankOTHER/PIL/STU1. Deep Subprime</t>
  </si>
  <si>
    <t>Alliance BankOTHER/PIL/STU2. Subprime</t>
  </si>
  <si>
    <t>Alliance BankOTHER/PIL/STU3. Near Prime</t>
  </si>
  <si>
    <t>Alliance BankOTHER/PIL/STU4. Prime</t>
  </si>
  <si>
    <t>Alliance BankOTHER/PIL/STU5. Super Prime</t>
  </si>
  <si>
    <t>Alliance BankOTHER/PIL/STU6. Exclusion</t>
  </si>
  <si>
    <t>Alliance BankRETAIL1. Deep Subprime</t>
  </si>
  <si>
    <t>Alliance BankRETAIL2. Subprime</t>
  </si>
  <si>
    <t>Alliance BankRETAIL3. Near Prime</t>
  </si>
  <si>
    <t>Alliance BankRETAIL4. Prime</t>
  </si>
  <si>
    <t>Alliance BankRETAIL5. Super Prime</t>
  </si>
  <si>
    <t>Alliance BankRETAIL6. Exclusion</t>
  </si>
  <si>
    <t>AMEXBANKCARD1. Deep Subprime</t>
  </si>
  <si>
    <t>AMEXBANKCARD2. Subprime</t>
  </si>
  <si>
    <t>AMEXBANKCARD3. Near Prime</t>
  </si>
  <si>
    <t>AMEXBANKCARD4. Prime</t>
  </si>
  <si>
    <t>AMEXBANKCARD5. Super Prime</t>
  </si>
  <si>
    <t>AMEXBANKCARD6. Exclusion</t>
  </si>
  <si>
    <t>AMEXOTHER/PIL/STU1. Deep Subprime</t>
  </si>
  <si>
    <t>AMEXOTHER/PIL/STU2. Subprime</t>
  </si>
  <si>
    <t>AMEXOTHER/PIL/STU3. Near Prime</t>
  </si>
  <si>
    <t>AMEXOTHER/PIL/STU4. Prime</t>
  </si>
  <si>
    <t>AMEXOTHER/PIL/STU5. Super Prime</t>
  </si>
  <si>
    <t>AMEXOTHER/PIL/STU6. Exclusion</t>
  </si>
  <si>
    <t>BarclaysBANKCARD1. Deep Subprime</t>
  </si>
  <si>
    <t>BarclaysBANKCARD2. Subprime</t>
  </si>
  <si>
    <t>BarclaysBANKCARD3. Near Prime</t>
  </si>
  <si>
    <t>BarclaysBANKCARD4. Prime</t>
  </si>
  <si>
    <t>BarclaysBANKCARD5. Super Prime</t>
  </si>
  <si>
    <t>BarclaysBANKCARD6. Exclusion</t>
  </si>
  <si>
    <t>BarclaysOTHER/PIL/STU1. Deep Subprime</t>
  </si>
  <si>
    <t>BarclaysOTHER/PIL/STU2. Subprime</t>
  </si>
  <si>
    <t>BarclaysOTHER/PIL/STU3. Near Prime</t>
  </si>
  <si>
    <t>BarclaysOTHER/PIL/STU4. Prime</t>
  </si>
  <si>
    <t>BarclaysOTHER/PIL/STU5. Super Prime</t>
  </si>
  <si>
    <t>BarclaysOTHER/PIL/STU6. Exclusion</t>
  </si>
  <si>
    <t>BoAAUTOMOTIVE1. Deep Subprime</t>
  </si>
  <si>
    <t>BoAAUTOMOTIVE2. Subprime</t>
  </si>
  <si>
    <t>BoAAUTOMOTIVE3. Near Prime</t>
  </si>
  <si>
    <t>BoAAUTOMOTIVE4. Prime</t>
  </si>
  <si>
    <t>BoAAUTOMOTIVE5. Super Prime</t>
  </si>
  <si>
    <t>BoAAUTOMOTIVE6. Exclusion</t>
  </si>
  <si>
    <t>BoABANKCARD1. Deep Subprime</t>
  </si>
  <si>
    <t>BoABANKCARD2. Subprime</t>
  </si>
  <si>
    <t>BoABANKCARD3. Near Prime</t>
  </si>
  <si>
    <t>BoABANKCARD4. Prime</t>
  </si>
  <si>
    <t>BoABANKCARD5. Super Prime</t>
  </si>
  <si>
    <t>BoABANKCARD6. Exclusion</t>
  </si>
  <si>
    <t>BoAFIRST MORTGAGE1. Deep Subprime</t>
  </si>
  <si>
    <t>BoAFIRST MORTGAGE2. Subprime</t>
  </si>
  <si>
    <t>BoAFIRST MORTGAGE3. Near Prime</t>
  </si>
  <si>
    <t>BoAFIRST MORTGAGE4. Prime</t>
  </si>
  <si>
    <t>BoAFIRST MORTGAGE5. Super Prime</t>
  </si>
  <si>
    <t>BoAFIRST MORTGAGE6. Exclusion</t>
  </si>
  <si>
    <t>BoAHELOC/HELOAN1. Deep Subprime</t>
  </si>
  <si>
    <t>BoAHELOC/HELOAN2. Subprime</t>
  </si>
  <si>
    <t>BoAHELOC/HELOAN3. Near Prime</t>
  </si>
  <si>
    <t>BoAHELOC/HELOAN4. Prime</t>
  </si>
  <si>
    <t>BoAHELOC/HELOAN5. Super Prime</t>
  </si>
  <si>
    <t>BoAHELOC/HELOAN6. Exclusion</t>
  </si>
  <si>
    <t>BoAOTHER/PIL/STU1. Deep Subprime</t>
  </si>
  <si>
    <t>BoAOTHER/PIL/STU2. Subprime</t>
  </si>
  <si>
    <t>BoAOTHER/PIL/STU3. Near Prime</t>
  </si>
  <si>
    <t>BoAOTHER/PIL/STU4. Prime</t>
  </si>
  <si>
    <t>BoAOTHER/PIL/STU5. Super Prime</t>
  </si>
  <si>
    <t>BoAOTHER/PIL/STU6. Exclusion</t>
  </si>
  <si>
    <t>Capital OneAUTOMOTIVE1. Deep Subprime</t>
  </si>
  <si>
    <t>Capital OneAUTOMOTIVE2. Subprime</t>
  </si>
  <si>
    <t>Capital OneAUTOMOTIVE3. Near Prime</t>
  </si>
  <si>
    <t>Capital OneAUTOMOTIVE4. Prime</t>
  </si>
  <si>
    <t>Capital OneAUTOMOTIVE5. Super Prime</t>
  </si>
  <si>
    <t>Capital OneAUTOMOTIVE6. Exclusion</t>
  </si>
  <si>
    <t>Capital OneBANKCARD1. Deep Subprime</t>
  </si>
  <si>
    <t>Capital OneBANKCARD2. Subprime</t>
  </si>
  <si>
    <t>Capital OneBANKCARD3. Near Prime</t>
  </si>
  <si>
    <t>Capital OneBANKCARD4. Prime</t>
  </si>
  <si>
    <t>Capital OneBANKCARD5. Super Prime</t>
  </si>
  <si>
    <t>Capital OneBANKCARD6. Exclusion</t>
  </si>
  <si>
    <t>Capital OneHELOC/HELOAN1. Deep Subprime</t>
  </si>
  <si>
    <t>Capital OneHELOC/HELOAN2. Subprime</t>
  </si>
  <si>
    <t>Capital OneHELOC/HELOAN3. Near Prime</t>
  </si>
  <si>
    <t>Capital OneHELOC/HELOAN4. Prime</t>
  </si>
  <si>
    <t>Capital OneHELOC/HELOAN5. Super Prime</t>
  </si>
  <si>
    <t>Capital OneHELOC/HELOAN6. Exclusion</t>
  </si>
  <si>
    <t>Capital OneOTHER/PIL/STU1. Deep Subprime</t>
  </si>
  <si>
    <t>Capital OneOTHER/PIL/STU2. Subprime</t>
  </si>
  <si>
    <t>Capital OneOTHER/PIL/STU3. Near Prime</t>
  </si>
  <si>
    <t>Capital OneOTHER/PIL/STU4. Prime</t>
  </si>
  <si>
    <t>Capital OneOTHER/PIL/STU5. Super Prime</t>
  </si>
  <si>
    <t>Capital OneOTHER/PIL/STU6. Exclusion</t>
  </si>
  <si>
    <t>Capital OneRETAIL1. Deep Subprime</t>
  </si>
  <si>
    <t>Capital OneRETAIL2. Subprime</t>
  </si>
  <si>
    <t>Capital OneRETAIL3. Near Prime</t>
  </si>
  <si>
    <t>Capital OneRETAIL4. Prime</t>
  </si>
  <si>
    <t>Capital OneRETAIL5. Super Prime</t>
  </si>
  <si>
    <t>Capital OneRETAIL6. Exclusion</t>
  </si>
  <si>
    <t>ChaseAUTOMOTIVE1. Deep Subprime</t>
  </si>
  <si>
    <t>ChaseAUTOMOTIVE2. Subprime</t>
  </si>
  <si>
    <t>ChaseAUTOMOTIVE3. Near Prime</t>
  </si>
  <si>
    <t>ChaseAUTOMOTIVE4. Prime</t>
  </si>
  <si>
    <t>ChaseAUTOMOTIVE5. Super Prime</t>
  </si>
  <si>
    <t>ChaseAUTOMOTIVE6. Exclusion</t>
  </si>
  <si>
    <t>ChaseBANKCARD1. Deep Subprime</t>
  </si>
  <si>
    <t>ChaseBANKCARD2. Subprime</t>
  </si>
  <si>
    <t>ChaseBANKCARD3. Near Prime</t>
  </si>
  <si>
    <t>ChaseBANKCARD4. Prime</t>
  </si>
  <si>
    <t>ChaseBANKCARD5. Super Prime</t>
  </si>
  <si>
    <t>ChaseBANKCARD6. Exclusion</t>
  </si>
  <si>
    <t>ChaseFIRST MORTGAGE1. Deep Subprime</t>
  </si>
  <si>
    <t>ChaseFIRST MORTGAGE2. Subprime</t>
  </si>
  <si>
    <t>ChaseFIRST MORTGAGE3. Near Prime</t>
  </si>
  <si>
    <t>ChaseFIRST MORTGAGE4. Prime</t>
  </si>
  <si>
    <t>ChaseFIRST MORTGAGE5. Super Prime</t>
  </si>
  <si>
    <t>ChaseFIRST MORTGAGE6. Exclusion</t>
  </si>
  <si>
    <t>ChaseHELOC/HELOAN1. Deep Subprime</t>
  </si>
  <si>
    <t>ChaseHELOC/HELOAN2. Subprime</t>
  </si>
  <si>
    <t>ChaseHELOC/HELOAN3. Near Prime</t>
  </si>
  <si>
    <t>ChaseHELOC/HELOAN4. Prime</t>
  </si>
  <si>
    <t>ChaseHELOC/HELOAN5. Super Prime</t>
  </si>
  <si>
    <t>ChaseHELOC/HELOAN6. Exclusion</t>
  </si>
  <si>
    <t>ChaseOTHER/PIL/STU1. Deep Subprime</t>
  </si>
  <si>
    <t>ChaseOTHER/PIL/STU2. Subprime</t>
  </si>
  <si>
    <t>ChaseOTHER/PIL/STU3. Near Prime</t>
  </si>
  <si>
    <t>ChaseOTHER/PIL/STU4. Prime</t>
  </si>
  <si>
    <t>ChaseOTHER/PIL/STU5. Super Prime</t>
  </si>
  <si>
    <t>ChaseOTHER/PIL/STU6. Exclusion</t>
  </si>
  <si>
    <t>ChaseRETAIL1. Deep Subprime</t>
  </si>
  <si>
    <t>ChaseRETAIL2. Subprime</t>
  </si>
  <si>
    <t>ChaseRETAIL3. Near Prime</t>
  </si>
  <si>
    <t>ChaseRETAIL4. Prime</t>
  </si>
  <si>
    <t>ChaseRETAIL5. Super Prime</t>
  </si>
  <si>
    <t>ChaseRETAIL6. Exclusion</t>
  </si>
  <si>
    <t>CitiAUTOMOTIVE6. Exclusion</t>
  </si>
  <si>
    <t>CitiBANKCARD1. Deep Subprime</t>
  </si>
  <si>
    <t>CitiBANKCARD2. Subprime</t>
  </si>
  <si>
    <t>CitiBANKCARD3. Near Prime</t>
  </si>
  <si>
    <t>CitiBANKCARD4. Prime</t>
  </si>
  <si>
    <t>CitiBANKCARD5. Super Prime</t>
  </si>
  <si>
    <t>CitiBANKCARD6. Exclusion</t>
  </si>
  <si>
    <t>CitiFIRST MORTGAGE2. Subprime</t>
  </si>
  <si>
    <t>CitiFIRST MORTGAGE3. Near Prime</t>
  </si>
  <si>
    <t>CitiFIRST MORTGAGE4. Prime</t>
  </si>
  <si>
    <t>CitiHELOC/HELOAN1. Deep Subprime</t>
  </si>
  <si>
    <t>CitiHELOC/HELOAN2. Subprime</t>
  </si>
  <si>
    <t>CitiHELOC/HELOAN3. Near Prime</t>
  </si>
  <si>
    <t>CitiHELOC/HELOAN4. Prime</t>
  </si>
  <si>
    <t>CitiHELOC/HELOAN5. Super Prime</t>
  </si>
  <si>
    <t>CitiHELOC/HELOAN6. Exclusion</t>
  </si>
  <si>
    <t>CitiOTHER/PIL/STU1. Deep Subprime</t>
  </si>
  <si>
    <t>CitiOTHER/PIL/STU2. Subprime</t>
  </si>
  <si>
    <t>CitiOTHER/PIL/STU3. Near Prime</t>
  </si>
  <si>
    <t>CitiOTHER/PIL/STU4. Prime</t>
  </si>
  <si>
    <t>CitiOTHER/PIL/STU5. Super Prime</t>
  </si>
  <si>
    <t>CitiOTHER/PIL/STU6. Exclusion</t>
  </si>
  <si>
    <t>CitiRETAIL1. Deep Subprime</t>
  </si>
  <si>
    <t>CitiRETAIL2. Subprime</t>
  </si>
  <si>
    <t>CitiRETAIL3. Near Prime</t>
  </si>
  <si>
    <t>CitiRETAIL4. Prime</t>
  </si>
  <si>
    <t>CitiRETAIL5. Super Prime</t>
  </si>
  <si>
    <t>CitiRETAIL6. Exclusion</t>
  </si>
  <si>
    <t>Credit OneBANKCARD1. Deep Subprime</t>
  </si>
  <si>
    <t>Credit OneBANKCARD2. Subprime</t>
  </si>
  <si>
    <t>Credit OneBANKCARD3. Near Prime</t>
  </si>
  <si>
    <t>Credit OneBANKCARD4. Prime</t>
  </si>
  <si>
    <t>Credit OneBANKCARD5. Super Prime</t>
  </si>
  <si>
    <t>Credit OneBANKCARD6. Exclusion</t>
  </si>
  <si>
    <t>DiscoverBANKCARD1. Deep Subprime</t>
  </si>
  <si>
    <t>DiscoverBANKCARD2. Subprime</t>
  </si>
  <si>
    <t>DiscoverBANKCARD3. Near Prime</t>
  </si>
  <si>
    <t>DiscoverBANKCARD4. Prime</t>
  </si>
  <si>
    <t>DiscoverBANKCARD5. Super Prime</t>
  </si>
  <si>
    <t>DiscoverBANKCARD6. Exclusion</t>
  </si>
  <si>
    <t>DiscoverFIRST MORTGAGE1. Deep Subprime</t>
  </si>
  <si>
    <t>DiscoverFIRST MORTGAGE2. Subprime</t>
  </si>
  <si>
    <t>DiscoverFIRST MORTGAGE3. Near Prime</t>
  </si>
  <si>
    <t>DiscoverFIRST MORTGAGE4. Prime</t>
  </si>
  <si>
    <t>DiscoverFIRST MORTGAGE5. Super Prime</t>
  </si>
  <si>
    <t>DiscoverFIRST MORTGAGE6. Exclusion</t>
  </si>
  <si>
    <t>DiscoverHELOC/HELOAN1. Deep Subprime</t>
  </si>
  <si>
    <t>DiscoverHELOC/HELOAN2. Subprime</t>
  </si>
  <si>
    <t>DiscoverHELOC/HELOAN3. Near Prime</t>
  </si>
  <si>
    <t>DiscoverHELOC/HELOAN4. Prime</t>
  </si>
  <si>
    <t>DiscoverHELOC/HELOAN5. Super Prime</t>
  </si>
  <si>
    <t>DiscoverHELOC/HELOAN6. Exclusion</t>
  </si>
  <si>
    <t>DiscoverOTHER/PIL/STU1. Deep Subprime</t>
  </si>
  <si>
    <t>DiscoverOTHER/PIL/STU2. Subprime</t>
  </si>
  <si>
    <t>DiscoverOTHER/PIL/STU3. Near Prime</t>
  </si>
  <si>
    <t>DiscoverOTHER/PIL/STU4. Prime</t>
  </si>
  <si>
    <t>DiscoverOTHER/PIL/STU5. Super Prime</t>
  </si>
  <si>
    <t>DiscoverOTHER/PIL/STU6. Exclusion</t>
  </si>
  <si>
    <t>Goldman SachsBANKCARD1. Deep Subprime</t>
  </si>
  <si>
    <t>Goldman SachsBANKCARD2. Subprime</t>
  </si>
  <si>
    <t>Goldman SachsBANKCARD3. Near Prime</t>
  </si>
  <si>
    <t>Goldman SachsBANKCARD4. Prime</t>
  </si>
  <si>
    <t>Goldman SachsBANKCARD5. Super Prime</t>
  </si>
  <si>
    <t>Goldman SachsBANKCARD6. Exclusion</t>
  </si>
  <si>
    <t>Goldman SachsOTHER/PIL/STU1. Deep Subprime</t>
  </si>
  <si>
    <t>Goldman SachsOTHER/PIL/STU2. Subprime</t>
  </si>
  <si>
    <t>Goldman SachsOTHER/PIL/STU3. Near Prime</t>
  </si>
  <si>
    <t>Goldman SachsOTHER/PIL/STU4. Prime</t>
  </si>
  <si>
    <t>Goldman SachsOTHER/PIL/STU5. Super Prime</t>
  </si>
  <si>
    <t>Goldman SachsOTHER/PIL/STU6. Exclusion</t>
  </si>
  <si>
    <t>NBTAUTOMOTIVE1. Deep Subprime</t>
  </si>
  <si>
    <t>NBTAUTOMOTIVE2. Subprime</t>
  </si>
  <si>
    <t>NBTAUTOMOTIVE3. Near Prime</t>
  </si>
  <si>
    <t>NBTAUTOMOTIVE4. Prime</t>
  </si>
  <si>
    <t>NBTAUTOMOTIVE5. Super Prime</t>
  </si>
  <si>
    <t>NBTAUTOMOTIVE6. Exclusion</t>
  </si>
  <si>
    <t>NBTFIRST MORTGAGE1. Deep Subprime</t>
  </si>
  <si>
    <t>NBTFIRST MORTGAGE2. Subprime</t>
  </si>
  <si>
    <t>NBTFIRST MORTGAGE3. Near Prime</t>
  </si>
  <si>
    <t>NBTFIRST MORTGAGE4. Prime</t>
  </si>
  <si>
    <t>NBTFIRST MORTGAGE5. Super Prime</t>
  </si>
  <si>
    <t>NBTFIRST MORTGAGE6. Exclusion</t>
  </si>
  <si>
    <t>NBTHELOC/HELOAN1. Deep Subprime</t>
  </si>
  <si>
    <t>NBTHELOC/HELOAN2. Subprime</t>
  </si>
  <si>
    <t>NBTHELOC/HELOAN3. Near Prime</t>
  </si>
  <si>
    <t>NBTHELOC/HELOAN4. Prime</t>
  </si>
  <si>
    <t>NBTHELOC/HELOAN5. Super Prime</t>
  </si>
  <si>
    <t>NBTHELOC/HELOAN6. Exclusion</t>
  </si>
  <si>
    <t>NBTOTHER/PIL/STU1. Deep Subprime</t>
  </si>
  <si>
    <t>NBTOTHER/PIL/STU2. Subprime</t>
  </si>
  <si>
    <t>NBTOTHER/PIL/STU3. Near Prime</t>
  </si>
  <si>
    <t>NBTOTHER/PIL/STU4. Prime</t>
  </si>
  <si>
    <t>NBTOTHER/PIL/STU5. Super Prime</t>
  </si>
  <si>
    <t>NBTOTHER/PIL/STU6. Exclusion</t>
  </si>
  <si>
    <t>PNCAUTOMOTIVE1. Deep Subprime</t>
  </si>
  <si>
    <t>PNCAUTOMOTIVE2. Subprime</t>
  </si>
  <si>
    <t>PNCAUTOMOTIVE3. Near Prime</t>
  </si>
  <si>
    <t>PNCAUTOMOTIVE4. Prime</t>
  </si>
  <si>
    <t>PNCAUTOMOTIVE5. Super Prime</t>
  </si>
  <si>
    <t>PNCAUTOMOTIVE6. Exclusion</t>
  </si>
  <si>
    <t>PNCBANKCARD1. Deep Subprime</t>
  </si>
  <si>
    <t>PNCBANKCARD2. Subprime</t>
  </si>
  <si>
    <t>PNCBANKCARD3. Near Prime</t>
  </si>
  <si>
    <t>PNCBANKCARD4. Prime</t>
  </si>
  <si>
    <t>PNCBANKCARD5. Super Prime</t>
  </si>
  <si>
    <t>PNCBANKCARD6. Exclusion</t>
  </si>
  <si>
    <t>PNCFIRST MORTGAGE1. Deep Subprime</t>
  </si>
  <si>
    <t>PNCFIRST MORTGAGE2. Subprime</t>
  </si>
  <si>
    <t>PNCFIRST MORTGAGE3. Near Prime</t>
  </si>
  <si>
    <t>PNCFIRST MORTGAGE4. Prime</t>
  </si>
  <si>
    <t>PNCFIRST MORTGAGE5. Super Prime</t>
  </si>
  <si>
    <t>PNCFIRST MORTGAGE6. Exclusion</t>
  </si>
  <si>
    <t>PNCHELOC/HELOAN1. Deep Subprime</t>
  </si>
  <si>
    <t>PNCHELOC/HELOAN2. Subprime</t>
  </si>
  <si>
    <t>PNCHELOC/HELOAN3. Near Prime</t>
  </si>
  <si>
    <t>PNCHELOC/HELOAN4. Prime</t>
  </si>
  <si>
    <t>PNCHELOC/HELOAN5. Super Prime</t>
  </si>
  <si>
    <t>PNCHELOC/HELOAN6. Exclusion</t>
  </si>
  <si>
    <t>PNCOTHER/PIL/STU1. Deep Subprime</t>
  </si>
  <si>
    <t>PNCOTHER/PIL/STU2. Subprime</t>
  </si>
  <si>
    <t>PNCOTHER/PIL/STU3. Near Prime</t>
  </si>
  <si>
    <t>PNCOTHER/PIL/STU4. Prime</t>
  </si>
  <si>
    <t>PNCOTHER/PIL/STU5. Super Prime</t>
  </si>
  <si>
    <t>PNCOTHER/PIL/STU6. Exclusion</t>
  </si>
  <si>
    <t>SantanderAUTOMOTIVE1. Deep Subprime</t>
  </si>
  <si>
    <t>SantanderAUTOMOTIVE2. Subprime</t>
  </si>
  <si>
    <t>SantanderAUTOMOTIVE3. Near Prime</t>
  </si>
  <si>
    <t>SantanderAUTOMOTIVE4. Prime</t>
  </si>
  <si>
    <t>SantanderAUTOMOTIVE5. Super Prime</t>
  </si>
  <si>
    <t>SantanderAUTOMOTIVE6. Exclusion</t>
  </si>
  <si>
    <t>SantanderBANKCARD1. Deep Subprime</t>
  </si>
  <si>
    <t>SantanderBANKCARD2. Subprime</t>
  </si>
  <si>
    <t>SantanderBANKCARD3. Near Prime</t>
  </si>
  <si>
    <t>SantanderBANKCARD4. Prime</t>
  </si>
  <si>
    <t>SantanderBANKCARD5. Super Prime</t>
  </si>
  <si>
    <t>SantanderBANKCARD6. Exclusion</t>
  </si>
  <si>
    <t>SantanderFIRST MORTGAGE1. Deep Subprime</t>
  </si>
  <si>
    <t>SantanderFIRST MORTGAGE2. Subprime</t>
  </si>
  <si>
    <t>SantanderFIRST MORTGAGE3. Near Prime</t>
  </si>
  <si>
    <t>SantanderFIRST MORTGAGE4. Prime</t>
  </si>
  <si>
    <t>SantanderFIRST MORTGAGE5. Super Prime</t>
  </si>
  <si>
    <t>SantanderFIRST MORTGAGE6. Exclusion</t>
  </si>
  <si>
    <t>SantanderHELOC/HELOAN1. Deep Subprime</t>
  </si>
  <si>
    <t>SantanderHELOC/HELOAN2. Subprime</t>
  </si>
  <si>
    <t>SantanderHELOC/HELOAN3. Near Prime</t>
  </si>
  <si>
    <t>SantanderHELOC/HELOAN4. Prime</t>
  </si>
  <si>
    <t>SantanderHELOC/HELOAN5. Super Prime</t>
  </si>
  <si>
    <t>SantanderHELOC/HELOAN6. Exclusion</t>
  </si>
  <si>
    <t>SantanderOTHER/PIL/STU1. Deep Subprime</t>
  </si>
  <si>
    <t>SantanderOTHER/PIL/STU2. Subprime</t>
  </si>
  <si>
    <t>SantanderOTHER/PIL/STU3. Near Prime</t>
  </si>
  <si>
    <t>SantanderOTHER/PIL/STU4. Prime</t>
  </si>
  <si>
    <t>SantanderOTHER/PIL/STU5. Super Prime</t>
  </si>
  <si>
    <t>SantanderOTHER/PIL/STU6. Exclusion</t>
  </si>
  <si>
    <t>Sun TrustAUTOMOTIVE1. Deep Subprime</t>
  </si>
  <si>
    <t>Sun TrustAUTOMOTIVE2. Subprime</t>
  </si>
  <si>
    <t>Sun TrustAUTOMOTIVE3. Near Prime</t>
  </si>
  <si>
    <t>Sun TrustAUTOMOTIVE4. Prime</t>
  </si>
  <si>
    <t>Sun TrustAUTOMOTIVE5. Super Prime</t>
  </si>
  <si>
    <t>Sun TrustAUTOMOTIVE6. Exclusion</t>
  </si>
  <si>
    <t>Sun TrustBANKCARD1. Deep Subprime</t>
  </si>
  <si>
    <t>Sun TrustBANKCARD2. Subprime</t>
  </si>
  <si>
    <t>Sun TrustBANKCARD3. Near Prime</t>
  </si>
  <si>
    <t>Sun TrustBANKCARD4. Prime</t>
  </si>
  <si>
    <t>Sun TrustBANKCARD5. Super Prime</t>
  </si>
  <si>
    <t>Sun TrustBANKCARD6. Exclusion</t>
  </si>
  <si>
    <t>Sun TrustFIRST MORTGAGE1. Deep Subprime</t>
  </si>
  <si>
    <t>Sun TrustFIRST MORTGAGE2. Subprime</t>
  </si>
  <si>
    <t>Sun TrustFIRST MORTGAGE3. Near Prime</t>
  </si>
  <si>
    <t>Sun TrustFIRST MORTGAGE4. Prime</t>
  </si>
  <si>
    <t>Sun TrustFIRST MORTGAGE5. Super Prime</t>
  </si>
  <si>
    <t>Sun TrustFIRST MORTGAGE6. Exclusion</t>
  </si>
  <si>
    <t>Sun TrustHELOC/HELOAN1. Deep Subprime</t>
  </si>
  <si>
    <t>Sun TrustHELOC/HELOAN2. Subprime</t>
  </si>
  <si>
    <t>Sun TrustHELOC/HELOAN3. Near Prime</t>
  </si>
  <si>
    <t>Sun TrustHELOC/HELOAN4. Prime</t>
  </si>
  <si>
    <t>Sun TrustHELOC/HELOAN5. Super Prime</t>
  </si>
  <si>
    <t>Sun TrustHELOC/HELOAN6. Exclusion</t>
  </si>
  <si>
    <t>Sun TrustOTHER/PIL/STU1. Deep Subprime</t>
  </si>
  <si>
    <t>Sun TrustOTHER/PIL/STU2. Subprime</t>
  </si>
  <si>
    <t>Sun TrustOTHER/PIL/STU3. Near Prime</t>
  </si>
  <si>
    <t>Sun TrustOTHER/PIL/STU4. Prime</t>
  </si>
  <si>
    <t>Sun TrustOTHER/PIL/STU5. Super Prime</t>
  </si>
  <si>
    <t>Sun TrustOTHER/PIL/STU6. Exclusion</t>
  </si>
  <si>
    <t>SynchronyAUTOMOTIVE4. Prime</t>
  </si>
  <si>
    <t>SynchronyAUTOMOTIVE5. Super Prime</t>
  </si>
  <si>
    <t>SynchronyAUTOMOTIVE6. Exclusion</t>
  </si>
  <si>
    <t>SynchronyBANKCARD1. Deep Subprime</t>
  </si>
  <si>
    <t>SynchronyBANKCARD2. Subprime</t>
  </si>
  <si>
    <t>SynchronyBANKCARD3. Near Prime</t>
  </si>
  <si>
    <t>SynchronyBANKCARD4. Prime</t>
  </si>
  <si>
    <t>SynchronyBANKCARD5. Super Prime</t>
  </si>
  <si>
    <t>SynchronyBANKCARD6. Exclusion</t>
  </si>
  <si>
    <t>SynchronyOTHER/PIL/STU1. Deep Subprime</t>
  </si>
  <si>
    <t>SynchronyOTHER/PIL/STU2. Subprime</t>
  </si>
  <si>
    <t>SynchronyOTHER/PIL/STU3. Near Prime</t>
  </si>
  <si>
    <t>SynchronyOTHER/PIL/STU4. Prime</t>
  </si>
  <si>
    <t>SynchronyOTHER/PIL/STU5. Super Prime</t>
  </si>
  <si>
    <t>SynchronyOTHER/PIL/STU6. Exclusion</t>
  </si>
  <si>
    <t>SynchronyRETAIL1. Deep Subprime</t>
  </si>
  <si>
    <t>SynchronyRETAIL2. Subprime</t>
  </si>
  <si>
    <t>SynchronyRETAIL3. Near Prime</t>
  </si>
  <si>
    <t>SynchronyRETAIL4. Prime</t>
  </si>
  <si>
    <t>SynchronyRETAIL5. Super Prime</t>
  </si>
  <si>
    <t>SynchronyRETAIL6. Exclusion</t>
  </si>
  <si>
    <t>TD BankAUTOMOTIVE1. Deep Subprime</t>
  </si>
  <si>
    <t>TD BankAUTOMOTIVE2. Subprime</t>
  </si>
  <si>
    <t>TD BankAUTOMOTIVE3. Near Prime</t>
  </si>
  <si>
    <t>TD BankAUTOMOTIVE4. Prime</t>
  </si>
  <si>
    <t>TD BankAUTOMOTIVE5. Super Prime</t>
  </si>
  <si>
    <t>TD BankAUTOMOTIVE6. Exclusion</t>
  </si>
  <si>
    <t>TD BankBANKCARD1. Deep Subprime</t>
  </si>
  <si>
    <t>TD BankBANKCARD2. Subprime</t>
  </si>
  <si>
    <t>TD BankBANKCARD3. Near Prime</t>
  </si>
  <si>
    <t>TD BankBANKCARD4. Prime</t>
  </si>
  <si>
    <t>TD BankBANKCARD5. Super Prime</t>
  </si>
  <si>
    <t>TD BankBANKCARD6. Exclusion</t>
  </si>
  <si>
    <t>TD BankFIRST MORTGAGE1. Deep Subprime</t>
  </si>
  <si>
    <t>TD BankFIRST MORTGAGE2. Subprime</t>
  </si>
  <si>
    <t>TD BankFIRST MORTGAGE3. Near Prime</t>
  </si>
  <si>
    <t>TD BankFIRST MORTGAGE4. Prime</t>
  </si>
  <si>
    <t>TD BankFIRST MORTGAGE5. Super Prime</t>
  </si>
  <si>
    <t>TD BankFIRST MORTGAGE6. Exclusion</t>
  </si>
  <si>
    <t>TD BankHELOC/HELOAN1. Deep Subprime</t>
  </si>
  <si>
    <t>TD BankHELOC/HELOAN2. Subprime</t>
  </si>
  <si>
    <t>TD BankHELOC/HELOAN3. Near Prime</t>
  </si>
  <si>
    <t>TD BankHELOC/HELOAN4. Prime</t>
  </si>
  <si>
    <t>TD BankHELOC/HELOAN5. Super Prime</t>
  </si>
  <si>
    <t>TD BankHELOC/HELOAN6. Exclusion</t>
  </si>
  <si>
    <t>TD BankOTHER/PIL/STU1. Deep Subprime</t>
  </si>
  <si>
    <t>TD BankOTHER/PIL/STU2. Subprime</t>
  </si>
  <si>
    <t>TD BankOTHER/PIL/STU3. Near Prime</t>
  </si>
  <si>
    <t>TD BankOTHER/PIL/STU4. Prime</t>
  </si>
  <si>
    <t>TD BankOTHER/PIL/STU5. Super Prime</t>
  </si>
  <si>
    <t>TD BankOTHER/PIL/STU6. Exclusion</t>
  </si>
  <si>
    <t>TD BankRETAIL1. Deep Subprime</t>
  </si>
  <si>
    <t>TD BankRETAIL2. Subprime</t>
  </si>
  <si>
    <t>TD BankRETAIL3. Near Prime</t>
  </si>
  <si>
    <t>TD BankRETAIL4. Prime</t>
  </si>
  <si>
    <t>TD BankRETAIL5. Super Prime</t>
  </si>
  <si>
    <t>TD BankRETAIL6. Exclusion</t>
  </si>
  <si>
    <t>US BankAUTOMOTIVE1. Deep Subprime</t>
  </si>
  <si>
    <t>US BankAUTOMOTIVE2. Subprime</t>
  </si>
  <si>
    <t>US BankAUTOMOTIVE3. Near Prime</t>
  </si>
  <si>
    <t>US BankAUTOMOTIVE4. Prime</t>
  </si>
  <si>
    <t>US BankAUTOMOTIVE5. Super Prime</t>
  </si>
  <si>
    <t>US BankAUTOMOTIVE6. Exclusion</t>
  </si>
  <si>
    <t>US BankBANKCARD1. Deep Subprime</t>
  </si>
  <si>
    <t>US BankBANKCARD2. Subprime</t>
  </si>
  <si>
    <t>US BankBANKCARD3. Near Prime</t>
  </si>
  <si>
    <t>US BankBANKCARD4. Prime</t>
  </si>
  <si>
    <t>US BankBANKCARD5. Super Prime</t>
  </si>
  <si>
    <t>US BankBANKCARD6. Exclusion</t>
  </si>
  <si>
    <t>US BankFIRST MORTGAGE1. Deep Subprime</t>
  </si>
  <si>
    <t>US BankFIRST MORTGAGE2. Subprime</t>
  </si>
  <si>
    <t>US BankFIRST MORTGAGE3. Near Prime</t>
  </si>
  <si>
    <t>US BankFIRST MORTGAGE4. Prime</t>
  </si>
  <si>
    <t>US BankFIRST MORTGAGE5. Super Prime</t>
  </si>
  <si>
    <t>US BankFIRST MORTGAGE6. Exclusion</t>
  </si>
  <si>
    <t>US BankHELOC/HELOAN1. Deep Subprime</t>
  </si>
  <si>
    <t>US BankHELOC/HELOAN2. Subprime</t>
  </si>
  <si>
    <t>US BankHELOC/HELOAN3. Near Prime</t>
  </si>
  <si>
    <t>US BankHELOC/HELOAN4. Prime</t>
  </si>
  <si>
    <t>US BankHELOC/HELOAN5. Super Prime</t>
  </si>
  <si>
    <t>US BankHELOC/HELOAN6. Exclusion</t>
  </si>
  <si>
    <t>US BankOTHER/PIL/STU1. Deep Subprime</t>
  </si>
  <si>
    <t>US BankOTHER/PIL/STU2. Subprime</t>
  </si>
  <si>
    <t>US BankOTHER/PIL/STU3. Near Prime</t>
  </si>
  <si>
    <t>US BankOTHER/PIL/STU4. Prime</t>
  </si>
  <si>
    <t>US BankOTHER/PIL/STU5. Super Prime</t>
  </si>
  <si>
    <t>US BankOTHER/PIL/STU6. Exclusion</t>
  </si>
  <si>
    <t>USAAAUTOMOTIVE1. Deep Subprime</t>
  </si>
  <si>
    <t>USAAAUTOMOTIVE2. Subprime</t>
  </si>
  <si>
    <t>USAAAUTOMOTIVE3. Near Prime</t>
  </si>
  <si>
    <t>USAAAUTOMOTIVE4. Prime</t>
  </si>
  <si>
    <t>USAAAUTOMOTIVE5. Super Prime</t>
  </si>
  <si>
    <t>USAAAUTOMOTIVE6. Exclusion</t>
  </si>
  <si>
    <t>USAABANKCARD1. Deep Subprime</t>
  </si>
  <si>
    <t>USAABANKCARD2. Subprime</t>
  </si>
  <si>
    <t>USAABANKCARD3. Near Prime</t>
  </si>
  <si>
    <t>USAABANKCARD4. Prime</t>
  </si>
  <si>
    <t>USAABANKCARD5. Super Prime</t>
  </si>
  <si>
    <t>USAABANKCARD6. Exclusion</t>
  </si>
  <si>
    <t>USAAFIRST MORTGAGE1. Deep Subprime</t>
  </si>
  <si>
    <t>USAAFIRST MORTGAGE2. Subprime</t>
  </si>
  <si>
    <t>USAAFIRST MORTGAGE3. Near Prime</t>
  </si>
  <si>
    <t>USAAFIRST MORTGAGE4. Prime</t>
  </si>
  <si>
    <t>USAAFIRST MORTGAGE5. Super Prime</t>
  </si>
  <si>
    <t>USAAFIRST MORTGAGE6. Exclusion</t>
  </si>
  <si>
    <t>USAAHELOC/HELOAN1. Deep Subprime</t>
  </si>
  <si>
    <t>USAAHELOC/HELOAN2. Subprime</t>
  </si>
  <si>
    <t>USAAHELOC/HELOAN3. Near Prime</t>
  </si>
  <si>
    <t>USAAHELOC/HELOAN4. Prime</t>
  </si>
  <si>
    <t>USAAHELOC/HELOAN5. Super Prime</t>
  </si>
  <si>
    <t>USAAHELOC/HELOAN6. Exclusion</t>
  </si>
  <si>
    <t>USAAOTHER/PIL/STU1. Deep Subprime</t>
  </si>
  <si>
    <t>USAAOTHER/PIL/STU2. Subprime</t>
  </si>
  <si>
    <t>USAAOTHER/PIL/STU3. Near Prime</t>
  </si>
  <si>
    <t>USAAOTHER/PIL/STU4. Prime</t>
  </si>
  <si>
    <t>USAAOTHER/PIL/STU5. Super Prime</t>
  </si>
  <si>
    <t>USAAOTHER/PIL/STU6. Exclusion</t>
  </si>
  <si>
    <t>Wells FargoAUTOMOTIVE1. Deep Subprime</t>
  </si>
  <si>
    <t>Wells FargoAUTOMOTIVE2. Subprime</t>
  </si>
  <si>
    <t>Wells FargoAUTOMOTIVE3. Near Prime</t>
  </si>
  <si>
    <t>Wells FargoAUTOMOTIVE4. Prime</t>
  </si>
  <si>
    <t>Wells FargoAUTOMOTIVE5. Super Prime</t>
  </si>
  <si>
    <t>Wells FargoAUTOMOTIVE6. Exclusion</t>
  </si>
  <si>
    <t>Wells FargoBANKCARD1. Deep Subprime</t>
  </si>
  <si>
    <t>Wells FargoBANKCARD2. Subprime</t>
  </si>
  <si>
    <t>Wells FargoBANKCARD3. Near Prime</t>
  </si>
  <si>
    <t>Wells FargoBANKCARD4. Prime</t>
  </si>
  <si>
    <t>Wells FargoBANKCARD5. Super Prime</t>
  </si>
  <si>
    <t>Wells FargoBANKCARD6. Exclusion</t>
  </si>
  <si>
    <t>Wells FargoFIRST MORTGAGE1. Deep Subprime</t>
  </si>
  <si>
    <t>Wells FargoFIRST MORTGAGE2. Subprime</t>
  </si>
  <si>
    <t>Wells FargoFIRST MORTGAGE3. Near Prime</t>
  </si>
  <si>
    <t>Wells FargoFIRST MORTGAGE4. Prime</t>
  </si>
  <si>
    <t>Wells FargoFIRST MORTGAGE5. Super Prime</t>
  </si>
  <si>
    <t>Wells FargoFIRST MORTGAGE6. Exclusion</t>
  </si>
  <si>
    <t>Wells FargoHELOC/HELOAN1. Deep Subprime</t>
  </si>
  <si>
    <t>Wells FargoHELOC/HELOAN2. Subprime</t>
  </si>
  <si>
    <t>Wells FargoHELOC/HELOAN3. Near Prime</t>
  </si>
  <si>
    <t>Wells FargoHELOC/HELOAN4. Prime</t>
  </si>
  <si>
    <t>Wells FargoHELOC/HELOAN5. Super Prime</t>
  </si>
  <si>
    <t>Wells FargoHELOC/HELOAN6. Exclusion</t>
  </si>
  <si>
    <t>Wells FargoOTHER/PIL/STU1. Deep Subprime</t>
  </si>
  <si>
    <t>Wells FargoOTHER/PIL/STU2. Subprime</t>
  </si>
  <si>
    <t>Wells FargoOTHER/PIL/STU3. Near Prime</t>
  </si>
  <si>
    <t>Wells FargoOTHER/PIL/STU4. Prime</t>
  </si>
  <si>
    <t>Wells FargoOTHER/PIL/STU5. Super Prime</t>
  </si>
  <si>
    <t>Wells FargoOTHER/PIL/STU6. Exclusion</t>
  </si>
  <si>
    <t>Wells FargoRETAIL1. Deep Subprime</t>
  </si>
  <si>
    <t>Wells FargoRETAIL2. Subprime</t>
  </si>
  <si>
    <t>Wells FargoRETAIL3. Near Prime</t>
  </si>
  <si>
    <t>Wells FargoRETAIL4. Prime</t>
  </si>
  <si>
    <t>Wells FargoRETAIL5. Super Prime</t>
  </si>
  <si>
    <t>Wells FargoRETAIL6. Exclusion</t>
  </si>
  <si>
    <t>Alliance BankBANKCARD1. less than 10k</t>
  </si>
  <si>
    <t>Alliance BankBANKCARD10. Exclusion</t>
  </si>
  <si>
    <t>Alliance BankBANKCARD2. 10k to 19k</t>
  </si>
  <si>
    <t>Alliance BankBANKCARD3. 20k to 29k</t>
  </si>
  <si>
    <t>Alliance BankBANKCARD4. 30k to 49k</t>
  </si>
  <si>
    <t>Alliance BankBANKCARD5. 50k to 74k</t>
  </si>
  <si>
    <t>Alliance BankBANKCARD6. 75k to 99k</t>
  </si>
  <si>
    <t>Alliance BankBANKCARD7. 100k to 149k</t>
  </si>
  <si>
    <t>Alliance BankBANKCARD8. &gt;150k</t>
  </si>
  <si>
    <t>Alliance BankOTHER/PIL/STU1. less than 10k</t>
  </si>
  <si>
    <t>Alliance BankOTHER/PIL/STU10. Exclusion</t>
  </si>
  <si>
    <t>Alliance BankOTHER/PIL/STU2. 10k to 19k</t>
  </si>
  <si>
    <t>Alliance BankOTHER/PIL/STU3. 20k to 29k</t>
  </si>
  <si>
    <t>Alliance BankOTHER/PIL/STU4. 30k to 49k</t>
  </si>
  <si>
    <t>Alliance BankOTHER/PIL/STU5. 50k to 74k</t>
  </si>
  <si>
    <t>Alliance BankOTHER/PIL/STU6. 75k to 99k</t>
  </si>
  <si>
    <t>Alliance BankOTHER/PIL/STU7. 100k to 149k</t>
  </si>
  <si>
    <t>Alliance BankOTHER/PIL/STU8. &gt;150k</t>
  </si>
  <si>
    <t>Alliance BankRETAIL1. less than 10k</t>
  </si>
  <si>
    <t>Alliance BankRETAIL10. Exclusion</t>
  </si>
  <si>
    <t>Alliance BankRETAIL2. 10k to 19k</t>
  </si>
  <si>
    <t>Alliance BankRETAIL3. 20k to 29k</t>
  </si>
  <si>
    <t>Alliance BankRETAIL4. 30k to 49k</t>
  </si>
  <si>
    <t>Alliance BankRETAIL5. 50k to 74k</t>
  </si>
  <si>
    <t>Alliance BankRETAIL6. 75k to 99k</t>
  </si>
  <si>
    <t>Alliance BankRETAIL7. 100k to 149k</t>
  </si>
  <si>
    <t>Alliance BankRETAIL8. &gt;150k</t>
  </si>
  <si>
    <t>AMEXBANKCARD1. less than 10k</t>
  </si>
  <si>
    <t>AMEXBANKCARD10. Exclusion</t>
  </si>
  <si>
    <t>AMEXBANKCARD2. 10k to 19k</t>
  </si>
  <si>
    <t>AMEXBANKCARD3. 20k to 29k</t>
  </si>
  <si>
    <t>AMEXBANKCARD4. 30k to 49k</t>
  </si>
  <si>
    <t>AMEXBANKCARD5. 50k to 74k</t>
  </si>
  <si>
    <t>AMEXBANKCARD6. 75k to 99k</t>
  </si>
  <si>
    <t>AMEXBANKCARD7. 100k to 149k</t>
  </si>
  <si>
    <t>AMEXBANKCARD8. &gt;150k</t>
  </si>
  <si>
    <t>AMEXOTHER/PIL/STU1. less than 10k</t>
  </si>
  <si>
    <t>AMEXOTHER/PIL/STU10. Exclusion</t>
  </si>
  <si>
    <t>AMEXOTHER/PIL/STU2. 10k to 19k</t>
  </si>
  <si>
    <t>AMEXOTHER/PIL/STU3. 20k to 29k</t>
  </si>
  <si>
    <t>AMEXOTHER/PIL/STU4. 30k to 49k</t>
  </si>
  <si>
    <t>AMEXOTHER/PIL/STU5. 50k to 74k</t>
  </si>
  <si>
    <t>AMEXOTHER/PIL/STU6. 75k to 99k</t>
  </si>
  <si>
    <t>AMEXOTHER/PIL/STU7. 100k to 149k</t>
  </si>
  <si>
    <t>AMEXOTHER/PIL/STU8. &gt;150k</t>
  </si>
  <si>
    <t>BarclaysBANKCARD1. less than 10k</t>
  </si>
  <si>
    <t>BarclaysBANKCARD10. Exclusion</t>
  </si>
  <si>
    <t>BarclaysBANKCARD2. 10k to 19k</t>
  </si>
  <si>
    <t>BarclaysBANKCARD3. 20k to 29k</t>
  </si>
  <si>
    <t>BarclaysBANKCARD4. 30k to 49k</t>
  </si>
  <si>
    <t>BarclaysBANKCARD5. 50k to 74k</t>
  </si>
  <si>
    <t>BarclaysBANKCARD6. 75k to 99k</t>
  </si>
  <si>
    <t>BarclaysBANKCARD7. 100k to 149k</t>
  </si>
  <si>
    <t>BarclaysBANKCARD8. &gt;150k</t>
  </si>
  <si>
    <t>BarclaysOTHER/PIL/STU10. Exclusion</t>
  </si>
  <si>
    <t>BarclaysOTHER/PIL/STU3. 20k to 29k</t>
  </si>
  <si>
    <t>BarclaysOTHER/PIL/STU4. 30k to 49k</t>
  </si>
  <si>
    <t>BarclaysOTHER/PIL/STU5. 50k to 74k</t>
  </si>
  <si>
    <t>BarclaysOTHER/PIL/STU6. 75k to 99k</t>
  </si>
  <si>
    <t>BarclaysOTHER/PIL/STU7. 100k to 149k</t>
  </si>
  <si>
    <t>BarclaysOTHER/PIL/STU8. &gt;150k</t>
  </si>
  <si>
    <t>BoAAUTOMOTIVE1. less than 10k</t>
  </si>
  <si>
    <t>BoAAUTOMOTIVE10. Exclusion</t>
  </si>
  <si>
    <t>BoAAUTOMOTIVE2. 10k to 19k</t>
  </si>
  <si>
    <t>BoAAUTOMOTIVE3. 20k to 29k</t>
  </si>
  <si>
    <t>BoAAUTOMOTIVE4. 30k to 49k</t>
  </si>
  <si>
    <t>BoAAUTOMOTIVE5. 50k to 74k</t>
  </si>
  <si>
    <t>BoAAUTOMOTIVE6. 75k to 99k</t>
  </si>
  <si>
    <t>BoAAUTOMOTIVE7. 100k to 149k</t>
  </si>
  <si>
    <t>BoAAUTOMOTIVE8. &gt;150k</t>
  </si>
  <si>
    <t>BoABANKCARD1. less than 10k</t>
  </si>
  <si>
    <t>BoABANKCARD10. Exclusion</t>
  </si>
  <si>
    <t>BoABANKCARD2. 10k to 19k</t>
  </si>
  <si>
    <t>BoABANKCARD3. 20k to 29k</t>
  </si>
  <si>
    <t>BoABANKCARD4. 30k to 49k</t>
  </si>
  <si>
    <t>BoABANKCARD5. 50k to 74k</t>
  </si>
  <si>
    <t>BoABANKCARD6. 75k to 99k</t>
  </si>
  <si>
    <t>BoABANKCARD7. 100k to 149k</t>
  </si>
  <si>
    <t>BoABANKCARD8. &gt;150k</t>
  </si>
  <si>
    <t>BoAFIRST MORTGAGE1. less than 10k</t>
  </si>
  <si>
    <t>BoAFIRST MORTGAGE10. Exclusion</t>
  </si>
  <si>
    <t>BoAFIRST MORTGAGE2. 10k to 19k</t>
  </si>
  <si>
    <t>BoAFIRST MORTGAGE3. 20k to 29k</t>
  </si>
  <si>
    <t>BoAFIRST MORTGAGE4. 30k to 49k</t>
  </si>
  <si>
    <t>BoAFIRST MORTGAGE5. 50k to 74k</t>
  </si>
  <si>
    <t>BoAFIRST MORTGAGE6. 75k to 99k</t>
  </si>
  <si>
    <t>BoAFIRST MORTGAGE7. 100k to 149k</t>
  </si>
  <si>
    <t>BoAFIRST MORTGAGE8. &gt;150k</t>
  </si>
  <si>
    <t>BoAHELOC/HELOAN1. less than 10k</t>
  </si>
  <si>
    <t>BoAHELOC/HELOAN10. Exclusion</t>
  </si>
  <si>
    <t>BoAHELOC/HELOAN2. 10k to 19k</t>
  </si>
  <si>
    <t>BoAHELOC/HELOAN3. 20k to 29k</t>
  </si>
  <si>
    <t>BoAHELOC/HELOAN4. 30k to 49k</t>
  </si>
  <si>
    <t>BoAHELOC/HELOAN5. 50k to 74k</t>
  </si>
  <si>
    <t>BoAHELOC/HELOAN6. 75k to 99k</t>
  </si>
  <si>
    <t>BoAHELOC/HELOAN7. 100k to 149k</t>
  </si>
  <si>
    <t>BoAHELOC/HELOAN8. &gt;150k</t>
  </si>
  <si>
    <t>BoAOTHER/PIL/STU1. less than 10k</t>
  </si>
  <si>
    <t>BoAOTHER/PIL/STU10. Exclusion</t>
  </si>
  <si>
    <t>BoAOTHER/PIL/STU2. 10k to 19k</t>
  </si>
  <si>
    <t>BoAOTHER/PIL/STU3. 20k to 29k</t>
  </si>
  <si>
    <t>BoAOTHER/PIL/STU4. 30k to 49k</t>
  </si>
  <si>
    <t>BoAOTHER/PIL/STU5. 50k to 74k</t>
  </si>
  <si>
    <t>BoAOTHER/PIL/STU6. 75k to 99k</t>
  </si>
  <si>
    <t>BoAOTHER/PIL/STU7. 100k to 149k</t>
  </si>
  <si>
    <t>BoAOTHER/PIL/STU8. &gt;150k</t>
  </si>
  <si>
    <t>Capital OneAUTOMOTIVE1. less than 10k</t>
  </si>
  <si>
    <t>Capital OneAUTOMOTIVE10. Exclusion</t>
  </si>
  <si>
    <t>Capital OneAUTOMOTIVE2. 10k to 19k</t>
  </si>
  <si>
    <t>Capital OneAUTOMOTIVE3. 20k to 29k</t>
  </si>
  <si>
    <t>Capital OneAUTOMOTIVE4. 30k to 49k</t>
  </si>
  <si>
    <t>Capital OneAUTOMOTIVE5. 50k to 74k</t>
  </si>
  <si>
    <t>Capital OneAUTOMOTIVE6. 75k to 99k</t>
  </si>
  <si>
    <t>Capital OneAUTOMOTIVE7. 100k to 149k</t>
  </si>
  <si>
    <t>Capital OneAUTOMOTIVE8. &gt;150k</t>
  </si>
  <si>
    <t>Capital OneBANKCARD1. less than 10k</t>
  </si>
  <si>
    <t>Capital OneBANKCARD10. Exclusion</t>
  </si>
  <si>
    <t>Capital OneBANKCARD2. 10k to 19k</t>
  </si>
  <si>
    <t>Capital OneBANKCARD3. 20k to 29k</t>
  </si>
  <si>
    <t>Capital OneBANKCARD4. 30k to 49k</t>
  </si>
  <si>
    <t>Capital OneBANKCARD5. 50k to 74k</t>
  </si>
  <si>
    <t>Capital OneBANKCARD6. 75k to 99k</t>
  </si>
  <si>
    <t>Capital OneBANKCARD7. 100k to 149k</t>
  </si>
  <si>
    <t>Capital OneBANKCARD8. &gt;150k</t>
  </si>
  <si>
    <t>Capital OneHELOC/HELOAN10. Exclusion</t>
  </si>
  <si>
    <t>Capital OneHELOC/HELOAN3. 20k to 29k</t>
  </si>
  <si>
    <t>Capital OneHELOC/HELOAN4. 30k to 49k</t>
  </si>
  <si>
    <t>Capital OneHELOC/HELOAN5. 50k to 74k</t>
  </si>
  <si>
    <t>Capital OneHELOC/HELOAN6. 75k to 99k</t>
  </si>
  <si>
    <t>Capital OneHELOC/HELOAN7. 100k to 149k</t>
  </si>
  <si>
    <t>Capital OneHELOC/HELOAN8. &gt;150k</t>
  </si>
  <si>
    <t>Capital OneOTHER/PIL/STU10. Exclusion</t>
  </si>
  <si>
    <t>Capital OneOTHER/PIL/STU2. 10k to 19k</t>
  </si>
  <si>
    <t>Capital OneOTHER/PIL/STU3. 20k to 29k</t>
  </si>
  <si>
    <t>Capital OneOTHER/PIL/STU4. 30k to 49k</t>
  </si>
  <si>
    <t>Capital OneOTHER/PIL/STU5. 50k to 74k</t>
  </si>
  <si>
    <t>Capital OneOTHER/PIL/STU6. 75k to 99k</t>
  </si>
  <si>
    <t>Capital OneOTHER/PIL/STU7. 100k to 149k</t>
  </si>
  <si>
    <t>Capital OneOTHER/PIL/STU8. &gt;150k</t>
  </si>
  <si>
    <t>Capital OneRETAIL1. less than 10k</t>
  </si>
  <si>
    <t>Capital OneRETAIL10. Exclusion</t>
  </si>
  <si>
    <t>Capital OneRETAIL2. 10k to 19k</t>
  </si>
  <si>
    <t>Capital OneRETAIL3. 20k to 29k</t>
  </si>
  <si>
    <t>Capital OneRETAIL4. 30k to 49k</t>
  </si>
  <si>
    <t>Capital OneRETAIL5. 50k to 74k</t>
  </si>
  <si>
    <t>Capital OneRETAIL6. 75k to 99k</t>
  </si>
  <si>
    <t>Capital OneRETAIL7. 100k to 149k</t>
  </si>
  <si>
    <t>Capital OneRETAIL8. &gt;150k</t>
  </si>
  <si>
    <t>ChaseAUTOMOTIVE1. less than 10k</t>
  </si>
  <si>
    <t>ChaseAUTOMOTIVE10. Exclusion</t>
  </si>
  <si>
    <t>ChaseAUTOMOTIVE2. 10k to 19k</t>
  </si>
  <si>
    <t>ChaseAUTOMOTIVE3. 20k to 29k</t>
  </si>
  <si>
    <t>ChaseAUTOMOTIVE4. 30k to 49k</t>
  </si>
  <si>
    <t>ChaseAUTOMOTIVE5. 50k to 74k</t>
  </si>
  <si>
    <t>ChaseAUTOMOTIVE6. 75k to 99k</t>
  </si>
  <si>
    <t>ChaseAUTOMOTIVE7. 100k to 149k</t>
  </si>
  <si>
    <t>ChaseAUTOMOTIVE8. &gt;150k</t>
  </si>
  <si>
    <t>ChaseBANKCARD1. less than 10k</t>
  </si>
  <si>
    <t>ChaseBANKCARD10. Exclusion</t>
  </si>
  <si>
    <t>ChaseBANKCARD2. 10k to 19k</t>
  </si>
  <si>
    <t>ChaseBANKCARD3. 20k to 29k</t>
  </si>
  <si>
    <t>ChaseBANKCARD4. 30k to 49k</t>
  </si>
  <si>
    <t>ChaseBANKCARD5. 50k to 74k</t>
  </si>
  <si>
    <t>ChaseBANKCARD6. 75k to 99k</t>
  </si>
  <si>
    <t>ChaseBANKCARD7. 100k to 149k</t>
  </si>
  <si>
    <t>ChaseBANKCARD8. &gt;150k</t>
  </si>
  <si>
    <t>ChaseFIRST MORTGAGE1. less than 10k</t>
  </si>
  <si>
    <t>ChaseFIRST MORTGAGE10. Exclusion</t>
  </si>
  <si>
    <t>ChaseFIRST MORTGAGE2. 10k to 19k</t>
  </si>
  <si>
    <t>ChaseFIRST MORTGAGE3. 20k to 29k</t>
  </si>
  <si>
    <t>ChaseFIRST MORTGAGE4. 30k to 49k</t>
  </si>
  <si>
    <t>ChaseFIRST MORTGAGE5. 50k to 74k</t>
  </si>
  <si>
    <t>ChaseFIRST MORTGAGE6. 75k to 99k</t>
  </si>
  <si>
    <t>ChaseFIRST MORTGAGE7. 100k to 149k</t>
  </si>
  <si>
    <t>ChaseFIRST MORTGAGE8. &gt;150k</t>
  </si>
  <si>
    <t>ChaseHELOC/HELOAN1. less than 10k</t>
  </si>
  <si>
    <t>ChaseHELOC/HELOAN10. Exclusion</t>
  </si>
  <si>
    <t>ChaseHELOC/HELOAN2. 10k to 19k</t>
  </si>
  <si>
    <t>ChaseHELOC/HELOAN3. 20k to 29k</t>
  </si>
  <si>
    <t>ChaseHELOC/HELOAN4. 30k to 49k</t>
  </si>
  <si>
    <t>ChaseHELOC/HELOAN5. 50k to 74k</t>
  </si>
  <si>
    <t>ChaseHELOC/HELOAN6. 75k to 99k</t>
  </si>
  <si>
    <t>ChaseHELOC/HELOAN7. 100k to 149k</t>
  </si>
  <si>
    <t>ChaseHELOC/HELOAN8. &gt;150k</t>
  </si>
  <si>
    <t>ChaseOTHER/PIL/STU10. Exclusion</t>
  </si>
  <si>
    <t>ChaseOTHER/PIL/STU2. 10k to 19k</t>
  </si>
  <si>
    <t>ChaseOTHER/PIL/STU3. 20k to 29k</t>
  </si>
  <si>
    <t>ChaseOTHER/PIL/STU4. 30k to 49k</t>
  </si>
  <si>
    <t>ChaseOTHER/PIL/STU5. 50k to 74k</t>
  </si>
  <si>
    <t>ChaseOTHER/PIL/STU6. 75k to 99k</t>
  </si>
  <si>
    <t>ChaseOTHER/PIL/STU7. 100k to 149k</t>
  </si>
  <si>
    <t>ChaseOTHER/PIL/STU8. &gt;150k</t>
  </si>
  <si>
    <t>ChaseRETAIL1. less than 10k</t>
  </si>
  <si>
    <t>ChaseRETAIL10. Exclusion</t>
  </si>
  <si>
    <t>ChaseRETAIL2. 10k to 19k</t>
  </si>
  <si>
    <t>ChaseRETAIL3. 20k to 29k</t>
  </si>
  <si>
    <t>ChaseRETAIL4. 30k to 49k</t>
  </si>
  <si>
    <t>ChaseRETAIL5. 50k to 74k</t>
  </si>
  <si>
    <t>ChaseRETAIL6. 75k to 99k</t>
  </si>
  <si>
    <t>ChaseRETAIL7. 100k to 149k</t>
  </si>
  <si>
    <t>ChaseRETAIL8. &gt;150k</t>
  </si>
  <si>
    <t>CitiAUTOMOTIVE10. Exclusion</t>
  </si>
  <si>
    <t>CitiBANKCARD1. less than 10k</t>
  </si>
  <si>
    <t>CitiBANKCARD10. Exclusion</t>
  </si>
  <si>
    <t>CitiBANKCARD2. 10k to 19k</t>
  </si>
  <si>
    <t>CitiBANKCARD3. 20k to 29k</t>
  </si>
  <si>
    <t>CitiBANKCARD4. 30k to 49k</t>
  </si>
  <si>
    <t>CitiBANKCARD5. 50k to 74k</t>
  </si>
  <si>
    <t>CitiBANKCARD6. 75k to 99k</t>
  </si>
  <si>
    <t>CitiBANKCARD7. 100k to 149k</t>
  </si>
  <si>
    <t>CitiBANKCARD8. &gt;150k</t>
  </si>
  <si>
    <t>CitiFIRST MORTGAGE4. 30k to 49k</t>
  </si>
  <si>
    <t>CitiFIRST MORTGAGE6. 75k to 99k</t>
  </si>
  <si>
    <t>CitiHELOC/HELOAN10. Exclusion</t>
  </si>
  <si>
    <t>CitiHELOC/HELOAN3. 20k to 29k</t>
  </si>
  <si>
    <t>CitiHELOC/HELOAN4. 30k to 49k</t>
  </si>
  <si>
    <t>CitiHELOC/HELOAN5. 50k to 74k</t>
  </si>
  <si>
    <t>CitiHELOC/HELOAN6. 75k to 99k</t>
  </si>
  <si>
    <t>CitiHELOC/HELOAN7. 100k to 149k</t>
  </si>
  <si>
    <t>CitiHELOC/HELOAN8. &gt;150k</t>
  </si>
  <si>
    <t>CitiOTHER/PIL/STU1. less than 10k</t>
  </si>
  <si>
    <t>CitiOTHER/PIL/STU10. Exclusion</t>
  </si>
  <si>
    <t>CitiOTHER/PIL/STU2. 10k to 19k</t>
  </si>
  <si>
    <t>CitiOTHER/PIL/STU3. 20k to 29k</t>
  </si>
  <si>
    <t>CitiOTHER/PIL/STU4. 30k to 49k</t>
  </si>
  <si>
    <t>CitiOTHER/PIL/STU5. 50k to 74k</t>
  </si>
  <si>
    <t>CitiOTHER/PIL/STU6. 75k to 99k</t>
  </si>
  <si>
    <t>CitiOTHER/PIL/STU7. 100k to 149k</t>
  </si>
  <si>
    <t>CitiOTHER/PIL/STU8. &gt;150k</t>
  </si>
  <si>
    <t>CitiRETAIL1. less than 10k</t>
  </si>
  <si>
    <t>CitiRETAIL10. Exclusion</t>
  </si>
  <si>
    <t>CitiRETAIL2. 10k to 19k</t>
  </si>
  <si>
    <t>CitiRETAIL3. 20k to 29k</t>
  </si>
  <si>
    <t>CitiRETAIL4. 30k to 49k</t>
  </si>
  <si>
    <t>CitiRETAIL5. 50k to 74k</t>
  </si>
  <si>
    <t>CitiRETAIL6. 75k to 99k</t>
  </si>
  <si>
    <t>CitiRETAIL7. 100k to 149k</t>
  </si>
  <si>
    <t>CitiRETAIL8. &gt;150k</t>
  </si>
  <si>
    <t>Credit OneBANKCARD1. less than 10k</t>
  </si>
  <si>
    <t>Credit OneBANKCARD10. Exclusion</t>
  </si>
  <si>
    <t>Credit OneBANKCARD2. 10k to 19k</t>
  </si>
  <si>
    <t>Credit OneBANKCARD3. 20k to 29k</t>
  </si>
  <si>
    <t>Credit OneBANKCARD4. 30k to 49k</t>
  </si>
  <si>
    <t>Credit OneBANKCARD5. 50k to 74k</t>
  </si>
  <si>
    <t>Credit OneBANKCARD6. 75k to 99k</t>
  </si>
  <si>
    <t>Credit OneBANKCARD7. 100k to 149k</t>
  </si>
  <si>
    <t>Credit OneBANKCARD8. &gt;150k</t>
  </si>
  <si>
    <t>DiscoverBANKCARD1. less than 10k</t>
  </si>
  <si>
    <t>DiscoverBANKCARD10. Exclusion</t>
  </si>
  <si>
    <t>DiscoverBANKCARD2. 10k to 19k</t>
  </si>
  <si>
    <t>DiscoverBANKCARD3. 20k to 29k</t>
  </si>
  <si>
    <t>DiscoverBANKCARD4. 30k to 49k</t>
  </si>
  <si>
    <t>DiscoverBANKCARD5. 50k to 74k</t>
  </si>
  <si>
    <t>DiscoverBANKCARD6. 75k to 99k</t>
  </si>
  <si>
    <t>DiscoverBANKCARD7. 100k to 149k</t>
  </si>
  <si>
    <t>DiscoverBANKCARD8. &gt;150k</t>
  </si>
  <si>
    <t>DiscoverFIRST MORTGAGE10. Exclusion</t>
  </si>
  <si>
    <t>DiscoverFIRST MORTGAGE2. 10k to 19k</t>
  </si>
  <si>
    <t>DiscoverFIRST MORTGAGE3. 20k to 29k</t>
  </si>
  <si>
    <t>DiscoverFIRST MORTGAGE4. 30k to 49k</t>
  </si>
  <si>
    <t>DiscoverFIRST MORTGAGE5. 50k to 74k</t>
  </si>
  <si>
    <t>DiscoverFIRST MORTGAGE6. 75k to 99k</t>
  </si>
  <si>
    <t>DiscoverFIRST MORTGAGE7. 100k to 149k</t>
  </si>
  <si>
    <t>DiscoverFIRST MORTGAGE8. &gt;150k</t>
  </si>
  <si>
    <t>DiscoverHELOC/HELOAN10. Exclusion</t>
  </si>
  <si>
    <t>DiscoverHELOC/HELOAN2. 10k to 19k</t>
  </si>
  <si>
    <t>DiscoverHELOC/HELOAN3. 20k to 29k</t>
  </si>
  <si>
    <t>DiscoverHELOC/HELOAN4. 30k to 49k</t>
  </si>
  <si>
    <t>DiscoverHELOC/HELOAN5. 50k to 74k</t>
  </si>
  <si>
    <t>DiscoverHELOC/HELOAN6. 75k to 99k</t>
  </si>
  <si>
    <t>DiscoverHELOC/HELOAN7. 100k to 149k</t>
  </si>
  <si>
    <t>DiscoverHELOC/HELOAN8. &gt;150k</t>
  </si>
  <si>
    <t>DiscoverOTHER/PIL/STU1. less than 10k</t>
  </si>
  <si>
    <t>DiscoverOTHER/PIL/STU10. Exclusion</t>
  </si>
  <si>
    <t>DiscoverOTHER/PIL/STU2. 10k to 19k</t>
  </si>
  <si>
    <t>DiscoverOTHER/PIL/STU3. 20k to 29k</t>
  </si>
  <si>
    <t>DiscoverOTHER/PIL/STU4. 30k to 49k</t>
  </si>
  <si>
    <t>DiscoverOTHER/PIL/STU5. 50k to 74k</t>
  </si>
  <si>
    <t>DiscoverOTHER/PIL/STU6. 75k to 99k</t>
  </si>
  <si>
    <t>DiscoverOTHER/PIL/STU7. 100k to 149k</t>
  </si>
  <si>
    <t>DiscoverOTHER/PIL/STU8. &gt;150k</t>
  </si>
  <si>
    <t>Goldman SachsBANKCARD1. less than 10k</t>
  </si>
  <si>
    <t>Goldman SachsBANKCARD10. Exclusion</t>
  </si>
  <si>
    <t>Goldman SachsBANKCARD2. 10k to 19k</t>
  </si>
  <si>
    <t>Goldman SachsBANKCARD3. 20k to 29k</t>
  </si>
  <si>
    <t>Goldman SachsBANKCARD4. 30k to 49k</t>
  </si>
  <si>
    <t>Goldman SachsBANKCARD5. 50k to 74k</t>
  </si>
  <si>
    <t>Goldman SachsBANKCARD6. 75k to 99k</t>
  </si>
  <si>
    <t>Goldman SachsBANKCARD7. 100k to 149k</t>
  </si>
  <si>
    <t>Goldman SachsBANKCARD8. &gt;150k</t>
  </si>
  <si>
    <t>Goldman SachsOTHER/PIL/STU1. less than 10k</t>
  </si>
  <si>
    <t>Goldman SachsOTHER/PIL/STU10. Exclusion</t>
  </si>
  <si>
    <t>Goldman SachsOTHER/PIL/STU2. 10k to 19k</t>
  </si>
  <si>
    <t>Goldman SachsOTHER/PIL/STU3. 20k to 29k</t>
  </si>
  <si>
    <t>Goldman SachsOTHER/PIL/STU4. 30k to 49k</t>
  </si>
  <si>
    <t>Goldman SachsOTHER/PIL/STU5. 50k to 74k</t>
  </si>
  <si>
    <t>Goldman SachsOTHER/PIL/STU6. 75k to 99k</t>
  </si>
  <si>
    <t>Goldman SachsOTHER/PIL/STU7. 100k to 149k</t>
  </si>
  <si>
    <t>Goldman SachsOTHER/PIL/STU8. &gt;150k</t>
  </si>
  <si>
    <t>NBTAUTOMOTIVE1. less than 10k</t>
  </si>
  <si>
    <t>NBTAUTOMOTIVE10. Exclusion</t>
  </si>
  <si>
    <t>NBTAUTOMOTIVE2. 10k to 19k</t>
  </si>
  <si>
    <t>NBTAUTOMOTIVE3. 20k to 29k</t>
  </si>
  <si>
    <t>NBTAUTOMOTIVE4. 30k to 49k</t>
  </si>
  <si>
    <t>NBTAUTOMOTIVE5. 50k to 74k</t>
  </si>
  <si>
    <t>NBTAUTOMOTIVE6. 75k to 99k</t>
  </si>
  <si>
    <t>NBTAUTOMOTIVE7. 100k to 149k</t>
  </si>
  <si>
    <t>NBTAUTOMOTIVE8. &gt;150k</t>
  </si>
  <si>
    <t>NBTFIRST MORTGAGE10. Exclusion</t>
  </si>
  <si>
    <t>NBTFIRST MORTGAGE2. 10k to 19k</t>
  </si>
  <si>
    <t>NBTFIRST MORTGAGE3. 20k to 29k</t>
  </si>
  <si>
    <t>NBTFIRST MORTGAGE4. 30k to 49k</t>
  </si>
  <si>
    <t>NBTFIRST MORTGAGE5. 50k to 74k</t>
  </si>
  <si>
    <t>NBTFIRST MORTGAGE6. 75k to 99k</t>
  </si>
  <si>
    <t>NBTFIRST MORTGAGE7. 100k to 149k</t>
  </si>
  <si>
    <t>NBTFIRST MORTGAGE8. &gt;150k</t>
  </si>
  <si>
    <t>NBTHELOC/HELOAN10. Exclusion</t>
  </si>
  <si>
    <t>NBTHELOC/HELOAN2. 10k to 19k</t>
  </si>
  <si>
    <t>NBTHELOC/HELOAN3. 20k to 29k</t>
  </si>
  <si>
    <t>NBTHELOC/HELOAN4. 30k to 49k</t>
  </si>
  <si>
    <t>NBTHELOC/HELOAN5. 50k to 74k</t>
  </si>
  <si>
    <t>NBTHELOC/HELOAN6. 75k to 99k</t>
  </si>
  <si>
    <t>NBTHELOC/HELOAN7. 100k to 149k</t>
  </si>
  <si>
    <t>NBTHELOC/HELOAN8. &gt;150k</t>
  </si>
  <si>
    <t>NBTOTHER/PIL/STU10. Exclusion</t>
  </si>
  <si>
    <t>NBTOTHER/PIL/STU2. 10k to 19k</t>
  </si>
  <si>
    <t>NBTOTHER/PIL/STU3. 20k to 29k</t>
  </si>
  <si>
    <t>NBTOTHER/PIL/STU4. 30k to 49k</t>
  </si>
  <si>
    <t>NBTOTHER/PIL/STU5. 50k to 74k</t>
  </si>
  <si>
    <t>NBTOTHER/PIL/STU6. 75k to 99k</t>
  </si>
  <si>
    <t>NBTOTHER/PIL/STU7. 100k to 149k</t>
  </si>
  <si>
    <t>NBTOTHER/PIL/STU8. &gt;150k</t>
  </si>
  <si>
    <t>PNCAUTOMOTIVE1. less than 10k</t>
  </si>
  <si>
    <t>PNCAUTOMOTIVE10. Exclusion</t>
  </si>
  <si>
    <t>PNCAUTOMOTIVE2. 10k to 19k</t>
  </si>
  <si>
    <t>PNCAUTOMOTIVE3. 20k to 29k</t>
  </si>
  <si>
    <t>PNCAUTOMOTIVE4. 30k to 49k</t>
  </si>
  <si>
    <t>PNCAUTOMOTIVE5. 50k to 74k</t>
  </si>
  <si>
    <t>PNCAUTOMOTIVE6. 75k to 99k</t>
  </si>
  <si>
    <t>PNCAUTOMOTIVE7. 100k to 149k</t>
  </si>
  <si>
    <t>PNCAUTOMOTIVE8. &gt;150k</t>
  </si>
  <si>
    <t>PNCBANKCARD1. less than 10k</t>
  </si>
  <si>
    <t>PNCBANKCARD10. Exclusion</t>
  </si>
  <si>
    <t>PNCBANKCARD2. 10k to 19k</t>
  </si>
  <si>
    <t>PNCBANKCARD3. 20k to 29k</t>
  </si>
  <si>
    <t>PNCBANKCARD4. 30k to 49k</t>
  </si>
  <si>
    <t>PNCBANKCARD5. 50k to 74k</t>
  </si>
  <si>
    <t>PNCBANKCARD6. 75k to 99k</t>
  </si>
  <si>
    <t>PNCBANKCARD7. 100k to 149k</t>
  </si>
  <si>
    <t>PNCBANKCARD8. &gt;150k</t>
  </si>
  <si>
    <t>PNCFIRST MORTGAGE1. less than 10k</t>
  </si>
  <si>
    <t>PNCFIRST MORTGAGE10. Exclusion</t>
  </si>
  <si>
    <t>PNCFIRST MORTGAGE2. 10k to 19k</t>
  </si>
  <si>
    <t>PNCFIRST MORTGAGE3. 20k to 29k</t>
  </si>
  <si>
    <t>PNCFIRST MORTGAGE4. 30k to 49k</t>
  </si>
  <si>
    <t>PNCFIRST MORTGAGE5. 50k to 74k</t>
  </si>
  <si>
    <t>PNCFIRST MORTGAGE6. 75k to 99k</t>
  </si>
  <si>
    <t>PNCFIRST MORTGAGE7. 100k to 149k</t>
  </si>
  <si>
    <t>PNCFIRST MORTGAGE8. &gt;150k</t>
  </si>
  <si>
    <t>PNCHELOC/HELOAN1. less than 10k</t>
  </si>
  <si>
    <t>PNCHELOC/HELOAN10. Exclusion</t>
  </si>
  <si>
    <t>PNCHELOC/HELOAN2. 10k to 19k</t>
  </si>
  <si>
    <t>PNCHELOC/HELOAN3. 20k to 29k</t>
  </si>
  <si>
    <t>PNCHELOC/HELOAN4. 30k to 49k</t>
  </si>
  <si>
    <t>PNCHELOC/HELOAN5. 50k to 74k</t>
  </si>
  <si>
    <t>PNCHELOC/HELOAN6. 75k to 99k</t>
  </si>
  <si>
    <t>PNCHELOC/HELOAN7. 100k to 149k</t>
  </si>
  <si>
    <t>PNCHELOC/HELOAN8. &gt;150k</t>
  </si>
  <si>
    <t>PNCOTHER/PIL/STU1. less than 10k</t>
  </si>
  <si>
    <t>PNCOTHER/PIL/STU10. Exclusion</t>
  </si>
  <si>
    <t>PNCOTHER/PIL/STU2. 10k to 19k</t>
  </si>
  <si>
    <t>PNCOTHER/PIL/STU3. 20k to 29k</t>
  </si>
  <si>
    <t>PNCOTHER/PIL/STU4. 30k to 49k</t>
  </si>
  <si>
    <t>PNCOTHER/PIL/STU5. 50k to 74k</t>
  </si>
  <si>
    <t>PNCOTHER/PIL/STU6. 75k to 99k</t>
  </si>
  <si>
    <t>PNCOTHER/PIL/STU7. 100k to 149k</t>
  </si>
  <si>
    <t>PNCOTHER/PIL/STU8. &gt;150k</t>
  </si>
  <si>
    <t>SantanderAUTOMOTIVE1. less than 10k</t>
  </si>
  <si>
    <t>SantanderAUTOMOTIVE10. Exclusion</t>
  </si>
  <si>
    <t>SantanderAUTOMOTIVE2. 10k to 19k</t>
  </si>
  <si>
    <t>SantanderAUTOMOTIVE3. 20k to 29k</t>
  </si>
  <si>
    <t>SantanderAUTOMOTIVE4. 30k to 49k</t>
  </si>
  <si>
    <t>SantanderAUTOMOTIVE5. 50k to 74k</t>
  </si>
  <si>
    <t>SantanderAUTOMOTIVE6. 75k to 99k</t>
  </si>
  <si>
    <t>SantanderAUTOMOTIVE7. 100k to 149k</t>
  </si>
  <si>
    <t>SantanderAUTOMOTIVE8. &gt;150k</t>
  </si>
  <si>
    <t>SantanderBANKCARD1. less than 10k</t>
  </si>
  <si>
    <t>SantanderBANKCARD10. Exclusion</t>
  </si>
  <si>
    <t>SantanderBANKCARD2. 10k to 19k</t>
  </si>
  <si>
    <t>SantanderBANKCARD3. 20k to 29k</t>
  </si>
  <si>
    <t>SantanderBANKCARD4. 30k to 49k</t>
  </si>
  <si>
    <t>SantanderBANKCARD5. 50k to 74k</t>
  </si>
  <si>
    <t>SantanderBANKCARD6. 75k to 99k</t>
  </si>
  <si>
    <t>SantanderBANKCARD7. 100k to 149k</t>
  </si>
  <si>
    <t>SantanderBANKCARD8. &gt;150k</t>
  </si>
  <si>
    <t>SantanderFIRST MORTGAGE1. less than 10k</t>
  </si>
  <si>
    <t>SantanderFIRST MORTGAGE10. Exclusion</t>
  </si>
  <si>
    <t>SantanderFIRST MORTGAGE2. 10k to 19k</t>
  </si>
  <si>
    <t>SantanderFIRST MORTGAGE3. 20k to 29k</t>
  </si>
  <si>
    <t>SantanderFIRST MORTGAGE4. 30k to 49k</t>
  </si>
  <si>
    <t>SantanderFIRST MORTGAGE5. 50k to 74k</t>
  </si>
  <si>
    <t>SantanderFIRST MORTGAGE6. 75k to 99k</t>
  </si>
  <si>
    <t>SantanderFIRST MORTGAGE7. 100k to 149k</t>
  </si>
  <si>
    <t>SantanderFIRST MORTGAGE8. &gt;150k</t>
  </si>
  <si>
    <t>SantanderHELOC/HELOAN1. less than 10k</t>
  </si>
  <si>
    <t>SantanderHELOC/HELOAN10. Exclusion</t>
  </si>
  <si>
    <t>SantanderHELOC/HELOAN2. 10k to 19k</t>
  </si>
  <si>
    <t>SantanderHELOC/HELOAN3. 20k to 29k</t>
  </si>
  <si>
    <t>SantanderHELOC/HELOAN4. 30k to 49k</t>
  </si>
  <si>
    <t>SantanderHELOC/HELOAN5. 50k to 74k</t>
  </si>
  <si>
    <t>SantanderHELOC/HELOAN6. 75k to 99k</t>
  </si>
  <si>
    <t>SantanderHELOC/HELOAN7. 100k to 149k</t>
  </si>
  <si>
    <t>SantanderHELOC/HELOAN8. &gt;150k</t>
  </si>
  <si>
    <t>SantanderOTHER/PIL/STU1. less than 10k</t>
  </si>
  <si>
    <t>SantanderOTHER/PIL/STU10. Exclusion</t>
  </si>
  <si>
    <t>SantanderOTHER/PIL/STU2. 10k to 19k</t>
  </si>
  <si>
    <t>SantanderOTHER/PIL/STU3. 20k to 29k</t>
  </si>
  <si>
    <t>SantanderOTHER/PIL/STU4. 30k to 49k</t>
  </si>
  <si>
    <t>SantanderOTHER/PIL/STU5. 50k to 74k</t>
  </si>
  <si>
    <t>SantanderOTHER/PIL/STU6. 75k to 99k</t>
  </si>
  <si>
    <t>SantanderOTHER/PIL/STU7. 100k to 149k</t>
  </si>
  <si>
    <t>SantanderOTHER/PIL/STU8. &gt;150k</t>
  </si>
  <si>
    <t>Sun TrustAUTOMOTIVE1. less than 10k</t>
  </si>
  <si>
    <t>Sun TrustAUTOMOTIVE10. Exclusion</t>
  </si>
  <si>
    <t>Sun TrustAUTOMOTIVE2. 10k to 19k</t>
  </si>
  <si>
    <t>Sun TrustAUTOMOTIVE3. 20k to 29k</t>
  </si>
  <si>
    <t>Sun TrustAUTOMOTIVE4. 30k to 49k</t>
  </si>
  <si>
    <t>Sun TrustAUTOMOTIVE5. 50k to 74k</t>
  </si>
  <si>
    <t>Sun TrustAUTOMOTIVE6. 75k to 99k</t>
  </si>
  <si>
    <t>Sun TrustAUTOMOTIVE7. 100k to 149k</t>
  </si>
  <si>
    <t>Sun TrustAUTOMOTIVE8. &gt;150k</t>
  </si>
  <si>
    <t>Sun TrustBANKCARD1. less than 10k</t>
  </si>
  <si>
    <t>Sun TrustBANKCARD10. Exclusion</t>
  </si>
  <si>
    <t>Sun TrustBANKCARD2. 10k to 19k</t>
  </si>
  <si>
    <t>Sun TrustBANKCARD3. 20k to 29k</t>
  </si>
  <si>
    <t>Sun TrustBANKCARD4. 30k to 49k</t>
  </si>
  <si>
    <t>Sun TrustBANKCARD5. 50k to 74k</t>
  </si>
  <si>
    <t>Sun TrustBANKCARD6. 75k to 99k</t>
  </si>
  <si>
    <t>Sun TrustBANKCARD7. 100k to 149k</t>
  </si>
  <si>
    <t>Sun TrustBANKCARD8. &gt;150k</t>
  </si>
  <si>
    <t>Sun TrustFIRST MORTGAGE1. less than 10k</t>
  </si>
  <si>
    <t>Sun TrustFIRST MORTGAGE10. Exclusion</t>
  </si>
  <si>
    <t>Sun TrustFIRST MORTGAGE2. 10k to 19k</t>
  </si>
  <si>
    <t>Sun TrustFIRST MORTGAGE3. 20k to 29k</t>
  </si>
  <si>
    <t>Sun TrustFIRST MORTGAGE4. 30k to 49k</t>
  </si>
  <si>
    <t>Sun TrustFIRST MORTGAGE5. 50k to 74k</t>
  </si>
  <si>
    <t>Sun TrustFIRST MORTGAGE6. 75k to 99k</t>
  </si>
  <si>
    <t>Sun TrustFIRST MORTGAGE7. 100k to 149k</t>
  </si>
  <si>
    <t>Sun TrustFIRST MORTGAGE8. &gt;150k</t>
  </si>
  <si>
    <t>Sun TrustHELOC/HELOAN1. less than 10k</t>
  </si>
  <si>
    <t>Sun TrustHELOC/HELOAN10. Exclusion</t>
  </si>
  <si>
    <t>Sun TrustHELOC/HELOAN2. 10k to 19k</t>
  </si>
  <si>
    <t>Sun TrustHELOC/HELOAN3. 20k to 29k</t>
  </si>
  <si>
    <t>Sun TrustHELOC/HELOAN4. 30k to 49k</t>
  </si>
  <si>
    <t>Sun TrustHELOC/HELOAN5. 50k to 74k</t>
  </si>
  <si>
    <t>Sun TrustHELOC/HELOAN6. 75k to 99k</t>
  </si>
  <si>
    <t>Sun TrustHELOC/HELOAN7. 100k to 149k</t>
  </si>
  <si>
    <t>Sun TrustHELOC/HELOAN8. &gt;150k</t>
  </si>
  <si>
    <t>Sun TrustOTHER/PIL/STU1. less than 10k</t>
  </si>
  <si>
    <t>Sun TrustOTHER/PIL/STU10. Exclusion</t>
  </si>
  <si>
    <t>Sun TrustOTHER/PIL/STU2. 10k to 19k</t>
  </si>
  <si>
    <t>Sun TrustOTHER/PIL/STU3. 20k to 29k</t>
  </si>
  <si>
    <t>Sun TrustOTHER/PIL/STU4. 30k to 49k</t>
  </si>
  <si>
    <t>Sun TrustOTHER/PIL/STU5. 50k to 74k</t>
  </si>
  <si>
    <t>Sun TrustOTHER/PIL/STU6. 75k to 99k</t>
  </si>
  <si>
    <t>Sun TrustOTHER/PIL/STU7. 100k to 149k</t>
  </si>
  <si>
    <t>Sun TrustOTHER/PIL/STU8. &gt;150k</t>
  </si>
  <si>
    <t>SynchronyAUTOMOTIVE10. Exclusion</t>
  </si>
  <si>
    <t>SynchronyAUTOMOTIVE4. 30k to 49k</t>
  </si>
  <si>
    <t>SynchronyAUTOMOTIVE5. 50k to 74k</t>
  </si>
  <si>
    <t>SynchronyAUTOMOTIVE6. 75k to 99k</t>
  </si>
  <si>
    <t>SynchronyAUTOMOTIVE7. 100k to 149k</t>
  </si>
  <si>
    <t>SynchronyBANKCARD1. less than 10k</t>
  </si>
  <si>
    <t>SynchronyBANKCARD10. Exclusion</t>
  </si>
  <si>
    <t>SynchronyBANKCARD2. 10k to 19k</t>
  </si>
  <si>
    <t>SynchronyBANKCARD3. 20k to 29k</t>
  </si>
  <si>
    <t>SynchronyBANKCARD4. 30k to 49k</t>
  </si>
  <si>
    <t>SynchronyBANKCARD5. 50k to 74k</t>
  </si>
  <si>
    <t>SynchronyBANKCARD6. 75k to 99k</t>
  </si>
  <si>
    <t>SynchronyBANKCARD7. 100k to 149k</t>
  </si>
  <si>
    <t>SynchronyBANKCARD8. &gt;150k</t>
  </si>
  <si>
    <t>SynchronyOTHER/PIL/STU1. less than 10k</t>
  </si>
  <si>
    <t>SynchronyOTHER/PIL/STU10. Exclusion</t>
  </si>
  <si>
    <t>SynchronyOTHER/PIL/STU2. 10k to 19k</t>
  </si>
  <si>
    <t>SynchronyOTHER/PIL/STU3. 20k to 29k</t>
  </si>
  <si>
    <t>SynchronyOTHER/PIL/STU4. 30k to 49k</t>
  </si>
  <si>
    <t>SynchronyOTHER/PIL/STU5. 50k to 74k</t>
  </si>
  <si>
    <t>SynchronyOTHER/PIL/STU6. 75k to 99k</t>
  </si>
  <si>
    <t>SynchronyOTHER/PIL/STU7. 100k to 149k</t>
  </si>
  <si>
    <t>SynchronyOTHER/PIL/STU8. &gt;150k</t>
  </si>
  <si>
    <t>SynchronyRETAIL1. less than 10k</t>
  </si>
  <si>
    <t>SynchronyRETAIL10. Exclusion</t>
  </si>
  <si>
    <t>SynchronyRETAIL2. 10k to 19k</t>
  </si>
  <si>
    <t>SynchronyRETAIL3. 20k to 29k</t>
  </si>
  <si>
    <t>SynchronyRETAIL4. 30k to 49k</t>
  </si>
  <si>
    <t>SynchronyRETAIL5. 50k to 74k</t>
  </si>
  <si>
    <t>SynchronyRETAIL6. 75k to 99k</t>
  </si>
  <si>
    <t>SynchronyRETAIL7. 100k to 149k</t>
  </si>
  <si>
    <t>SynchronyRETAIL8. &gt;150k</t>
  </si>
  <si>
    <t>TD BankAUTOMOTIVE1. less than 10k</t>
  </si>
  <si>
    <t>TD BankAUTOMOTIVE10. Exclusion</t>
  </si>
  <si>
    <t>TD BankAUTOMOTIVE2. 10k to 19k</t>
  </si>
  <si>
    <t>TD BankAUTOMOTIVE3. 20k to 29k</t>
  </si>
  <si>
    <t>TD BankAUTOMOTIVE4. 30k to 49k</t>
  </si>
  <si>
    <t>TD BankAUTOMOTIVE5. 50k to 74k</t>
  </si>
  <si>
    <t>TD BankAUTOMOTIVE6. 75k to 99k</t>
  </si>
  <si>
    <t>TD BankAUTOMOTIVE7. 100k to 149k</t>
  </si>
  <si>
    <t>TD BankAUTOMOTIVE8. &gt;150k</t>
  </si>
  <si>
    <t>TD BankBANKCARD1. less than 10k</t>
  </si>
  <si>
    <t>TD BankBANKCARD10. Exclusion</t>
  </si>
  <si>
    <t>TD BankBANKCARD2. 10k to 19k</t>
  </si>
  <si>
    <t>TD BankBANKCARD3. 20k to 29k</t>
  </si>
  <si>
    <t>TD BankBANKCARD4. 30k to 49k</t>
  </si>
  <si>
    <t>TD BankBANKCARD5. 50k to 74k</t>
  </si>
  <si>
    <t>TD BankBANKCARD6. 75k to 99k</t>
  </si>
  <si>
    <t>TD BankBANKCARD7. 100k to 149k</t>
  </si>
  <si>
    <t>TD BankBANKCARD8. &gt;150k</t>
  </si>
  <si>
    <t>TD BankFIRST MORTGAGE10. Exclusion</t>
  </si>
  <si>
    <t>TD BankFIRST MORTGAGE2. 10k to 19k</t>
  </si>
  <si>
    <t>TD BankFIRST MORTGAGE3. 20k to 29k</t>
  </si>
  <si>
    <t>TD BankFIRST MORTGAGE4. 30k to 49k</t>
  </si>
  <si>
    <t>TD BankFIRST MORTGAGE5. 50k to 74k</t>
  </si>
  <si>
    <t>TD BankFIRST MORTGAGE6. 75k to 99k</t>
  </si>
  <si>
    <t>TD BankFIRST MORTGAGE7. 100k to 149k</t>
  </si>
  <si>
    <t>TD BankFIRST MORTGAGE8. &gt;150k</t>
  </si>
  <si>
    <t>TD BankHELOC/HELOAN1. less than 10k</t>
  </si>
  <si>
    <t>TD BankHELOC/HELOAN10. Exclusion</t>
  </si>
  <si>
    <t>TD BankHELOC/HELOAN2. 10k to 19k</t>
  </si>
  <si>
    <t>TD BankHELOC/HELOAN3. 20k to 29k</t>
  </si>
  <si>
    <t>TD BankHELOC/HELOAN4. 30k to 49k</t>
  </si>
  <si>
    <t>TD BankHELOC/HELOAN5. 50k to 74k</t>
  </si>
  <si>
    <t>TD BankHELOC/HELOAN6. 75k to 99k</t>
  </si>
  <si>
    <t>TD BankHELOC/HELOAN7. 100k to 149k</t>
  </si>
  <si>
    <t>TD BankHELOC/HELOAN8. &gt;150k</t>
  </si>
  <si>
    <t>TD BankOTHER/PIL/STU1. less than 10k</t>
  </si>
  <si>
    <t>TD BankOTHER/PIL/STU10. Exclusion</t>
  </si>
  <si>
    <t>TD BankOTHER/PIL/STU2. 10k to 19k</t>
  </si>
  <si>
    <t>TD BankOTHER/PIL/STU3. 20k to 29k</t>
  </si>
  <si>
    <t>TD BankOTHER/PIL/STU4. 30k to 49k</t>
  </si>
  <si>
    <t>TD BankOTHER/PIL/STU5. 50k to 74k</t>
  </si>
  <si>
    <t>TD BankOTHER/PIL/STU6. 75k to 99k</t>
  </si>
  <si>
    <t>TD BankOTHER/PIL/STU7. 100k to 149k</t>
  </si>
  <si>
    <t>TD BankOTHER/PIL/STU8. &gt;150k</t>
  </si>
  <si>
    <t>TD BankRETAIL1. less than 10k</t>
  </si>
  <si>
    <t>TD BankRETAIL10. Exclusion</t>
  </si>
  <si>
    <t>TD BankRETAIL2. 10k to 19k</t>
  </si>
  <si>
    <t>TD BankRETAIL3. 20k to 29k</t>
  </si>
  <si>
    <t>TD BankRETAIL4. 30k to 49k</t>
  </si>
  <si>
    <t>TD BankRETAIL5. 50k to 74k</t>
  </si>
  <si>
    <t>TD BankRETAIL6. 75k to 99k</t>
  </si>
  <si>
    <t>TD BankRETAIL7. 100k to 149k</t>
  </si>
  <si>
    <t>TD BankRETAIL8. &gt;150k</t>
  </si>
  <si>
    <t>US BankAUTOMOTIVE1. less than 10k</t>
  </si>
  <si>
    <t>US BankAUTOMOTIVE10. Exclusion</t>
  </si>
  <si>
    <t>US BankAUTOMOTIVE2. 10k to 19k</t>
  </si>
  <si>
    <t>US BankAUTOMOTIVE3. 20k to 29k</t>
  </si>
  <si>
    <t>US BankAUTOMOTIVE4. 30k to 49k</t>
  </si>
  <si>
    <t>US BankAUTOMOTIVE5. 50k to 74k</t>
  </si>
  <si>
    <t>US BankAUTOMOTIVE6. 75k to 99k</t>
  </si>
  <si>
    <t>US BankAUTOMOTIVE7. 100k to 149k</t>
  </si>
  <si>
    <t>US BankAUTOMOTIVE8. &gt;150k</t>
  </si>
  <si>
    <t>US BankBANKCARD1. less than 10k</t>
  </si>
  <si>
    <t>US BankBANKCARD10. Exclusion</t>
  </si>
  <si>
    <t>US BankBANKCARD2. 10k to 19k</t>
  </si>
  <si>
    <t>US BankBANKCARD3. 20k to 29k</t>
  </si>
  <si>
    <t>US BankBANKCARD4. 30k to 49k</t>
  </si>
  <si>
    <t>US BankBANKCARD5. 50k to 74k</t>
  </si>
  <si>
    <t>US BankBANKCARD6. 75k to 99k</t>
  </si>
  <si>
    <t>US BankBANKCARD7. 100k to 149k</t>
  </si>
  <si>
    <t>US BankBANKCARD8. &gt;150k</t>
  </si>
  <si>
    <t>US BankFIRST MORTGAGE1. less than 10k</t>
  </si>
  <si>
    <t>US BankFIRST MORTGAGE10. Exclusion</t>
  </si>
  <si>
    <t>US BankFIRST MORTGAGE2. 10k to 19k</t>
  </si>
  <si>
    <t>US BankFIRST MORTGAGE3. 20k to 29k</t>
  </si>
  <si>
    <t>US BankFIRST MORTGAGE4. 30k to 49k</t>
  </si>
  <si>
    <t>US BankFIRST MORTGAGE5. 50k to 74k</t>
  </si>
  <si>
    <t>US BankFIRST MORTGAGE6. 75k to 99k</t>
  </si>
  <si>
    <t>US BankFIRST MORTGAGE7. 100k to 149k</t>
  </si>
  <si>
    <t>US BankFIRST MORTGAGE8. &gt;150k</t>
  </si>
  <si>
    <t>US BankHELOC/HELOAN1. less than 10k</t>
  </si>
  <si>
    <t>US BankHELOC/HELOAN10. Exclusion</t>
  </si>
  <si>
    <t>US BankHELOC/HELOAN2. 10k to 19k</t>
  </si>
  <si>
    <t>US BankHELOC/HELOAN3. 20k to 29k</t>
  </si>
  <si>
    <t>US BankHELOC/HELOAN4. 30k to 49k</t>
  </si>
  <si>
    <t>US BankHELOC/HELOAN5. 50k to 74k</t>
  </si>
  <si>
    <t>US BankHELOC/HELOAN6. 75k to 99k</t>
  </si>
  <si>
    <t>US BankHELOC/HELOAN7. 100k to 149k</t>
  </si>
  <si>
    <t>US BankHELOC/HELOAN8. &gt;150k</t>
  </si>
  <si>
    <t>US BankOTHER/PIL/STU1. less than 10k</t>
  </si>
  <si>
    <t>US BankOTHER/PIL/STU10. Exclusion</t>
  </si>
  <si>
    <t>US BankOTHER/PIL/STU2. 10k to 19k</t>
  </si>
  <si>
    <t>US BankOTHER/PIL/STU3. 20k to 29k</t>
  </si>
  <si>
    <t>US BankOTHER/PIL/STU4. 30k to 49k</t>
  </si>
  <si>
    <t>US BankOTHER/PIL/STU5. 50k to 74k</t>
  </si>
  <si>
    <t>US BankOTHER/PIL/STU6. 75k to 99k</t>
  </si>
  <si>
    <t>US BankOTHER/PIL/STU7. 100k to 149k</t>
  </si>
  <si>
    <t>US BankOTHER/PIL/STU8. &gt;150k</t>
  </si>
  <si>
    <t>USAAAUTOMOTIVE1. less than 10k</t>
  </si>
  <si>
    <t>USAAAUTOMOTIVE10. Exclusion</t>
  </si>
  <si>
    <t>USAAAUTOMOTIVE2. 10k to 19k</t>
  </si>
  <si>
    <t>USAAAUTOMOTIVE3. 20k to 29k</t>
  </si>
  <si>
    <t>USAAAUTOMOTIVE4. 30k to 49k</t>
  </si>
  <si>
    <t>USAAAUTOMOTIVE5. 50k to 74k</t>
  </si>
  <si>
    <t>USAAAUTOMOTIVE6. 75k to 99k</t>
  </si>
  <si>
    <t>USAAAUTOMOTIVE7. 100k to 149k</t>
  </si>
  <si>
    <t>USAAAUTOMOTIVE8. &gt;150k</t>
  </si>
  <si>
    <t>USAABANKCARD1. less than 10k</t>
  </si>
  <si>
    <t>USAABANKCARD10. Exclusion</t>
  </si>
  <si>
    <t>USAABANKCARD2. 10k to 19k</t>
  </si>
  <si>
    <t>USAABANKCARD3. 20k to 29k</t>
  </si>
  <si>
    <t>USAABANKCARD4. 30k to 49k</t>
  </si>
  <si>
    <t>USAABANKCARD5. 50k to 74k</t>
  </si>
  <si>
    <t>USAABANKCARD6. 75k to 99k</t>
  </si>
  <si>
    <t>USAABANKCARD7. 100k to 149k</t>
  </si>
  <si>
    <t>USAABANKCARD8. &gt;150k</t>
  </si>
  <si>
    <t>USAAFIRST MORTGAGE1. less than 10k</t>
  </si>
  <si>
    <t>USAAFIRST MORTGAGE10. Exclusion</t>
  </si>
  <si>
    <t>USAAFIRST MORTGAGE2. 10k to 19k</t>
  </si>
  <si>
    <t>USAAFIRST MORTGAGE3. 20k to 29k</t>
  </si>
  <si>
    <t>USAAFIRST MORTGAGE4. 30k to 49k</t>
  </si>
  <si>
    <t>USAAFIRST MORTGAGE5. 50k to 74k</t>
  </si>
  <si>
    <t>USAAFIRST MORTGAGE6. 75k to 99k</t>
  </si>
  <si>
    <t>USAAFIRST MORTGAGE7. 100k to 149k</t>
  </si>
  <si>
    <t>USAAFIRST MORTGAGE8. &gt;150k</t>
  </si>
  <si>
    <t>USAAHELOC/HELOAN10. Exclusion</t>
  </si>
  <si>
    <t>USAAHELOC/HELOAN2. 10k to 19k</t>
  </si>
  <si>
    <t>USAAHELOC/HELOAN3. 20k to 29k</t>
  </si>
  <si>
    <t>USAAHELOC/HELOAN4. 30k to 49k</t>
  </si>
  <si>
    <t>USAAHELOC/HELOAN5. 50k to 74k</t>
  </si>
  <si>
    <t>USAAHELOC/HELOAN6. 75k to 99k</t>
  </si>
  <si>
    <t>USAAHELOC/HELOAN7. 100k to 149k</t>
  </si>
  <si>
    <t>USAAHELOC/HELOAN8. &gt;150k</t>
  </si>
  <si>
    <t>USAAOTHER/PIL/STU1. less than 10k</t>
  </si>
  <si>
    <t>USAAOTHER/PIL/STU10. Exclusion</t>
  </si>
  <si>
    <t>USAAOTHER/PIL/STU2. 10k to 19k</t>
  </si>
  <si>
    <t>USAAOTHER/PIL/STU3. 20k to 29k</t>
  </si>
  <si>
    <t>USAAOTHER/PIL/STU4. 30k to 49k</t>
  </si>
  <si>
    <t>USAAOTHER/PIL/STU5. 50k to 74k</t>
  </si>
  <si>
    <t>USAAOTHER/PIL/STU6. 75k to 99k</t>
  </si>
  <si>
    <t>USAAOTHER/PIL/STU7. 100k to 149k</t>
  </si>
  <si>
    <t>USAAOTHER/PIL/STU8. &gt;150k</t>
  </si>
  <si>
    <t>Wells FargoAUTOMOTIVE1. less than 10k</t>
  </si>
  <si>
    <t>Wells FargoAUTOMOTIVE10. Exclusion</t>
  </si>
  <si>
    <t>Wells FargoAUTOMOTIVE2. 10k to 19k</t>
  </si>
  <si>
    <t>Wells FargoAUTOMOTIVE3. 20k to 29k</t>
  </si>
  <si>
    <t>Wells FargoAUTOMOTIVE4. 30k to 49k</t>
  </si>
  <si>
    <t>Wells FargoAUTOMOTIVE5. 50k to 74k</t>
  </si>
  <si>
    <t>Wells FargoAUTOMOTIVE6. 75k to 99k</t>
  </si>
  <si>
    <t>Wells FargoAUTOMOTIVE7. 100k to 149k</t>
  </si>
  <si>
    <t>Wells FargoAUTOMOTIVE8. &gt;150k</t>
  </si>
  <si>
    <t>Wells FargoBANKCARD1. less than 10k</t>
  </si>
  <si>
    <t>Wells FargoBANKCARD10. Exclusion</t>
  </si>
  <si>
    <t>Wells FargoBANKCARD2. 10k to 19k</t>
  </si>
  <si>
    <t>Wells FargoBANKCARD3. 20k to 29k</t>
  </si>
  <si>
    <t>Wells FargoBANKCARD4. 30k to 49k</t>
  </si>
  <si>
    <t>Wells FargoBANKCARD5. 50k to 74k</t>
  </si>
  <si>
    <t>Wells FargoBANKCARD6. 75k to 99k</t>
  </si>
  <si>
    <t>Wells FargoBANKCARD7. 100k to 149k</t>
  </si>
  <si>
    <t>Wells FargoBANKCARD8. &gt;150k</t>
  </si>
  <si>
    <t>Wells FargoFIRST MORTGAGE1. less than 10k</t>
  </si>
  <si>
    <t>Wells FargoFIRST MORTGAGE10. Exclusion</t>
  </si>
  <si>
    <t>Wells FargoFIRST MORTGAGE2. 10k to 19k</t>
  </si>
  <si>
    <t>Wells FargoFIRST MORTGAGE3. 20k to 29k</t>
  </si>
  <si>
    <t>Wells FargoFIRST MORTGAGE4. 30k to 49k</t>
  </si>
  <si>
    <t>Wells FargoFIRST MORTGAGE5. 50k to 74k</t>
  </si>
  <si>
    <t>Wells FargoFIRST MORTGAGE6. 75k to 99k</t>
  </si>
  <si>
    <t>Wells FargoFIRST MORTGAGE7. 100k to 149k</t>
  </si>
  <si>
    <t>Wells FargoFIRST MORTGAGE8. &gt;150k</t>
  </si>
  <si>
    <t>Wells FargoHELOC/HELOAN1. less than 10k</t>
  </si>
  <si>
    <t>Wells FargoHELOC/HELOAN10. Exclusion</t>
  </si>
  <si>
    <t>Wells FargoHELOC/HELOAN2. 10k to 19k</t>
  </si>
  <si>
    <t>Wells FargoHELOC/HELOAN3. 20k to 29k</t>
  </si>
  <si>
    <t>Wells FargoHELOC/HELOAN4. 30k to 49k</t>
  </si>
  <si>
    <t>Wells FargoHELOC/HELOAN5. 50k to 74k</t>
  </si>
  <si>
    <t>Wells FargoHELOC/HELOAN6. 75k to 99k</t>
  </si>
  <si>
    <t>Wells FargoHELOC/HELOAN7. 100k to 149k</t>
  </si>
  <si>
    <t>Wells FargoHELOC/HELOAN8. &gt;150k</t>
  </si>
  <si>
    <t>Wells FargoOTHER/PIL/STU1. less than 10k</t>
  </si>
  <si>
    <t>Wells FargoOTHER/PIL/STU10. Exclusion</t>
  </si>
  <si>
    <t>Wells FargoOTHER/PIL/STU2. 10k to 19k</t>
  </si>
  <si>
    <t>Wells FargoOTHER/PIL/STU3. 20k to 29k</t>
  </si>
  <si>
    <t>Wells FargoOTHER/PIL/STU4. 30k to 49k</t>
  </si>
  <si>
    <t>Wells FargoOTHER/PIL/STU5. 50k to 74k</t>
  </si>
  <si>
    <t>Wells FargoOTHER/PIL/STU6. 75k to 99k</t>
  </si>
  <si>
    <t>Wells FargoOTHER/PIL/STU7. 100k to 149k</t>
  </si>
  <si>
    <t>Wells FargoOTHER/PIL/STU8. &gt;150k</t>
  </si>
  <si>
    <t>Wells FargoRETAIL1. less than 10k</t>
  </si>
  <si>
    <t>Wells FargoRETAIL10. Exclusion</t>
  </si>
  <si>
    <t>Wells FargoRETAIL2. 10k to 19k</t>
  </si>
  <si>
    <t>Wells FargoRETAIL3. 20k to 29k</t>
  </si>
  <si>
    <t>Wells FargoRETAIL4. 30k to 49k</t>
  </si>
  <si>
    <t>Wells FargoRETAIL5. 50k to 74k</t>
  </si>
  <si>
    <t>Wells FargoRETAIL6. 75k to 99k</t>
  </si>
  <si>
    <t>Wells FargoRETAIL7. 100k to 149k</t>
  </si>
  <si>
    <t>Wells FargoRETAIL8. &gt;150k</t>
  </si>
  <si>
    <t>Alliance BankBANKCARD1. less than $1,000</t>
  </si>
  <si>
    <t>Alliance BankBANKCARD2. $1k to $1,999</t>
  </si>
  <si>
    <t>Alliance BankBANKCARD3. $2k to $2,999</t>
  </si>
  <si>
    <t>Alliance BankBANKCARD4. $3k to $4,999</t>
  </si>
  <si>
    <t>Alliance BankBANKCARD5. $5k to $9,999</t>
  </si>
  <si>
    <t>Alliance BankBANKCARD6. $10k to $19,999</t>
  </si>
  <si>
    <t>Alliance BankBANKCARD7. $20k to $29,999</t>
  </si>
  <si>
    <t>Alliance BankBANKCARD8. $30k to $49,999</t>
  </si>
  <si>
    <t>Alliance BankBANKCARD9. &gt;= $50,000</t>
  </si>
  <si>
    <t>Alliance BankOTHER/PIL/STU1. less than $1,000</t>
  </si>
  <si>
    <t>Alliance BankOTHER/PIL/STU2. $1k to $1,999</t>
  </si>
  <si>
    <t>Alliance BankOTHER/PIL/STU3. $2k to $2,999</t>
  </si>
  <si>
    <t>Alliance BankOTHER/PIL/STU4. $3k to $4,999</t>
  </si>
  <si>
    <t>Alliance BankOTHER/PIL/STU5. $5k to $9,999</t>
  </si>
  <si>
    <t>Alliance BankOTHER/PIL/STU6. $10k to $19,999</t>
  </si>
  <si>
    <t>Alliance BankOTHER/PIL/STU7. $20k to $29,999</t>
  </si>
  <si>
    <t>Alliance BankOTHER/PIL/STU8. $30k to $49,999</t>
  </si>
  <si>
    <t>Alliance BankOTHER/PIL/STU9. &gt;= $50,000</t>
  </si>
  <si>
    <t>Alliance BankRETAIL1. less than $1,000</t>
  </si>
  <si>
    <t>Alliance BankRETAIL2. $1k to $1,999</t>
  </si>
  <si>
    <t>Alliance BankRETAIL3. $2k to $2,999</t>
  </si>
  <si>
    <t>Alliance BankRETAIL4. $3k to $4,999</t>
  </si>
  <si>
    <t>Alliance BankRETAIL5. $5k to $9,999</t>
  </si>
  <si>
    <t>Alliance BankRETAIL6. $10k to $19,999</t>
  </si>
  <si>
    <t>Alliance BankRETAIL7. $20k to $29,999</t>
  </si>
  <si>
    <t>Alliance BankRETAIL8. $30k to $49,999</t>
  </si>
  <si>
    <t>Alliance BankRETAIL9. &gt;= $50,000</t>
  </si>
  <si>
    <t>AMEXBANKCARD1. less than $1,000</t>
  </si>
  <si>
    <t>AMEXBANKCARD2. $1k to $1,999</t>
  </si>
  <si>
    <t>AMEXBANKCARD3. $2k to $2,999</t>
  </si>
  <si>
    <t>AMEXBANKCARD4. $3k to $4,999</t>
  </si>
  <si>
    <t>AMEXBANKCARD5. $5k to $9,999</t>
  </si>
  <si>
    <t>AMEXBANKCARD6. $10k to $19,999</t>
  </si>
  <si>
    <t>AMEXBANKCARD7. $20k to $29,999</t>
  </si>
  <si>
    <t>AMEXBANKCARD8. $30k to $49,999</t>
  </si>
  <si>
    <t>AMEXBANKCARD9. &gt;= $50,000</t>
  </si>
  <si>
    <t>AMEXOTHER/PIL/STU1. less than $1,000</t>
  </si>
  <si>
    <t>AMEXOTHER/PIL/STU2. $1k to $1,999</t>
  </si>
  <si>
    <t>AMEXOTHER/PIL/STU3. $2k to $2,999</t>
  </si>
  <si>
    <t>AMEXOTHER/PIL/STU4. $3k to $4,999</t>
  </si>
  <si>
    <t>AMEXOTHER/PIL/STU5. $5k to $9,999</t>
  </si>
  <si>
    <t>AMEXOTHER/PIL/STU6. $10k to $19,999</t>
  </si>
  <si>
    <t>AMEXOTHER/PIL/STU7. $20k to $29,999</t>
  </si>
  <si>
    <t>AMEXOTHER/PIL/STU8. $30k to $49,999</t>
  </si>
  <si>
    <t>AMEXOTHER/PIL/STU9. &gt;= $50,000</t>
  </si>
  <si>
    <t>BarclaysBANKCARD1. less than $1,000</t>
  </si>
  <si>
    <t>BarclaysBANKCARD2. $1k to $1,999</t>
  </si>
  <si>
    <t>BarclaysBANKCARD3. $2k to $2,999</t>
  </si>
  <si>
    <t>BarclaysBANKCARD4. $3k to $4,999</t>
  </si>
  <si>
    <t>BarclaysBANKCARD5. $5k to $9,999</t>
  </si>
  <si>
    <t>BarclaysBANKCARD6. $10k to $19,999</t>
  </si>
  <si>
    <t>BarclaysBANKCARD7. $20k to $29,999</t>
  </si>
  <si>
    <t>BarclaysBANKCARD8. $30k to $49,999</t>
  </si>
  <si>
    <t>BarclaysBANKCARD9. &gt;= $50,000</t>
  </si>
  <si>
    <t>BarclaysOTHER/PIL/STU5. $5k to $9,999</t>
  </si>
  <si>
    <t>BarclaysOTHER/PIL/STU6. $10k to $19,999</t>
  </si>
  <si>
    <t>BarclaysOTHER/PIL/STU7. $20k to $29,999</t>
  </si>
  <si>
    <t>BarclaysOTHER/PIL/STU8. $30k to $49,999</t>
  </si>
  <si>
    <t>BoAAUTOMOTIVE4. $3k to $4,999</t>
  </si>
  <si>
    <t>BoAAUTOMOTIVE5. $5k to $9,999</t>
  </si>
  <si>
    <t>BoAAUTOMOTIVE6. $10k to $19,999</t>
  </si>
  <si>
    <t>BoAAUTOMOTIVE7. $20k to $29,999</t>
  </si>
  <si>
    <t>BoAAUTOMOTIVE8. $30k to $49,999</t>
  </si>
  <si>
    <t>BoAAUTOMOTIVE9. &gt;= $50,000</t>
  </si>
  <si>
    <t>BoABANKCARD1. less than $1,000</t>
  </si>
  <si>
    <t>BoABANKCARD2. $1k to $1,999</t>
  </si>
  <si>
    <t>BoABANKCARD3. $2k to $2,999</t>
  </si>
  <si>
    <t>BoABANKCARD4. $3k to $4,999</t>
  </si>
  <si>
    <t>BoABANKCARD5. $5k to $9,999</t>
  </si>
  <si>
    <t>BoABANKCARD6. $10k to $19,999</t>
  </si>
  <si>
    <t>BoABANKCARD7. $20k to $29,999</t>
  </si>
  <si>
    <t>BoABANKCARD8. $30k to $49,999</t>
  </si>
  <si>
    <t>BoABANKCARD9. &gt;= $50,000</t>
  </si>
  <si>
    <t>BoAFIRST MORTGAGE5. $5k to $9,999</t>
  </si>
  <si>
    <t>BoAFIRST MORTGAGE6. $10k to $19,999</t>
  </si>
  <si>
    <t>BoAFIRST MORTGAGE7. $20k to $29,999</t>
  </si>
  <si>
    <t>BoAFIRST MORTGAGE8. $30k to $49,999</t>
  </si>
  <si>
    <t>BoAFIRST MORTGAGE9. &gt;= $50,000</t>
  </si>
  <si>
    <t>BoAHELOC/HELOAN1. less than $1,000</t>
  </si>
  <si>
    <t>BoAHELOC/HELOAN2. $1k to $1,999</t>
  </si>
  <si>
    <t>BoAHELOC/HELOAN3. $2k to $2,999</t>
  </si>
  <si>
    <t>BoAHELOC/HELOAN4. $3k to $4,999</t>
  </si>
  <si>
    <t>BoAHELOC/HELOAN5. $5k to $9,999</t>
  </si>
  <si>
    <t>BoAHELOC/HELOAN6. $10k to $19,999</t>
  </si>
  <si>
    <t>BoAHELOC/HELOAN7. $20k to $29,999</t>
  </si>
  <si>
    <t>BoAHELOC/HELOAN8. $30k to $49,999</t>
  </si>
  <si>
    <t>BoAHELOC/HELOAN9. &gt;= $50,000</t>
  </si>
  <si>
    <t>BoAOTHER/PIL/STU1. less than $1,000</t>
  </si>
  <si>
    <t>BoAOTHER/PIL/STU2. $1k to $1,999</t>
  </si>
  <si>
    <t>BoAOTHER/PIL/STU3. $2k to $2,999</t>
  </si>
  <si>
    <t>BoAOTHER/PIL/STU4. $3k to $4,999</t>
  </si>
  <si>
    <t>BoAOTHER/PIL/STU5. $5k to $9,999</t>
  </si>
  <si>
    <t>BoAOTHER/PIL/STU6. $10k to $19,999</t>
  </si>
  <si>
    <t>BoAOTHER/PIL/STU7. $20k to $29,999</t>
  </si>
  <si>
    <t>BoAOTHER/PIL/STU8. $30k to $49,999</t>
  </si>
  <si>
    <t>BoAOTHER/PIL/STU9. &gt;= $50,000</t>
  </si>
  <si>
    <t>Capital OneAUTOMOTIVE2. $1k to $1,999</t>
  </si>
  <si>
    <t>Capital OneAUTOMOTIVE3. $2k to $2,999</t>
  </si>
  <si>
    <t>Capital OneAUTOMOTIVE4. $3k to $4,999</t>
  </si>
  <si>
    <t>Capital OneAUTOMOTIVE5. $5k to $9,999</t>
  </si>
  <si>
    <t>Capital OneAUTOMOTIVE6. $10k to $19,999</t>
  </si>
  <si>
    <t>Capital OneAUTOMOTIVE7. $20k to $29,999</t>
  </si>
  <si>
    <t>Capital OneAUTOMOTIVE8. $30k to $49,999</t>
  </si>
  <si>
    <t>Capital OneAUTOMOTIVE9. &gt;= $50,000</t>
  </si>
  <si>
    <t>Capital OneBANKCARD1. less than $1,000</t>
  </si>
  <si>
    <t>Capital OneBANKCARD2. $1k to $1,999</t>
  </si>
  <si>
    <t>Capital OneBANKCARD3. $2k to $2,999</t>
  </si>
  <si>
    <t>Capital OneBANKCARD4. $3k to $4,999</t>
  </si>
  <si>
    <t>Capital OneBANKCARD5. $5k to $9,999</t>
  </si>
  <si>
    <t>Capital OneBANKCARD6. $10k to $19,999</t>
  </si>
  <si>
    <t>Capital OneBANKCARD7. $20k to $29,999</t>
  </si>
  <si>
    <t>Capital OneBANKCARD8. $30k to $49,999</t>
  </si>
  <si>
    <t>Capital OneBANKCARD9. &gt;= $50,000</t>
  </si>
  <si>
    <t>Capital OneHELOC/HELOAN1. less than $1,000</t>
  </si>
  <si>
    <t>Capital OneHELOC/HELOAN2. $1k to $1,999</t>
  </si>
  <si>
    <t>Capital OneHELOC/HELOAN3. $2k to $2,999</t>
  </si>
  <si>
    <t>Capital OneHELOC/HELOAN4. $3k to $4,999</t>
  </si>
  <si>
    <t>Capital OneHELOC/HELOAN5. $5k to $9,999</t>
  </si>
  <si>
    <t>Capital OneHELOC/HELOAN6. $10k to $19,999</t>
  </si>
  <si>
    <t>Capital OneHELOC/HELOAN7. $20k to $29,999</t>
  </si>
  <si>
    <t>Capital OneHELOC/HELOAN8. $30k to $49,999</t>
  </si>
  <si>
    <t>Capital OneHELOC/HELOAN9. &gt;= $50,000</t>
  </si>
  <si>
    <t>Capital OneOTHER/PIL/STU1. less than $1,000</t>
  </si>
  <si>
    <t>Capital OneOTHER/PIL/STU2. $1k to $1,999</t>
  </si>
  <si>
    <t>Capital OneOTHER/PIL/STU3. $2k to $2,999</t>
  </si>
  <si>
    <t>Capital OneOTHER/PIL/STU4. $3k to $4,999</t>
  </si>
  <si>
    <t>Capital OneOTHER/PIL/STU5. $5k to $9,999</t>
  </si>
  <si>
    <t>Capital OneOTHER/PIL/STU6. $10k to $19,999</t>
  </si>
  <si>
    <t>Capital OneOTHER/PIL/STU7. $20k to $29,999</t>
  </si>
  <si>
    <t>Capital OneOTHER/PIL/STU8. $30k to $49,999</t>
  </si>
  <si>
    <t>Capital OneOTHER/PIL/STU9. &gt;= $50,000</t>
  </si>
  <si>
    <t>Capital OneRETAIL1. less than $1,000</t>
  </si>
  <si>
    <t>Capital OneRETAIL2. $1k to $1,999</t>
  </si>
  <si>
    <t>Capital OneRETAIL3. $2k to $2,999</t>
  </si>
  <si>
    <t>Capital OneRETAIL4. $3k to $4,999</t>
  </si>
  <si>
    <t>Capital OneRETAIL5. $5k to $9,999</t>
  </si>
  <si>
    <t>Capital OneRETAIL6. $10k to $19,999</t>
  </si>
  <si>
    <t>Capital OneRETAIL7. $20k to $29,999</t>
  </si>
  <si>
    <t>Capital OneRETAIL8. $30k to $49,999</t>
  </si>
  <si>
    <t>Capital OneRETAIL9. &gt;= $50,000</t>
  </si>
  <si>
    <t>ChaseAUTOMOTIVE1. less than $1,000</t>
  </si>
  <si>
    <t>ChaseAUTOMOTIVE2. $1k to $1,999</t>
  </si>
  <si>
    <t>ChaseAUTOMOTIVE3. $2k to $2,999</t>
  </si>
  <si>
    <t>ChaseAUTOMOTIVE4. $3k to $4,999</t>
  </si>
  <si>
    <t>ChaseAUTOMOTIVE5. $5k to $9,999</t>
  </si>
  <si>
    <t>ChaseAUTOMOTIVE6. $10k to $19,999</t>
  </si>
  <si>
    <t>ChaseAUTOMOTIVE7. $20k to $29,999</t>
  </si>
  <si>
    <t>ChaseAUTOMOTIVE8. $30k to $49,999</t>
  </si>
  <si>
    <t>ChaseAUTOMOTIVE9. &gt;= $50,000</t>
  </si>
  <si>
    <t>ChaseBANKCARD1. less than $1,000</t>
  </si>
  <si>
    <t>ChaseBANKCARD2. $1k to $1,999</t>
  </si>
  <si>
    <t>ChaseBANKCARD3. $2k to $2,999</t>
  </si>
  <si>
    <t>ChaseBANKCARD4. $3k to $4,999</t>
  </si>
  <si>
    <t>ChaseBANKCARD5. $5k to $9,999</t>
  </si>
  <si>
    <t>ChaseBANKCARD6. $10k to $19,999</t>
  </si>
  <si>
    <t>ChaseBANKCARD7. $20k to $29,999</t>
  </si>
  <si>
    <t>ChaseBANKCARD8. $30k to $49,999</t>
  </si>
  <si>
    <t>ChaseBANKCARD9. &gt;= $50,000</t>
  </si>
  <si>
    <t>ChaseFIRST MORTGAGE5. $5k to $9,999</t>
  </si>
  <si>
    <t>ChaseFIRST MORTGAGE6. $10k to $19,999</t>
  </si>
  <si>
    <t>ChaseFIRST MORTGAGE7. $20k to $29,999</t>
  </si>
  <si>
    <t>ChaseFIRST MORTGAGE8. $30k to $49,999</t>
  </si>
  <si>
    <t>ChaseFIRST MORTGAGE9. &gt;= $50,000</t>
  </si>
  <si>
    <t>ChaseHELOC/HELOAN1. less than $1,000</t>
  </si>
  <si>
    <t>ChaseHELOC/HELOAN2. $1k to $1,999</t>
  </si>
  <si>
    <t>ChaseHELOC/HELOAN3. $2k to $2,999</t>
  </si>
  <si>
    <t>ChaseHELOC/HELOAN4. $3k to $4,999</t>
  </si>
  <si>
    <t>ChaseHELOC/HELOAN5. $5k to $9,999</t>
  </si>
  <si>
    <t>ChaseHELOC/HELOAN6. $10k to $19,999</t>
  </si>
  <si>
    <t>ChaseHELOC/HELOAN7. $20k to $29,999</t>
  </si>
  <si>
    <t>ChaseHELOC/HELOAN8. $30k to $49,999</t>
  </si>
  <si>
    <t>ChaseHELOC/HELOAN9. &gt;= $50,000</t>
  </si>
  <si>
    <t>ChaseOTHER/PIL/STU1. less than $1,000</t>
  </si>
  <si>
    <t>ChaseOTHER/PIL/STU2. $1k to $1,999</t>
  </si>
  <si>
    <t>ChaseOTHER/PIL/STU3. $2k to $2,999</t>
  </si>
  <si>
    <t>ChaseOTHER/PIL/STU4. $3k to $4,999</t>
  </si>
  <si>
    <t>ChaseOTHER/PIL/STU5. $5k to $9,999</t>
  </si>
  <si>
    <t>ChaseOTHER/PIL/STU6. $10k to $19,999</t>
  </si>
  <si>
    <t>ChaseOTHER/PIL/STU7. $20k to $29,999</t>
  </si>
  <si>
    <t>ChaseOTHER/PIL/STU8. $30k to $49,999</t>
  </si>
  <si>
    <t>ChaseOTHER/PIL/STU9. &gt;= $50,000</t>
  </si>
  <si>
    <t>ChaseRETAIL1. less than $1,000</t>
  </si>
  <si>
    <t>ChaseRETAIL2. $1k to $1,999</t>
  </si>
  <si>
    <t>ChaseRETAIL3. $2k to $2,999</t>
  </si>
  <si>
    <t>ChaseRETAIL4. $3k to $4,999</t>
  </si>
  <si>
    <t>ChaseRETAIL5. $5k to $9,999</t>
  </si>
  <si>
    <t>ChaseRETAIL6. $10k to $19,999</t>
  </si>
  <si>
    <t>ChaseRETAIL7. $20k to $29,999</t>
  </si>
  <si>
    <t>CitiAUTOMOTIVE1. less than $1,000</t>
  </si>
  <si>
    <t>CitiBANKCARD1. less than $1,000</t>
  </si>
  <si>
    <t>CitiBANKCARD2. $1k to $1,999</t>
  </si>
  <si>
    <t>CitiBANKCARD3. $2k to $2,999</t>
  </si>
  <si>
    <t>CitiBANKCARD4. $3k to $4,999</t>
  </si>
  <si>
    <t>CitiBANKCARD5. $5k to $9,999</t>
  </si>
  <si>
    <t>CitiBANKCARD6. $10k to $19,999</t>
  </si>
  <si>
    <t>CitiBANKCARD7. $20k to $29,999</t>
  </si>
  <si>
    <t>CitiBANKCARD8. $30k to $49,999</t>
  </si>
  <si>
    <t>CitiBANKCARD9. &gt;= $50,000</t>
  </si>
  <si>
    <t>CitiFIRST MORTGAGE9. &gt;= $50,000</t>
  </si>
  <si>
    <t>CitiHELOC/HELOAN2. $1k to $1,999</t>
  </si>
  <si>
    <t>CitiHELOC/HELOAN4. $3k to $4,999</t>
  </si>
  <si>
    <t>CitiHELOC/HELOAN5. $5k to $9,999</t>
  </si>
  <si>
    <t>CitiHELOC/HELOAN6. $10k to $19,999</t>
  </si>
  <si>
    <t>CitiHELOC/HELOAN7. $20k to $29,999</t>
  </si>
  <si>
    <t>CitiHELOC/HELOAN8. $30k to $49,999</t>
  </si>
  <si>
    <t>CitiHELOC/HELOAN9. &gt;= $50,000</t>
  </si>
  <si>
    <t>CitiOTHER/PIL/STU1. less than $1,000</t>
  </si>
  <si>
    <t>CitiOTHER/PIL/STU2. $1k to $1,999</t>
  </si>
  <si>
    <t>CitiOTHER/PIL/STU3. $2k to $2,999</t>
  </si>
  <si>
    <t>CitiOTHER/PIL/STU4. $3k to $4,999</t>
  </si>
  <si>
    <t>CitiOTHER/PIL/STU5. $5k to $9,999</t>
  </si>
  <si>
    <t>CitiOTHER/PIL/STU6. $10k to $19,999</t>
  </si>
  <si>
    <t>CitiOTHER/PIL/STU7. $20k to $29,999</t>
  </si>
  <si>
    <t>CitiOTHER/PIL/STU8. $30k to $49,999</t>
  </si>
  <si>
    <t>CitiOTHER/PIL/STU9. &gt;= $50,000</t>
  </si>
  <si>
    <t>CitiRETAIL1. less than $1,000</t>
  </si>
  <si>
    <t>CitiRETAIL2. $1k to $1,999</t>
  </si>
  <si>
    <t>CitiRETAIL3. $2k to $2,999</t>
  </si>
  <si>
    <t>CitiRETAIL4. $3k to $4,999</t>
  </si>
  <si>
    <t>CitiRETAIL5. $5k to $9,999</t>
  </si>
  <si>
    <t>CitiRETAIL6. $10k to $19,999</t>
  </si>
  <si>
    <t>CitiRETAIL7. $20k to $29,999</t>
  </si>
  <si>
    <t>CitiRETAIL8. $30k to $49,999</t>
  </si>
  <si>
    <t>CitiRETAIL9. &gt;= $50,000</t>
  </si>
  <si>
    <t>Credit OneBANKCARD1. less than $1,000</t>
  </si>
  <si>
    <t>Credit OneBANKCARD2. $1k to $1,999</t>
  </si>
  <si>
    <t>Credit OneBANKCARD3. $2k to $2,999</t>
  </si>
  <si>
    <t>Credit OneBANKCARD4. $3k to $4,999</t>
  </si>
  <si>
    <t>Credit OneBANKCARD5. $5k to $9,999</t>
  </si>
  <si>
    <t>Credit OneBANKCARD9. &gt;= $50,000</t>
  </si>
  <si>
    <t>DiscoverBANKCARD1. less than $1,000</t>
  </si>
  <si>
    <t>DiscoverBANKCARD2. $1k to $1,999</t>
  </si>
  <si>
    <t>DiscoverBANKCARD3. $2k to $2,999</t>
  </si>
  <si>
    <t>DiscoverBANKCARD4. $3k to $4,999</t>
  </si>
  <si>
    <t>DiscoverBANKCARD5. $5k to $9,999</t>
  </si>
  <si>
    <t>DiscoverBANKCARD6. $10k to $19,999</t>
  </si>
  <si>
    <t>DiscoverBANKCARD7. $20k to $29,999</t>
  </si>
  <si>
    <t>DiscoverBANKCARD8. $30k to $49,999</t>
  </si>
  <si>
    <t>DiscoverBANKCARD9. &gt;= $50,000</t>
  </si>
  <si>
    <t>DiscoverFIRST MORTGAGE7. $20k to $29,999</t>
  </si>
  <si>
    <t>DiscoverFIRST MORTGAGE8. $30k to $49,999</t>
  </si>
  <si>
    <t>DiscoverFIRST MORTGAGE9. &gt;= $50,000</t>
  </si>
  <si>
    <t>DiscoverHELOC/HELOAN7. $20k to $29,999</t>
  </si>
  <si>
    <t>DiscoverHELOC/HELOAN8. $30k to $49,999</t>
  </si>
  <si>
    <t>DiscoverHELOC/HELOAN9. &gt;= $50,000</t>
  </si>
  <si>
    <t>DiscoverOTHER/PIL/STU1. less than $1,000</t>
  </si>
  <si>
    <t>DiscoverOTHER/PIL/STU2. $1k to $1,999</t>
  </si>
  <si>
    <t>DiscoverOTHER/PIL/STU3. $2k to $2,999</t>
  </si>
  <si>
    <t>DiscoverOTHER/PIL/STU4. $3k to $4,999</t>
  </si>
  <si>
    <t>DiscoverOTHER/PIL/STU5. $5k to $9,999</t>
  </si>
  <si>
    <t>DiscoverOTHER/PIL/STU6. $10k to $19,999</t>
  </si>
  <si>
    <t>DiscoverOTHER/PIL/STU7. $20k to $29,999</t>
  </si>
  <si>
    <t>DiscoverOTHER/PIL/STU8. $30k to $49,999</t>
  </si>
  <si>
    <t>DiscoverOTHER/PIL/STU9. &gt;= $50,000</t>
  </si>
  <si>
    <t>Goldman SachsBANKCARD1. less than $1,000</t>
  </si>
  <si>
    <t>Goldman SachsBANKCARD2. $1k to $1,999</t>
  </si>
  <si>
    <t>Goldman SachsBANKCARD3. $2k to $2,999</t>
  </si>
  <si>
    <t>Goldman SachsBANKCARD4. $3k to $4,999</t>
  </si>
  <si>
    <t>Goldman SachsBANKCARD5. $5k to $9,999</t>
  </si>
  <si>
    <t>Goldman SachsBANKCARD6. $10k to $19,999</t>
  </si>
  <si>
    <t>Goldman SachsBANKCARD7. $20k to $29,999</t>
  </si>
  <si>
    <t>Goldman SachsBANKCARD8. $30k to $49,999</t>
  </si>
  <si>
    <t>Goldman SachsBANKCARD9. &gt;= $50,000</t>
  </si>
  <si>
    <t>Goldman SachsOTHER/PIL/STU1. less than $1,000</t>
  </si>
  <si>
    <t>Goldman SachsOTHER/PIL/STU2. $1k to $1,999</t>
  </si>
  <si>
    <t>Goldman SachsOTHER/PIL/STU3. $2k to $2,999</t>
  </si>
  <si>
    <t>Goldman SachsOTHER/PIL/STU4. $3k to $4,999</t>
  </si>
  <si>
    <t>Goldman SachsOTHER/PIL/STU5. $5k to $9,999</t>
  </si>
  <si>
    <t>Goldman SachsOTHER/PIL/STU6. $10k to $19,999</t>
  </si>
  <si>
    <t>Goldman SachsOTHER/PIL/STU7. $20k to $29,999</t>
  </si>
  <si>
    <t>Goldman SachsOTHER/PIL/STU8. $30k to $49,999</t>
  </si>
  <si>
    <t>NBTAUTOMOTIVE3. $2k to $2,999</t>
  </si>
  <si>
    <t>NBTAUTOMOTIVE4. $3k to $4,999</t>
  </si>
  <si>
    <t>NBTAUTOMOTIVE5. $5k to $9,999</t>
  </si>
  <si>
    <t>NBTAUTOMOTIVE6. $10k to $19,999</t>
  </si>
  <si>
    <t>NBTAUTOMOTIVE7. $20k to $29,999</t>
  </si>
  <si>
    <t>NBTAUTOMOTIVE8. $30k to $49,999</t>
  </si>
  <si>
    <t>NBTAUTOMOTIVE9. &gt;= $50,000</t>
  </si>
  <si>
    <t>NBTFIRST MORTGAGE4. $3k to $4,999</t>
  </si>
  <si>
    <t>NBTFIRST MORTGAGE5. $5k to $9,999</t>
  </si>
  <si>
    <t>NBTFIRST MORTGAGE6. $10k to $19,999</t>
  </si>
  <si>
    <t>NBTFIRST MORTGAGE7. $20k to $29,999</t>
  </si>
  <si>
    <t>NBTFIRST MORTGAGE8. $30k to $49,999</t>
  </si>
  <si>
    <t>NBTFIRST MORTGAGE9. &gt;= $50,000</t>
  </si>
  <si>
    <t>NBTHELOC/HELOAN3. $2k to $2,999</t>
  </si>
  <si>
    <t>NBTHELOC/HELOAN5. $5k to $9,999</t>
  </si>
  <si>
    <t>NBTHELOC/HELOAN6. $10k to $19,999</t>
  </si>
  <si>
    <t>NBTHELOC/HELOAN7. $20k to $29,999</t>
  </si>
  <si>
    <t>NBTHELOC/HELOAN8. $30k to $49,999</t>
  </si>
  <si>
    <t>NBTHELOC/HELOAN9. &gt;= $50,000</t>
  </si>
  <si>
    <t>NBTOTHER/PIL/STU1. less than $1,000</t>
  </si>
  <si>
    <t>NBTOTHER/PIL/STU2. $1k to $1,999</t>
  </si>
  <si>
    <t>NBTOTHER/PIL/STU3. $2k to $2,999</t>
  </si>
  <si>
    <t>NBTOTHER/PIL/STU4. $3k to $4,999</t>
  </si>
  <si>
    <t>NBTOTHER/PIL/STU5. $5k to $9,999</t>
  </si>
  <si>
    <t>NBTOTHER/PIL/STU6. $10k to $19,999</t>
  </si>
  <si>
    <t>NBTOTHER/PIL/STU7. $20k to $29,999</t>
  </si>
  <si>
    <t>NBTOTHER/PIL/STU8. $30k to $49,999</t>
  </si>
  <si>
    <t>NBTOTHER/PIL/STU9. &gt;= $50,000</t>
  </si>
  <si>
    <t>PNCAUTOMOTIVE4. $3k to $4,999</t>
  </si>
  <si>
    <t>PNCAUTOMOTIVE5. $5k to $9,999</t>
  </si>
  <si>
    <t>PNCAUTOMOTIVE6. $10k to $19,999</t>
  </si>
  <si>
    <t>PNCAUTOMOTIVE7. $20k to $29,999</t>
  </si>
  <si>
    <t>PNCAUTOMOTIVE8. $30k to $49,999</t>
  </si>
  <si>
    <t>PNCAUTOMOTIVE9. &gt;= $50,000</t>
  </si>
  <si>
    <t>PNCBANKCARD1. less than $1,000</t>
  </si>
  <si>
    <t>PNCBANKCARD2. $1k to $1,999</t>
  </si>
  <si>
    <t>PNCBANKCARD3. $2k to $2,999</t>
  </si>
  <si>
    <t>PNCBANKCARD4. $3k to $4,999</t>
  </si>
  <si>
    <t>PNCBANKCARD5. $5k to $9,999</t>
  </si>
  <si>
    <t>PNCBANKCARD6. $10k to $19,999</t>
  </si>
  <si>
    <t>PNCBANKCARD7. $20k to $29,999</t>
  </si>
  <si>
    <t>PNCBANKCARD8. $30k to $49,999</t>
  </si>
  <si>
    <t>PNCBANKCARD9. &gt;= $50,000</t>
  </si>
  <si>
    <t>PNCFIRST MORTGAGE3. $2k to $2,999</t>
  </si>
  <si>
    <t>PNCFIRST MORTGAGE5. $5k to $9,999</t>
  </si>
  <si>
    <t>PNCFIRST MORTGAGE6. $10k to $19,999</t>
  </si>
  <si>
    <t>PNCFIRST MORTGAGE7. $20k to $29,999</t>
  </si>
  <si>
    <t>PNCFIRST MORTGAGE8. $30k to $49,999</t>
  </si>
  <si>
    <t>PNCFIRST MORTGAGE9. &gt;= $50,000</t>
  </si>
  <si>
    <t>PNCHELOC/HELOAN1. less than $1,000</t>
  </si>
  <si>
    <t>PNCHELOC/HELOAN2. $1k to $1,999</t>
  </si>
  <si>
    <t>PNCHELOC/HELOAN3. $2k to $2,999</t>
  </si>
  <si>
    <t>PNCHELOC/HELOAN4. $3k to $4,999</t>
  </si>
  <si>
    <t>PNCHELOC/HELOAN5. $5k to $9,999</t>
  </si>
  <si>
    <t>PNCHELOC/HELOAN6. $10k to $19,999</t>
  </si>
  <si>
    <t>PNCHELOC/HELOAN7. $20k to $29,999</t>
  </si>
  <si>
    <t>PNCHELOC/HELOAN8. $30k to $49,999</t>
  </si>
  <si>
    <t>PNCHELOC/HELOAN9. &gt;= $50,000</t>
  </si>
  <si>
    <t>PNCOTHER/PIL/STU1. less than $1,000</t>
  </si>
  <si>
    <t>PNCOTHER/PIL/STU2. $1k to $1,999</t>
  </si>
  <si>
    <t>PNCOTHER/PIL/STU3. $2k to $2,999</t>
  </si>
  <si>
    <t>PNCOTHER/PIL/STU4. $3k to $4,999</t>
  </si>
  <si>
    <t>PNCOTHER/PIL/STU5. $5k to $9,999</t>
  </si>
  <si>
    <t>PNCOTHER/PIL/STU6. $10k to $19,999</t>
  </si>
  <si>
    <t>PNCOTHER/PIL/STU7. $20k to $29,999</t>
  </si>
  <si>
    <t>PNCOTHER/PIL/STU8. $30k to $49,999</t>
  </si>
  <si>
    <t>PNCOTHER/PIL/STU9. &gt;= $50,000</t>
  </si>
  <si>
    <t>SantanderAUTOMOTIVE1. less than $1,000</t>
  </si>
  <si>
    <t>SantanderAUTOMOTIVE2. $1k to $1,999</t>
  </si>
  <si>
    <t>SantanderAUTOMOTIVE3. $2k to $2,999</t>
  </si>
  <si>
    <t>SantanderAUTOMOTIVE4. $3k to $4,999</t>
  </si>
  <si>
    <t>SantanderAUTOMOTIVE5. $5k to $9,999</t>
  </si>
  <si>
    <t>SantanderAUTOMOTIVE6. $10k to $19,999</t>
  </si>
  <si>
    <t>SantanderAUTOMOTIVE7. $20k to $29,999</t>
  </si>
  <si>
    <t>SantanderAUTOMOTIVE8. $30k to $49,999</t>
  </si>
  <si>
    <t>SantanderAUTOMOTIVE9. &gt;= $50,000</t>
  </si>
  <si>
    <t>SantanderBANKCARD1. less than $1,000</t>
  </si>
  <si>
    <t>SantanderBANKCARD2. $1k to $1,999</t>
  </si>
  <si>
    <t>SantanderBANKCARD3. $2k to $2,999</t>
  </si>
  <si>
    <t>SantanderBANKCARD4. $3k to $4,999</t>
  </si>
  <si>
    <t>SantanderBANKCARD5. $5k to $9,999</t>
  </si>
  <si>
    <t>SantanderBANKCARD6. $10k to $19,999</t>
  </si>
  <si>
    <t>SantanderBANKCARD7. $20k to $29,999</t>
  </si>
  <si>
    <t>SantanderBANKCARD8. $30k to $49,999</t>
  </si>
  <si>
    <t>SantanderBANKCARD9. &gt;= $50,000</t>
  </si>
  <si>
    <t>SantanderFIRST MORTGAGE5. $5k to $9,999</t>
  </si>
  <si>
    <t>SantanderFIRST MORTGAGE6. $10k to $19,999</t>
  </si>
  <si>
    <t>SantanderFIRST MORTGAGE7. $20k to $29,999</t>
  </si>
  <si>
    <t>SantanderFIRST MORTGAGE8. $30k to $49,999</t>
  </si>
  <si>
    <t>SantanderFIRST MORTGAGE9. &gt;= $50,000</t>
  </si>
  <si>
    <t>SantanderHELOC/HELOAN1. less than $1,000</t>
  </si>
  <si>
    <t>SantanderHELOC/HELOAN2. $1k to $1,999</t>
  </si>
  <si>
    <t>SantanderHELOC/HELOAN3. $2k to $2,999</t>
  </si>
  <si>
    <t>SantanderHELOC/HELOAN4. $3k to $4,999</t>
  </si>
  <si>
    <t>SantanderHELOC/HELOAN5. $5k to $9,999</t>
  </si>
  <si>
    <t>SantanderHELOC/HELOAN6. $10k to $19,999</t>
  </si>
  <si>
    <t>SantanderHELOC/HELOAN7. $20k to $29,999</t>
  </si>
  <si>
    <t>SantanderHELOC/HELOAN8. $30k to $49,999</t>
  </si>
  <si>
    <t>SantanderHELOC/HELOAN9. &gt;= $50,000</t>
  </si>
  <si>
    <t>SantanderOTHER/PIL/STU1. less than $1,000</t>
  </si>
  <si>
    <t>SantanderOTHER/PIL/STU2. $1k to $1,999</t>
  </si>
  <si>
    <t>SantanderOTHER/PIL/STU3. $2k to $2,999</t>
  </si>
  <si>
    <t>SantanderOTHER/PIL/STU4. $3k to $4,999</t>
  </si>
  <si>
    <t>SantanderOTHER/PIL/STU5. $5k to $9,999</t>
  </si>
  <si>
    <t>SantanderOTHER/PIL/STU6. $10k to $19,999</t>
  </si>
  <si>
    <t>SantanderOTHER/PIL/STU7. $20k to $29,999</t>
  </si>
  <si>
    <t>SantanderOTHER/PIL/STU8. $30k to $49,999</t>
  </si>
  <si>
    <t>SantanderOTHER/PIL/STU9. &gt;= $50,000</t>
  </si>
  <si>
    <t>Sun TrustAUTOMOTIVE2. $1k to $1,999</t>
  </si>
  <si>
    <t>Sun TrustAUTOMOTIVE3. $2k to $2,999</t>
  </si>
  <si>
    <t>Sun TrustAUTOMOTIVE4. $3k to $4,999</t>
  </si>
  <si>
    <t>Sun TrustAUTOMOTIVE5. $5k to $9,999</t>
  </si>
  <si>
    <t>Sun TrustAUTOMOTIVE6. $10k to $19,999</t>
  </si>
  <si>
    <t>Sun TrustAUTOMOTIVE7. $20k to $29,999</t>
  </si>
  <si>
    <t>Sun TrustAUTOMOTIVE8. $30k to $49,999</t>
  </si>
  <si>
    <t>Sun TrustAUTOMOTIVE9. &gt;= $50,000</t>
  </si>
  <si>
    <t>Sun TrustBANKCARD1. less than $1,000</t>
  </si>
  <si>
    <t>Sun TrustBANKCARD2. $1k to $1,999</t>
  </si>
  <si>
    <t>Sun TrustBANKCARD3. $2k to $2,999</t>
  </si>
  <si>
    <t>Sun TrustBANKCARD4. $3k to $4,999</t>
  </si>
  <si>
    <t>Sun TrustBANKCARD5. $5k to $9,999</t>
  </si>
  <si>
    <t>Sun TrustBANKCARD6. $10k to $19,999</t>
  </si>
  <si>
    <t>Sun TrustBANKCARD7. $20k to $29,999</t>
  </si>
  <si>
    <t>Sun TrustBANKCARD8. $30k to $49,999</t>
  </si>
  <si>
    <t>Sun TrustBANKCARD9. &gt;= $50,000</t>
  </si>
  <si>
    <t>Sun TrustFIRST MORTGAGE4. $3k to $4,999</t>
  </si>
  <si>
    <t>Sun TrustFIRST MORTGAGE5. $5k to $9,999</t>
  </si>
  <si>
    <t>Sun TrustFIRST MORTGAGE6. $10k to $19,999</t>
  </si>
  <si>
    <t>Sun TrustFIRST MORTGAGE7. $20k to $29,999</t>
  </si>
  <si>
    <t>Sun TrustFIRST MORTGAGE8. $30k to $49,999</t>
  </si>
  <si>
    <t>Sun TrustFIRST MORTGAGE9. &gt;= $50,000</t>
  </si>
  <si>
    <t>Sun TrustHELOC/HELOAN1. less than $1,000</t>
  </si>
  <si>
    <t>Sun TrustHELOC/HELOAN2. $1k to $1,999</t>
  </si>
  <si>
    <t>Sun TrustHELOC/HELOAN3. $2k to $2,999</t>
  </si>
  <si>
    <t>Sun TrustHELOC/HELOAN4. $3k to $4,999</t>
  </si>
  <si>
    <t>Sun TrustHELOC/HELOAN5. $5k to $9,999</t>
  </si>
  <si>
    <t>Sun TrustHELOC/HELOAN6. $10k to $19,999</t>
  </si>
  <si>
    <t>Sun TrustHELOC/HELOAN7. $20k to $29,999</t>
  </si>
  <si>
    <t>Sun TrustHELOC/HELOAN8. $30k to $49,999</t>
  </si>
  <si>
    <t>Sun TrustHELOC/HELOAN9. &gt;= $50,000</t>
  </si>
  <si>
    <t>Sun TrustOTHER/PIL/STU1. less than $1,000</t>
  </si>
  <si>
    <t>Sun TrustOTHER/PIL/STU2. $1k to $1,999</t>
  </si>
  <si>
    <t>Sun TrustOTHER/PIL/STU3. $2k to $2,999</t>
  </si>
  <si>
    <t>Sun TrustOTHER/PIL/STU4. $3k to $4,999</t>
  </si>
  <si>
    <t>Sun TrustOTHER/PIL/STU5. $5k to $9,999</t>
  </si>
  <si>
    <t>Sun TrustOTHER/PIL/STU6. $10k to $19,999</t>
  </si>
  <si>
    <t>Sun TrustOTHER/PIL/STU7. $20k to $29,999</t>
  </si>
  <si>
    <t>Sun TrustOTHER/PIL/STU8. $30k to $49,999</t>
  </si>
  <si>
    <t>Sun TrustOTHER/PIL/STU9. &gt;= $50,000</t>
  </si>
  <si>
    <t>SynchronyAUTOMOTIVE4. $3k to $4,999</t>
  </si>
  <si>
    <t>SynchronyAUTOMOTIVE5. $5k to $9,999</t>
  </si>
  <si>
    <t>SynchronyBANKCARD1. less than $1,000</t>
  </si>
  <si>
    <t>SynchronyBANKCARD2. $1k to $1,999</t>
  </si>
  <si>
    <t>SynchronyBANKCARD3. $2k to $2,999</t>
  </si>
  <si>
    <t>SynchronyBANKCARD4. $3k to $4,999</t>
  </si>
  <si>
    <t>SynchronyBANKCARD5. $5k to $9,999</t>
  </si>
  <si>
    <t>SynchronyBANKCARD6. $10k to $19,999</t>
  </si>
  <si>
    <t>SynchronyBANKCARD7. $20k to $29,999</t>
  </si>
  <si>
    <t>SynchronyBANKCARD8. $30k to $49,999</t>
  </si>
  <si>
    <t>SynchronyBANKCARD9. &gt;= $50,000</t>
  </si>
  <si>
    <t>SynchronyOTHER/PIL/STU1. less than $1,000</t>
  </si>
  <si>
    <t>SynchronyOTHER/PIL/STU2. $1k to $1,999</t>
  </si>
  <si>
    <t>SynchronyOTHER/PIL/STU3. $2k to $2,999</t>
  </si>
  <si>
    <t>SynchronyOTHER/PIL/STU4. $3k to $4,999</t>
  </si>
  <si>
    <t>SynchronyOTHER/PIL/STU5. $5k to $9,999</t>
  </si>
  <si>
    <t>SynchronyOTHER/PIL/STU6. $10k to $19,999</t>
  </si>
  <si>
    <t>SynchronyOTHER/PIL/STU7. $20k to $29,999</t>
  </si>
  <si>
    <t>SynchronyOTHER/PIL/STU8. $30k to $49,999</t>
  </si>
  <si>
    <t>SynchronyOTHER/PIL/STU9. &gt;= $50,000</t>
  </si>
  <si>
    <t>SynchronyRETAIL1. less than $1,000</t>
  </si>
  <si>
    <t>SynchronyRETAIL2. $1k to $1,999</t>
  </si>
  <si>
    <t>SynchronyRETAIL3. $2k to $2,999</t>
  </si>
  <si>
    <t>SynchronyRETAIL4. $3k to $4,999</t>
  </si>
  <si>
    <t>SynchronyRETAIL5. $5k to $9,999</t>
  </si>
  <si>
    <t>SynchronyRETAIL6. $10k to $19,999</t>
  </si>
  <si>
    <t>SynchronyRETAIL7. $20k to $29,999</t>
  </si>
  <si>
    <t>SynchronyRETAIL8. $30k to $49,999</t>
  </si>
  <si>
    <t>SynchronyRETAIL9. &gt;= $50,000</t>
  </si>
  <si>
    <t>TD BankAUTOMOTIVE4. $3k to $4,999</t>
  </si>
  <si>
    <t>TD BankAUTOMOTIVE5. $5k to $9,999</t>
  </si>
  <si>
    <t>TD BankAUTOMOTIVE6. $10k to $19,999</t>
  </si>
  <si>
    <t>TD BankAUTOMOTIVE7. $20k to $29,999</t>
  </si>
  <si>
    <t>TD BankAUTOMOTIVE8. $30k to $49,999</t>
  </si>
  <si>
    <t>TD BankAUTOMOTIVE9. &gt;= $50,000</t>
  </si>
  <si>
    <t>TD BankBANKCARD1. less than $1,000</t>
  </si>
  <si>
    <t>TD BankBANKCARD2. $1k to $1,999</t>
  </si>
  <si>
    <t>TD BankBANKCARD3. $2k to $2,999</t>
  </si>
  <si>
    <t>TD BankBANKCARD4. $3k to $4,999</t>
  </si>
  <si>
    <t>TD BankBANKCARD5. $5k to $9,999</t>
  </si>
  <si>
    <t>TD BankBANKCARD6. $10k to $19,999</t>
  </si>
  <si>
    <t>TD BankBANKCARD7. $20k to $29,999</t>
  </si>
  <si>
    <t>TD BankBANKCARD8. $30k to $49,999</t>
  </si>
  <si>
    <t>TD BankBANKCARD9. &gt;= $50,000</t>
  </si>
  <si>
    <t>TD BankFIRST MORTGAGE3. $2k to $2,999</t>
  </si>
  <si>
    <t>TD BankFIRST MORTGAGE6. $10k to $19,999</t>
  </si>
  <si>
    <t>TD BankFIRST MORTGAGE7. $20k to $29,999</t>
  </si>
  <si>
    <t>TD BankFIRST MORTGAGE8. $30k to $49,999</t>
  </si>
  <si>
    <t>TD BankFIRST MORTGAGE9. &gt;= $50,000</t>
  </si>
  <si>
    <t>TD BankHELOC/HELOAN1. less than $1,000</t>
  </si>
  <si>
    <t>TD BankHELOC/HELOAN2. $1k to $1,999</t>
  </si>
  <si>
    <t>TD BankHELOC/HELOAN3. $2k to $2,999</t>
  </si>
  <si>
    <t>TD BankHELOC/HELOAN4. $3k to $4,999</t>
  </si>
  <si>
    <t>TD BankHELOC/HELOAN5. $5k to $9,999</t>
  </si>
  <si>
    <t>TD BankHELOC/HELOAN6. $10k to $19,999</t>
  </si>
  <si>
    <t>TD BankHELOC/HELOAN7. $20k to $29,999</t>
  </si>
  <si>
    <t>TD BankHELOC/HELOAN8. $30k to $49,999</t>
  </si>
  <si>
    <t>TD BankHELOC/HELOAN9. &gt;= $50,000</t>
  </si>
  <si>
    <t>TD BankOTHER/PIL/STU1. less than $1,000</t>
  </si>
  <si>
    <t>TD BankOTHER/PIL/STU2. $1k to $1,999</t>
  </si>
  <si>
    <t>TD BankOTHER/PIL/STU3. $2k to $2,999</t>
  </si>
  <si>
    <t>TD BankOTHER/PIL/STU4. $3k to $4,999</t>
  </si>
  <si>
    <t>TD BankOTHER/PIL/STU5. $5k to $9,999</t>
  </si>
  <si>
    <t>TD BankOTHER/PIL/STU6. $10k to $19,999</t>
  </si>
  <si>
    <t>TD BankOTHER/PIL/STU7. $20k to $29,999</t>
  </si>
  <si>
    <t>TD BankOTHER/PIL/STU8. $30k to $49,999</t>
  </si>
  <si>
    <t>TD BankOTHER/PIL/STU9. &gt;= $50,000</t>
  </si>
  <si>
    <t>TD BankRETAIL1. less than $1,000</t>
  </si>
  <si>
    <t>TD BankRETAIL2. $1k to $1,999</t>
  </si>
  <si>
    <t>TD BankRETAIL3. $2k to $2,999</t>
  </si>
  <si>
    <t>TD BankRETAIL4. $3k to $4,999</t>
  </si>
  <si>
    <t>TD BankRETAIL5. $5k to $9,999</t>
  </si>
  <si>
    <t>TD BankRETAIL6. $10k to $19,999</t>
  </si>
  <si>
    <t>TD BankRETAIL7. $20k to $29,999</t>
  </si>
  <si>
    <t>TD BankRETAIL8. $30k to $49,999</t>
  </si>
  <si>
    <t>TD BankRETAIL9. &gt;= $50,000</t>
  </si>
  <si>
    <t>US BankAUTOMOTIVE1. less than $1,000</t>
  </si>
  <si>
    <t>US BankAUTOMOTIVE2. $1k to $1,999</t>
  </si>
  <si>
    <t>US BankAUTOMOTIVE3. $2k to $2,999</t>
  </si>
  <si>
    <t>US BankAUTOMOTIVE4. $3k to $4,999</t>
  </si>
  <si>
    <t>US BankAUTOMOTIVE5. $5k to $9,999</t>
  </si>
  <si>
    <t>US BankAUTOMOTIVE6. $10k to $19,999</t>
  </si>
  <si>
    <t>US BankAUTOMOTIVE7. $20k to $29,999</t>
  </si>
  <si>
    <t>US BankAUTOMOTIVE8. $30k to $49,999</t>
  </si>
  <si>
    <t>US BankAUTOMOTIVE9. &gt;= $50,000</t>
  </si>
  <si>
    <t>US BankBANKCARD1. less than $1,000</t>
  </si>
  <si>
    <t>US BankBANKCARD2. $1k to $1,999</t>
  </si>
  <si>
    <t>US BankBANKCARD3. $2k to $2,999</t>
  </si>
  <si>
    <t>US BankBANKCARD4. $3k to $4,999</t>
  </si>
  <si>
    <t>US BankBANKCARD5. $5k to $9,999</t>
  </si>
  <si>
    <t>US BankBANKCARD6. $10k to $19,999</t>
  </si>
  <si>
    <t>US BankBANKCARD7. $20k to $29,999</t>
  </si>
  <si>
    <t>US BankBANKCARD8. $30k to $49,999</t>
  </si>
  <si>
    <t>US BankBANKCARD9. &gt;= $50,000</t>
  </si>
  <si>
    <t>US BankFIRST MORTGAGE1. less than $1,000</t>
  </si>
  <si>
    <t>US BankFIRST MORTGAGE2. $1k to $1,999</t>
  </si>
  <si>
    <t>US BankFIRST MORTGAGE3. $2k to $2,999</t>
  </si>
  <si>
    <t>US BankFIRST MORTGAGE4. $3k to $4,999</t>
  </si>
  <si>
    <t>US BankFIRST MORTGAGE5. $5k to $9,999</t>
  </si>
  <si>
    <t>US BankFIRST MORTGAGE6. $10k to $19,999</t>
  </si>
  <si>
    <t>US BankFIRST MORTGAGE7. $20k to $29,999</t>
  </si>
  <si>
    <t>US BankFIRST MORTGAGE8. $30k to $49,999</t>
  </si>
  <si>
    <t>US BankFIRST MORTGAGE9. &gt;= $50,000</t>
  </si>
  <si>
    <t>US BankHELOC/HELOAN1. less than $1,000</t>
  </si>
  <si>
    <t>US BankHELOC/HELOAN2. $1k to $1,999</t>
  </si>
  <si>
    <t>US BankHELOC/HELOAN3. $2k to $2,999</t>
  </si>
  <si>
    <t>US BankHELOC/HELOAN4. $3k to $4,999</t>
  </si>
  <si>
    <t>US BankHELOC/HELOAN5. $5k to $9,999</t>
  </si>
  <si>
    <t>US BankHELOC/HELOAN6. $10k to $19,999</t>
  </si>
  <si>
    <t>US BankHELOC/HELOAN7. $20k to $29,999</t>
  </si>
  <si>
    <t>US BankHELOC/HELOAN8. $30k to $49,999</t>
  </si>
  <si>
    <t>US BankHELOC/HELOAN9. &gt;= $50,000</t>
  </si>
  <si>
    <t>US BankOTHER/PIL/STU1. less than $1,000</t>
  </si>
  <si>
    <t>US BankOTHER/PIL/STU2. $1k to $1,999</t>
  </si>
  <si>
    <t>US BankOTHER/PIL/STU3. $2k to $2,999</t>
  </si>
  <si>
    <t>US BankOTHER/PIL/STU4. $3k to $4,999</t>
  </si>
  <si>
    <t>US BankOTHER/PIL/STU5. $5k to $9,999</t>
  </si>
  <si>
    <t>US BankOTHER/PIL/STU6. $10k to $19,999</t>
  </si>
  <si>
    <t>US BankOTHER/PIL/STU7. $20k to $29,999</t>
  </si>
  <si>
    <t>US BankOTHER/PIL/STU8. $30k to $49,999</t>
  </si>
  <si>
    <t>US BankOTHER/PIL/STU9. &gt;= $50,000</t>
  </si>
  <si>
    <t>USAAAUTOMOTIVE2. $1k to $1,999</t>
  </si>
  <si>
    <t>USAAAUTOMOTIVE3. $2k to $2,999</t>
  </si>
  <si>
    <t>USAAAUTOMOTIVE4. $3k to $4,999</t>
  </si>
  <si>
    <t>USAAAUTOMOTIVE5. $5k to $9,999</t>
  </si>
  <si>
    <t>USAAAUTOMOTIVE6. $10k to $19,999</t>
  </si>
  <si>
    <t>USAAAUTOMOTIVE7. $20k to $29,999</t>
  </si>
  <si>
    <t>USAAAUTOMOTIVE8. $30k to $49,999</t>
  </si>
  <si>
    <t>USAAAUTOMOTIVE9. &gt;= $50,000</t>
  </si>
  <si>
    <t>USAABANKCARD1. less than $1,000</t>
  </si>
  <si>
    <t>USAABANKCARD2. $1k to $1,999</t>
  </si>
  <si>
    <t>USAABANKCARD3. $2k to $2,999</t>
  </si>
  <si>
    <t>USAABANKCARD4. $3k to $4,999</t>
  </si>
  <si>
    <t>USAABANKCARD5. $5k to $9,999</t>
  </si>
  <si>
    <t>USAABANKCARD6. $10k to $19,999</t>
  </si>
  <si>
    <t>USAABANKCARD7. $20k to $29,999</t>
  </si>
  <si>
    <t>USAABANKCARD8. $30k to $49,999</t>
  </si>
  <si>
    <t>USAABANKCARD9. &gt;= $50,000</t>
  </si>
  <si>
    <t>USAAFIRST MORTGAGE7. $20k to $29,999</t>
  </si>
  <si>
    <t>USAAFIRST MORTGAGE8. $30k to $49,999</t>
  </si>
  <si>
    <t>USAAFIRST MORTGAGE9. &gt;= $50,000</t>
  </si>
  <si>
    <t>USAAHELOC/HELOAN4. $3k to $4,999</t>
  </si>
  <si>
    <t>USAAHELOC/HELOAN5. $5k to $9,999</t>
  </si>
  <si>
    <t>USAAHELOC/HELOAN6. $10k to $19,999</t>
  </si>
  <si>
    <t>USAAHELOC/HELOAN7. $20k to $29,999</t>
  </si>
  <si>
    <t>USAAHELOC/HELOAN8. $30k to $49,999</t>
  </si>
  <si>
    <t>USAAHELOC/HELOAN9. &gt;= $50,000</t>
  </si>
  <si>
    <t>USAAOTHER/PIL/STU3. $2k to $2,999</t>
  </si>
  <si>
    <t>USAAOTHER/PIL/STU4. $3k to $4,999</t>
  </si>
  <si>
    <t>USAAOTHER/PIL/STU5. $5k to $9,999</t>
  </si>
  <si>
    <t>USAAOTHER/PIL/STU6. $10k to $19,999</t>
  </si>
  <si>
    <t>USAAOTHER/PIL/STU7. $20k to $29,999</t>
  </si>
  <si>
    <t>USAAOTHER/PIL/STU8. $30k to $49,999</t>
  </si>
  <si>
    <t>USAAOTHER/PIL/STU9. &gt;= $50,000</t>
  </si>
  <si>
    <t>Wells FargoAUTOMOTIVE2. $1k to $1,999</t>
  </si>
  <si>
    <t>Wells FargoAUTOMOTIVE3. $2k to $2,999</t>
  </si>
  <si>
    <t>Wells FargoAUTOMOTIVE4. $3k to $4,999</t>
  </si>
  <si>
    <t>Wells FargoAUTOMOTIVE5. $5k to $9,999</t>
  </si>
  <si>
    <t>Wells FargoAUTOMOTIVE6. $10k to $19,999</t>
  </si>
  <si>
    <t>Wells FargoAUTOMOTIVE7. $20k to $29,999</t>
  </si>
  <si>
    <t>Wells FargoAUTOMOTIVE8. $30k to $49,999</t>
  </si>
  <si>
    <t>Wells FargoAUTOMOTIVE9. &gt;= $50,000</t>
  </si>
  <si>
    <t>Wells FargoBANKCARD1. less than $1,000</t>
  </si>
  <si>
    <t>Wells FargoBANKCARD2. $1k to $1,999</t>
  </si>
  <si>
    <t>Wells FargoBANKCARD3. $2k to $2,999</t>
  </si>
  <si>
    <t>Wells FargoBANKCARD4. $3k to $4,999</t>
  </si>
  <si>
    <t>Wells FargoBANKCARD5. $5k to $9,999</t>
  </si>
  <si>
    <t>Wells FargoBANKCARD6. $10k to $19,999</t>
  </si>
  <si>
    <t>Wells FargoBANKCARD7. $20k to $29,999</t>
  </si>
  <si>
    <t>Wells FargoBANKCARD8. $30k to $49,999</t>
  </si>
  <si>
    <t>Wells FargoBANKCARD9. &gt;= $50,000</t>
  </si>
  <si>
    <t>Wells FargoFIRST MORTGAGE4. $3k to $4,999</t>
  </si>
  <si>
    <t>Wells FargoFIRST MORTGAGE5. $5k to $9,999</t>
  </si>
  <si>
    <t>Wells FargoFIRST MORTGAGE6. $10k to $19,999</t>
  </si>
  <si>
    <t>Wells FargoFIRST MORTGAGE7. $20k to $29,999</t>
  </si>
  <si>
    <t>Wells FargoFIRST MORTGAGE8. $30k to $49,999</t>
  </si>
  <si>
    <t>Wells FargoFIRST MORTGAGE9. &gt;= $50,000</t>
  </si>
  <si>
    <t>Wells FargoHELOC/HELOAN1. less than $1,000</t>
  </si>
  <si>
    <t>Wells FargoHELOC/HELOAN2. $1k to $1,999</t>
  </si>
  <si>
    <t>Wells FargoHELOC/HELOAN3. $2k to $2,999</t>
  </si>
  <si>
    <t>Wells FargoHELOC/HELOAN4. $3k to $4,999</t>
  </si>
  <si>
    <t>Wells FargoHELOC/HELOAN5. $5k to $9,999</t>
  </si>
  <si>
    <t>Wells FargoHELOC/HELOAN6. $10k to $19,999</t>
  </si>
  <si>
    <t>Wells FargoHELOC/HELOAN7. $20k to $29,999</t>
  </si>
  <si>
    <t>Wells FargoHELOC/HELOAN8. $30k to $49,999</t>
  </si>
  <si>
    <t>Wells FargoHELOC/HELOAN9. &gt;= $50,000</t>
  </si>
  <si>
    <t>Wells FargoOTHER/PIL/STU1. less than $1,000</t>
  </si>
  <si>
    <t>Wells FargoOTHER/PIL/STU2. $1k to $1,999</t>
  </si>
  <si>
    <t>Wells FargoOTHER/PIL/STU3. $2k to $2,999</t>
  </si>
  <si>
    <t>Wells FargoOTHER/PIL/STU4. $3k to $4,999</t>
  </si>
  <si>
    <t>Wells FargoOTHER/PIL/STU5. $5k to $9,999</t>
  </si>
  <si>
    <t>Wells FargoOTHER/PIL/STU6. $10k to $19,999</t>
  </si>
  <si>
    <t>Wells FargoOTHER/PIL/STU7. $20k to $29,999</t>
  </si>
  <si>
    <t>Wells FargoOTHER/PIL/STU8. $30k to $49,999</t>
  </si>
  <si>
    <t>Wells FargoOTHER/PIL/STU9. &gt;= $50,000</t>
  </si>
  <si>
    <t>Wells FargoRETAIL1. less than $1,000</t>
  </si>
  <si>
    <t>Wells FargoRETAIL2. $1k to $1,999</t>
  </si>
  <si>
    <t>Wells FargoRETAIL3. $2k to $2,999</t>
  </si>
  <si>
    <t>Wells FargoRETAIL4. $3k to $4,999</t>
  </si>
  <si>
    <t>Wells FargoRETAIL5. $5k to $9,999</t>
  </si>
  <si>
    <t>Wells FargoRETAIL6. $10k to $19,999</t>
  </si>
  <si>
    <t>Wells FargoRETAIL7. $20k to $29,999</t>
  </si>
  <si>
    <t>Wells FargoRETAIL8. $30k to $49,999</t>
  </si>
  <si>
    <t>Wells FargoRETAIL9. &gt;= $50,000</t>
  </si>
  <si>
    <t>Alliance BankBANKCARD1. $0</t>
  </si>
  <si>
    <t>Alliance BankBANKCARD2. less than $50</t>
  </si>
  <si>
    <t>Alliance BankBANKCARD3. $50 to $99</t>
  </si>
  <si>
    <t>Alliance BankBANKCARD4. $100 to $199</t>
  </si>
  <si>
    <t>Alliance BankBANKCARD5. $200 to 499</t>
  </si>
  <si>
    <t>Alliance BankBANKCARD6. &gt;=$500</t>
  </si>
  <si>
    <t>Alliance BankOTHER/PIL/STU1. $0</t>
  </si>
  <si>
    <t>Alliance BankOTHER/PIL/STU2. less than $50</t>
  </si>
  <si>
    <t>Alliance BankOTHER/PIL/STU3. $50 to $99</t>
  </si>
  <si>
    <t>Alliance BankOTHER/PIL/STU4. $100 to $199</t>
  </si>
  <si>
    <t>Alliance BankOTHER/PIL/STU5. $200 to 499</t>
  </si>
  <si>
    <t>Alliance BankOTHER/PIL/STU6. &gt;=$500</t>
  </si>
  <si>
    <t>Alliance BankRETAIL1. $0</t>
  </si>
  <si>
    <t>Alliance BankRETAIL2. less than $50</t>
  </si>
  <si>
    <t>Alliance BankRETAIL3. $50 to $99</t>
  </si>
  <si>
    <t>Alliance BankRETAIL4. $100 to $199</t>
  </si>
  <si>
    <t>Alliance BankRETAIL5. $200 to 499</t>
  </si>
  <si>
    <t>Alliance BankRETAIL6. &gt;=$500</t>
  </si>
  <si>
    <t>AMEXBANKCARD1. $0</t>
  </si>
  <si>
    <t>AMEXBANKCARD2. less than $50</t>
  </si>
  <si>
    <t>AMEXBANKCARD3. $50 to $99</t>
  </si>
  <si>
    <t>AMEXBANKCARD4. $100 to $199</t>
  </si>
  <si>
    <t>AMEXBANKCARD5. $200 to 499</t>
  </si>
  <si>
    <t>AMEXBANKCARD6. &gt;=$500</t>
  </si>
  <si>
    <t>AMEXOTHER/PIL/STU1. $0</t>
  </si>
  <si>
    <t>AMEXOTHER/PIL/STU2. less than $50</t>
  </si>
  <si>
    <t>AMEXOTHER/PIL/STU3. $50 to $99</t>
  </si>
  <si>
    <t>AMEXOTHER/PIL/STU4. $100 to $199</t>
  </si>
  <si>
    <t>AMEXOTHER/PIL/STU5. $200 to 499</t>
  </si>
  <si>
    <t>AMEXOTHER/PIL/STU6. &gt;=$500</t>
  </si>
  <si>
    <t>BarclaysBANKCARD1. $0</t>
  </si>
  <si>
    <t>BarclaysBANKCARD2. less than $50</t>
  </si>
  <si>
    <t>BarclaysBANKCARD3. $50 to $99</t>
  </si>
  <si>
    <t>BarclaysBANKCARD4. $100 to $199</t>
  </si>
  <si>
    <t>BarclaysBANKCARD5. $200 to 499</t>
  </si>
  <si>
    <t>BarclaysBANKCARD6. &gt;=$500</t>
  </si>
  <si>
    <t>BarclaysOTHER/PIL/STU2. less than $50</t>
  </si>
  <si>
    <t>BarclaysOTHER/PIL/STU3. $50 to $99</t>
  </si>
  <si>
    <t>BarclaysOTHER/PIL/STU4. $100 to $199</t>
  </si>
  <si>
    <t>BarclaysOTHER/PIL/STU5. $200 to 499</t>
  </si>
  <si>
    <t>BarclaysOTHER/PIL/STU6. &gt;=$500</t>
  </si>
  <si>
    <t>BoAAUTOMOTIVE2. less than $50</t>
  </si>
  <si>
    <t>BoAAUTOMOTIVE3. $50 to $99</t>
  </si>
  <si>
    <t>BoAAUTOMOTIVE4. $100 to $199</t>
  </si>
  <si>
    <t>BoAAUTOMOTIVE5. $200 to 499</t>
  </si>
  <si>
    <t>BoAAUTOMOTIVE6. &gt;=$500</t>
  </si>
  <si>
    <t>BoABANKCARD1. $0</t>
  </si>
  <si>
    <t>BoABANKCARD2. less than $50</t>
  </si>
  <si>
    <t>BoABANKCARD3. $50 to $99</t>
  </si>
  <si>
    <t>BoABANKCARD4. $100 to $199</t>
  </si>
  <si>
    <t>BoABANKCARD5. $200 to 499</t>
  </si>
  <si>
    <t>BoABANKCARD6. &gt;=$500</t>
  </si>
  <si>
    <t>BoAFIRST MORTGAGE2. less than $50</t>
  </si>
  <si>
    <t>BoAFIRST MORTGAGE3. $50 to $99</t>
  </si>
  <si>
    <t>BoAFIRST MORTGAGE4. $100 to $199</t>
  </si>
  <si>
    <t>BoAFIRST MORTGAGE5. $200 to 499</t>
  </si>
  <si>
    <t>BoAFIRST MORTGAGE6. &gt;=$500</t>
  </si>
  <si>
    <t>BoAHELOC/HELOAN1. $0</t>
  </si>
  <si>
    <t>BoAHELOC/HELOAN2. less than $50</t>
  </si>
  <si>
    <t>BoAHELOC/HELOAN3. $50 to $99</t>
  </si>
  <si>
    <t>BoAHELOC/HELOAN4. $100 to $199</t>
  </si>
  <si>
    <t>BoAHELOC/HELOAN5. $200 to 499</t>
  </si>
  <si>
    <t>BoAHELOC/HELOAN6. &gt;=$500</t>
  </si>
  <si>
    <t>BoAOTHER/PIL/STU1. $0</t>
  </si>
  <si>
    <t>BoAOTHER/PIL/STU2. less than $50</t>
  </si>
  <si>
    <t>BoAOTHER/PIL/STU3. $50 to $99</t>
  </si>
  <si>
    <t>BoAOTHER/PIL/STU4. $100 to $199</t>
  </si>
  <si>
    <t>BoAOTHER/PIL/STU5. $200 to 499</t>
  </si>
  <si>
    <t>BoAOTHER/PIL/STU6. &gt;=$500</t>
  </si>
  <si>
    <t>Capital OneAUTOMOTIVE2. less than $50</t>
  </si>
  <si>
    <t>Capital OneAUTOMOTIVE3. $50 to $99</t>
  </si>
  <si>
    <t>Capital OneAUTOMOTIVE4. $100 to $199</t>
  </si>
  <si>
    <t>Capital OneAUTOMOTIVE5. $200 to 499</t>
  </si>
  <si>
    <t>Capital OneAUTOMOTIVE6. &gt;=$500</t>
  </si>
  <si>
    <t>Capital OneBANKCARD1. $0</t>
  </si>
  <si>
    <t>Capital OneBANKCARD2. less than $50</t>
  </si>
  <si>
    <t>Capital OneBANKCARD3. $50 to $99</t>
  </si>
  <si>
    <t>Capital OneBANKCARD4. $100 to $199</t>
  </si>
  <si>
    <t>Capital OneBANKCARD5. $200 to 499</t>
  </si>
  <si>
    <t>Capital OneBANKCARD6. &gt;=$500</t>
  </si>
  <si>
    <t>Capital OneHELOC/HELOAN1. $0</t>
  </si>
  <si>
    <t>Capital OneHELOC/HELOAN2. less than $50</t>
  </si>
  <si>
    <t>Capital OneHELOC/HELOAN3. $50 to $99</t>
  </si>
  <si>
    <t>Capital OneHELOC/HELOAN4. $100 to $199</t>
  </si>
  <si>
    <t>Capital OneHELOC/HELOAN5. $200 to 499</t>
  </si>
  <si>
    <t>Capital OneHELOC/HELOAN6. &gt;=$500</t>
  </si>
  <si>
    <t>Capital OneOTHER/PIL/STU1. $0</t>
  </si>
  <si>
    <t>Capital OneOTHER/PIL/STU2. less than $50</t>
  </si>
  <si>
    <t>Capital OneOTHER/PIL/STU3. $50 to $99</t>
  </si>
  <si>
    <t>Capital OneOTHER/PIL/STU4. $100 to $199</t>
  </si>
  <si>
    <t>Capital OneOTHER/PIL/STU5. $200 to 499</t>
  </si>
  <si>
    <t>Capital OneOTHER/PIL/STU6. &gt;=$500</t>
  </si>
  <si>
    <t>Capital OneRETAIL1. $0</t>
  </si>
  <si>
    <t>Capital OneRETAIL2. less than $50</t>
  </si>
  <si>
    <t>Capital OneRETAIL3. $50 to $99</t>
  </si>
  <si>
    <t>Capital OneRETAIL4. $100 to $199</t>
  </si>
  <si>
    <t>Capital OneRETAIL5. $200 to 499</t>
  </si>
  <si>
    <t>Capital OneRETAIL6. &gt;=$500</t>
  </si>
  <si>
    <t>ChaseAUTOMOTIVE2. less than $50</t>
  </si>
  <si>
    <t>ChaseAUTOMOTIVE3. $50 to $99</t>
  </si>
  <si>
    <t>ChaseAUTOMOTIVE4. $100 to $199</t>
  </si>
  <si>
    <t>ChaseAUTOMOTIVE5. $200 to 499</t>
  </si>
  <si>
    <t>ChaseAUTOMOTIVE6. &gt;=$500</t>
  </si>
  <si>
    <t>ChaseBANKCARD1. $0</t>
  </si>
  <si>
    <t>ChaseBANKCARD2. less than $50</t>
  </si>
  <si>
    <t>ChaseBANKCARD3. $50 to $99</t>
  </si>
  <si>
    <t>ChaseBANKCARD4. $100 to $199</t>
  </si>
  <si>
    <t>ChaseBANKCARD5. $200 to 499</t>
  </si>
  <si>
    <t>ChaseBANKCARD6. &gt;=$500</t>
  </si>
  <si>
    <t>ChaseFIRST MORTGAGE2. less than $50</t>
  </si>
  <si>
    <t>ChaseFIRST MORTGAGE3. $50 to $99</t>
  </si>
  <si>
    <t>ChaseFIRST MORTGAGE4. $100 to $199</t>
  </si>
  <si>
    <t>ChaseFIRST MORTGAGE5. $200 to 499</t>
  </si>
  <si>
    <t>ChaseFIRST MORTGAGE6. &gt;=$500</t>
  </si>
  <si>
    <t>ChaseHELOC/HELOAN1. $0</t>
  </si>
  <si>
    <t>ChaseHELOC/HELOAN2. less than $50</t>
  </si>
  <si>
    <t>ChaseHELOC/HELOAN3. $50 to $99</t>
  </si>
  <si>
    <t>ChaseHELOC/HELOAN4. $100 to $199</t>
  </si>
  <si>
    <t>ChaseHELOC/HELOAN5. $200 to 499</t>
  </si>
  <si>
    <t>ChaseHELOC/HELOAN6. &gt;=$500</t>
  </si>
  <si>
    <t>ChaseOTHER/PIL/STU1. $0</t>
  </si>
  <si>
    <t>ChaseOTHER/PIL/STU2. less than $50</t>
  </si>
  <si>
    <t>ChaseOTHER/PIL/STU3. $50 to $99</t>
  </si>
  <si>
    <t>ChaseOTHER/PIL/STU4. $100 to $199</t>
  </si>
  <si>
    <t>ChaseOTHER/PIL/STU5. $200 to 499</t>
  </si>
  <si>
    <t>ChaseOTHER/PIL/STU6. &gt;=$500</t>
  </si>
  <si>
    <t>ChaseRETAIL1. $0</t>
  </si>
  <si>
    <t>ChaseRETAIL2. less than $50</t>
  </si>
  <si>
    <t>ChaseRETAIL3. $50 to $99</t>
  </si>
  <si>
    <t>ChaseRETAIL4. $100 to $199</t>
  </si>
  <si>
    <t>CitiAUTOMOTIVE2. less than $50</t>
  </si>
  <si>
    <t>CitiBANKCARD1. $0</t>
  </si>
  <si>
    <t>CitiBANKCARD2. less than $50</t>
  </si>
  <si>
    <t>CitiBANKCARD3. $50 to $99</t>
  </si>
  <si>
    <t>CitiBANKCARD4. $100 to $199</t>
  </si>
  <si>
    <t>CitiBANKCARD5. $200 to 499</t>
  </si>
  <si>
    <t>CitiBANKCARD6. &gt;=$500</t>
  </si>
  <si>
    <t>CitiFIRST MORTGAGE5. $200 to 499</t>
  </si>
  <si>
    <t>CitiFIRST MORTGAGE6. &gt;=$500</t>
  </si>
  <si>
    <t>CitiHELOC/HELOAN1. $0</t>
  </si>
  <si>
    <t>CitiHELOC/HELOAN2. less than $50</t>
  </si>
  <si>
    <t>CitiHELOC/HELOAN3. $50 to $99</t>
  </si>
  <si>
    <t>CitiHELOC/HELOAN4. $100 to $199</t>
  </si>
  <si>
    <t>CitiHELOC/HELOAN5. $200 to 499</t>
  </si>
  <si>
    <t>CitiHELOC/HELOAN6. &gt;=$500</t>
  </si>
  <si>
    <t>CitiOTHER/PIL/STU1. $0</t>
  </si>
  <si>
    <t>CitiOTHER/PIL/STU2. less than $50</t>
  </si>
  <si>
    <t>CitiOTHER/PIL/STU3. $50 to $99</t>
  </si>
  <si>
    <t>CitiOTHER/PIL/STU4. $100 to $199</t>
  </si>
  <si>
    <t>CitiOTHER/PIL/STU5. $200 to 499</t>
  </si>
  <si>
    <t>CitiOTHER/PIL/STU6. &gt;=$500</t>
  </si>
  <si>
    <t>CitiRETAIL1. $0</t>
  </si>
  <si>
    <t>CitiRETAIL2. less than $50</t>
  </si>
  <si>
    <t>CitiRETAIL3. $50 to $99</t>
  </si>
  <si>
    <t>CitiRETAIL4. $100 to $199</t>
  </si>
  <si>
    <t>CitiRETAIL5. $200 to 499</t>
  </si>
  <si>
    <t>CitiRETAIL6. &gt;=$500</t>
  </si>
  <si>
    <t>Credit OneBANKCARD1. $0</t>
  </si>
  <si>
    <t>Credit OneBANKCARD2. less than $50</t>
  </si>
  <si>
    <t>Credit OneBANKCARD3. $50 to $99</t>
  </si>
  <si>
    <t>Credit OneBANKCARD4. $100 to $199</t>
  </si>
  <si>
    <t>Credit OneBANKCARD5. $200 to 499</t>
  </si>
  <si>
    <t>Credit OneBANKCARD6. &gt;=$500</t>
  </si>
  <si>
    <t>DiscoverBANKCARD1. $0</t>
  </si>
  <si>
    <t>DiscoverBANKCARD2. less than $50</t>
  </si>
  <si>
    <t>DiscoverBANKCARD3. $50 to $99</t>
  </si>
  <si>
    <t>DiscoverBANKCARD4. $100 to $199</t>
  </si>
  <si>
    <t>DiscoverBANKCARD5. $200 to 499</t>
  </si>
  <si>
    <t>DiscoverBANKCARD6. &gt;=$500</t>
  </si>
  <si>
    <t>DiscoverFIRST MORTGAGE4. $100 to $199</t>
  </si>
  <si>
    <t>DiscoverFIRST MORTGAGE5. $200 to 499</t>
  </si>
  <si>
    <t>DiscoverFIRST MORTGAGE6. &gt;=$500</t>
  </si>
  <si>
    <t>DiscoverHELOC/HELOAN3. $50 to $99</t>
  </si>
  <si>
    <t>DiscoverHELOC/HELOAN4. $100 to $199</t>
  </si>
  <si>
    <t>DiscoverHELOC/HELOAN5. $200 to 499</t>
  </si>
  <si>
    <t>DiscoverHELOC/HELOAN6. &gt;=$500</t>
  </si>
  <si>
    <t>DiscoverOTHER/PIL/STU2. less than $50</t>
  </si>
  <si>
    <t>DiscoverOTHER/PIL/STU3. $50 to $99</t>
  </si>
  <si>
    <t>DiscoverOTHER/PIL/STU4. $100 to $199</t>
  </si>
  <si>
    <t>DiscoverOTHER/PIL/STU5. $200 to 499</t>
  </si>
  <si>
    <t>DiscoverOTHER/PIL/STU6. &gt;=$500</t>
  </si>
  <si>
    <t>Goldman SachsBANKCARD1. $0</t>
  </si>
  <si>
    <t>Goldman SachsBANKCARD2. less than $50</t>
  </si>
  <si>
    <t>Goldman SachsBANKCARD3. $50 to $99</t>
  </si>
  <si>
    <t>Goldman SachsBANKCARD4. $100 to $199</t>
  </si>
  <si>
    <t>Goldman SachsBANKCARD5. $200 to 499</t>
  </si>
  <si>
    <t>Goldman SachsBANKCARD6. &gt;=$500</t>
  </si>
  <si>
    <t>Goldman SachsOTHER/PIL/STU2. less than $50</t>
  </si>
  <si>
    <t>Goldman SachsOTHER/PIL/STU3. $50 to $99</t>
  </si>
  <si>
    <t>Goldman SachsOTHER/PIL/STU4. $100 to $199</t>
  </si>
  <si>
    <t>Goldman SachsOTHER/PIL/STU5. $200 to 499</t>
  </si>
  <si>
    <t>Goldman SachsOTHER/PIL/STU6. &gt;=$500</t>
  </si>
  <si>
    <t>NBTAUTOMOTIVE2. less than $50</t>
  </si>
  <si>
    <t>NBTAUTOMOTIVE3. $50 to $99</t>
  </si>
  <si>
    <t>NBTAUTOMOTIVE4. $100 to $199</t>
  </si>
  <si>
    <t>NBTAUTOMOTIVE5. $200 to 499</t>
  </si>
  <si>
    <t>NBTAUTOMOTIVE6. &gt;=$500</t>
  </si>
  <si>
    <t>NBTFIRST MORTGAGE2. less than $50</t>
  </si>
  <si>
    <t>NBTFIRST MORTGAGE3. $50 to $99</t>
  </si>
  <si>
    <t>NBTFIRST MORTGAGE4. $100 to $199</t>
  </si>
  <si>
    <t>NBTFIRST MORTGAGE5. $200 to 499</t>
  </si>
  <si>
    <t>NBTFIRST MORTGAGE6. &gt;=$500</t>
  </si>
  <si>
    <t>NBTHELOC/HELOAN1. $0</t>
  </si>
  <si>
    <t>NBTHELOC/HELOAN2. less than $50</t>
  </si>
  <si>
    <t>NBTHELOC/HELOAN3. $50 to $99</t>
  </si>
  <si>
    <t>NBTHELOC/HELOAN4. $100 to $199</t>
  </si>
  <si>
    <t>NBTHELOC/HELOAN5. $200 to 499</t>
  </si>
  <si>
    <t>NBTHELOC/HELOAN6. &gt;=$500</t>
  </si>
  <si>
    <t>NBTOTHER/PIL/STU1. $0</t>
  </si>
  <si>
    <t>NBTOTHER/PIL/STU2. less than $50</t>
  </si>
  <si>
    <t>NBTOTHER/PIL/STU3. $50 to $99</t>
  </si>
  <si>
    <t>NBTOTHER/PIL/STU4. $100 to $199</t>
  </si>
  <si>
    <t>NBTOTHER/PIL/STU5. $200 to 499</t>
  </si>
  <si>
    <t>NBTOTHER/PIL/STU6. &gt;=$500</t>
  </si>
  <si>
    <t>PNCAUTOMOTIVE2. less than $50</t>
  </si>
  <si>
    <t>PNCAUTOMOTIVE3. $50 to $99</t>
  </si>
  <si>
    <t>PNCAUTOMOTIVE4. $100 to $199</t>
  </si>
  <si>
    <t>PNCAUTOMOTIVE5. $200 to 499</t>
  </si>
  <si>
    <t>PNCAUTOMOTIVE6. &gt;=$500</t>
  </si>
  <si>
    <t>PNCBANKCARD1. $0</t>
  </si>
  <si>
    <t>PNCBANKCARD2. less than $50</t>
  </si>
  <si>
    <t>PNCBANKCARD3. $50 to $99</t>
  </si>
  <si>
    <t>PNCBANKCARD4. $100 to $199</t>
  </si>
  <si>
    <t>PNCBANKCARD5. $200 to 499</t>
  </si>
  <si>
    <t>PNCBANKCARD6. &gt;=$500</t>
  </si>
  <si>
    <t>PNCFIRST MORTGAGE2. less than $50</t>
  </si>
  <si>
    <t>PNCFIRST MORTGAGE3. $50 to $99</t>
  </si>
  <si>
    <t>PNCFIRST MORTGAGE4. $100 to $199</t>
  </si>
  <si>
    <t>PNCFIRST MORTGAGE5. $200 to 499</t>
  </si>
  <si>
    <t>PNCFIRST MORTGAGE6. &gt;=$500</t>
  </si>
  <si>
    <t>PNCHELOC/HELOAN1. $0</t>
  </si>
  <si>
    <t>PNCHELOC/HELOAN2. less than $50</t>
  </si>
  <si>
    <t>PNCHELOC/HELOAN3. $50 to $99</t>
  </si>
  <si>
    <t>PNCHELOC/HELOAN4. $100 to $199</t>
  </si>
  <si>
    <t>PNCHELOC/HELOAN5. $200 to 499</t>
  </si>
  <si>
    <t>PNCHELOC/HELOAN6. &gt;=$500</t>
  </si>
  <si>
    <t>PNCOTHER/PIL/STU1. $0</t>
  </si>
  <si>
    <t>PNCOTHER/PIL/STU2. less than $50</t>
  </si>
  <si>
    <t>PNCOTHER/PIL/STU3. $50 to $99</t>
  </si>
  <si>
    <t>PNCOTHER/PIL/STU4. $100 to $199</t>
  </si>
  <si>
    <t>PNCOTHER/PIL/STU5. $200 to 499</t>
  </si>
  <si>
    <t>PNCOTHER/PIL/STU6. &gt;=$500</t>
  </si>
  <si>
    <t>SantanderAUTOMOTIVE2. less than $50</t>
  </si>
  <si>
    <t>SantanderAUTOMOTIVE3. $50 to $99</t>
  </si>
  <si>
    <t>SantanderAUTOMOTIVE4. $100 to $199</t>
  </si>
  <si>
    <t>SantanderAUTOMOTIVE5. $200 to 499</t>
  </si>
  <si>
    <t>SantanderAUTOMOTIVE6. &gt;=$500</t>
  </si>
  <si>
    <t>SantanderBANKCARD1. $0</t>
  </si>
  <si>
    <t>SantanderBANKCARD2. less than $50</t>
  </si>
  <si>
    <t>SantanderBANKCARD3. $50 to $99</t>
  </si>
  <si>
    <t>SantanderBANKCARD4. $100 to $199</t>
  </si>
  <si>
    <t>SantanderBANKCARD5. $200 to 499</t>
  </si>
  <si>
    <t>SantanderBANKCARD6. &gt;=$500</t>
  </si>
  <si>
    <t>SantanderFIRST MORTGAGE2. less than $50</t>
  </si>
  <si>
    <t>SantanderFIRST MORTGAGE3. $50 to $99</t>
  </si>
  <si>
    <t>SantanderFIRST MORTGAGE4. $100 to $199</t>
  </si>
  <si>
    <t>SantanderFIRST MORTGAGE5. $200 to 499</t>
  </si>
  <si>
    <t>SantanderFIRST MORTGAGE6. &gt;=$500</t>
  </si>
  <si>
    <t>SantanderHELOC/HELOAN1. $0</t>
  </si>
  <si>
    <t>SantanderHELOC/HELOAN2. less than $50</t>
  </si>
  <si>
    <t>SantanderHELOC/HELOAN3. $50 to $99</t>
  </si>
  <si>
    <t>SantanderHELOC/HELOAN4. $100 to $199</t>
  </si>
  <si>
    <t>SantanderHELOC/HELOAN5. $200 to 499</t>
  </si>
  <si>
    <t>SantanderHELOC/HELOAN6. &gt;=$500</t>
  </si>
  <si>
    <t>SantanderOTHER/PIL/STU1. $0</t>
  </si>
  <si>
    <t>SantanderOTHER/PIL/STU2. less than $50</t>
  </si>
  <si>
    <t>SantanderOTHER/PIL/STU3. $50 to $99</t>
  </si>
  <si>
    <t>SantanderOTHER/PIL/STU4. $100 to $199</t>
  </si>
  <si>
    <t>SantanderOTHER/PIL/STU5. $200 to 499</t>
  </si>
  <si>
    <t>SantanderOTHER/PIL/STU6. &gt;=$500</t>
  </si>
  <si>
    <t>Sun TrustAUTOMOTIVE2. less than $50</t>
  </si>
  <si>
    <t>Sun TrustAUTOMOTIVE3. $50 to $99</t>
  </si>
  <si>
    <t>Sun TrustAUTOMOTIVE4. $100 to $199</t>
  </si>
  <si>
    <t>Sun TrustAUTOMOTIVE5. $200 to 499</t>
  </si>
  <si>
    <t>Sun TrustAUTOMOTIVE6. &gt;=$500</t>
  </si>
  <si>
    <t>Sun TrustBANKCARD1. $0</t>
  </si>
  <si>
    <t>Sun TrustBANKCARD2. less than $50</t>
  </si>
  <si>
    <t>Sun TrustBANKCARD3. $50 to $99</t>
  </si>
  <si>
    <t>Sun TrustBANKCARD4. $100 to $199</t>
  </si>
  <si>
    <t>Sun TrustBANKCARD5. $200 to 499</t>
  </si>
  <si>
    <t>Sun TrustBANKCARD6. &gt;=$500</t>
  </si>
  <si>
    <t>Sun TrustFIRST MORTGAGE2. less than $50</t>
  </si>
  <si>
    <t>Sun TrustFIRST MORTGAGE3. $50 to $99</t>
  </si>
  <si>
    <t>Sun TrustFIRST MORTGAGE4. $100 to $199</t>
  </si>
  <si>
    <t>Sun TrustFIRST MORTGAGE5. $200 to 499</t>
  </si>
  <si>
    <t>Sun TrustFIRST MORTGAGE6. &gt;=$500</t>
  </si>
  <si>
    <t>Sun TrustHELOC/HELOAN1. $0</t>
  </si>
  <si>
    <t>Sun TrustHELOC/HELOAN2. less than $50</t>
  </si>
  <si>
    <t>Sun TrustHELOC/HELOAN3. $50 to $99</t>
  </si>
  <si>
    <t>Sun TrustHELOC/HELOAN4. $100 to $199</t>
  </si>
  <si>
    <t>Sun TrustHELOC/HELOAN5. $200 to 499</t>
  </si>
  <si>
    <t>Sun TrustHELOC/HELOAN6. &gt;=$500</t>
  </si>
  <si>
    <t>Sun TrustOTHER/PIL/STU1. $0</t>
  </si>
  <si>
    <t>Sun TrustOTHER/PIL/STU2. less than $50</t>
  </si>
  <si>
    <t>Sun TrustOTHER/PIL/STU3. $50 to $99</t>
  </si>
  <si>
    <t>Sun TrustOTHER/PIL/STU4. $100 to $199</t>
  </si>
  <si>
    <t>Sun TrustOTHER/PIL/STU5. $200 to 499</t>
  </si>
  <si>
    <t>Sun TrustOTHER/PIL/STU6. &gt;=$500</t>
  </si>
  <si>
    <t>SynchronyAUTOMOTIVE3. $50 to $99</t>
  </si>
  <si>
    <t>SynchronyAUTOMOTIVE4. $100 to $199</t>
  </si>
  <si>
    <t>SynchronyAUTOMOTIVE5. $200 to 499</t>
  </si>
  <si>
    <t>SynchronyBANKCARD1. $0</t>
  </si>
  <si>
    <t>SynchronyBANKCARD2. less than $50</t>
  </si>
  <si>
    <t>SynchronyBANKCARD3. $50 to $99</t>
  </si>
  <si>
    <t>SynchronyBANKCARD4. $100 to $199</t>
  </si>
  <si>
    <t>SynchronyBANKCARD5. $200 to 499</t>
  </si>
  <si>
    <t>SynchronyBANKCARD6. &gt;=$500</t>
  </si>
  <si>
    <t>SynchronyOTHER/PIL/STU1. $0</t>
  </si>
  <si>
    <t>SynchronyOTHER/PIL/STU2. less than $50</t>
  </si>
  <si>
    <t>SynchronyOTHER/PIL/STU3. $50 to $99</t>
  </si>
  <si>
    <t>SynchronyOTHER/PIL/STU4. $100 to $199</t>
  </si>
  <si>
    <t>SynchronyOTHER/PIL/STU5. $200 to 499</t>
  </si>
  <si>
    <t>SynchronyOTHER/PIL/STU6. &gt;=$500</t>
  </si>
  <si>
    <t>SynchronyRETAIL1. $0</t>
  </si>
  <si>
    <t>SynchronyRETAIL2. less than $50</t>
  </si>
  <si>
    <t>SynchronyRETAIL3. $50 to $99</t>
  </si>
  <si>
    <t>SynchronyRETAIL4. $100 to $199</t>
  </si>
  <si>
    <t>SynchronyRETAIL5. $200 to 499</t>
  </si>
  <si>
    <t>SynchronyRETAIL6. &gt;=$500</t>
  </si>
  <si>
    <t>TD BankAUTOMOTIVE2. less than $50</t>
  </si>
  <si>
    <t>TD BankAUTOMOTIVE3. $50 to $99</t>
  </si>
  <si>
    <t>TD BankAUTOMOTIVE4. $100 to $199</t>
  </si>
  <si>
    <t>TD BankAUTOMOTIVE5. $200 to 499</t>
  </si>
  <si>
    <t>TD BankAUTOMOTIVE6. &gt;=$500</t>
  </si>
  <si>
    <t>TD BankBANKCARD1. $0</t>
  </si>
  <si>
    <t>TD BankBANKCARD2. less than $50</t>
  </si>
  <si>
    <t>TD BankBANKCARD3. $50 to $99</t>
  </si>
  <si>
    <t>TD BankBANKCARD4. $100 to $199</t>
  </si>
  <si>
    <t>TD BankBANKCARD5. $200 to 499</t>
  </si>
  <si>
    <t>TD BankBANKCARD6. &gt;=$500</t>
  </si>
  <si>
    <t>TD BankFIRST MORTGAGE2. less than $50</t>
  </si>
  <si>
    <t>TD BankFIRST MORTGAGE3. $50 to $99</t>
  </si>
  <si>
    <t>TD BankFIRST MORTGAGE4. $100 to $199</t>
  </si>
  <si>
    <t>TD BankFIRST MORTGAGE5. $200 to 499</t>
  </si>
  <si>
    <t>TD BankFIRST MORTGAGE6. &gt;=$500</t>
  </si>
  <si>
    <t>TD BankHELOC/HELOAN1. $0</t>
  </si>
  <si>
    <t>TD BankHELOC/HELOAN2. less than $50</t>
  </si>
  <si>
    <t>TD BankHELOC/HELOAN3. $50 to $99</t>
  </si>
  <si>
    <t>TD BankHELOC/HELOAN4. $100 to $199</t>
  </si>
  <si>
    <t>TD BankHELOC/HELOAN5. $200 to 499</t>
  </si>
  <si>
    <t>TD BankHELOC/HELOAN6. &gt;=$500</t>
  </si>
  <si>
    <t>TD BankOTHER/PIL/STU1. $0</t>
  </si>
  <si>
    <t>TD BankOTHER/PIL/STU2. less than $50</t>
  </si>
  <si>
    <t>TD BankOTHER/PIL/STU3. $50 to $99</t>
  </si>
  <si>
    <t>TD BankOTHER/PIL/STU4. $100 to $199</t>
  </si>
  <si>
    <t>TD BankOTHER/PIL/STU5. $200 to 499</t>
  </si>
  <si>
    <t>TD BankOTHER/PIL/STU6. &gt;=$500</t>
  </si>
  <si>
    <t>TD BankRETAIL1. $0</t>
  </si>
  <si>
    <t>TD BankRETAIL2. less than $50</t>
  </si>
  <si>
    <t>TD BankRETAIL3. $50 to $99</t>
  </si>
  <si>
    <t>TD BankRETAIL4. $100 to $199</t>
  </si>
  <si>
    <t>TD BankRETAIL5. $200 to 499</t>
  </si>
  <si>
    <t>TD BankRETAIL6. &gt;=$500</t>
  </si>
  <si>
    <t>US BankAUTOMOTIVE2. less than $50</t>
  </si>
  <si>
    <t>US BankAUTOMOTIVE3. $50 to $99</t>
  </si>
  <si>
    <t>US BankAUTOMOTIVE4. $100 to $199</t>
  </si>
  <si>
    <t>US BankAUTOMOTIVE5. $200 to 499</t>
  </si>
  <si>
    <t>US BankAUTOMOTIVE6. &gt;=$500</t>
  </si>
  <si>
    <t>US BankBANKCARD1. $0</t>
  </si>
  <si>
    <t>US BankBANKCARD2. less than $50</t>
  </si>
  <si>
    <t>US BankBANKCARD3. $50 to $99</t>
  </si>
  <si>
    <t>US BankBANKCARD4. $100 to $199</t>
  </si>
  <si>
    <t>US BankBANKCARD5. $200 to 499</t>
  </si>
  <si>
    <t>US BankBANKCARD6. &gt;=$500</t>
  </si>
  <si>
    <t>US BankFIRST MORTGAGE2. less than $50</t>
  </si>
  <si>
    <t>US BankFIRST MORTGAGE3. $50 to $99</t>
  </si>
  <si>
    <t>US BankFIRST MORTGAGE4. $100 to $199</t>
  </si>
  <si>
    <t>US BankFIRST MORTGAGE5. $200 to 499</t>
  </si>
  <si>
    <t>US BankFIRST MORTGAGE6. &gt;=$500</t>
  </si>
  <si>
    <t>US BankHELOC/HELOAN1. $0</t>
  </si>
  <si>
    <t>US BankHELOC/HELOAN2. less than $50</t>
  </si>
  <si>
    <t>US BankHELOC/HELOAN3. $50 to $99</t>
  </si>
  <si>
    <t>US BankHELOC/HELOAN4. $100 to $199</t>
  </si>
  <si>
    <t>US BankHELOC/HELOAN5. $200 to 499</t>
  </si>
  <si>
    <t>US BankHELOC/HELOAN6. &gt;=$500</t>
  </si>
  <si>
    <t>US BankOTHER/PIL/STU1. $0</t>
  </si>
  <si>
    <t>US BankOTHER/PIL/STU2. less than $50</t>
  </si>
  <si>
    <t>US BankOTHER/PIL/STU3. $50 to $99</t>
  </si>
  <si>
    <t>US BankOTHER/PIL/STU4. $100 to $199</t>
  </si>
  <si>
    <t>US BankOTHER/PIL/STU5. $200 to 499</t>
  </si>
  <si>
    <t>US BankOTHER/PIL/STU6. &gt;=$500</t>
  </si>
  <si>
    <t>USAAAUTOMOTIVE2. less than $50</t>
  </si>
  <si>
    <t>USAAAUTOMOTIVE3. $50 to $99</t>
  </si>
  <si>
    <t>USAAAUTOMOTIVE4. $100 to $199</t>
  </si>
  <si>
    <t>USAAAUTOMOTIVE5. $200 to 499</t>
  </si>
  <si>
    <t>USAAAUTOMOTIVE6. &gt;=$500</t>
  </si>
  <si>
    <t>USAABANKCARD1. $0</t>
  </si>
  <si>
    <t>USAABANKCARD2. less than $50</t>
  </si>
  <si>
    <t>USAABANKCARD3. $50 to $99</t>
  </si>
  <si>
    <t>USAABANKCARD4. $100 to $199</t>
  </si>
  <si>
    <t>USAABANKCARD5. $200 to 499</t>
  </si>
  <si>
    <t>USAABANKCARD6. &gt;=$500</t>
  </si>
  <si>
    <t>USAAFIRST MORTGAGE2. less than $50</t>
  </si>
  <si>
    <t>USAAFIRST MORTGAGE3. $50 to $99</t>
  </si>
  <si>
    <t>USAAFIRST MORTGAGE4. $100 to $199</t>
  </si>
  <si>
    <t>USAAFIRST MORTGAGE5. $200 to 499</t>
  </si>
  <si>
    <t>USAAFIRST MORTGAGE6. &gt;=$500</t>
  </si>
  <si>
    <t>USAAHELOC/HELOAN1. $0</t>
  </si>
  <si>
    <t>USAAHELOC/HELOAN2. less than $50</t>
  </si>
  <si>
    <t>USAAHELOC/HELOAN3. $50 to $99</t>
  </si>
  <si>
    <t>USAAHELOC/HELOAN4. $100 to $199</t>
  </si>
  <si>
    <t>USAAHELOC/HELOAN5. $200 to 499</t>
  </si>
  <si>
    <t>USAAHELOC/HELOAN6. &gt;=$500</t>
  </si>
  <si>
    <t>USAAOTHER/PIL/STU2. less than $50</t>
  </si>
  <si>
    <t>USAAOTHER/PIL/STU3. $50 to $99</t>
  </si>
  <si>
    <t>USAAOTHER/PIL/STU4. $100 to $199</t>
  </si>
  <si>
    <t>USAAOTHER/PIL/STU5. $200 to 499</t>
  </si>
  <si>
    <t>USAAOTHER/PIL/STU6. &gt;=$500</t>
  </si>
  <si>
    <t>Wells FargoAUTOMOTIVE2. less than $50</t>
  </si>
  <si>
    <t>Wells FargoAUTOMOTIVE3. $50 to $99</t>
  </si>
  <si>
    <t>Wells FargoAUTOMOTIVE4. $100 to $199</t>
  </si>
  <si>
    <t>Wells FargoAUTOMOTIVE5. $200 to 499</t>
  </si>
  <si>
    <t>Wells FargoAUTOMOTIVE6. &gt;=$500</t>
  </si>
  <si>
    <t>Wells FargoBANKCARD1. $0</t>
  </si>
  <si>
    <t>Wells FargoBANKCARD2. less than $50</t>
  </si>
  <si>
    <t>Wells FargoBANKCARD3. $50 to $99</t>
  </si>
  <si>
    <t>Wells FargoBANKCARD4. $100 to $199</t>
  </si>
  <si>
    <t>Wells FargoBANKCARD5. $200 to 499</t>
  </si>
  <si>
    <t>Wells FargoBANKCARD6. &gt;=$500</t>
  </si>
  <si>
    <t>Wells FargoFIRST MORTGAGE2. less than $50</t>
  </si>
  <si>
    <t>Wells FargoFIRST MORTGAGE3. $50 to $99</t>
  </si>
  <si>
    <t>Wells FargoFIRST MORTGAGE4. $100 to $199</t>
  </si>
  <si>
    <t>Wells FargoFIRST MORTGAGE5. $200 to 499</t>
  </si>
  <si>
    <t>Wells FargoFIRST MORTGAGE6. &gt;=$500</t>
  </si>
  <si>
    <t>Wells FargoHELOC/HELOAN1. $0</t>
  </si>
  <si>
    <t>Wells FargoHELOC/HELOAN2. less than $50</t>
  </si>
  <si>
    <t>Wells FargoHELOC/HELOAN3. $50 to $99</t>
  </si>
  <si>
    <t>Wells FargoHELOC/HELOAN4. $100 to $199</t>
  </si>
  <si>
    <t>Wells FargoHELOC/HELOAN5. $200 to 499</t>
  </si>
  <si>
    <t>Wells FargoHELOC/HELOAN6. &gt;=$500</t>
  </si>
  <si>
    <t>Wells FargoOTHER/PIL/STU1. $0</t>
  </si>
  <si>
    <t>Wells FargoOTHER/PIL/STU2. less than $50</t>
  </si>
  <si>
    <t>Wells FargoOTHER/PIL/STU3. $50 to $99</t>
  </si>
  <si>
    <t>Wells FargoOTHER/PIL/STU4. $100 to $199</t>
  </si>
  <si>
    <t>Wells FargoOTHER/PIL/STU5. $200 to 499</t>
  </si>
  <si>
    <t>Wells FargoOTHER/PIL/STU6. &gt;=$500</t>
  </si>
  <si>
    <t>Wells FargoRETAIL1. $0</t>
  </si>
  <si>
    <t>Wells FargoRETAIL2. less than $50</t>
  </si>
  <si>
    <t>Wells FargoRETAIL3. $50 to $99</t>
  </si>
  <si>
    <t>Wells FargoRETAIL4. $100 to $199</t>
  </si>
  <si>
    <t>Wells FargoRETAIL5. $200 to 499</t>
  </si>
  <si>
    <t>Wells FargoRETAIL6. &gt;=$500</t>
  </si>
  <si>
    <t>Alliance BankBANKCARDActive</t>
  </si>
  <si>
    <t>Alliance BankBANKCARDInactive</t>
  </si>
  <si>
    <t>Alliance BankOTHER/PIL/STUActive</t>
  </si>
  <si>
    <t>Alliance BankOTHER/PIL/STUInactive</t>
  </si>
  <si>
    <t>Alliance BankRETAILActive</t>
  </si>
  <si>
    <t>Alliance BankRETAILInactive</t>
  </si>
  <si>
    <t>AMEXBANKCARDActive</t>
  </si>
  <si>
    <t>AMEXBANKCARDInactive</t>
  </si>
  <si>
    <t>AMEXOTHER/PIL/STUActive</t>
  </si>
  <si>
    <t>AMEXOTHER/PIL/STUInactive</t>
  </si>
  <si>
    <t>BarclaysBANKCARDActive</t>
  </si>
  <si>
    <t>BarclaysBANKCARDInactive</t>
  </si>
  <si>
    <t>BarclaysOTHER/PIL/STUActive</t>
  </si>
  <si>
    <t>BoAAUTOMOTIVEActive</t>
  </si>
  <si>
    <t>BoABANKCARDActive</t>
  </si>
  <si>
    <t>BoABANKCARDInactive</t>
  </si>
  <si>
    <t>BoAFIRST MORTGAGEActive</t>
  </si>
  <si>
    <t>BoAHELOC/HELOANActive</t>
  </si>
  <si>
    <t>BoAHELOC/HELOANInactive</t>
  </si>
  <si>
    <t>BoAOTHER/PIL/STUActive</t>
  </si>
  <si>
    <t>BoAOTHER/PIL/STUInactive</t>
  </si>
  <si>
    <t>Capital OneAUTOMOTIVEActive</t>
  </si>
  <si>
    <t>Capital OneBANKCARDActive</t>
  </si>
  <si>
    <t>Capital OneBANKCARDInactive</t>
  </si>
  <si>
    <t>Capital OneHELOC/HELOANActive</t>
  </si>
  <si>
    <t>Capital OneHELOC/HELOANInactive</t>
  </si>
  <si>
    <t>Capital OneOTHER/PIL/STUActive</t>
  </si>
  <si>
    <t>Capital OneOTHER/PIL/STUInactive</t>
  </si>
  <si>
    <t>Capital OneRETAILActive</t>
  </si>
  <si>
    <t>Capital OneRETAILInactive</t>
  </si>
  <si>
    <t>ChaseAUTOMOTIVEActive</t>
  </si>
  <si>
    <t>ChaseBANKCARDActive</t>
  </si>
  <si>
    <t>ChaseBANKCARDInactive</t>
  </si>
  <si>
    <t>ChaseFIRST MORTGAGEActive</t>
  </si>
  <si>
    <t>ChaseHELOC/HELOANActive</t>
  </si>
  <si>
    <t>ChaseHELOC/HELOANInactive</t>
  </si>
  <si>
    <t>ChaseOTHER/PIL/STUActive</t>
  </si>
  <si>
    <t>ChaseOTHER/PIL/STUInactive</t>
  </si>
  <si>
    <t>ChaseRETAILActive</t>
  </si>
  <si>
    <t>ChaseRETAILInactive</t>
  </si>
  <si>
    <t>CitiAUTOMOTIVEActive</t>
  </si>
  <si>
    <t>CitiBANKCARDActive</t>
  </si>
  <si>
    <t>CitiBANKCARDInactive</t>
  </si>
  <si>
    <t>CitiFIRST MORTGAGEActive</t>
  </si>
  <si>
    <t>CitiHELOC/HELOANActive</t>
  </si>
  <si>
    <t>CitiHELOC/HELOANInactive</t>
  </si>
  <si>
    <t>CitiOTHER/PIL/STUActive</t>
  </si>
  <si>
    <t>CitiOTHER/PIL/STUInactive</t>
  </si>
  <si>
    <t>CitiRETAILActive</t>
  </si>
  <si>
    <t>CitiRETAILInactive</t>
  </si>
  <si>
    <t>Credit OneBANKCARDActive</t>
  </si>
  <si>
    <t>Credit OneBANKCARDInactive</t>
  </si>
  <si>
    <t>DiscoverBANKCARDActive</t>
  </si>
  <si>
    <t>DiscoverBANKCARDInactive</t>
  </si>
  <si>
    <t>DiscoverFIRST MORTGAGEActive</t>
  </si>
  <si>
    <t>DiscoverHELOC/HELOANActive</t>
  </si>
  <si>
    <t>DiscoverOTHER/PIL/STUActive</t>
  </si>
  <si>
    <t>Goldman SachsBANKCARDActive</t>
  </si>
  <si>
    <t>Goldman SachsBANKCARDInactive</t>
  </si>
  <si>
    <t>Goldman SachsOTHER/PIL/STUActive</t>
  </si>
  <si>
    <t>NBTAUTOMOTIVEActive</t>
  </si>
  <si>
    <t>NBTFIRST MORTGAGEActive</t>
  </si>
  <si>
    <t>NBTHELOC/HELOANActive</t>
  </si>
  <si>
    <t>NBTHELOC/HELOANInactive</t>
  </si>
  <si>
    <t>NBTOTHER/PIL/STUActive</t>
  </si>
  <si>
    <t>NBTOTHER/PIL/STUInactive</t>
  </si>
  <si>
    <t>PNCAUTOMOTIVEActive</t>
  </si>
  <si>
    <t>PNCBANKCARDActive</t>
  </si>
  <si>
    <t>PNCBANKCARDInactive</t>
  </si>
  <si>
    <t>PNCFIRST MORTGAGEActive</t>
  </si>
  <si>
    <t>PNCHELOC/HELOANActive</t>
  </si>
  <si>
    <t>PNCHELOC/HELOANInactive</t>
  </si>
  <si>
    <t>PNCOTHER/PIL/STUActive</t>
  </si>
  <si>
    <t>PNCOTHER/PIL/STUInactive</t>
  </si>
  <si>
    <t>SantanderAUTOMOTIVEActive</t>
  </si>
  <si>
    <t>SantanderBANKCARDActive</t>
  </si>
  <si>
    <t>SantanderBANKCARDInactive</t>
  </si>
  <si>
    <t>SantanderFIRST MORTGAGEActive</t>
  </si>
  <si>
    <t>SantanderHELOC/HELOANActive</t>
  </si>
  <si>
    <t>SantanderHELOC/HELOANInactive</t>
  </si>
  <si>
    <t>SantanderOTHER/PIL/STUActive</t>
  </si>
  <si>
    <t>SantanderOTHER/PIL/STUInactive</t>
  </si>
  <si>
    <t>Sun TrustAUTOMOTIVEActive</t>
  </si>
  <si>
    <t>Sun TrustBANKCARDActive</t>
  </si>
  <si>
    <t>Sun TrustBANKCARDInactive</t>
  </si>
  <si>
    <t>Sun TrustFIRST MORTGAGEActive</t>
  </si>
  <si>
    <t>Sun TrustHELOC/HELOANActive</t>
  </si>
  <si>
    <t>Sun TrustHELOC/HELOANInactive</t>
  </si>
  <si>
    <t>Sun TrustOTHER/PIL/STUActive</t>
  </si>
  <si>
    <t>Sun TrustOTHER/PIL/STUInactive</t>
  </si>
  <si>
    <t>SynchronyAUTOMOTIVEActive</t>
  </si>
  <si>
    <t>SynchronyBANKCARDActive</t>
  </si>
  <si>
    <t>SynchronyBANKCARDInactive</t>
  </si>
  <si>
    <t>SynchronyOTHER/PIL/STUActive</t>
  </si>
  <si>
    <t>SynchronyOTHER/PIL/STUInactive</t>
  </si>
  <si>
    <t>SynchronyRETAILActive</t>
  </si>
  <si>
    <t>SynchronyRETAILInactive</t>
  </si>
  <si>
    <t>TD BankAUTOMOTIVEActive</t>
  </si>
  <si>
    <t>TD BankBANKCARDActive</t>
  </si>
  <si>
    <t>TD BankBANKCARDInactive</t>
  </si>
  <si>
    <t>TD BankFIRST MORTGAGEActive</t>
  </si>
  <si>
    <t>TD BankHELOC/HELOANActive</t>
  </si>
  <si>
    <t>TD BankHELOC/HELOANInactive</t>
  </si>
  <si>
    <t>TD BankOTHER/PIL/STUActive</t>
  </si>
  <si>
    <t>TD BankOTHER/PIL/STUInactive</t>
  </si>
  <si>
    <t>TD BankRETAILActive</t>
  </si>
  <si>
    <t>TD BankRETAILInactive</t>
  </si>
  <si>
    <t>US BankAUTOMOTIVEActive</t>
  </si>
  <si>
    <t>US BankBANKCARDActive</t>
  </si>
  <si>
    <t>US BankBANKCARDInactive</t>
  </si>
  <si>
    <t>US BankFIRST MORTGAGEActive</t>
  </si>
  <si>
    <t>US BankHELOC/HELOANActive</t>
  </si>
  <si>
    <t>US BankHELOC/HELOANInactive</t>
  </si>
  <si>
    <t>US BankOTHER/PIL/STUActive</t>
  </si>
  <si>
    <t>US BankOTHER/PIL/STUInactive</t>
  </si>
  <si>
    <t>USAAAUTOMOTIVEActive</t>
  </si>
  <si>
    <t>USAABANKCARDActive</t>
  </si>
  <si>
    <t>USAABANKCARDInactive</t>
  </si>
  <si>
    <t>USAAFIRST MORTGAGEActive</t>
  </si>
  <si>
    <t>USAAHELOC/HELOANActive</t>
  </si>
  <si>
    <t>USAAHELOC/HELOANInactive</t>
  </si>
  <si>
    <t>USAAOTHER/PIL/STUActive</t>
  </si>
  <si>
    <t>Wells FargoAUTOMOTIVEActive</t>
  </si>
  <si>
    <t>Wells FargoBANKCARDActive</t>
  </si>
  <si>
    <t>Wells FargoBANKCARDInactive</t>
  </si>
  <si>
    <t>Wells FargoFIRST MORTGAGEActive</t>
  </si>
  <si>
    <t>Wells FargoHELOC/HELOANActive</t>
  </si>
  <si>
    <t>Wells FargoHELOC/HELOANInactive</t>
  </si>
  <si>
    <t>Wells FargoOTHER/PIL/STUActive</t>
  </si>
  <si>
    <t>Wells FargoOTHER/PIL/STUInactive</t>
  </si>
  <si>
    <t>Wells FargoRETAILActive</t>
  </si>
  <si>
    <t>Wells FargoRETAILInactive</t>
  </si>
  <si>
    <t>Alliance BankBANKCARD1. Current</t>
  </si>
  <si>
    <t>Alliance BankBANKCARD2. 30-59dpd</t>
  </si>
  <si>
    <t>Alliance BankBANKCARD3. 60-89dpd</t>
  </si>
  <si>
    <t>Alliance BankBANKCARD4. 90+dpd</t>
  </si>
  <si>
    <t>Alliance BankOTHER/PIL/STU1. Current</t>
  </si>
  <si>
    <t>Alliance BankOTHER/PIL/STU2. 30-59dpd</t>
  </si>
  <si>
    <t>Alliance BankOTHER/PIL/STU3. 60-89dpd</t>
  </si>
  <si>
    <t>Alliance BankOTHER/PIL/STU4. 90+dpd</t>
  </si>
  <si>
    <t>Alliance BankRETAIL1. Current</t>
  </si>
  <si>
    <t>Alliance BankRETAIL2. 30-59dpd</t>
  </si>
  <si>
    <t>Alliance BankRETAIL3. 60-89dpd</t>
  </si>
  <si>
    <t>Alliance BankRETAIL4. 90+dpd</t>
  </si>
  <si>
    <t>AMEXBANKCARD1. Current</t>
  </si>
  <si>
    <t>AMEXBANKCARD2. 30-59dpd</t>
  </si>
  <si>
    <t>AMEXBANKCARD3. 60-89dpd</t>
  </si>
  <si>
    <t>AMEXBANKCARD4. 90+dpd</t>
  </si>
  <si>
    <t>AMEXOTHER/PIL/STU1. Current</t>
  </si>
  <si>
    <t>AMEXOTHER/PIL/STU2. 30-59dpd</t>
  </si>
  <si>
    <t>AMEXOTHER/PIL/STU3. 60-89dpd</t>
  </si>
  <si>
    <t>AMEXOTHER/PIL/STU4. 90+dpd</t>
  </si>
  <si>
    <t>BarclaysBANKCARD1. Current</t>
  </si>
  <si>
    <t>BarclaysBANKCARD2. 30-59dpd</t>
  </si>
  <si>
    <t>BarclaysBANKCARD3. 60-89dpd</t>
  </si>
  <si>
    <t>BarclaysBANKCARD4. 90+dpd</t>
  </si>
  <si>
    <t>BarclaysOTHER/PIL/STU1. Current</t>
  </si>
  <si>
    <t>BarclaysOTHER/PIL/STU2. 30-59dpd</t>
  </si>
  <si>
    <t>BarclaysOTHER/PIL/STU3. 60-89dpd</t>
  </si>
  <si>
    <t>BarclaysOTHER/PIL/STU4. 90+dpd</t>
  </si>
  <si>
    <t>BoAAUTOMOTIVE1. Current</t>
  </si>
  <si>
    <t>BoAAUTOMOTIVE2. 30-59dpd</t>
  </si>
  <si>
    <t>BoAAUTOMOTIVE3. 60-89dpd</t>
  </si>
  <si>
    <t>BoAAUTOMOTIVE4. 90+dpd</t>
  </si>
  <si>
    <t>BoABANKCARD1. Current</t>
  </si>
  <si>
    <t>BoABANKCARD2. 30-59dpd</t>
  </si>
  <si>
    <t>BoABANKCARD3. 60-89dpd</t>
  </si>
  <si>
    <t>BoABANKCARD4. 90+dpd</t>
  </si>
  <si>
    <t>BoAFIRST MORTGAGE1. Current</t>
  </si>
  <si>
    <t>BoAFIRST MORTGAGE2. 30-59dpd</t>
  </si>
  <si>
    <t>BoAFIRST MORTGAGE3. 60-89dpd</t>
  </si>
  <si>
    <t>BoAFIRST MORTGAGE4. 90+dpd</t>
  </si>
  <si>
    <t>BoAHELOC/HELOAN1. Current</t>
  </si>
  <si>
    <t>BoAHELOC/HELOAN2. 30-59dpd</t>
  </si>
  <si>
    <t>BoAHELOC/HELOAN3. 60-89dpd</t>
  </si>
  <si>
    <t>BoAHELOC/HELOAN4. 90+dpd</t>
  </si>
  <si>
    <t>BoAOTHER/PIL/STU1. Current</t>
  </si>
  <si>
    <t>BoAOTHER/PIL/STU2. 30-59dpd</t>
  </si>
  <si>
    <t>BoAOTHER/PIL/STU3. 60-89dpd</t>
  </si>
  <si>
    <t>BoAOTHER/PIL/STU4. 90+dpd</t>
  </si>
  <si>
    <t>Capital OneAUTOMOTIVE1. Current</t>
  </si>
  <si>
    <t>Capital OneAUTOMOTIVE2. 30-59dpd</t>
  </si>
  <si>
    <t>Capital OneAUTOMOTIVE3. 60-89dpd</t>
  </si>
  <si>
    <t>Capital OneAUTOMOTIVE4. 90+dpd</t>
  </si>
  <si>
    <t>Capital OneBANKCARD1. Current</t>
  </si>
  <si>
    <t>Capital OneBANKCARD2. 30-59dpd</t>
  </si>
  <si>
    <t>Capital OneBANKCARD3. 60-89dpd</t>
  </si>
  <si>
    <t>Capital OneBANKCARD4. 90+dpd</t>
  </si>
  <si>
    <t>Capital OneHELOC/HELOAN1. Current</t>
  </si>
  <si>
    <t>Capital OneHELOC/HELOAN3. 60-89dpd</t>
  </si>
  <si>
    <t>Capital OneOTHER/PIL/STU1. Current</t>
  </si>
  <si>
    <t>Capital OneOTHER/PIL/STU2. 30-59dpd</t>
  </si>
  <si>
    <t>Capital OneOTHER/PIL/STU3. 60-89dpd</t>
  </si>
  <si>
    <t>Capital OneOTHER/PIL/STU4. 90+dpd</t>
  </si>
  <si>
    <t>Capital OneRETAIL1. Current</t>
  </si>
  <si>
    <t>Capital OneRETAIL2. 30-59dpd</t>
  </si>
  <si>
    <t>Capital OneRETAIL3. 60-89dpd</t>
  </si>
  <si>
    <t>Capital OneRETAIL4. 90+dpd</t>
  </si>
  <si>
    <t>ChaseAUTOMOTIVE1. Current</t>
  </si>
  <si>
    <t>ChaseAUTOMOTIVE2. 30-59dpd</t>
  </si>
  <si>
    <t>ChaseAUTOMOTIVE3. 60-89dpd</t>
  </si>
  <si>
    <t>ChaseAUTOMOTIVE4. 90+dpd</t>
  </si>
  <si>
    <t>ChaseBANKCARD1. Current</t>
  </si>
  <si>
    <t>ChaseBANKCARD2. 30-59dpd</t>
  </si>
  <si>
    <t>ChaseBANKCARD3. 60-89dpd</t>
  </si>
  <si>
    <t>ChaseBANKCARD4. 90+dpd</t>
  </si>
  <si>
    <t>ChaseFIRST MORTGAGE1. Current</t>
  </si>
  <si>
    <t>ChaseFIRST MORTGAGE2. 30-59dpd</t>
  </si>
  <si>
    <t>ChaseFIRST MORTGAGE3. 60-89dpd</t>
  </si>
  <si>
    <t>ChaseFIRST MORTGAGE4. 90+dpd</t>
  </si>
  <si>
    <t>ChaseHELOC/HELOAN1. Current</t>
  </si>
  <si>
    <t>ChaseHELOC/HELOAN2. 30-59dpd</t>
  </si>
  <si>
    <t>ChaseHELOC/HELOAN3. 60-89dpd</t>
  </si>
  <si>
    <t>ChaseHELOC/HELOAN4. 90+dpd</t>
  </si>
  <si>
    <t>ChaseOTHER/PIL/STU1. Current</t>
  </si>
  <si>
    <t>ChaseOTHER/PIL/STU2. 30-59dpd</t>
  </si>
  <si>
    <t>ChaseOTHER/PIL/STU3. 60-89dpd</t>
  </si>
  <si>
    <t>ChaseOTHER/PIL/STU4. 90+dpd</t>
  </si>
  <si>
    <t>ChaseRETAIL1. Current</t>
  </si>
  <si>
    <t>ChaseRETAIL2. 30-59dpd</t>
  </si>
  <si>
    <t>ChaseRETAIL3. 60-89dpd</t>
  </si>
  <si>
    <t>ChaseRETAIL4. 90+dpd</t>
  </si>
  <si>
    <t>CitiAUTOMOTIVE3. 60-89dpd</t>
  </si>
  <si>
    <t>CitiBANKCARD1. Current</t>
  </si>
  <si>
    <t>CitiBANKCARD2. 30-59dpd</t>
  </si>
  <si>
    <t>CitiBANKCARD3. 60-89dpd</t>
  </si>
  <si>
    <t>CitiBANKCARD4. 90+dpd</t>
  </si>
  <si>
    <t>CitiFIRST MORTGAGE3. 60-89dpd</t>
  </si>
  <si>
    <t>CitiFIRST MORTGAGE4. 90+dpd</t>
  </si>
  <si>
    <t>CitiHELOC/HELOAN1. Current</t>
  </si>
  <si>
    <t>CitiHELOC/HELOAN2. 30-59dpd</t>
  </si>
  <si>
    <t>CitiHELOC/HELOAN3. 60-89dpd</t>
  </si>
  <si>
    <t>CitiHELOC/HELOAN4. 90+dpd</t>
  </si>
  <si>
    <t>CitiOTHER/PIL/STU1. Current</t>
  </si>
  <si>
    <t>CitiOTHER/PIL/STU2. 30-59dpd</t>
  </si>
  <si>
    <t>CitiOTHER/PIL/STU3. 60-89dpd</t>
  </si>
  <si>
    <t>CitiOTHER/PIL/STU4. 90+dpd</t>
  </si>
  <si>
    <t>CitiRETAIL1. Current</t>
  </si>
  <si>
    <t>CitiRETAIL2. 30-59dpd</t>
  </si>
  <si>
    <t>CitiRETAIL3. 60-89dpd</t>
  </si>
  <si>
    <t>CitiRETAIL4. 90+dpd</t>
  </si>
  <si>
    <t>Credit OneBANKCARD1. Current</t>
  </si>
  <si>
    <t>Credit OneBANKCARD2. 30-59dpd</t>
  </si>
  <si>
    <t>Credit OneBANKCARD3. 60-89dpd</t>
  </si>
  <si>
    <t>Credit OneBANKCARD4. 90+dpd</t>
  </si>
  <si>
    <t>DiscoverBANKCARD1. Current</t>
  </si>
  <si>
    <t>DiscoverBANKCARD2. 30-59dpd</t>
  </si>
  <si>
    <t>DiscoverBANKCARD3. 60-89dpd</t>
  </si>
  <si>
    <t>DiscoverBANKCARD4. 90+dpd</t>
  </si>
  <si>
    <t>DiscoverFIRST MORTGAGE1. Current</t>
  </si>
  <si>
    <t>DiscoverFIRST MORTGAGE2. 30-59dpd</t>
  </si>
  <si>
    <t>DiscoverFIRST MORTGAGE3. 60-89dpd</t>
  </si>
  <si>
    <t>DiscoverFIRST MORTGAGE4. 90+dpd</t>
  </si>
  <si>
    <t>DiscoverHELOC/HELOAN1. Current</t>
  </si>
  <si>
    <t>DiscoverHELOC/HELOAN2. 30-59dpd</t>
  </si>
  <si>
    <t>DiscoverHELOC/HELOAN3. 60-89dpd</t>
  </si>
  <si>
    <t>DiscoverHELOC/HELOAN4. 90+dpd</t>
  </si>
  <si>
    <t>DiscoverOTHER/PIL/STU1. Current</t>
  </si>
  <si>
    <t>DiscoverOTHER/PIL/STU2. 30-59dpd</t>
  </si>
  <si>
    <t>DiscoverOTHER/PIL/STU3. 60-89dpd</t>
  </si>
  <si>
    <t>DiscoverOTHER/PIL/STU4. 90+dpd</t>
  </si>
  <si>
    <t>Goldman SachsBANKCARD1. Current</t>
  </si>
  <si>
    <t>Goldman SachsBANKCARD2. 30-59dpd</t>
  </si>
  <si>
    <t>Goldman SachsBANKCARD3. 60-89dpd</t>
  </si>
  <si>
    <t>Goldman SachsBANKCARD4. 90+dpd</t>
  </si>
  <si>
    <t>Goldman SachsOTHER/PIL/STU1. Current</t>
  </si>
  <si>
    <t>Goldman SachsOTHER/PIL/STU2. 30-59dpd</t>
  </si>
  <si>
    <t>Goldman SachsOTHER/PIL/STU3. 60-89dpd</t>
  </si>
  <si>
    <t>Goldman SachsOTHER/PIL/STU4. 90+dpd</t>
  </si>
  <si>
    <t>NBTAUTOMOTIVE1. Current</t>
  </si>
  <si>
    <t>NBTAUTOMOTIVE2. 30-59dpd</t>
  </si>
  <si>
    <t>NBTAUTOMOTIVE3. 60-89dpd</t>
  </si>
  <si>
    <t>NBTAUTOMOTIVE4. 90+dpd</t>
  </si>
  <si>
    <t>NBTFIRST MORTGAGE1. Current</t>
  </si>
  <si>
    <t>NBTFIRST MORTGAGE2. 30-59dpd</t>
  </si>
  <si>
    <t>NBTFIRST MORTGAGE3. 60-89dpd</t>
  </si>
  <si>
    <t>NBTFIRST MORTGAGE4. 90+dpd</t>
  </si>
  <si>
    <t>NBTHELOC/HELOAN1. Current</t>
  </si>
  <si>
    <t>NBTHELOC/HELOAN2. 30-59dpd</t>
  </si>
  <si>
    <t>NBTHELOC/HELOAN3. 60-89dpd</t>
  </si>
  <si>
    <t>NBTHELOC/HELOAN4. 90+dpd</t>
  </si>
  <si>
    <t>NBTOTHER/PIL/STU1. Current</t>
  </si>
  <si>
    <t>NBTOTHER/PIL/STU2. 30-59dpd</t>
  </si>
  <si>
    <t>NBTOTHER/PIL/STU3. 60-89dpd</t>
  </si>
  <si>
    <t>NBTOTHER/PIL/STU4. 90+dpd</t>
  </si>
  <si>
    <t>PNCAUTOMOTIVE1. Current</t>
  </si>
  <si>
    <t>PNCAUTOMOTIVE2. 30-59dpd</t>
  </si>
  <si>
    <t>PNCAUTOMOTIVE3. 60-89dpd</t>
  </si>
  <si>
    <t>PNCAUTOMOTIVE4. 90+dpd</t>
  </si>
  <si>
    <t>PNCBANKCARD1. Current</t>
  </si>
  <si>
    <t>PNCBANKCARD2. 30-59dpd</t>
  </si>
  <si>
    <t>PNCBANKCARD3. 60-89dpd</t>
  </si>
  <si>
    <t>PNCBANKCARD4. 90+dpd</t>
  </si>
  <si>
    <t>PNCFIRST MORTGAGE1. Current</t>
  </si>
  <si>
    <t>PNCFIRST MORTGAGE2. 30-59dpd</t>
  </si>
  <si>
    <t>PNCFIRST MORTGAGE3. 60-89dpd</t>
  </si>
  <si>
    <t>PNCFIRST MORTGAGE4. 90+dpd</t>
  </si>
  <si>
    <t>PNCHELOC/HELOAN1. Current</t>
  </si>
  <si>
    <t>PNCHELOC/HELOAN2. 30-59dpd</t>
  </si>
  <si>
    <t>PNCHELOC/HELOAN3. 60-89dpd</t>
  </si>
  <si>
    <t>PNCHELOC/HELOAN4. 90+dpd</t>
  </si>
  <si>
    <t>PNCOTHER/PIL/STU1. Current</t>
  </si>
  <si>
    <t>PNCOTHER/PIL/STU2. 30-59dpd</t>
  </si>
  <si>
    <t>PNCOTHER/PIL/STU3. 60-89dpd</t>
  </si>
  <si>
    <t>PNCOTHER/PIL/STU4. 90+dpd</t>
  </si>
  <si>
    <t>SantanderAUTOMOTIVE1. Current</t>
  </si>
  <si>
    <t>SantanderAUTOMOTIVE2. 30-59dpd</t>
  </si>
  <si>
    <t>SantanderAUTOMOTIVE3. 60-89dpd</t>
  </si>
  <si>
    <t>SantanderAUTOMOTIVE4. 90+dpd</t>
  </si>
  <si>
    <t>SantanderBANKCARD1. Current</t>
  </si>
  <si>
    <t>SantanderBANKCARD2. 30-59dpd</t>
  </si>
  <si>
    <t>SantanderBANKCARD3. 60-89dpd</t>
  </si>
  <si>
    <t>SantanderBANKCARD4. 90+dpd</t>
  </si>
  <si>
    <t>SantanderFIRST MORTGAGE1. Current</t>
  </si>
  <si>
    <t>SantanderFIRST MORTGAGE2. 30-59dpd</t>
  </si>
  <si>
    <t>SantanderFIRST MORTGAGE3. 60-89dpd</t>
  </si>
  <si>
    <t>SantanderFIRST MORTGAGE4. 90+dpd</t>
  </si>
  <si>
    <t>SantanderHELOC/HELOAN1. Current</t>
  </si>
  <si>
    <t>SantanderHELOC/HELOAN2. 30-59dpd</t>
  </si>
  <si>
    <t>SantanderHELOC/HELOAN3. 60-89dpd</t>
  </si>
  <si>
    <t>SantanderHELOC/HELOAN4. 90+dpd</t>
  </si>
  <si>
    <t>SantanderOTHER/PIL/STU1. Current</t>
  </si>
  <si>
    <t>SantanderOTHER/PIL/STU2. 30-59dpd</t>
  </si>
  <si>
    <t>SantanderOTHER/PIL/STU3. 60-89dpd</t>
  </si>
  <si>
    <t>SantanderOTHER/PIL/STU4. 90+dpd</t>
  </si>
  <si>
    <t>Sun TrustAUTOMOTIVE1. Current</t>
  </si>
  <si>
    <t>Sun TrustAUTOMOTIVE2. 30-59dpd</t>
  </si>
  <si>
    <t>Sun TrustAUTOMOTIVE3. 60-89dpd</t>
  </si>
  <si>
    <t>Sun TrustAUTOMOTIVE4. 90+dpd</t>
  </si>
  <si>
    <t>Sun TrustBANKCARD1. Current</t>
  </si>
  <si>
    <t>Sun TrustBANKCARD2. 30-59dpd</t>
  </si>
  <si>
    <t>Sun TrustBANKCARD3. 60-89dpd</t>
  </si>
  <si>
    <t>Sun TrustBANKCARD4. 90+dpd</t>
  </si>
  <si>
    <t>Sun TrustFIRST MORTGAGE1. Current</t>
  </si>
  <si>
    <t>Sun TrustFIRST MORTGAGE2. 30-59dpd</t>
  </si>
  <si>
    <t>Sun TrustFIRST MORTGAGE3. 60-89dpd</t>
  </si>
  <si>
    <t>Sun TrustFIRST MORTGAGE4. 90+dpd</t>
  </si>
  <si>
    <t>Sun TrustHELOC/HELOAN1. Current</t>
  </si>
  <si>
    <t>Sun TrustHELOC/HELOAN2. 30-59dpd</t>
  </si>
  <si>
    <t>Sun TrustHELOC/HELOAN3. 60-89dpd</t>
  </si>
  <si>
    <t>Sun TrustHELOC/HELOAN4. 90+dpd</t>
  </si>
  <si>
    <t>Sun TrustOTHER/PIL/STU1. Current</t>
  </si>
  <si>
    <t>Sun TrustOTHER/PIL/STU2. 30-59dpd</t>
  </si>
  <si>
    <t>Sun TrustOTHER/PIL/STU3. 60-89dpd</t>
  </si>
  <si>
    <t>Sun TrustOTHER/PIL/STU4. 90+dpd</t>
  </si>
  <si>
    <t>SynchronyAUTOMOTIVE1. Current</t>
  </si>
  <si>
    <t>SynchronyBANKCARD1. Current</t>
  </si>
  <si>
    <t>SynchronyBANKCARD2. 30-59dpd</t>
  </si>
  <si>
    <t>SynchronyBANKCARD3. 60-89dpd</t>
  </si>
  <si>
    <t>SynchronyBANKCARD4. 90+dpd</t>
  </si>
  <si>
    <t>SynchronyOTHER/PIL/STU1. Current</t>
  </si>
  <si>
    <t>SynchronyOTHER/PIL/STU2. 30-59dpd</t>
  </si>
  <si>
    <t>SynchronyOTHER/PIL/STU3. 60-89dpd</t>
  </si>
  <si>
    <t>SynchronyOTHER/PIL/STU4. 90+dpd</t>
  </si>
  <si>
    <t>SynchronyRETAIL1. Current</t>
  </si>
  <si>
    <t>SynchronyRETAIL2. 30-59dpd</t>
  </si>
  <si>
    <t>SynchronyRETAIL3. 60-89dpd</t>
  </si>
  <si>
    <t>SynchronyRETAIL4. 90+dpd</t>
  </si>
  <si>
    <t>TD BankAUTOMOTIVE1. Current</t>
  </si>
  <si>
    <t>TD BankAUTOMOTIVE2. 30-59dpd</t>
  </si>
  <si>
    <t>TD BankAUTOMOTIVE3. 60-89dpd</t>
  </si>
  <si>
    <t>TD BankAUTOMOTIVE4. 90+dpd</t>
  </si>
  <si>
    <t>TD BankBANKCARD1. Current</t>
  </si>
  <si>
    <t>TD BankBANKCARD2. 30-59dpd</t>
  </si>
  <si>
    <t>TD BankBANKCARD3. 60-89dpd</t>
  </si>
  <si>
    <t>TD BankBANKCARD4. 90+dpd</t>
  </si>
  <si>
    <t>TD BankFIRST MORTGAGE1. Current</t>
  </si>
  <si>
    <t>TD BankFIRST MORTGAGE2. 30-59dpd</t>
  </si>
  <si>
    <t>TD BankFIRST MORTGAGE3. 60-89dpd</t>
  </si>
  <si>
    <t>TD BankFIRST MORTGAGE4. 90+dpd</t>
  </si>
  <si>
    <t>TD BankHELOC/HELOAN1. Current</t>
  </si>
  <si>
    <t>TD BankHELOC/HELOAN2. 30-59dpd</t>
  </si>
  <si>
    <t>TD BankHELOC/HELOAN3. 60-89dpd</t>
  </si>
  <si>
    <t>TD BankHELOC/HELOAN4. 90+dpd</t>
  </si>
  <si>
    <t>TD BankOTHER/PIL/STU1. Current</t>
  </si>
  <si>
    <t>TD BankOTHER/PIL/STU2. 30-59dpd</t>
  </si>
  <si>
    <t>TD BankOTHER/PIL/STU3. 60-89dpd</t>
  </si>
  <si>
    <t>TD BankOTHER/PIL/STU4. 90+dpd</t>
  </si>
  <si>
    <t>TD BankRETAIL1. Current</t>
  </si>
  <si>
    <t>TD BankRETAIL2. 30-59dpd</t>
  </si>
  <si>
    <t>TD BankRETAIL3. 60-89dpd</t>
  </si>
  <si>
    <t>TD BankRETAIL4. 90+dpd</t>
  </si>
  <si>
    <t>US BankAUTOMOTIVE1. Current</t>
  </si>
  <si>
    <t>US BankAUTOMOTIVE2. 30-59dpd</t>
  </si>
  <si>
    <t>US BankAUTOMOTIVE3. 60-89dpd</t>
  </si>
  <si>
    <t>US BankAUTOMOTIVE4. 90+dpd</t>
  </si>
  <si>
    <t>US BankBANKCARD1. Current</t>
  </si>
  <si>
    <t>US BankBANKCARD2. 30-59dpd</t>
  </si>
  <si>
    <t>US BankBANKCARD3. 60-89dpd</t>
  </si>
  <si>
    <t>US BankBANKCARD4. 90+dpd</t>
  </si>
  <si>
    <t>US BankFIRST MORTGAGE1. Current</t>
  </si>
  <si>
    <t>US BankFIRST MORTGAGE2. 30-59dpd</t>
  </si>
  <si>
    <t>US BankFIRST MORTGAGE3. 60-89dpd</t>
  </si>
  <si>
    <t>US BankFIRST MORTGAGE4. 90+dpd</t>
  </si>
  <si>
    <t>US BankHELOC/HELOAN1. Current</t>
  </si>
  <si>
    <t>US BankHELOC/HELOAN2. 30-59dpd</t>
  </si>
  <si>
    <t>US BankHELOC/HELOAN3. 60-89dpd</t>
  </si>
  <si>
    <t>US BankHELOC/HELOAN4. 90+dpd</t>
  </si>
  <si>
    <t>US BankOTHER/PIL/STU1. Current</t>
  </si>
  <si>
    <t>US BankOTHER/PIL/STU2. 30-59dpd</t>
  </si>
  <si>
    <t>US BankOTHER/PIL/STU3. 60-89dpd</t>
  </si>
  <si>
    <t>US BankOTHER/PIL/STU4. 90+dpd</t>
  </si>
  <si>
    <t>USAAAUTOMOTIVE1. Current</t>
  </si>
  <si>
    <t>USAAAUTOMOTIVE2. 30-59dpd</t>
  </si>
  <si>
    <t>USAAAUTOMOTIVE3. 60-89dpd</t>
  </si>
  <si>
    <t>USAAAUTOMOTIVE4. 90+dpd</t>
  </si>
  <si>
    <t>USAABANKCARD1. Current</t>
  </si>
  <si>
    <t>USAABANKCARD2. 30-59dpd</t>
  </si>
  <si>
    <t>USAABANKCARD3. 60-89dpd</t>
  </si>
  <si>
    <t>USAABANKCARD4. 90+dpd</t>
  </si>
  <si>
    <t>USAAFIRST MORTGAGE1. Current</t>
  </si>
  <si>
    <t>USAAFIRST MORTGAGE2. 30-59dpd</t>
  </si>
  <si>
    <t>USAAFIRST MORTGAGE3. 60-89dpd</t>
  </si>
  <si>
    <t>USAAFIRST MORTGAGE4. 90+dpd</t>
  </si>
  <si>
    <t>USAAHELOC/HELOAN1. Current</t>
  </si>
  <si>
    <t>USAAHELOC/HELOAN2. 30-59dpd</t>
  </si>
  <si>
    <t>USAAHELOC/HELOAN3. 60-89dpd</t>
  </si>
  <si>
    <t>USAAHELOC/HELOAN4. 90+dpd</t>
  </si>
  <si>
    <t>USAAOTHER/PIL/STU1. Current</t>
  </si>
  <si>
    <t>USAAOTHER/PIL/STU2. 30-59dpd</t>
  </si>
  <si>
    <t>USAAOTHER/PIL/STU3. 60-89dpd</t>
  </si>
  <si>
    <t>USAAOTHER/PIL/STU4. 90+dpd</t>
  </si>
  <si>
    <t>Wells FargoAUTOMOTIVE1. Current</t>
  </si>
  <si>
    <t>Wells FargoAUTOMOTIVE2. 30-59dpd</t>
  </si>
  <si>
    <t>Wells FargoAUTOMOTIVE3. 60-89dpd</t>
  </si>
  <si>
    <t>Wells FargoAUTOMOTIVE4. 90+dpd</t>
  </si>
  <si>
    <t>Wells FargoBANKCARD1. Current</t>
  </si>
  <si>
    <t>Wells FargoBANKCARD2. 30-59dpd</t>
  </si>
  <si>
    <t>Wells FargoBANKCARD3. 60-89dpd</t>
  </si>
  <si>
    <t>Wells FargoBANKCARD4. 90+dpd</t>
  </si>
  <si>
    <t>Wells FargoFIRST MORTGAGE1. Current</t>
  </si>
  <si>
    <t>Wells FargoFIRST MORTGAGE2. 30-59dpd</t>
  </si>
  <si>
    <t>Wells FargoFIRST MORTGAGE3. 60-89dpd</t>
  </si>
  <si>
    <t>Wells FargoFIRST MORTGAGE4. 90+dpd</t>
  </si>
  <si>
    <t>Wells FargoHELOC/HELOAN1. Current</t>
  </si>
  <si>
    <t>Wells FargoHELOC/HELOAN2. 30-59dpd</t>
  </si>
  <si>
    <t>Wells FargoHELOC/HELOAN3. 60-89dpd</t>
  </si>
  <si>
    <t>Wells FargoHELOC/HELOAN4. 90+dpd</t>
  </si>
  <si>
    <t>Wells FargoOTHER/PIL/STU1. Current</t>
  </si>
  <si>
    <t>Wells FargoOTHER/PIL/STU2. 30-59dpd</t>
  </si>
  <si>
    <t>Wells FargoOTHER/PIL/STU3. 60-89dpd</t>
  </si>
  <si>
    <t>Wells FargoOTHER/PIL/STU4. 90+dpd</t>
  </si>
  <si>
    <t>Wells FargoRETAIL1. Current</t>
  </si>
  <si>
    <t>Wells FargoRETAIL2. 30-59dpd</t>
  </si>
  <si>
    <t>Wells FargoRETAIL3. 60-89dpd</t>
  </si>
  <si>
    <t>Wells FargoRETAIL4. 90+dpd</t>
  </si>
  <si>
    <t>Alliance BankBANKCARD1. No spend amount</t>
  </si>
  <si>
    <t>Alliance BankBANKCARD2. &lt; 5k</t>
  </si>
  <si>
    <t>Alliance BankBANKCARD3. 5k to $9,999</t>
  </si>
  <si>
    <t>Alliance BankBANKCARD4. 10k to $19,999</t>
  </si>
  <si>
    <t>Alliance BankBANKCARD5. 20k to $29,999</t>
  </si>
  <si>
    <t>Alliance BankBANKCARD6. &gt;30k</t>
  </si>
  <si>
    <t>Alliance BankBANKCARD7. Other</t>
  </si>
  <si>
    <t>Alliance BankOTHER/PIL/STU1. No spend amount</t>
  </si>
  <si>
    <t>Alliance BankOTHER/PIL/STU2. &lt; 5k</t>
  </si>
  <si>
    <t>Alliance BankOTHER/PIL/STU3. 5k to $9,999</t>
  </si>
  <si>
    <t>Alliance BankOTHER/PIL/STU4. 10k to $19,999</t>
  </si>
  <si>
    <t>Alliance BankOTHER/PIL/STU5. 20k to $29,999</t>
  </si>
  <si>
    <t>Alliance BankOTHER/PIL/STU6. &gt;30k</t>
  </si>
  <si>
    <t>Alliance BankOTHER/PIL/STU7. Other</t>
  </si>
  <si>
    <t>Alliance BankRETAIL1. No spend amount</t>
  </si>
  <si>
    <t>Alliance BankRETAIL2. &lt; 5k</t>
  </si>
  <si>
    <t>Alliance BankRETAIL3. 5k to $9,999</t>
  </si>
  <si>
    <t>Alliance BankRETAIL4. 10k to $19,999</t>
  </si>
  <si>
    <t>Alliance BankRETAIL5. 20k to $29,999</t>
  </si>
  <si>
    <t>Alliance BankRETAIL6. &gt;30k</t>
  </si>
  <si>
    <t>Alliance BankRETAIL7. Other</t>
  </si>
  <si>
    <t>AMEXBANKCARD1. No spend amount</t>
  </si>
  <si>
    <t>AMEXBANKCARD2. &lt; 5k</t>
  </si>
  <si>
    <t>AMEXBANKCARD3. 5k to $9,999</t>
  </si>
  <si>
    <t>AMEXBANKCARD4. 10k to $19,999</t>
  </si>
  <si>
    <t>AMEXBANKCARD5. 20k to $29,999</t>
  </si>
  <si>
    <t>AMEXBANKCARD6. &gt;30k</t>
  </si>
  <si>
    <t>AMEXBANKCARD7. Other</t>
  </si>
  <si>
    <t>AMEXOTHER/PIL/STU1. No spend amount</t>
  </si>
  <si>
    <t>AMEXOTHER/PIL/STU2. &lt; 5k</t>
  </si>
  <si>
    <t>AMEXOTHER/PIL/STU3. 5k to $9,999</t>
  </si>
  <si>
    <t>AMEXOTHER/PIL/STU4. 10k to $19,999</t>
  </si>
  <si>
    <t>AMEXOTHER/PIL/STU5. 20k to $29,999</t>
  </si>
  <si>
    <t>AMEXOTHER/PIL/STU6. &gt;30k</t>
  </si>
  <si>
    <t>AMEXOTHER/PIL/STU7. Other</t>
  </si>
  <si>
    <t>BarclaysBANKCARD1. No spend amount</t>
  </si>
  <si>
    <t>BarclaysBANKCARD2. &lt; 5k</t>
  </si>
  <si>
    <t>BarclaysBANKCARD3. 5k to $9,999</t>
  </si>
  <si>
    <t>BarclaysBANKCARD4. 10k to $19,999</t>
  </si>
  <si>
    <t>BarclaysBANKCARD5. 20k to $29,999</t>
  </si>
  <si>
    <t>BarclaysBANKCARD6. &gt;30k</t>
  </si>
  <si>
    <t>BarclaysBANKCARD7. Other</t>
  </si>
  <si>
    <t>BarclaysOTHER/PIL/STU1. No spend amount</t>
  </si>
  <si>
    <t>BarclaysOTHER/PIL/STU2. &lt; 5k</t>
  </si>
  <si>
    <t>BarclaysOTHER/PIL/STU3. 5k to $9,999</t>
  </si>
  <si>
    <t>BarclaysOTHER/PIL/STU4. 10k to $19,999</t>
  </si>
  <si>
    <t>BarclaysOTHER/PIL/STU5. 20k to $29,999</t>
  </si>
  <si>
    <t>BarclaysOTHER/PIL/STU6. &gt;30k</t>
  </si>
  <si>
    <t>BarclaysOTHER/PIL/STU7. Other</t>
  </si>
  <si>
    <t>BoAAUTOMOTIVE1. No spend amount</t>
  </si>
  <si>
    <t>BoAAUTOMOTIVE2. &lt; 5k</t>
  </si>
  <si>
    <t>BoAAUTOMOTIVE3. 5k to $9,999</t>
  </si>
  <si>
    <t>BoAAUTOMOTIVE4. 10k to $19,999</t>
  </si>
  <si>
    <t>BoAAUTOMOTIVE5. 20k to $29,999</t>
  </si>
  <si>
    <t>BoAAUTOMOTIVE6. &gt;30k</t>
  </si>
  <si>
    <t>BoAAUTOMOTIVE7. Other</t>
  </si>
  <si>
    <t>BoABANKCARD1. No spend amount</t>
  </si>
  <si>
    <t>BoABANKCARD2. &lt; 5k</t>
  </si>
  <si>
    <t>BoABANKCARD3. 5k to $9,999</t>
  </si>
  <si>
    <t>BoABANKCARD4. 10k to $19,999</t>
  </si>
  <si>
    <t>BoABANKCARD5. 20k to $29,999</t>
  </si>
  <si>
    <t>BoABANKCARD6. &gt;30k</t>
  </si>
  <si>
    <t>BoABANKCARD7. Other</t>
  </si>
  <si>
    <t>BoAFIRST MORTGAGE1. No spend amount</t>
  </si>
  <si>
    <t>BoAFIRST MORTGAGE2. &lt; 5k</t>
  </si>
  <si>
    <t>BoAFIRST MORTGAGE3. 5k to $9,999</t>
  </si>
  <si>
    <t>BoAFIRST MORTGAGE4. 10k to $19,999</t>
  </si>
  <si>
    <t>BoAFIRST MORTGAGE5. 20k to $29,999</t>
  </si>
  <si>
    <t>BoAFIRST MORTGAGE6. &gt;30k</t>
  </si>
  <si>
    <t>BoAFIRST MORTGAGE7. Other</t>
  </si>
  <si>
    <t>BoAHELOC/HELOAN1. No spend amount</t>
  </si>
  <si>
    <t>BoAHELOC/HELOAN2. &lt; 5k</t>
  </si>
  <si>
    <t>BoAHELOC/HELOAN3. 5k to $9,999</t>
  </si>
  <si>
    <t>BoAHELOC/HELOAN4. 10k to $19,999</t>
  </si>
  <si>
    <t>BoAHELOC/HELOAN5. 20k to $29,999</t>
  </si>
  <si>
    <t>BoAHELOC/HELOAN6. &gt;30k</t>
  </si>
  <si>
    <t>BoAHELOC/HELOAN7. Other</t>
  </si>
  <si>
    <t>BoAOTHER/PIL/STU1. No spend amount</t>
  </si>
  <si>
    <t>BoAOTHER/PIL/STU2. &lt; 5k</t>
  </si>
  <si>
    <t>BoAOTHER/PIL/STU3. 5k to $9,999</t>
  </si>
  <si>
    <t>BoAOTHER/PIL/STU4. 10k to $19,999</t>
  </si>
  <si>
    <t>BoAOTHER/PIL/STU5. 20k to $29,999</t>
  </si>
  <si>
    <t>BoAOTHER/PIL/STU6. &gt;30k</t>
  </si>
  <si>
    <t>BoAOTHER/PIL/STU7. Other</t>
  </si>
  <si>
    <t>Capital OneAUTOMOTIVE1. No spend amount</t>
  </si>
  <si>
    <t>Capital OneAUTOMOTIVE2. &lt; 5k</t>
  </si>
  <si>
    <t>Capital OneAUTOMOTIVE3. 5k to $9,999</t>
  </si>
  <si>
    <t>Capital OneAUTOMOTIVE4. 10k to $19,999</t>
  </si>
  <si>
    <t>Capital OneAUTOMOTIVE5. 20k to $29,999</t>
  </si>
  <si>
    <t>Capital OneAUTOMOTIVE6. &gt;30k</t>
  </si>
  <si>
    <t>Capital OneAUTOMOTIVE7. Other</t>
  </si>
  <si>
    <t>Capital OneBANKCARD1. No spend amount</t>
  </si>
  <si>
    <t>Capital OneBANKCARD2. &lt; 5k</t>
  </si>
  <si>
    <t>Capital OneBANKCARD3. 5k to $9,999</t>
  </si>
  <si>
    <t>Capital OneBANKCARD4. 10k to $19,999</t>
  </si>
  <si>
    <t>Capital OneBANKCARD5. 20k to $29,999</t>
  </si>
  <si>
    <t>Capital OneBANKCARD6. &gt;30k</t>
  </si>
  <si>
    <t>Capital OneBANKCARD7. Other</t>
  </si>
  <si>
    <t>Capital OneHELOC/HELOAN1. No spend amount</t>
  </si>
  <si>
    <t>Capital OneHELOC/HELOAN2. &lt; 5k</t>
  </si>
  <si>
    <t>Capital OneHELOC/HELOAN3. 5k to $9,999</t>
  </si>
  <si>
    <t>Capital OneHELOC/HELOAN4. 10k to $19,999</t>
  </si>
  <si>
    <t>Capital OneHELOC/HELOAN5. 20k to $29,999</t>
  </si>
  <si>
    <t>Capital OneHELOC/HELOAN6. &gt;30k</t>
  </si>
  <si>
    <t>Capital OneHELOC/HELOAN7. Other</t>
  </si>
  <si>
    <t>Capital OneOTHER/PIL/STU1. No spend amount</t>
  </si>
  <si>
    <t>Capital OneOTHER/PIL/STU2. &lt; 5k</t>
  </si>
  <si>
    <t>Capital OneOTHER/PIL/STU3. 5k to $9,999</t>
  </si>
  <si>
    <t>Capital OneOTHER/PIL/STU4. 10k to $19,999</t>
  </si>
  <si>
    <t>Capital OneOTHER/PIL/STU5. 20k to $29,999</t>
  </si>
  <si>
    <t>Capital OneOTHER/PIL/STU6. &gt;30k</t>
  </si>
  <si>
    <t>Capital OneOTHER/PIL/STU7. Other</t>
  </si>
  <si>
    <t>Capital OneRETAIL1. No spend amount</t>
  </si>
  <si>
    <t>Capital OneRETAIL2. &lt; 5k</t>
  </si>
  <si>
    <t>Capital OneRETAIL3. 5k to $9,999</t>
  </si>
  <si>
    <t>Capital OneRETAIL4. 10k to $19,999</t>
  </si>
  <si>
    <t>Capital OneRETAIL5. 20k to $29,999</t>
  </si>
  <si>
    <t>Capital OneRETAIL6. &gt;30k</t>
  </si>
  <si>
    <t>Capital OneRETAIL7. Other</t>
  </si>
  <si>
    <t>ChaseAUTOMOTIVE1. No spend amount</t>
  </si>
  <si>
    <t>ChaseAUTOMOTIVE2. &lt; 5k</t>
  </si>
  <si>
    <t>ChaseAUTOMOTIVE3. 5k to $9,999</t>
  </si>
  <si>
    <t>ChaseAUTOMOTIVE4. 10k to $19,999</t>
  </si>
  <si>
    <t>ChaseAUTOMOTIVE5. 20k to $29,999</t>
  </si>
  <si>
    <t>ChaseAUTOMOTIVE6. &gt;30k</t>
  </si>
  <si>
    <t>ChaseAUTOMOTIVE7. Other</t>
  </si>
  <si>
    <t>ChaseBANKCARD1. No spend amount</t>
  </si>
  <si>
    <t>ChaseBANKCARD2. &lt; 5k</t>
  </si>
  <si>
    <t>ChaseBANKCARD3. 5k to $9,999</t>
  </si>
  <si>
    <t>ChaseBANKCARD4. 10k to $19,999</t>
  </si>
  <si>
    <t>ChaseBANKCARD5. 20k to $29,999</t>
  </si>
  <si>
    <t>ChaseBANKCARD6. &gt;30k</t>
  </si>
  <si>
    <t>ChaseBANKCARD7. Other</t>
  </si>
  <si>
    <t>ChaseFIRST MORTGAGE1. No spend amount</t>
  </si>
  <si>
    <t>ChaseFIRST MORTGAGE2. &lt; 5k</t>
  </si>
  <si>
    <t>ChaseFIRST MORTGAGE3. 5k to $9,999</t>
  </si>
  <si>
    <t>ChaseFIRST MORTGAGE4. 10k to $19,999</t>
  </si>
  <si>
    <t>ChaseFIRST MORTGAGE5. 20k to $29,999</t>
  </si>
  <si>
    <t>ChaseFIRST MORTGAGE6. &gt;30k</t>
  </si>
  <si>
    <t>ChaseFIRST MORTGAGE7. Other</t>
  </si>
  <si>
    <t>ChaseHELOC/HELOAN1. No spend amount</t>
  </si>
  <si>
    <t>ChaseHELOC/HELOAN2. &lt; 5k</t>
  </si>
  <si>
    <t>ChaseHELOC/HELOAN3. 5k to $9,999</t>
  </si>
  <si>
    <t>ChaseHELOC/HELOAN4. 10k to $19,999</t>
  </si>
  <si>
    <t>ChaseHELOC/HELOAN5. 20k to $29,999</t>
  </si>
  <si>
    <t>ChaseHELOC/HELOAN6. &gt;30k</t>
  </si>
  <si>
    <t>ChaseHELOC/HELOAN7. Other</t>
  </si>
  <si>
    <t>ChaseOTHER/PIL/STU1. No spend amount</t>
  </si>
  <si>
    <t>ChaseOTHER/PIL/STU2. &lt; 5k</t>
  </si>
  <si>
    <t>ChaseOTHER/PIL/STU3. 5k to $9,999</t>
  </si>
  <si>
    <t>ChaseOTHER/PIL/STU4. 10k to $19,999</t>
  </si>
  <si>
    <t>ChaseOTHER/PIL/STU5. 20k to $29,999</t>
  </si>
  <si>
    <t>ChaseOTHER/PIL/STU6. &gt;30k</t>
  </si>
  <si>
    <t>ChaseOTHER/PIL/STU7. Other</t>
  </si>
  <si>
    <t>ChaseRETAIL1. No spend amount</t>
  </si>
  <si>
    <t>ChaseRETAIL2. &lt; 5k</t>
  </si>
  <si>
    <t>ChaseRETAIL3. 5k to $9,999</t>
  </si>
  <si>
    <t>ChaseRETAIL4. 10k to $19,999</t>
  </si>
  <si>
    <t>ChaseRETAIL5. 20k to $29,999</t>
  </si>
  <si>
    <t>ChaseRETAIL6. &gt;30k</t>
  </si>
  <si>
    <t>ChaseRETAIL7. Other</t>
  </si>
  <si>
    <t>CitiBANKCARD1. No spend amount</t>
  </si>
  <si>
    <t>CitiBANKCARD2. &lt; 5k</t>
  </si>
  <si>
    <t>CitiBANKCARD3. 5k to $9,999</t>
  </si>
  <si>
    <t>CitiBANKCARD4. 10k to $19,999</t>
  </si>
  <si>
    <t>CitiBANKCARD5. 20k to $29,999</t>
  </si>
  <si>
    <t>CitiBANKCARD6. &gt;30k</t>
  </si>
  <si>
    <t>CitiBANKCARD7. Other</t>
  </si>
  <si>
    <t>CitiFIRST MORTGAGE3. 5k to $9,999</t>
  </si>
  <si>
    <t>CitiFIRST MORTGAGE4. 10k to $19,999</t>
  </si>
  <si>
    <t>CitiFIRST MORTGAGE7. Other</t>
  </si>
  <si>
    <t>CitiHELOC/HELOAN1. No spend amount</t>
  </si>
  <si>
    <t>CitiHELOC/HELOAN2. &lt; 5k</t>
  </si>
  <si>
    <t>CitiHELOC/HELOAN3. 5k to $9,999</t>
  </si>
  <si>
    <t>CitiHELOC/HELOAN4. 10k to $19,999</t>
  </si>
  <si>
    <t>CitiHELOC/HELOAN5. 20k to $29,999</t>
  </si>
  <si>
    <t>CitiHELOC/HELOAN6. &gt;30k</t>
  </si>
  <si>
    <t>CitiHELOC/HELOAN7. Other</t>
  </si>
  <si>
    <t>CitiOTHER/PIL/STU1. No spend amount</t>
  </si>
  <si>
    <t>CitiOTHER/PIL/STU2. &lt; 5k</t>
  </si>
  <si>
    <t>CitiOTHER/PIL/STU3. 5k to $9,999</t>
  </si>
  <si>
    <t>CitiOTHER/PIL/STU4. 10k to $19,999</t>
  </si>
  <si>
    <t>CitiOTHER/PIL/STU5. 20k to $29,999</t>
  </si>
  <si>
    <t>CitiOTHER/PIL/STU6. &gt;30k</t>
  </si>
  <si>
    <t>CitiOTHER/PIL/STU7. Other</t>
  </si>
  <si>
    <t>CitiRETAIL1. No spend amount</t>
  </si>
  <si>
    <t>CitiRETAIL2. &lt; 5k</t>
  </si>
  <si>
    <t>CitiRETAIL3. 5k to $9,999</t>
  </si>
  <si>
    <t>CitiRETAIL4. 10k to $19,999</t>
  </si>
  <si>
    <t>CitiRETAIL5. 20k to $29,999</t>
  </si>
  <si>
    <t>CitiRETAIL6. &gt;30k</t>
  </si>
  <si>
    <t>CitiRETAIL7. Other</t>
  </si>
  <si>
    <t>Credit OneBANKCARD1. No spend amount</t>
  </si>
  <si>
    <t>Credit OneBANKCARD2. &lt; 5k</t>
  </si>
  <si>
    <t>Credit OneBANKCARD3. 5k to $9,999</t>
  </si>
  <si>
    <t>Credit OneBANKCARD4. 10k to $19,999</t>
  </si>
  <si>
    <t>Credit OneBANKCARD5. 20k to $29,999</t>
  </si>
  <si>
    <t>Credit OneBANKCARD6. &gt;30k</t>
  </si>
  <si>
    <t>Credit OneBANKCARD7. Other</t>
  </si>
  <si>
    <t>DiscoverBANKCARD1. No spend amount</t>
  </si>
  <si>
    <t>DiscoverBANKCARD2. &lt; 5k</t>
  </si>
  <si>
    <t>DiscoverBANKCARD3. 5k to $9,999</t>
  </si>
  <si>
    <t>DiscoverBANKCARD4. 10k to $19,999</t>
  </si>
  <si>
    <t>DiscoverBANKCARD5. 20k to $29,999</t>
  </si>
  <si>
    <t>DiscoverBANKCARD6. &gt;30k</t>
  </si>
  <si>
    <t>DiscoverBANKCARD7. Other</t>
  </si>
  <si>
    <t>DiscoverFIRST MORTGAGE1. No spend amount</t>
  </si>
  <si>
    <t>DiscoverFIRST MORTGAGE2. &lt; 5k</t>
  </si>
  <si>
    <t>DiscoverFIRST MORTGAGE3. 5k to $9,999</t>
  </si>
  <si>
    <t>DiscoverFIRST MORTGAGE4. 10k to $19,999</t>
  </si>
  <si>
    <t>DiscoverFIRST MORTGAGE5. 20k to $29,999</t>
  </si>
  <si>
    <t>DiscoverFIRST MORTGAGE6. &gt;30k</t>
  </si>
  <si>
    <t>DiscoverFIRST MORTGAGE7. Other</t>
  </si>
  <si>
    <t>DiscoverHELOC/HELOAN1. No spend amount</t>
  </si>
  <si>
    <t>DiscoverHELOC/HELOAN2. &lt; 5k</t>
  </si>
  <si>
    <t>DiscoverHELOC/HELOAN3. 5k to $9,999</t>
  </si>
  <si>
    <t>DiscoverHELOC/HELOAN4. 10k to $19,999</t>
  </si>
  <si>
    <t>DiscoverHELOC/HELOAN5. 20k to $29,999</t>
  </si>
  <si>
    <t>DiscoverHELOC/HELOAN6. &gt;30k</t>
  </si>
  <si>
    <t>DiscoverHELOC/HELOAN7. Other</t>
  </si>
  <si>
    <t>DiscoverOTHER/PIL/STU1. No spend amount</t>
  </si>
  <si>
    <t>DiscoverOTHER/PIL/STU2. &lt; 5k</t>
  </si>
  <si>
    <t>DiscoverOTHER/PIL/STU3. 5k to $9,999</t>
  </si>
  <si>
    <t>DiscoverOTHER/PIL/STU4. 10k to $19,999</t>
  </si>
  <si>
    <t>DiscoverOTHER/PIL/STU5. 20k to $29,999</t>
  </si>
  <si>
    <t>DiscoverOTHER/PIL/STU6. &gt;30k</t>
  </si>
  <si>
    <t>DiscoverOTHER/PIL/STU7. Other</t>
  </si>
  <si>
    <t>Goldman SachsBANKCARD1. No spend amount</t>
  </si>
  <si>
    <t>Goldman SachsBANKCARD2. &lt; 5k</t>
  </si>
  <si>
    <t>Goldman SachsBANKCARD3. 5k to $9,999</t>
  </si>
  <si>
    <t>Goldman SachsBANKCARD4. 10k to $19,999</t>
  </si>
  <si>
    <t>Goldman SachsBANKCARD5. 20k to $29,999</t>
  </si>
  <si>
    <t>Goldman SachsBANKCARD6. &gt;30k</t>
  </si>
  <si>
    <t>Goldman SachsBANKCARD7. Other</t>
  </si>
  <si>
    <t>Goldman SachsOTHER/PIL/STU1. No spend amount</t>
  </si>
  <si>
    <t>Goldman SachsOTHER/PIL/STU2. &lt; 5k</t>
  </si>
  <si>
    <t>Goldman SachsOTHER/PIL/STU3. 5k to $9,999</t>
  </si>
  <si>
    <t>Goldman SachsOTHER/PIL/STU4. 10k to $19,999</t>
  </si>
  <si>
    <t>Goldman SachsOTHER/PIL/STU5. 20k to $29,999</t>
  </si>
  <si>
    <t>Goldman SachsOTHER/PIL/STU6. &gt;30k</t>
  </si>
  <si>
    <t>Goldman SachsOTHER/PIL/STU7. Other</t>
  </si>
  <si>
    <t>NBTAUTOMOTIVE1. No spend amount</t>
  </si>
  <si>
    <t>NBTAUTOMOTIVE2. &lt; 5k</t>
  </si>
  <si>
    <t>NBTAUTOMOTIVE3. 5k to $9,999</t>
  </si>
  <si>
    <t>NBTAUTOMOTIVE4. 10k to $19,999</t>
  </si>
  <si>
    <t>NBTAUTOMOTIVE5. 20k to $29,999</t>
  </si>
  <si>
    <t>NBTAUTOMOTIVE6. &gt;30k</t>
  </si>
  <si>
    <t>NBTAUTOMOTIVE7. Other</t>
  </si>
  <si>
    <t>NBTFIRST MORTGAGE1. No spend amount</t>
  </si>
  <si>
    <t>NBTFIRST MORTGAGE2. &lt; 5k</t>
  </si>
  <si>
    <t>NBTFIRST MORTGAGE3. 5k to $9,999</t>
  </si>
  <si>
    <t>NBTFIRST MORTGAGE4. 10k to $19,999</t>
  </si>
  <si>
    <t>NBTFIRST MORTGAGE5. 20k to $29,999</t>
  </si>
  <si>
    <t>NBTFIRST MORTGAGE6. &gt;30k</t>
  </si>
  <si>
    <t>NBTFIRST MORTGAGE7. Other</t>
  </si>
  <si>
    <t>NBTHELOC/HELOAN1. No spend amount</t>
  </si>
  <si>
    <t>NBTHELOC/HELOAN2. &lt; 5k</t>
  </si>
  <si>
    <t>NBTHELOC/HELOAN3. 5k to $9,999</t>
  </si>
  <si>
    <t>NBTHELOC/HELOAN4. 10k to $19,999</t>
  </si>
  <si>
    <t>NBTHELOC/HELOAN5. 20k to $29,999</t>
  </si>
  <si>
    <t>NBTHELOC/HELOAN6. &gt;30k</t>
  </si>
  <si>
    <t>NBTHELOC/HELOAN7. Other</t>
  </si>
  <si>
    <t>NBTOTHER/PIL/STU1. No spend amount</t>
  </si>
  <si>
    <t>NBTOTHER/PIL/STU2. &lt; 5k</t>
  </si>
  <si>
    <t>NBTOTHER/PIL/STU3. 5k to $9,999</t>
  </si>
  <si>
    <t>NBTOTHER/PIL/STU4. 10k to $19,999</t>
  </si>
  <si>
    <t>NBTOTHER/PIL/STU5. 20k to $29,999</t>
  </si>
  <si>
    <t>NBTOTHER/PIL/STU6. &gt;30k</t>
  </si>
  <si>
    <t>NBTOTHER/PIL/STU7. Other</t>
  </si>
  <si>
    <t>PNCAUTOMOTIVE1. No spend amount</t>
  </si>
  <si>
    <t>PNCAUTOMOTIVE2. &lt; 5k</t>
  </si>
  <si>
    <t>PNCAUTOMOTIVE3. 5k to $9,999</t>
  </si>
  <si>
    <t>PNCAUTOMOTIVE4. 10k to $19,999</t>
  </si>
  <si>
    <t>PNCAUTOMOTIVE5. 20k to $29,999</t>
  </si>
  <si>
    <t>PNCAUTOMOTIVE6. &gt;30k</t>
  </si>
  <si>
    <t>PNCAUTOMOTIVE7. Other</t>
  </si>
  <si>
    <t>PNCBANKCARD1. No spend amount</t>
  </si>
  <si>
    <t>PNCBANKCARD2. &lt; 5k</t>
  </si>
  <si>
    <t>PNCBANKCARD3. 5k to $9,999</t>
  </si>
  <si>
    <t>PNCBANKCARD4. 10k to $19,999</t>
  </si>
  <si>
    <t>PNCBANKCARD5. 20k to $29,999</t>
  </si>
  <si>
    <t>PNCBANKCARD6. &gt;30k</t>
  </si>
  <si>
    <t>PNCBANKCARD7. Other</t>
  </si>
  <si>
    <t>PNCFIRST MORTGAGE1. No spend amount</t>
  </si>
  <si>
    <t>PNCFIRST MORTGAGE2. &lt; 5k</t>
  </si>
  <si>
    <t>PNCFIRST MORTGAGE3. 5k to $9,999</t>
  </si>
  <si>
    <t>PNCFIRST MORTGAGE4. 10k to $19,999</t>
  </si>
  <si>
    <t>PNCFIRST MORTGAGE5. 20k to $29,999</t>
  </si>
  <si>
    <t>PNCFIRST MORTGAGE6. &gt;30k</t>
  </si>
  <si>
    <t>PNCFIRST MORTGAGE7. Other</t>
  </si>
  <si>
    <t>PNCHELOC/HELOAN1. No spend amount</t>
  </si>
  <si>
    <t>PNCHELOC/HELOAN2. &lt; 5k</t>
  </si>
  <si>
    <t>PNCHELOC/HELOAN3. 5k to $9,999</t>
  </si>
  <si>
    <t>PNCHELOC/HELOAN4. 10k to $19,999</t>
  </si>
  <si>
    <t>PNCHELOC/HELOAN5. 20k to $29,999</t>
  </si>
  <si>
    <t>PNCHELOC/HELOAN6. &gt;30k</t>
  </si>
  <si>
    <t>PNCHELOC/HELOAN7. Other</t>
  </si>
  <si>
    <t>PNCOTHER/PIL/STU1. No spend amount</t>
  </si>
  <si>
    <t>PNCOTHER/PIL/STU2. &lt; 5k</t>
  </si>
  <si>
    <t>PNCOTHER/PIL/STU3. 5k to $9,999</t>
  </si>
  <si>
    <t>PNCOTHER/PIL/STU4. 10k to $19,999</t>
  </si>
  <si>
    <t>PNCOTHER/PIL/STU5. 20k to $29,999</t>
  </si>
  <si>
    <t>PNCOTHER/PIL/STU6. &gt;30k</t>
  </si>
  <si>
    <t>PNCOTHER/PIL/STU7. Other</t>
  </si>
  <si>
    <t>SantanderAUTOMOTIVE1. No spend amount</t>
  </si>
  <si>
    <t>SantanderAUTOMOTIVE2. &lt; 5k</t>
  </si>
  <si>
    <t>SantanderAUTOMOTIVE3. 5k to $9,999</t>
  </si>
  <si>
    <t>SantanderAUTOMOTIVE4. 10k to $19,999</t>
  </si>
  <si>
    <t>SantanderAUTOMOTIVE5. 20k to $29,999</t>
  </si>
  <si>
    <t>SantanderAUTOMOTIVE6. &gt;30k</t>
  </si>
  <si>
    <t>SantanderAUTOMOTIVE7. Other</t>
  </si>
  <si>
    <t>SantanderBANKCARD1. No spend amount</t>
  </si>
  <si>
    <t>SantanderBANKCARD2. &lt; 5k</t>
  </si>
  <si>
    <t>SantanderBANKCARD3. 5k to $9,999</t>
  </si>
  <si>
    <t>SantanderBANKCARD4. 10k to $19,999</t>
  </si>
  <si>
    <t>SantanderBANKCARD5. 20k to $29,999</t>
  </si>
  <si>
    <t>SantanderBANKCARD6. &gt;30k</t>
  </si>
  <si>
    <t>SantanderBANKCARD7. Other</t>
  </si>
  <si>
    <t>SantanderFIRST MORTGAGE1. No spend amount</t>
  </si>
  <si>
    <t>SantanderFIRST MORTGAGE2. &lt; 5k</t>
  </si>
  <si>
    <t>SantanderFIRST MORTGAGE3. 5k to $9,999</t>
  </si>
  <si>
    <t>SantanderFIRST MORTGAGE4. 10k to $19,999</t>
  </si>
  <si>
    <t>SantanderFIRST MORTGAGE5. 20k to $29,999</t>
  </si>
  <si>
    <t>SantanderFIRST MORTGAGE6. &gt;30k</t>
  </si>
  <si>
    <t>SantanderFIRST MORTGAGE7. Other</t>
  </si>
  <si>
    <t>SantanderHELOC/HELOAN1. No spend amount</t>
  </si>
  <si>
    <t>SantanderHELOC/HELOAN2. &lt; 5k</t>
  </si>
  <si>
    <t>SantanderHELOC/HELOAN3. 5k to $9,999</t>
  </si>
  <si>
    <t>SantanderHELOC/HELOAN4. 10k to $19,999</t>
  </si>
  <si>
    <t>SantanderHELOC/HELOAN5. 20k to $29,999</t>
  </si>
  <si>
    <t>SantanderHELOC/HELOAN6. &gt;30k</t>
  </si>
  <si>
    <t>SantanderHELOC/HELOAN7. Other</t>
  </si>
  <si>
    <t>SantanderOTHER/PIL/STU1. No spend amount</t>
  </si>
  <si>
    <t>SantanderOTHER/PIL/STU2. &lt; 5k</t>
  </si>
  <si>
    <t>SantanderOTHER/PIL/STU3. 5k to $9,999</t>
  </si>
  <si>
    <t>SantanderOTHER/PIL/STU4. 10k to $19,999</t>
  </si>
  <si>
    <t>SantanderOTHER/PIL/STU5. 20k to $29,999</t>
  </si>
  <si>
    <t>SantanderOTHER/PIL/STU6. &gt;30k</t>
  </si>
  <si>
    <t>SantanderOTHER/PIL/STU7. Other</t>
  </si>
  <si>
    <t>Sun TrustAUTOMOTIVE1. No spend amount</t>
  </si>
  <si>
    <t>Sun TrustAUTOMOTIVE2. &lt; 5k</t>
  </si>
  <si>
    <t>Sun TrustAUTOMOTIVE3. 5k to $9,999</t>
  </si>
  <si>
    <t>Sun TrustAUTOMOTIVE4. 10k to $19,999</t>
  </si>
  <si>
    <t>Sun TrustAUTOMOTIVE5. 20k to $29,999</t>
  </si>
  <si>
    <t>Sun TrustAUTOMOTIVE6. &gt;30k</t>
  </si>
  <si>
    <t>Sun TrustAUTOMOTIVE7. Other</t>
  </si>
  <si>
    <t>Sun TrustBANKCARD1. No spend amount</t>
  </si>
  <si>
    <t>Sun TrustBANKCARD2. &lt; 5k</t>
  </si>
  <si>
    <t>Sun TrustBANKCARD3. 5k to $9,999</t>
  </si>
  <si>
    <t>Sun TrustBANKCARD4. 10k to $19,999</t>
  </si>
  <si>
    <t>Sun TrustBANKCARD5. 20k to $29,999</t>
  </si>
  <si>
    <t>Sun TrustBANKCARD6. &gt;30k</t>
  </si>
  <si>
    <t>Sun TrustBANKCARD7. Other</t>
  </si>
  <si>
    <t>Sun TrustFIRST MORTGAGE1. No spend amount</t>
  </si>
  <si>
    <t>Sun TrustFIRST MORTGAGE2. &lt; 5k</t>
  </si>
  <si>
    <t>Sun TrustFIRST MORTGAGE3. 5k to $9,999</t>
  </si>
  <si>
    <t>Sun TrustFIRST MORTGAGE4. 10k to $19,999</t>
  </si>
  <si>
    <t>Sun TrustFIRST MORTGAGE5. 20k to $29,999</t>
  </si>
  <si>
    <t>Sun TrustFIRST MORTGAGE6. &gt;30k</t>
  </si>
  <si>
    <t>Sun TrustFIRST MORTGAGE7. Other</t>
  </si>
  <si>
    <t>Sun TrustHELOC/HELOAN1. No spend amount</t>
  </si>
  <si>
    <t>Sun TrustHELOC/HELOAN2. &lt; 5k</t>
  </si>
  <si>
    <t>Sun TrustHELOC/HELOAN3. 5k to $9,999</t>
  </si>
  <si>
    <t>Sun TrustHELOC/HELOAN4. 10k to $19,999</t>
  </si>
  <si>
    <t>Sun TrustHELOC/HELOAN5. 20k to $29,999</t>
  </si>
  <si>
    <t>Sun TrustHELOC/HELOAN6. &gt;30k</t>
  </si>
  <si>
    <t>Sun TrustHELOC/HELOAN7. Other</t>
  </si>
  <si>
    <t>Sun TrustOTHER/PIL/STU1. No spend amount</t>
  </si>
  <si>
    <t>Sun TrustOTHER/PIL/STU2. &lt; 5k</t>
  </si>
  <si>
    <t>Sun TrustOTHER/PIL/STU3. 5k to $9,999</t>
  </si>
  <si>
    <t>Sun TrustOTHER/PIL/STU4. 10k to $19,999</t>
  </si>
  <si>
    <t>Sun TrustOTHER/PIL/STU5. 20k to $29,999</t>
  </si>
  <si>
    <t>Sun TrustOTHER/PIL/STU6. &gt;30k</t>
  </si>
  <si>
    <t>Sun TrustOTHER/PIL/STU7. Other</t>
  </si>
  <si>
    <t>SynchronyAUTOMOTIVE1. No spend amount</t>
  </si>
  <si>
    <t>SynchronyAUTOMOTIVE2. &lt; 5k</t>
  </si>
  <si>
    <t>SynchronyAUTOMOTIVE5. 20k to $29,999</t>
  </si>
  <si>
    <t>SynchronyAUTOMOTIVE6. &gt;30k</t>
  </si>
  <si>
    <t>SynchronyAUTOMOTIVE7. Other</t>
  </si>
  <si>
    <t>SynchronyBANKCARD1. No spend amount</t>
  </si>
  <si>
    <t>SynchronyBANKCARD2. &lt; 5k</t>
  </si>
  <si>
    <t>SynchronyBANKCARD3. 5k to $9,999</t>
  </si>
  <si>
    <t>SynchronyBANKCARD4. 10k to $19,999</t>
  </si>
  <si>
    <t>SynchronyBANKCARD5. 20k to $29,999</t>
  </si>
  <si>
    <t>SynchronyBANKCARD6. &gt;30k</t>
  </si>
  <si>
    <t>SynchronyBANKCARD7. Other</t>
  </si>
  <si>
    <t>SynchronyOTHER/PIL/STU1. No spend amount</t>
  </si>
  <si>
    <t>SynchronyOTHER/PIL/STU2. &lt; 5k</t>
  </si>
  <si>
    <t>SynchronyOTHER/PIL/STU3. 5k to $9,999</t>
  </si>
  <si>
    <t>SynchronyOTHER/PIL/STU4. 10k to $19,999</t>
  </si>
  <si>
    <t>SynchronyOTHER/PIL/STU5. 20k to $29,999</t>
  </si>
  <si>
    <t>SynchronyOTHER/PIL/STU6. &gt;30k</t>
  </si>
  <si>
    <t>SynchronyOTHER/PIL/STU7. Other</t>
  </si>
  <si>
    <t>SynchronyRETAIL1. No spend amount</t>
  </si>
  <si>
    <t>SynchronyRETAIL2. &lt; 5k</t>
  </si>
  <si>
    <t>SynchronyRETAIL3. 5k to $9,999</t>
  </si>
  <si>
    <t>SynchronyRETAIL4. 10k to $19,999</t>
  </si>
  <si>
    <t>SynchronyRETAIL5. 20k to $29,999</t>
  </si>
  <si>
    <t>SynchronyRETAIL6. &gt;30k</t>
  </si>
  <si>
    <t>SynchronyRETAIL7. Other</t>
  </si>
  <si>
    <t>TD BankAUTOMOTIVE1. No spend amount</t>
  </si>
  <si>
    <t>TD BankAUTOMOTIVE2. &lt; 5k</t>
  </si>
  <si>
    <t>TD BankAUTOMOTIVE3. 5k to $9,999</t>
  </si>
  <si>
    <t>TD BankAUTOMOTIVE4. 10k to $19,999</t>
  </si>
  <si>
    <t>TD BankAUTOMOTIVE5. 20k to $29,999</t>
  </si>
  <si>
    <t>TD BankAUTOMOTIVE6. &gt;30k</t>
  </si>
  <si>
    <t>TD BankAUTOMOTIVE7. Other</t>
  </si>
  <si>
    <t>TD BankBANKCARD1. No spend amount</t>
  </si>
  <si>
    <t>TD BankBANKCARD2. &lt; 5k</t>
  </si>
  <si>
    <t>TD BankBANKCARD3. 5k to $9,999</t>
  </si>
  <si>
    <t>TD BankBANKCARD4. 10k to $19,999</t>
  </si>
  <si>
    <t>TD BankBANKCARD5. 20k to $29,999</t>
  </si>
  <si>
    <t>TD BankBANKCARD6. &gt;30k</t>
  </si>
  <si>
    <t>TD BankBANKCARD7. Other</t>
  </si>
  <si>
    <t>TD BankFIRST MORTGAGE1. No spend amount</t>
  </si>
  <si>
    <t>TD BankFIRST MORTGAGE2. &lt; 5k</t>
  </si>
  <si>
    <t>TD BankFIRST MORTGAGE3. 5k to $9,999</t>
  </si>
  <si>
    <t>TD BankFIRST MORTGAGE4. 10k to $19,999</t>
  </si>
  <si>
    <t>TD BankFIRST MORTGAGE5. 20k to $29,999</t>
  </si>
  <si>
    <t>TD BankFIRST MORTGAGE6. &gt;30k</t>
  </si>
  <si>
    <t>TD BankFIRST MORTGAGE7. Other</t>
  </si>
  <si>
    <t>TD BankHELOC/HELOAN1. No spend amount</t>
  </si>
  <si>
    <t>TD BankHELOC/HELOAN2. &lt; 5k</t>
  </si>
  <si>
    <t>TD BankHELOC/HELOAN3. 5k to $9,999</t>
  </si>
  <si>
    <t>TD BankHELOC/HELOAN4. 10k to $19,999</t>
  </si>
  <si>
    <t>TD BankHELOC/HELOAN5. 20k to $29,999</t>
  </si>
  <si>
    <t>TD BankHELOC/HELOAN6. &gt;30k</t>
  </si>
  <si>
    <t>TD BankHELOC/HELOAN7. Other</t>
  </si>
  <si>
    <t>TD BankOTHER/PIL/STU1. No spend amount</t>
  </si>
  <si>
    <t>TD BankOTHER/PIL/STU2. &lt; 5k</t>
  </si>
  <si>
    <t>TD BankOTHER/PIL/STU3. 5k to $9,999</t>
  </si>
  <si>
    <t>TD BankOTHER/PIL/STU4. 10k to $19,999</t>
  </si>
  <si>
    <t>TD BankOTHER/PIL/STU5. 20k to $29,999</t>
  </si>
  <si>
    <t>TD BankOTHER/PIL/STU6. &gt;30k</t>
  </si>
  <si>
    <t>TD BankOTHER/PIL/STU7. Other</t>
  </si>
  <si>
    <t>TD BankRETAIL1. No spend amount</t>
  </si>
  <si>
    <t>TD BankRETAIL2. &lt; 5k</t>
  </si>
  <si>
    <t>TD BankRETAIL3. 5k to $9,999</t>
  </si>
  <si>
    <t>TD BankRETAIL4. 10k to $19,999</t>
  </si>
  <si>
    <t>TD BankRETAIL5. 20k to $29,999</t>
  </si>
  <si>
    <t>TD BankRETAIL6. &gt;30k</t>
  </si>
  <si>
    <t>TD BankRETAIL7. Other</t>
  </si>
  <si>
    <t>US BankAUTOMOTIVE1. No spend amount</t>
  </si>
  <si>
    <t>US BankAUTOMOTIVE2. &lt; 5k</t>
  </si>
  <si>
    <t>US BankAUTOMOTIVE3. 5k to $9,999</t>
  </si>
  <si>
    <t>US BankAUTOMOTIVE4. 10k to $19,999</t>
  </si>
  <si>
    <t>US BankAUTOMOTIVE5. 20k to $29,999</t>
  </si>
  <si>
    <t>US BankAUTOMOTIVE6. &gt;30k</t>
  </si>
  <si>
    <t>US BankAUTOMOTIVE7. Other</t>
  </si>
  <si>
    <t>US BankBANKCARD1. No spend amount</t>
  </si>
  <si>
    <t>US BankBANKCARD2. &lt; 5k</t>
  </si>
  <si>
    <t>US BankBANKCARD3. 5k to $9,999</t>
  </si>
  <si>
    <t>US BankBANKCARD4. 10k to $19,999</t>
  </si>
  <si>
    <t>US BankBANKCARD5. 20k to $29,999</t>
  </si>
  <si>
    <t>US BankBANKCARD6. &gt;30k</t>
  </si>
  <si>
    <t>US BankBANKCARD7. Other</t>
  </si>
  <si>
    <t>US BankFIRST MORTGAGE1. No spend amount</t>
  </si>
  <si>
    <t>US BankFIRST MORTGAGE2. &lt; 5k</t>
  </si>
  <si>
    <t>US BankFIRST MORTGAGE3. 5k to $9,999</t>
  </si>
  <si>
    <t>US BankFIRST MORTGAGE4. 10k to $19,999</t>
  </si>
  <si>
    <t>US BankFIRST MORTGAGE5. 20k to $29,999</t>
  </si>
  <si>
    <t>US BankFIRST MORTGAGE6. &gt;30k</t>
  </si>
  <si>
    <t>US BankFIRST MORTGAGE7. Other</t>
  </si>
  <si>
    <t>US BankHELOC/HELOAN1. No spend amount</t>
  </si>
  <si>
    <t>US BankHELOC/HELOAN2. &lt; 5k</t>
  </si>
  <si>
    <t>US BankHELOC/HELOAN3. 5k to $9,999</t>
  </si>
  <si>
    <t>US BankHELOC/HELOAN4. 10k to $19,999</t>
  </si>
  <si>
    <t>US BankHELOC/HELOAN5. 20k to $29,999</t>
  </si>
  <si>
    <t>US BankHELOC/HELOAN6. &gt;30k</t>
  </si>
  <si>
    <t>US BankHELOC/HELOAN7. Other</t>
  </si>
  <si>
    <t>US BankOTHER/PIL/STU1. No spend amount</t>
  </si>
  <si>
    <t>US BankOTHER/PIL/STU2. &lt; 5k</t>
  </si>
  <si>
    <t>US BankOTHER/PIL/STU3. 5k to $9,999</t>
  </si>
  <si>
    <t>US BankOTHER/PIL/STU4. 10k to $19,999</t>
  </si>
  <si>
    <t>US BankOTHER/PIL/STU5. 20k to $29,999</t>
  </si>
  <si>
    <t>US BankOTHER/PIL/STU6. &gt;30k</t>
  </si>
  <si>
    <t>US BankOTHER/PIL/STU7. Other</t>
  </si>
  <si>
    <t>USAAAUTOMOTIVE1. No spend amount</t>
  </si>
  <si>
    <t>USAAAUTOMOTIVE2. &lt; 5k</t>
  </si>
  <si>
    <t>USAAAUTOMOTIVE3. 5k to $9,999</t>
  </si>
  <si>
    <t>USAAAUTOMOTIVE4. 10k to $19,999</t>
  </si>
  <si>
    <t>USAAAUTOMOTIVE5. 20k to $29,999</t>
  </si>
  <si>
    <t>USAAAUTOMOTIVE6. &gt;30k</t>
  </si>
  <si>
    <t>USAAAUTOMOTIVE7. Other</t>
  </si>
  <si>
    <t>USAABANKCARD1. No spend amount</t>
  </si>
  <si>
    <t>USAABANKCARD2. &lt; 5k</t>
  </si>
  <si>
    <t>USAABANKCARD3. 5k to $9,999</t>
  </si>
  <si>
    <t>USAABANKCARD4. 10k to $19,999</t>
  </si>
  <si>
    <t>USAABANKCARD5. 20k to $29,999</t>
  </si>
  <si>
    <t>USAABANKCARD6. &gt;30k</t>
  </si>
  <si>
    <t>USAABANKCARD7. Other</t>
  </si>
  <si>
    <t>USAAFIRST MORTGAGE1. No spend amount</t>
  </si>
  <si>
    <t>USAAFIRST MORTGAGE2. &lt; 5k</t>
  </si>
  <si>
    <t>USAAFIRST MORTGAGE3. 5k to $9,999</t>
  </si>
  <si>
    <t>USAAFIRST MORTGAGE4. 10k to $19,999</t>
  </si>
  <si>
    <t>USAAFIRST MORTGAGE5. 20k to $29,999</t>
  </si>
  <si>
    <t>USAAFIRST MORTGAGE6. &gt;30k</t>
  </si>
  <si>
    <t>USAAFIRST MORTGAGE7. Other</t>
  </si>
  <si>
    <t>USAAHELOC/HELOAN1. No spend amount</t>
  </si>
  <si>
    <t>USAAHELOC/HELOAN2. &lt; 5k</t>
  </si>
  <si>
    <t>USAAHELOC/HELOAN3. 5k to $9,999</t>
  </si>
  <si>
    <t>USAAHELOC/HELOAN4. 10k to $19,999</t>
  </si>
  <si>
    <t>USAAHELOC/HELOAN5. 20k to $29,999</t>
  </si>
  <si>
    <t>USAAHELOC/HELOAN6. &gt;30k</t>
  </si>
  <si>
    <t>USAAHELOC/HELOAN7. Other</t>
  </si>
  <si>
    <t>USAAOTHER/PIL/STU1. No spend amount</t>
  </si>
  <si>
    <t>USAAOTHER/PIL/STU2. &lt; 5k</t>
  </si>
  <si>
    <t>USAAOTHER/PIL/STU3. 5k to $9,999</t>
  </si>
  <si>
    <t>USAAOTHER/PIL/STU4. 10k to $19,999</t>
  </si>
  <si>
    <t>USAAOTHER/PIL/STU5. 20k to $29,999</t>
  </si>
  <si>
    <t>USAAOTHER/PIL/STU6. &gt;30k</t>
  </si>
  <si>
    <t>USAAOTHER/PIL/STU7. Other</t>
  </si>
  <si>
    <t>Wells FargoAUTOMOTIVE1. No spend amount</t>
  </si>
  <si>
    <t>Wells FargoAUTOMOTIVE2. &lt; 5k</t>
  </si>
  <si>
    <t>Wells FargoAUTOMOTIVE3. 5k to $9,999</t>
  </si>
  <si>
    <t>Wells FargoAUTOMOTIVE4. 10k to $19,999</t>
  </si>
  <si>
    <t>Wells FargoAUTOMOTIVE5. 20k to $29,999</t>
  </si>
  <si>
    <t>Wells FargoAUTOMOTIVE6. &gt;30k</t>
  </si>
  <si>
    <t>Wells FargoAUTOMOTIVE7. Other</t>
  </si>
  <si>
    <t>Wells FargoBANKCARD1. No spend amount</t>
  </si>
  <si>
    <t>Wells FargoBANKCARD2. &lt; 5k</t>
  </si>
  <si>
    <t>Wells FargoBANKCARD3. 5k to $9,999</t>
  </si>
  <si>
    <t>Wells FargoBANKCARD4. 10k to $19,999</t>
  </si>
  <si>
    <t>Wells FargoBANKCARD5. 20k to $29,999</t>
  </si>
  <si>
    <t>Wells FargoBANKCARD6. &gt;30k</t>
  </si>
  <si>
    <t>Wells FargoBANKCARD7. Other</t>
  </si>
  <si>
    <t>Wells FargoFIRST MORTGAGE1. No spend amount</t>
  </si>
  <si>
    <t>Wells FargoFIRST MORTGAGE2. &lt; 5k</t>
  </si>
  <si>
    <t>Wells FargoFIRST MORTGAGE3. 5k to $9,999</t>
  </si>
  <si>
    <t>Wells FargoFIRST MORTGAGE4. 10k to $19,999</t>
  </si>
  <si>
    <t>Wells FargoFIRST MORTGAGE5. 20k to $29,999</t>
  </si>
  <si>
    <t>Wells FargoFIRST MORTGAGE6. &gt;30k</t>
  </si>
  <si>
    <t>Wells FargoFIRST MORTGAGE7. Other</t>
  </si>
  <si>
    <t>Wells FargoHELOC/HELOAN1. No spend amount</t>
  </si>
  <si>
    <t>Wells FargoHELOC/HELOAN2. &lt; 5k</t>
  </si>
  <si>
    <t>Wells FargoHELOC/HELOAN3. 5k to $9,999</t>
  </si>
  <si>
    <t>Wells FargoHELOC/HELOAN4. 10k to $19,999</t>
  </si>
  <si>
    <t>Wells FargoHELOC/HELOAN5. 20k to $29,999</t>
  </si>
  <si>
    <t>Wells FargoHELOC/HELOAN6. &gt;30k</t>
  </si>
  <si>
    <t>Wells FargoHELOC/HELOAN7. Other</t>
  </si>
  <si>
    <t>Wells FargoOTHER/PIL/STU1. No spend amount</t>
  </si>
  <si>
    <t>Wells FargoOTHER/PIL/STU2. &lt; 5k</t>
  </si>
  <si>
    <t>Wells FargoOTHER/PIL/STU3. 5k to $9,999</t>
  </si>
  <si>
    <t>Wells FargoOTHER/PIL/STU4. 10k to $19,999</t>
  </si>
  <si>
    <t>Wells FargoOTHER/PIL/STU5. 20k to $29,999</t>
  </si>
  <si>
    <t>Wells FargoOTHER/PIL/STU6. &gt;30k</t>
  </si>
  <si>
    <t>Wells FargoOTHER/PIL/STU7. Other</t>
  </si>
  <si>
    <t>Wells FargoRETAIL1. No spend amount</t>
  </si>
  <si>
    <t>Wells FargoRETAIL2. &lt; 5k</t>
  </si>
  <si>
    <t>Wells FargoRETAIL3. 5k to $9,999</t>
  </si>
  <si>
    <t>Wells FargoRETAIL4. 10k to $19,999</t>
  </si>
  <si>
    <t>Wells FargoRETAIL5. 20k to $29,999</t>
  </si>
  <si>
    <t>Wells FargoRETAIL6. &gt;30k</t>
  </si>
  <si>
    <t>Wells FargoRETAIL7. Other</t>
  </si>
  <si>
    <t>Alliance BankBANKCARD1. Up to 1%</t>
  </si>
  <si>
    <t>Alliance BankBANKCARD2. 1.01% to 2%</t>
  </si>
  <si>
    <t>Alliance BankBANKCARD3. 2.01% to 4%</t>
  </si>
  <si>
    <t>Alliance BankBANKCARD4. 4.01% to 6%</t>
  </si>
  <si>
    <t>Alliance BankBANKCARD5. 6.01% to 10%</t>
  </si>
  <si>
    <t>Alliance BankBANKCARD6. 10.01% to 20%</t>
  </si>
  <si>
    <t>Alliance BankBANKCARD7. More than 20%</t>
  </si>
  <si>
    <t>Alliance BankBANKCARD9. Not Available</t>
  </si>
  <si>
    <t>Alliance BankOTHER/PIL/STU9. Not Available</t>
  </si>
  <si>
    <t>Alliance BankRETAIL1. Up to 1%</t>
  </si>
  <si>
    <t>Alliance BankRETAIL2. 1.01% to 2%</t>
  </si>
  <si>
    <t>Alliance BankRETAIL3. 2.01% to 4%</t>
  </si>
  <si>
    <t>Alliance BankRETAIL4. 4.01% to 6%</t>
  </si>
  <si>
    <t>Alliance BankRETAIL5. 6.01% to 10%</t>
  </si>
  <si>
    <t>Alliance BankRETAIL6. 10.01% to 20%</t>
  </si>
  <si>
    <t>Alliance BankRETAIL7. More than 20%</t>
  </si>
  <si>
    <t>Alliance BankRETAIL9. Not Available</t>
  </si>
  <si>
    <t>AMEXBANKCARD1. Up to 1%</t>
  </si>
  <si>
    <t>AMEXBANKCARD2. 1.01% to 2%</t>
  </si>
  <si>
    <t>AMEXBANKCARD3. 2.01% to 4%</t>
  </si>
  <si>
    <t>AMEXBANKCARD4. 4.01% to 6%</t>
  </si>
  <si>
    <t>AMEXBANKCARD5. 6.01% to 10%</t>
  </si>
  <si>
    <t>AMEXBANKCARD6. 10.01% to 20%</t>
  </si>
  <si>
    <t>AMEXBANKCARD7. More than 20%</t>
  </si>
  <si>
    <t>AMEXBANKCARD9. Not Available</t>
  </si>
  <si>
    <t>AMEXOTHER/PIL/STU1. Up to 1%</t>
  </si>
  <si>
    <t>AMEXOTHER/PIL/STU2. 1.01% to 2%</t>
  </si>
  <si>
    <t>AMEXOTHER/PIL/STU3. 2.01% to 4%</t>
  </si>
  <si>
    <t>AMEXOTHER/PIL/STU4. 4.01% to 6%</t>
  </si>
  <si>
    <t>AMEXOTHER/PIL/STU5. 6.01% to 10%</t>
  </si>
  <si>
    <t>AMEXOTHER/PIL/STU6. 10.01% to 20%</t>
  </si>
  <si>
    <t>AMEXOTHER/PIL/STU7. More than 20%</t>
  </si>
  <si>
    <t>AMEXOTHER/PIL/STU9. Not Available</t>
  </si>
  <si>
    <t>BarclaysBANKCARD1. Up to 1%</t>
  </si>
  <si>
    <t>BarclaysBANKCARD2. 1.01% to 2%</t>
  </si>
  <si>
    <t>BarclaysBANKCARD3. 2.01% to 4%</t>
  </si>
  <si>
    <t>BarclaysBANKCARD4. 4.01% to 6%</t>
  </si>
  <si>
    <t>BarclaysBANKCARD5. 6.01% to 10%</t>
  </si>
  <si>
    <t>BarclaysBANKCARD6. 10.01% to 20%</t>
  </si>
  <si>
    <t>BarclaysBANKCARD7. More than 20%</t>
  </si>
  <si>
    <t>BarclaysBANKCARD9. Not Available</t>
  </si>
  <si>
    <t>BarclaysOTHER/PIL/STU1. Up to 1%</t>
  </si>
  <si>
    <t>BarclaysOTHER/PIL/STU2. 1.01% to 2%</t>
  </si>
  <si>
    <t>BarclaysOTHER/PIL/STU3. 2.01% to 4%</t>
  </si>
  <si>
    <t>BarclaysOTHER/PIL/STU4. 4.01% to 6%</t>
  </si>
  <si>
    <t>BarclaysOTHER/PIL/STU5. 6.01% to 10%</t>
  </si>
  <si>
    <t>BarclaysOTHER/PIL/STU6. 10.01% to 20%</t>
  </si>
  <si>
    <t>BarclaysOTHER/PIL/STU7. More than 20%</t>
  </si>
  <si>
    <t>BarclaysOTHER/PIL/STU9. Not Available</t>
  </si>
  <si>
    <t>BoAAUTOMOTIVE1. Up to 1%</t>
  </si>
  <si>
    <t>BoAAUTOMOTIVE2. 1.01% to 2%</t>
  </si>
  <si>
    <t>BoAAUTOMOTIVE3. 2.01% to 4%</t>
  </si>
  <si>
    <t>BoAAUTOMOTIVE4. 4.01% to 6%</t>
  </si>
  <si>
    <t>BoAAUTOMOTIVE5. 6.01% to 10%</t>
  </si>
  <si>
    <t>BoAAUTOMOTIVE6. 10.01% to 20%</t>
  </si>
  <si>
    <t>BoAAUTOMOTIVE7. More than 20%</t>
  </si>
  <si>
    <t>BoAAUTOMOTIVE9. Not Available</t>
  </si>
  <si>
    <t>BoABANKCARD1. Up to 1%</t>
  </si>
  <si>
    <t>BoABANKCARD2. 1.01% to 2%</t>
  </si>
  <si>
    <t>BoABANKCARD3. 2.01% to 4%</t>
  </si>
  <si>
    <t>BoABANKCARD4. 4.01% to 6%</t>
  </si>
  <si>
    <t>BoABANKCARD5. 6.01% to 10%</t>
  </si>
  <si>
    <t>BoABANKCARD6. 10.01% to 20%</t>
  </si>
  <si>
    <t>BoABANKCARD7. More than 20%</t>
  </si>
  <si>
    <t>BoABANKCARD9. Not Available</t>
  </si>
  <si>
    <t>BoAFIRST MORTGAGE2. 1.01% to 2%</t>
  </si>
  <si>
    <t>BoAFIRST MORTGAGE3. 2.01% to 4%</t>
  </si>
  <si>
    <t>BoAFIRST MORTGAGE4. 4.01% to 6%</t>
  </si>
  <si>
    <t>BoAFIRST MORTGAGE5. 6.01% to 10%</t>
  </si>
  <si>
    <t>BoAFIRST MORTGAGE6. 10.01% to 20%</t>
  </si>
  <si>
    <t>BoAFIRST MORTGAGE9. Not Available</t>
  </si>
  <si>
    <t>BoAHELOC/HELOAN2. 1.01% to 2%</t>
  </si>
  <si>
    <t>BoAHELOC/HELOAN3. 2.01% to 4%</t>
  </si>
  <si>
    <t>BoAHELOC/HELOAN4. 4.01% to 6%</t>
  </si>
  <si>
    <t>BoAHELOC/HELOAN5. 6.01% to 10%</t>
  </si>
  <si>
    <t>BoAHELOC/HELOAN6. 10.01% to 20%</t>
  </si>
  <si>
    <t>BoAHELOC/HELOAN9. Not Available</t>
  </si>
  <si>
    <t>BoAOTHER/PIL/STU1. Up to 1%</t>
  </si>
  <si>
    <t>BoAOTHER/PIL/STU2. 1.01% to 2%</t>
  </si>
  <si>
    <t>BoAOTHER/PIL/STU3. 2.01% to 4%</t>
  </si>
  <si>
    <t>BoAOTHER/PIL/STU4. 4.01% to 6%</t>
  </si>
  <si>
    <t>BoAOTHER/PIL/STU5. 6.01% to 10%</t>
  </si>
  <si>
    <t>BoAOTHER/PIL/STU6. 10.01% to 20%</t>
  </si>
  <si>
    <t>BoAOTHER/PIL/STU7. More than 20%</t>
  </si>
  <si>
    <t>BoAOTHER/PIL/STU9. Not Available</t>
  </si>
  <si>
    <t>Capital OneAUTOMOTIVE1. Up to 1%</t>
  </si>
  <si>
    <t>Capital OneAUTOMOTIVE2. 1.01% to 2%</t>
  </si>
  <si>
    <t>Capital OneAUTOMOTIVE3. 2.01% to 4%</t>
  </si>
  <si>
    <t>Capital OneAUTOMOTIVE4. 4.01% to 6%</t>
  </si>
  <si>
    <t>Capital OneAUTOMOTIVE5. 6.01% to 10%</t>
  </si>
  <si>
    <t>Capital OneAUTOMOTIVE6. 10.01% to 20%</t>
  </si>
  <si>
    <t>Capital OneAUTOMOTIVE7. More than 20%</t>
  </si>
  <si>
    <t>Capital OneAUTOMOTIVE9. Not Available</t>
  </si>
  <si>
    <t>Capital OneBANKCARD1. Up to 1%</t>
  </si>
  <si>
    <t>Capital OneBANKCARD2. 1.01% to 2%</t>
  </si>
  <si>
    <t>Capital OneBANKCARD3. 2.01% to 4%</t>
  </si>
  <si>
    <t>Capital OneBANKCARD4. 4.01% to 6%</t>
  </si>
  <si>
    <t>Capital OneBANKCARD5. 6.01% to 10%</t>
  </si>
  <si>
    <t>Capital OneBANKCARD6. 10.01% to 20%</t>
  </si>
  <si>
    <t>Capital OneBANKCARD7. More than 20%</t>
  </si>
  <si>
    <t>Capital OneBANKCARD9. Not Available</t>
  </si>
  <si>
    <t>Capital OneHELOC/HELOAN9. Not Available</t>
  </si>
  <si>
    <t>Capital OneOTHER/PIL/STU1. Up to 1%</t>
  </si>
  <si>
    <t>Capital OneOTHER/PIL/STU3. 2.01% to 4%</t>
  </si>
  <si>
    <t>Capital OneOTHER/PIL/STU4. 4.01% to 6%</t>
  </si>
  <si>
    <t>Capital OneOTHER/PIL/STU5. 6.01% to 10%</t>
  </si>
  <si>
    <t>Capital OneOTHER/PIL/STU6. 10.01% to 20%</t>
  </si>
  <si>
    <t>Capital OneOTHER/PIL/STU7. More than 20%</t>
  </si>
  <si>
    <t>Capital OneOTHER/PIL/STU9. Not Available</t>
  </si>
  <si>
    <t>Capital OneRETAIL1. Up to 1%</t>
  </si>
  <si>
    <t>Capital OneRETAIL2. 1.01% to 2%</t>
  </si>
  <si>
    <t>Capital OneRETAIL3. 2.01% to 4%</t>
  </si>
  <si>
    <t>Capital OneRETAIL4. 4.01% to 6%</t>
  </si>
  <si>
    <t>Capital OneRETAIL5. 6.01% to 10%</t>
  </si>
  <si>
    <t>Capital OneRETAIL6. 10.01% to 20%</t>
  </si>
  <si>
    <t>Capital OneRETAIL7. More than 20%</t>
  </si>
  <si>
    <t>Capital OneRETAIL9. Not Available</t>
  </si>
  <si>
    <t>ChaseAUTOMOTIVE1. Up to 1%</t>
  </si>
  <si>
    <t>ChaseAUTOMOTIVE2. 1.01% to 2%</t>
  </si>
  <si>
    <t>ChaseAUTOMOTIVE3. 2.01% to 4%</t>
  </si>
  <si>
    <t>ChaseAUTOMOTIVE4. 4.01% to 6%</t>
  </si>
  <si>
    <t>ChaseAUTOMOTIVE5. 6.01% to 10%</t>
  </si>
  <si>
    <t>ChaseAUTOMOTIVE6. 10.01% to 20%</t>
  </si>
  <si>
    <t>ChaseAUTOMOTIVE7. More than 20%</t>
  </si>
  <si>
    <t>ChaseAUTOMOTIVE9. Not Available</t>
  </si>
  <si>
    <t>ChaseBANKCARD1. Up to 1%</t>
  </si>
  <si>
    <t>ChaseBANKCARD2. 1.01% to 2%</t>
  </si>
  <si>
    <t>ChaseBANKCARD3. 2.01% to 4%</t>
  </si>
  <si>
    <t>ChaseBANKCARD4. 4.01% to 6%</t>
  </si>
  <si>
    <t>ChaseBANKCARD5. 6.01% to 10%</t>
  </si>
  <si>
    <t>ChaseBANKCARD6. 10.01% to 20%</t>
  </si>
  <si>
    <t>ChaseBANKCARD7. More than 20%</t>
  </si>
  <si>
    <t>ChaseBANKCARD9. Not Available</t>
  </si>
  <si>
    <t>ChaseFIRST MORTGAGE2. 1.01% to 2%</t>
  </si>
  <si>
    <t>ChaseFIRST MORTGAGE3. 2.01% to 4%</t>
  </si>
  <si>
    <t>ChaseFIRST MORTGAGE4. 4.01% to 6%</t>
  </si>
  <si>
    <t>ChaseFIRST MORTGAGE5. 6.01% to 10%</t>
  </si>
  <si>
    <t>ChaseFIRST MORTGAGE6. 10.01% to 20%</t>
  </si>
  <si>
    <t>ChaseFIRST MORTGAGE9. Not Available</t>
  </si>
  <si>
    <t>ChaseHELOC/HELOAN2. 1.01% to 2%</t>
  </si>
  <si>
    <t>ChaseHELOC/HELOAN3. 2.01% to 4%</t>
  </si>
  <si>
    <t>ChaseHELOC/HELOAN4. 4.01% to 6%</t>
  </si>
  <si>
    <t>ChaseHELOC/HELOAN5. 6.01% to 10%</t>
  </si>
  <si>
    <t>ChaseHELOC/HELOAN6. 10.01% to 20%</t>
  </si>
  <si>
    <t>ChaseHELOC/HELOAN9. Not Available</t>
  </si>
  <si>
    <t>ChaseOTHER/PIL/STU1. Up to 1%</t>
  </si>
  <si>
    <t>ChaseOTHER/PIL/STU2. 1.01% to 2%</t>
  </si>
  <si>
    <t>ChaseOTHER/PIL/STU3. 2.01% to 4%</t>
  </si>
  <si>
    <t>ChaseOTHER/PIL/STU4. 4.01% to 6%</t>
  </si>
  <si>
    <t>ChaseOTHER/PIL/STU5. 6.01% to 10%</t>
  </si>
  <si>
    <t>ChaseOTHER/PIL/STU6. 10.01% to 20%</t>
  </si>
  <si>
    <t>ChaseOTHER/PIL/STU7. More than 20%</t>
  </si>
  <si>
    <t>ChaseOTHER/PIL/STU9. Not Available</t>
  </si>
  <si>
    <t>ChaseRETAIL1. Up to 1%</t>
  </si>
  <si>
    <t>ChaseRETAIL2. 1.01% to 2%</t>
  </si>
  <si>
    <t>ChaseRETAIL3. 2.01% to 4%</t>
  </si>
  <si>
    <t>ChaseRETAIL4. 4.01% to 6%</t>
  </si>
  <si>
    <t>ChaseRETAIL5. 6.01% to 10%</t>
  </si>
  <si>
    <t>ChaseRETAIL6. 10.01% to 20%</t>
  </si>
  <si>
    <t>ChaseRETAIL7. More than 20%</t>
  </si>
  <si>
    <t>ChaseRETAIL9. Not Available</t>
  </si>
  <si>
    <t>CitiAUTOMOTIVE9. Not Available</t>
  </si>
  <si>
    <t>CitiBANKCARD1. Up to 1%</t>
  </si>
  <si>
    <t>CitiBANKCARD2. 1.01% to 2%</t>
  </si>
  <si>
    <t>CitiBANKCARD3. 2.01% to 4%</t>
  </si>
  <si>
    <t>CitiBANKCARD4. 4.01% to 6%</t>
  </si>
  <si>
    <t>CitiBANKCARD5. 6.01% to 10%</t>
  </si>
  <si>
    <t>CitiBANKCARD6. 10.01% to 20%</t>
  </si>
  <si>
    <t>CitiBANKCARD7. More than 20%</t>
  </si>
  <si>
    <t>CitiBANKCARD9. Not Available</t>
  </si>
  <si>
    <t>CitiFIRST MORTGAGE4. 4.01% to 6%</t>
  </si>
  <si>
    <t>CitiFIRST MORTGAGE9. Not Available</t>
  </si>
  <si>
    <t>CitiHELOC/HELOAN2. 1.01% to 2%</t>
  </si>
  <si>
    <t>CitiHELOC/HELOAN4. 4.01% to 6%</t>
  </si>
  <si>
    <t>CitiHELOC/HELOAN5. 6.01% to 10%</t>
  </si>
  <si>
    <t>CitiHELOC/HELOAN9. Not Available</t>
  </si>
  <si>
    <t>CitiOTHER/PIL/STU1. Up to 1%</t>
  </si>
  <si>
    <t>CitiOTHER/PIL/STU2. 1.01% to 2%</t>
  </si>
  <si>
    <t>CitiOTHER/PIL/STU3. 2.01% to 4%</t>
  </si>
  <si>
    <t>CitiOTHER/PIL/STU4. 4.01% to 6%</t>
  </si>
  <si>
    <t>CitiOTHER/PIL/STU5. 6.01% to 10%</t>
  </si>
  <si>
    <t>CitiOTHER/PIL/STU6. 10.01% to 20%</t>
  </si>
  <si>
    <t>CitiOTHER/PIL/STU7. More than 20%</t>
  </si>
  <si>
    <t>CitiOTHER/PIL/STU9. Not Available</t>
  </si>
  <si>
    <t>CitiRETAIL1. Up to 1%</t>
  </si>
  <si>
    <t>CitiRETAIL2. 1.01% to 2%</t>
  </si>
  <si>
    <t>CitiRETAIL3. 2.01% to 4%</t>
  </si>
  <si>
    <t>CitiRETAIL4. 4.01% to 6%</t>
  </si>
  <si>
    <t>CitiRETAIL5. 6.01% to 10%</t>
  </si>
  <si>
    <t>CitiRETAIL6. 10.01% to 20%</t>
  </si>
  <si>
    <t>CitiRETAIL7. More than 20%</t>
  </si>
  <si>
    <t>CitiRETAIL9. Not Available</t>
  </si>
  <si>
    <t>Credit OneBANKCARD1. Up to 1%</t>
  </si>
  <si>
    <t>Credit OneBANKCARD2. 1.01% to 2%</t>
  </si>
  <si>
    <t>Credit OneBANKCARD3. 2.01% to 4%</t>
  </si>
  <si>
    <t>Credit OneBANKCARD4. 4.01% to 6%</t>
  </si>
  <si>
    <t>Credit OneBANKCARD5. 6.01% to 10%</t>
  </si>
  <si>
    <t>Credit OneBANKCARD6. 10.01% to 20%</t>
  </si>
  <si>
    <t>Credit OneBANKCARD7. More than 20%</t>
  </si>
  <si>
    <t>Credit OneBANKCARD9. Not Available</t>
  </si>
  <si>
    <t>DiscoverBANKCARD1. Up to 1%</t>
  </si>
  <si>
    <t>DiscoverBANKCARD2. 1.01% to 2%</t>
  </si>
  <si>
    <t>DiscoverBANKCARD3. 2.01% to 4%</t>
  </si>
  <si>
    <t>DiscoverBANKCARD4. 4.01% to 6%</t>
  </si>
  <si>
    <t>DiscoverBANKCARD5. 6.01% to 10%</t>
  </si>
  <si>
    <t>DiscoverBANKCARD6. 10.01% to 20%</t>
  </si>
  <si>
    <t>DiscoverBANKCARD7. More than 20%</t>
  </si>
  <si>
    <t>DiscoverBANKCARD9. Not Available</t>
  </si>
  <si>
    <t>DiscoverFIRST MORTGAGE2. 1.01% to 2%</t>
  </si>
  <si>
    <t>DiscoverFIRST MORTGAGE3. 2.01% to 4%</t>
  </si>
  <si>
    <t>DiscoverFIRST MORTGAGE4. 4.01% to 6%</t>
  </si>
  <si>
    <t>DiscoverFIRST MORTGAGE5. 6.01% to 10%</t>
  </si>
  <si>
    <t>DiscoverFIRST MORTGAGE6. 10.01% to 20%</t>
  </si>
  <si>
    <t>DiscoverFIRST MORTGAGE9. Not Available</t>
  </si>
  <si>
    <t>DiscoverHELOC/HELOAN3. 2.01% to 4%</t>
  </si>
  <si>
    <t>DiscoverHELOC/HELOAN4. 4.01% to 6%</t>
  </si>
  <si>
    <t>DiscoverHELOC/HELOAN5. 6.01% to 10%</t>
  </si>
  <si>
    <t>DiscoverHELOC/HELOAN6. 10.01% to 20%</t>
  </si>
  <si>
    <t>DiscoverHELOC/HELOAN9. Not Available</t>
  </si>
  <si>
    <t>DiscoverOTHER/PIL/STU1. Up to 1%</t>
  </si>
  <si>
    <t>DiscoverOTHER/PIL/STU2. 1.01% to 2%</t>
  </si>
  <si>
    <t>DiscoverOTHER/PIL/STU3. 2.01% to 4%</t>
  </si>
  <si>
    <t>DiscoverOTHER/PIL/STU4. 4.01% to 6%</t>
  </si>
  <si>
    <t>DiscoverOTHER/PIL/STU5. 6.01% to 10%</t>
  </si>
  <si>
    <t>DiscoverOTHER/PIL/STU6. 10.01% to 20%</t>
  </si>
  <si>
    <t>DiscoverOTHER/PIL/STU7. More than 20%</t>
  </si>
  <si>
    <t>DiscoverOTHER/PIL/STU9. Not Available</t>
  </si>
  <si>
    <t>Goldman SachsBANKCARD1. Up to 1%</t>
  </si>
  <si>
    <t>Goldman SachsBANKCARD2. 1.01% to 2%</t>
  </si>
  <si>
    <t>Goldman SachsBANKCARD3. 2.01% to 4%</t>
  </si>
  <si>
    <t>Goldman SachsBANKCARD4. 4.01% to 6%</t>
  </si>
  <si>
    <t>Goldman SachsBANKCARD5. 6.01% to 10%</t>
  </si>
  <si>
    <t>Goldman SachsBANKCARD6. 10.01% to 20%</t>
  </si>
  <si>
    <t>Goldman SachsBANKCARD7. More than 20%</t>
  </si>
  <si>
    <t>Goldman SachsBANKCARD9. Not Available</t>
  </si>
  <si>
    <t>Goldman SachsOTHER/PIL/STU1. Up to 1%</t>
  </si>
  <si>
    <t>Goldman SachsOTHER/PIL/STU2. 1.01% to 2%</t>
  </si>
  <si>
    <t>Goldman SachsOTHER/PIL/STU3. 2.01% to 4%</t>
  </si>
  <si>
    <t>Goldman SachsOTHER/PIL/STU4. 4.01% to 6%</t>
  </si>
  <si>
    <t>Goldman SachsOTHER/PIL/STU5. 6.01% to 10%</t>
  </si>
  <si>
    <t>Goldman SachsOTHER/PIL/STU6. 10.01% to 20%</t>
  </si>
  <si>
    <t>Goldman SachsOTHER/PIL/STU7. More than 20%</t>
  </si>
  <si>
    <t>Goldman SachsOTHER/PIL/STU9. Not Available</t>
  </si>
  <si>
    <t>NBTAUTOMOTIVE1. Up to 1%</t>
  </si>
  <si>
    <t>NBTAUTOMOTIVE2. 1.01% to 2%</t>
  </si>
  <si>
    <t>NBTAUTOMOTIVE3. 2.01% to 4%</t>
  </si>
  <si>
    <t>NBTAUTOMOTIVE4. 4.01% to 6%</t>
  </si>
  <si>
    <t>NBTAUTOMOTIVE5. 6.01% to 10%</t>
  </si>
  <si>
    <t>NBTAUTOMOTIVE6. 10.01% to 20%</t>
  </si>
  <si>
    <t>NBTAUTOMOTIVE7. More than 20%</t>
  </si>
  <si>
    <t>NBTAUTOMOTIVE9. Not Available</t>
  </si>
  <si>
    <t>NBTFIRST MORTGAGE2. 1.01% to 2%</t>
  </si>
  <si>
    <t>NBTFIRST MORTGAGE3. 2.01% to 4%</t>
  </si>
  <si>
    <t>NBTFIRST MORTGAGE4. 4.01% to 6%</t>
  </si>
  <si>
    <t>NBTFIRST MORTGAGE5. 6.01% to 10%</t>
  </si>
  <si>
    <t>NBTFIRST MORTGAGE6. 10.01% to 20%</t>
  </si>
  <si>
    <t>NBTFIRST MORTGAGE9. Not Available</t>
  </si>
  <si>
    <t>NBTHELOC/HELOAN2. 1.01% to 2%</t>
  </si>
  <si>
    <t>NBTHELOC/HELOAN3. 2.01% to 4%</t>
  </si>
  <si>
    <t>NBTHELOC/HELOAN4. 4.01% to 6%</t>
  </si>
  <si>
    <t>NBTHELOC/HELOAN5. 6.01% to 10%</t>
  </si>
  <si>
    <t>NBTHELOC/HELOAN6. 10.01% to 20%</t>
  </si>
  <si>
    <t>NBTHELOC/HELOAN9. Not Available</t>
  </si>
  <si>
    <t>NBTOTHER/PIL/STU1. Up to 1%</t>
  </si>
  <si>
    <t>NBTOTHER/PIL/STU2. 1.01% to 2%</t>
  </si>
  <si>
    <t>NBTOTHER/PIL/STU3. 2.01% to 4%</t>
  </si>
  <si>
    <t>NBTOTHER/PIL/STU4. 4.01% to 6%</t>
  </si>
  <si>
    <t>NBTOTHER/PIL/STU5. 6.01% to 10%</t>
  </si>
  <si>
    <t>NBTOTHER/PIL/STU6. 10.01% to 20%</t>
  </si>
  <si>
    <t>NBTOTHER/PIL/STU7. More than 20%</t>
  </si>
  <si>
    <t>NBTOTHER/PIL/STU9. Not Available</t>
  </si>
  <si>
    <t>PNCAUTOMOTIVE1. Up to 1%</t>
  </si>
  <si>
    <t>PNCAUTOMOTIVE2. 1.01% to 2%</t>
  </si>
  <si>
    <t>PNCAUTOMOTIVE3. 2.01% to 4%</t>
  </si>
  <si>
    <t>PNCAUTOMOTIVE4. 4.01% to 6%</t>
  </si>
  <si>
    <t>PNCAUTOMOTIVE5. 6.01% to 10%</t>
  </si>
  <si>
    <t>PNCAUTOMOTIVE6. 10.01% to 20%</t>
  </si>
  <si>
    <t>PNCAUTOMOTIVE7. More than 20%</t>
  </si>
  <si>
    <t>PNCAUTOMOTIVE9. Not Available</t>
  </si>
  <si>
    <t>PNCBANKCARD1. Up to 1%</t>
  </si>
  <si>
    <t>PNCBANKCARD2. 1.01% to 2%</t>
  </si>
  <si>
    <t>PNCBANKCARD3. 2.01% to 4%</t>
  </si>
  <si>
    <t>PNCBANKCARD4. 4.01% to 6%</t>
  </si>
  <si>
    <t>PNCBANKCARD5. 6.01% to 10%</t>
  </si>
  <si>
    <t>PNCBANKCARD6. 10.01% to 20%</t>
  </si>
  <si>
    <t>PNCBANKCARD7. More than 20%</t>
  </si>
  <si>
    <t>PNCBANKCARD9. Not Available</t>
  </si>
  <si>
    <t>PNCFIRST MORTGAGE2. 1.01% to 2%</t>
  </si>
  <si>
    <t>PNCFIRST MORTGAGE3. 2.01% to 4%</t>
  </si>
  <si>
    <t>PNCFIRST MORTGAGE4. 4.01% to 6%</t>
  </si>
  <si>
    <t>PNCFIRST MORTGAGE5. 6.01% to 10%</t>
  </si>
  <si>
    <t>PNCFIRST MORTGAGE6. 10.01% to 20%</t>
  </si>
  <si>
    <t>PNCFIRST MORTGAGE9. Not Available</t>
  </si>
  <si>
    <t>PNCHELOC/HELOAN2. 1.01% to 2%</t>
  </si>
  <si>
    <t>PNCHELOC/HELOAN3. 2.01% to 4%</t>
  </si>
  <si>
    <t>PNCHELOC/HELOAN4. 4.01% to 6%</t>
  </si>
  <si>
    <t>PNCHELOC/HELOAN5. 6.01% to 10%</t>
  </si>
  <si>
    <t>PNCHELOC/HELOAN6. 10.01% to 20%</t>
  </si>
  <si>
    <t>PNCHELOC/HELOAN9. Not Available</t>
  </si>
  <si>
    <t>PNCOTHER/PIL/STU1. Up to 1%</t>
  </si>
  <si>
    <t>PNCOTHER/PIL/STU2. 1.01% to 2%</t>
  </si>
  <si>
    <t>PNCOTHER/PIL/STU3. 2.01% to 4%</t>
  </si>
  <si>
    <t>PNCOTHER/PIL/STU4. 4.01% to 6%</t>
  </si>
  <si>
    <t>PNCOTHER/PIL/STU5. 6.01% to 10%</t>
  </si>
  <si>
    <t>PNCOTHER/PIL/STU6. 10.01% to 20%</t>
  </si>
  <si>
    <t>PNCOTHER/PIL/STU7. More than 20%</t>
  </si>
  <si>
    <t>PNCOTHER/PIL/STU9. Not Available</t>
  </si>
  <si>
    <t>SantanderAUTOMOTIVE1. Up to 1%</t>
  </si>
  <si>
    <t>SantanderAUTOMOTIVE2. 1.01% to 2%</t>
  </si>
  <si>
    <t>SantanderAUTOMOTIVE3. 2.01% to 4%</t>
  </si>
  <si>
    <t>SantanderAUTOMOTIVE4. 4.01% to 6%</t>
  </si>
  <si>
    <t>SantanderAUTOMOTIVE5. 6.01% to 10%</t>
  </si>
  <si>
    <t>SantanderAUTOMOTIVE6. 10.01% to 20%</t>
  </si>
  <si>
    <t>SantanderAUTOMOTIVE7. More than 20%</t>
  </si>
  <si>
    <t>SantanderAUTOMOTIVE9. Not Available</t>
  </si>
  <si>
    <t>SantanderBANKCARD1. Up to 1%</t>
  </si>
  <si>
    <t>SantanderBANKCARD2. 1.01% to 2%</t>
  </si>
  <si>
    <t>SantanderBANKCARD3. 2.01% to 4%</t>
  </si>
  <si>
    <t>SantanderBANKCARD4. 4.01% to 6%</t>
  </si>
  <si>
    <t>SantanderBANKCARD5. 6.01% to 10%</t>
  </si>
  <si>
    <t>SantanderBANKCARD6. 10.01% to 20%</t>
  </si>
  <si>
    <t>SantanderBANKCARD7. More than 20%</t>
  </si>
  <si>
    <t>SantanderBANKCARD9. Not Available</t>
  </si>
  <si>
    <t>SantanderFIRST MORTGAGE2. 1.01% to 2%</t>
  </si>
  <si>
    <t>SantanderFIRST MORTGAGE3. 2.01% to 4%</t>
  </si>
  <si>
    <t>SantanderFIRST MORTGAGE4. 4.01% to 6%</t>
  </si>
  <si>
    <t>SantanderFIRST MORTGAGE5. 6.01% to 10%</t>
  </si>
  <si>
    <t>SantanderFIRST MORTGAGE6. 10.01% to 20%</t>
  </si>
  <si>
    <t>SantanderFIRST MORTGAGE9. Not Available</t>
  </si>
  <si>
    <t>SantanderHELOC/HELOAN2. 1.01% to 2%</t>
  </si>
  <si>
    <t>SantanderHELOC/HELOAN3. 2.01% to 4%</t>
  </si>
  <si>
    <t>SantanderHELOC/HELOAN4. 4.01% to 6%</t>
  </si>
  <si>
    <t>SantanderHELOC/HELOAN5. 6.01% to 10%</t>
  </si>
  <si>
    <t>SantanderHELOC/HELOAN6. 10.01% to 20%</t>
  </si>
  <si>
    <t>SantanderHELOC/HELOAN9. Not Available</t>
  </si>
  <si>
    <t>SantanderOTHER/PIL/STU1. Up to 1%</t>
  </si>
  <si>
    <t>SantanderOTHER/PIL/STU2. 1.01% to 2%</t>
  </si>
  <si>
    <t>SantanderOTHER/PIL/STU3. 2.01% to 4%</t>
  </si>
  <si>
    <t>SantanderOTHER/PIL/STU4. 4.01% to 6%</t>
  </si>
  <si>
    <t>SantanderOTHER/PIL/STU5. 6.01% to 10%</t>
  </si>
  <si>
    <t>SantanderOTHER/PIL/STU6. 10.01% to 20%</t>
  </si>
  <si>
    <t>SantanderOTHER/PIL/STU7. More than 20%</t>
  </si>
  <si>
    <t>SantanderOTHER/PIL/STU9. Not Available</t>
  </si>
  <si>
    <t>Sun TrustAUTOMOTIVE1. Up to 1%</t>
  </si>
  <si>
    <t>Sun TrustAUTOMOTIVE2. 1.01% to 2%</t>
  </si>
  <si>
    <t>Sun TrustAUTOMOTIVE3. 2.01% to 4%</t>
  </si>
  <si>
    <t>Sun TrustAUTOMOTIVE4. 4.01% to 6%</t>
  </si>
  <si>
    <t>Sun TrustAUTOMOTIVE5. 6.01% to 10%</t>
  </si>
  <si>
    <t>Sun TrustAUTOMOTIVE6. 10.01% to 20%</t>
  </si>
  <si>
    <t>Sun TrustAUTOMOTIVE7. More than 20%</t>
  </si>
  <si>
    <t>Sun TrustAUTOMOTIVE9. Not Available</t>
  </si>
  <si>
    <t>Sun TrustBANKCARD1. Up to 1%</t>
  </si>
  <si>
    <t>Sun TrustBANKCARD2. 1.01% to 2%</t>
  </si>
  <si>
    <t>Sun TrustBANKCARD3. 2.01% to 4%</t>
  </si>
  <si>
    <t>Sun TrustBANKCARD4. 4.01% to 6%</t>
  </si>
  <si>
    <t>Sun TrustBANKCARD5. 6.01% to 10%</t>
  </si>
  <si>
    <t>Sun TrustBANKCARD6. 10.01% to 20%</t>
  </si>
  <si>
    <t>Sun TrustBANKCARD7. More than 20%</t>
  </si>
  <si>
    <t>Sun TrustBANKCARD9. Not Available</t>
  </si>
  <si>
    <t>Sun TrustFIRST MORTGAGE2. 1.01% to 2%</t>
  </si>
  <si>
    <t>Sun TrustFIRST MORTGAGE3. 2.01% to 4%</t>
  </si>
  <si>
    <t>Sun TrustFIRST MORTGAGE4. 4.01% to 6%</t>
  </si>
  <si>
    <t>Sun TrustFIRST MORTGAGE5. 6.01% to 10%</t>
  </si>
  <si>
    <t>Sun TrustFIRST MORTGAGE6. 10.01% to 20%</t>
  </si>
  <si>
    <t>Sun TrustFIRST MORTGAGE9. Not Available</t>
  </si>
  <si>
    <t>Sun TrustHELOC/HELOAN2. 1.01% to 2%</t>
  </si>
  <si>
    <t>Sun TrustHELOC/HELOAN3. 2.01% to 4%</t>
  </si>
  <si>
    <t>Sun TrustHELOC/HELOAN4. 4.01% to 6%</t>
  </si>
  <si>
    <t>Sun TrustHELOC/HELOAN5. 6.01% to 10%</t>
  </si>
  <si>
    <t>Sun TrustHELOC/HELOAN6. 10.01% to 20%</t>
  </si>
  <si>
    <t>Sun TrustHELOC/HELOAN9. Not Available</t>
  </si>
  <si>
    <t>Sun TrustOTHER/PIL/STU1. Up to 1%</t>
  </si>
  <si>
    <t>Sun TrustOTHER/PIL/STU2. 1.01% to 2%</t>
  </si>
  <si>
    <t>Sun TrustOTHER/PIL/STU3. 2.01% to 4%</t>
  </si>
  <si>
    <t>Sun TrustOTHER/PIL/STU4. 4.01% to 6%</t>
  </si>
  <si>
    <t>Sun TrustOTHER/PIL/STU5. 6.01% to 10%</t>
  </si>
  <si>
    <t>Sun TrustOTHER/PIL/STU6. 10.01% to 20%</t>
  </si>
  <si>
    <t>Sun TrustOTHER/PIL/STU7. More than 20%</t>
  </si>
  <si>
    <t>Sun TrustOTHER/PIL/STU9. Not Available</t>
  </si>
  <si>
    <t>SynchronyAUTOMOTIVE3. 2.01% to 4%</t>
  </si>
  <si>
    <t>SynchronyAUTOMOTIVE4. 4.01% to 6%</t>
  </si>
  <si>
    <t>SynchronyAUTOMOTIVE9. Not Available</t>
  </si>
  <si>
    <t>SynchronyBANKCARD1. Up to 1%</t>
  </si>
  <si>
    <t>SynchronyBANKCARD2. 1.01% to 2%</t>
  </si>
  <si>
    <t>SynchronyBANKCARD3. 2.01% to 4%</t>
  </si>
  <si>
    <t>SynchronyBANKCARD4. 4.01% to 6%</t>
  </si>
  <si>
    <t>SynchronyBANKCARD5. 6.01% to 10%</t>
  </si>
  <si>
    <t>SynchronyBANKCARD6. 10.01% to 20%</t>
  </si>
  <si>
    <t>SynchronyBANKCARD7. More than 20%</t>
  </si>
  <si>
    <t>SynchronyBANKCARD9. Not Available</t>
  </si>
  <si>
    <t>SynchronyOTHER/PIL/STU1. Up to 1%</t>
  </si>
  <si>
    <t>SynchronyOTHER/PIL/STU2. 1.01% to 2%</t>
  </si>
  <si>
    <t>SynchronyOTHER/PIL/STU3. 2.01% to 4%</t>
  </si>
  <si>
    <t>SynchronyOTHER/PIL/STU4. 4.01% to 6%</t>
  </si>
  <si>
    <t>SynchronyOTHER/PIL/STU5. 6.01% to 10%</t>
  </si>
  <si>
    <t>SynchronyOTHER/PIL/STU6. 10.01% to 20%</t>
  </si>
  <si>
    <t>SynchronyOTHER/PIL/STU7. More than 20%</t>
  </si>
  <si>
    <t>SynchronyOTHER/PIL/STU9. Not Available</t>
  </si>
  <si>
    <t>SynchronyRETAIL1. Up to 1%</t>
  </si>
  <si>
    <t>SynchronyRETAIL2. 1.01% to 2%</t>
  </si>
  <si>
    <t>SynchronyRETAIL3. 2.01% to 4%</t>
  </si>
  <si>
    <t>SynchronyRETAIL4. 4.01% to 6%</t>
  </si>
  <si>
    <t>SynchronyRETAIL5. 6.01% to 10%</t>
  </si>
  <si>
    <t>SynchronyRETAIL6. 10.01% to 20%</t>
  </si>
  <si>
    <t>SynchronyRETAIL7. More than 20%</t>
  </si>
  <si>
    <t>SynchronyRETAIL9. Not Available</t>
  </si>
  <si>
    <t>TD BankAUTOMOTIVE1. Up to 1%</t>
  </si>
  <si>
    <t>TD BankAUTOMOTIVE2. 1.01% to 2%</t>
  </si>
  <si>
    <t>TD BankAUTOMOTIVE3. 2.01% to 4%</t>
  </si>
  <si>
    <t>TD BankAUTOMOTIVE4. 4.01% to 6%</t>
  </si>
  <si>
    <t>TD BankAUTOMOTIVE5. 6.01% to 10%</t>
  </si>
  <si>
    <t>TD BankAUTOMOTIVE6. 10.01% to 20%</t>
  </si>
  <si>
    <t>TD BankAUTOMOTIVE7. More than 20%</t>
  </si>
  <si>
    <t>TD BankAUTOMOTIVE9. Not Available</t>
  </si>
  <si>
    <t>TD BankBANKCARD1. Up to 1%</t>
  </si>
  <si>
    <t>TD BankBANKCARD2. 1.01% to 2%</t>
  </si>
  <si>
    <t>TD BankBANKCARD3. 2.01% to 4%</t>
  </si>
  <si>
    <t>TD BankBANKCARD4. 4.01% to 6%</t>
  </si>
  <si>
    <t>TD BankBANKCARD5. 6.01% to 10%</t>
  </si>
  <si>
    <t>TD BankBANKCARD6. 10.01% to 20%</t>
  </si>
  <si>
    <t>TD BankBANKCARD7. More than 20%</t>
  </si>
  <si>
    <t>TD BankBANKCARD9. Not Available</t>
  </si>
  <si>
    <t>TD BankFIRST MORTGAGE2. 1.01% to 2%</t>
  </si>
  <si>
    <t>TD BankFIRST MORTGAGE3. 2.01% to 4%</t>
  </si>
  <si>
    <t>TD BankFIRST MORTGAGE4. 4.01% to 6%</t>
  </si>
  <si>
    <t>TD BankFIRST MORTGAGE5. 6.01% to 10%</t>
  </si>
  <si>
    <t>TD BankFIRST MORTGAGE6. 10.01% to 20%</t>
  </si>
  <si>
    <t>TD BankFIRST MORTGAGE9. Not Available</t>
  </si>
  <si>
    <t>TD BankHELOC/HELOAN2. 1.01% to 2%</t>
  </si>
  <si>
    <t>TD BankHELOC/HELOAN3. 2.01% to 4%</t>
  </si>
  <si>
    <t>TD BankHELOC/HELOAN4. 4.01% to 6%</t>
  </si>
  <si>
    <t>TD BankHELOC/HELOAN5. 6.01% to 10%</t>
  </si>
  <si>
    <t>TD BankHELOC/HELOAN6. 10.01% to 20%</t>
  </si>
  <si>
    <t>TD BankHELOC/HELOAN9. Not Available</t>
  </si>
  <si>
    <t>TD BankOTHER/PIL/STU1. Up to 1%</t>
  </si>
  <si>
    <t>TD BankOTHER/PIL/STU2. 1.01% to 2%</t>
  </si>
  <si>
    <t>TD BankOTHER/PIL/STU3. 2.01% to 4%</t>
  </si>
  <si>
    <t>TD BankOTHER/PIL/STU4. 4.01% to 6%</t>
  </si>
  <si>
    <t>TD BankOTHER/PIL/STU5. 6.01% to 10%</t>
  </si>
  <si>
    <t>TD BankOTHER/PIL/STU6. 10.01% to 20%</t>
  </si>
  <si>
    <t>TD BankOTHER/PIL/STU7. More than 20%</t>
  </si>
  <si>
    <t>TD BankOTHER/PIL/STU9. Not Available</t>
  </si>
  <si>
    <t>TD BankRETAIL1. Up to 1%</t>
  </si>
  <si>
    <t>TD BankRETAIL2. 1.01% to 2%</t>
  </si>
  <si>
    <t>TD BankRETAIL3. 2.01% to 4%</t>
  </si>
  <si>
    <t>TD BankRETAIL4. 4.01% to 6%</t>
  </si>
  <si>
    <t>TD BankRETAIL5. 6.01% to 10%</t>
  </si>
  <si>
    <t>TD BankRETAIL6. 10.01% to 20%</t>
  </si>
  <si>
    <t>TD BankRETAIL7. More than 20%</t>
  </si>
  <si>
    <t>TD BankRETAIL9. Not Available</t>
  </si>
  <si>
    <t>US BankAUTOMOTIVE1. Up to 1%</t>
  </si>
  <si>
    <t>US BankAUTOMOTIVE2. 1.01% to 2%</t>
  </si>
  <si>
    <t>US BankAUTOMOTIVE3. 2.01% to 4%</t>
  </si>
  <si>
    <t>US BankAUTOMOTIVE4. 4.01% to 6%</t>
  </si>
  <si>
    <t>US BankAUTOMOTIVE5. 6.01% to 10%</t>
  </si>
  <si>
    <t>US BankAUTOMOTIVE6. 10.01% to 20%</t>
  </si>
  <si>
    <t>US BankAUTOMOTIVE7. More than 20%</t>
  </si>
  <si>
    <t>US BankAUTOMOTIVE9. Not Available</t>
  </si>
  <si>
    <t>US BankBANKCARD1. Up to 1%</t>
  </si>
  <si>
    <t>US BankBANKCARD2. 1.01% to 2%</t>
  </si>
  <si>
    <t>US BankBANKCARD3. 2.01% to 4%</t>
  </si>
  <si>
    <t>US BankBANKCARD4. 4.01% to 6%</t>
  </si>
  <si>
    <t>US BankBANKCARD5. 6.01% to 10%</t>
  </si>
  <si>
    <t>US BankBANKCARD6. 10.01% to 20%</t>
  </si>
  <si>
    <t>US BankBANKCARD7. More than 20%</t>
  </si>
  <si>
    <t>US BankBANKCARD9. Not Available</t>
  </si>
  <si>
    <t>US BankFIRST MORTGAGE2. 1.01% to 2%</t>
  </si>
  <si>
    <t>US BankFIRST MORTGAGE3. 2.01% to 4%</t>
  </si>
  <si>
    <t>US BankFIRST MORTGAGE4. 4.01% to 6%</t>
  </si>
  <si>
    <t>US BankFIRST MORTGAGE5. 6.01% to 10%</t>
  </si>
  <si>
    <t>US BankFIRST MORTGAGE6. 10.01% to 20%</t>
  </si>
  <si>
    <t>US BankFIRST MORTGAGE9. Not Available</t>
  </si>
  <si>
    <t>US BankHELOC/HELOAN2. 1.01% to 2%</t>
  </si>
  <si>
    <t>US BankHELOC/HELOAN3. 2.01% to 4%</t>
  </si>
  <si>
    <t>US BankHELOC/HELOAN4. 4.01% to 6%</t>
  </si>
  <si>
    <t>US BankHELOC/HELOAN5. 6.01% to 10%</t>
  </si>
  <si>
    <t>US BankHELOC/HELOAN6. 10.01% to 20%</t>
  </si>
  <si>
    <t>US BankHELOC/HELOAN9. Not Available</t>
  </si>
  <si>
    <t>US BankOTHER/PIL/STU1. Up to 1%</t>
  </si>
  <si>
    <t>US BankOTHER/PIL/STU2. 1.01% to 2%</t>
  </si>
  <si>
    <t>US BankOTHER/PIL/STU3. 2.01% to 4%</t>
  </si>
  <si>
    <t>US BankOTHER/PIL/STU4. 4.01% to 6%</t>
  </si>
  <si>
    <t>US BankOTHER/PIL/STU5. 6.01% to 10%</t>
  </si>
  <si>
    <t>US BankOTHER/PIL/STU6. 10.01% to 20%</t>
  </si>
  <si>
    <t>US BankOTHER/PIL/STU7. More than 20%</t>
  </si>
  <si>
    <t>US BankOTHER/PIL/STU9. Not Available</t>
  </si>
  <si>
    <t>USAAAUTOMOTIVE1. Up to 1%</t>
  </si>
  <si>
    <t>USAAAUTOMOTIVE2. 1.01% to 2%</t>
  </si>
  <si>
    <t>USAAAUTOMOTIVE3. 2.01% to 4%</t>
  </si>
  <si>
    <t>USAAAUTOMOTIVE4. 4.01% to 6%</t>
  </si>
  <si>
    <t>USAAAUTOMOTIVE5. 6.01% to 10%</t>
  </si>
  <si>
    <t>USAAAUTOMOTIVE6. 10.01% to 20%</t>
  </si>
  <si>
    <t>USAAAUTOMOTIVE7. More than 20%</t>
  </si>
  <si>
    <t>USAAAUTOMOTIVE9. Not Available</t>
  </si>
  <si>
    <t>USAABANKCARD1. Up to 1%</t>
  </si>
  <si>
    <t>USAABANKCARD2. 1.01% to 2%</t>
  </si>
  <si>
    <t>USAABANKCARD3. 2.01% to 4%</t>
  </si>
  <si>
    <t>USAABANKCARD4. 4.01% to 6%</t>
  </si>
  <si>
    <t>USAABANKCARD5. 6.01% to 10%</t>
  </si>
  <si>
    <t>USAABANKCARD6. 10.01% to 20%</t>
  </si>
  <si>
    <t>USAABANKCARD7. More than 20%</t>
  </si>
  <si>
    <t>USAABANKCARD9. Not Available</t>
  </si>
  <si>
    <t>USAAFIRST MORTGAGE2. 1.01% to 2%</t>
  </si>
  <si>
    <t>USAAFIRST MORTGAGE3. 2.01% to 4%</t>
  </si>
  <si>
    <t>USAAFIRST MORTGAGE4. 4.01% to 6%</t>
  </si>
  <si>
    <t>USAAFIRST MORTGAGE5. 6.01% to 10%</t>
  </si>
  <si>
    <t>USAAFIRST MORTGAGE6. 10.01% to 20%</t>
  </si>
  <si>
    <t>USAAFIRST MORTGAGE9. Not Available</t>
  </si>
  <si>
    <t>USAAHELOC/HELOAN2. 1.01% to 2%</t>
  </si>
  <si>
    <t>USAAHELOC/HELOAN3. 2.01% to 4%</t>
  </si>
  <si>
    <t>USAAHELOC/HELOAN4. 4.01% to 6%</t>
  </si>
  <si>
    <t>USAAHELOC/HELOAN5. 6.01% to 10%</t>
  </si>
  <si>
    <t>USAAHELOC/HELOAN6. 10.01% to 20%</t>
  </si>
  <si>
    <t>USAAHELOC/HELOAN9. Not Available</t>
  </si>
  <si>
    <t>USAAOTHER/PIL/STU1. Up to 1%</t>
  </si>
  <si>
    <t>USAAOTHER/PIL/STU2. 1.01% to 2%</t>
  </si>
  <si>
    <t>USAAOTHER/PIL/STU3. 2.01% to 4%</t>
  </si>
  <si>
    <t>USAAOTHER/PIL/STU4. 4.01% to 6%</t>
  </si>
  <si>
    <t>USAAOTHER/PIL/STU5. 6.01% to 10%</t>
  </si>
  <si>
    <t>USAAOTHER/PIL/STU6. 10.01% to 20%</t>
  </si>
  <si>
    <t>USAAOTHER/PIL/STU7. More than 20%</t>
  </si>
  <si>
    <t>USAAOTHER/PIL/STU9. Not Available</t>
  </si>
  <si>
    <t>Wells FargoAUTOMOTIVE1. Up to 1%</t>
  </si>
  <si>
    <t>Wells FargoAUTOMOTIVE2. 1.01% to 2%</t>
  </si>
  <si>
    <t>Wells FargoAUTOMOTIVE3. 2.01% to 4%</t>
  </si>
  <si>
    <t>Wells FargoAUTOMOTIVE4. 4.01% to 6%</t>
  </si>
  <si>
    <t>Wells FargoAUTOMOTIVE5. 6.01% to 10%</t>
  </si>
  <si>
    <t>Wells FargoAUTOMOTIVE6. 10.01% to 20%</t>
  </si>
  <si>
    <t>Wells FargoAUTOMOTIVE7. More than 20%</t>
  </si>
  <si>
    <t>Wells FargoAUTOMOTIVE9. Not Available</t>
  </si>
  <si>
    <t>Wells FargoBANKCARD1. Up to 1%</t>
  </si>
  <si>
    <t>Wells FargoBANKCARD2. 1.01% to 2%</t>
  </si>
  <si>
    <t>Wells FargoBANKCARD3. 2.01% to 4%</t>
  </si>
  <si>
    <t>Wells FargoBANKCARD4. 4.01% to 6%</t>
  </si>
  <si>
    <t>Wells FargoBANKCARD5. 6.01% to 10%</t>
  </si>
  <si>
    <t>Wells FargoBANKCARD6. 10.01% to 20%</t>
  </si>
  <si>
    <t>Wells FargoBANKCARD7. More than 20%</t>
  </si>
  <si>
    <t>Wells FargoBANKCARD9. Not Available</t>
  </si>
  <si>
    <t>Wells FargoFIRST MORTGAGE2. 1.01% to 2%</t>
  </si>
  <si>
    <t>Wells FargoFIRST MORTGAGE3. 2.01% to 4%</t>
  </si>
  <si>
    <t>Wells FargoFIRST MORTGAGE4. 4.01% to 6%</t>
  </si>
  <si>
    <t>Wells FargoFIRST MORTGAGE5. 6.01% to 10%</t>
  </si>
  <si>
    <t>Wells FargoFIRST MORTGAGE6. 10.01% to 20%</t>
  </si>
  <si>
    <t>Wells FargoFIRST MORTGAGE9. Not Available</t>
  </si>
  <si>
    <t>Wells FargoHELOC/HELOAN2. 1.01% to 2%</t>
  </si>
  <si>
    <t>Wells FargoHELOC/HELOAN3. 2.01% to 4%</t>
  </si>
  <si>
    <t>Wells FargoHELOC/HELOAN4. 4.01% to 6%</t>
  </si>
  <si>
    <t>Wells FargoHELOC/HELOAN5. 6.01% to 10%</t>
  </si>
  <si>
    <t>Wells FargoHELOC/HELOAN6. 10.01% to 20%</t>
  </si>
  <si>
    <t>Wells FargoHELOC/HELOAN9. Not Available</t>
  </si>
  <si>
    <t>Wells FargoOTHER/PIL/STU1. Up to 1%</t>
  </si>
  <si>
    <t>Wells FargoOTHER/PIL/STU2. 1.01% to 2%</t>
  </si>
  <si>
    <t>Wells FargoOTHER/PIL/STU3. 2.01% to 4%</t>
  </si>
  <si>
    <t>Wells FargoOTHER/PIL/STU4. 4.01% to 6%</t>
  </si>
  <si>
    <t>Wells FargoOTHER/PIL/STU5. 6.01% to 10%</t>
  </si>
  <si>
    <t>Wells FargoOTHER/PIL/STU6. 10.01% to 20%</t>
  </si>
  <si>
    <t>Wells FargoOTHER/PIL/STU7. More than 20%</t>
  </si>
  <si>
    <t>Wells FargoOTHER/PIL/STU9. Not Available</t>
  </si>
  <si>
    <t>Wells FargoRETAIL1. Up to 1%</t>
  </si>
  <si>
    <t>Wells FargoRETAIL2. 1.01% to 2%</t>
  </si>
  <si>
    <t>Wells FargoRETAIL3. 2.01% to 4%</t>
  </si>
  <si>
    <t>Wells FargoRETAIL4. 4.01% to 6%</t>
  </si>
  <si>
    <t>Wells FargoRETAIL5. 6.01% to 10%</t>
  </si>
  <si>
    <t>Wells FargoRETAIL6. 10.01% to 20%</t>
  </si>
  <si>
    <t>Wells FargoRETAIL7. More than 20%</t>
  </si>
  <si>
    <t>Wells FargoRETAIL9. Not Available</t>
  </si>
  <si>
    <t>Alliance BankBANKCARD</t>
  </si>
  <si>
    <t>Alliance BankOTHER/PIL/STU</t>
  </si>
  <si>
    <t>Alliance BankRETAIL</t>
  </si>
  <si>
    <t>AMEXBANKCARD</t>
  </si>
  <si>
    <t>AMEXOTHER/PIL/STU</t>
  </si>
  <si>
    <t>BarclaysBANKCARD</t>
  </si>
  <si>
    <t>BarclaysOTHER/PIL/STU</t>
  </si>
  <si>
    <t>BoAAUTOMOTIVE</t>
  </si>
  <si>
    <t>BoABANKCARD</t>
  </si>
  <si>
    <t>BoAFIRST MORTGAGE</t>
  </si>
  <si>
    <t>BoAHELOC/HELOAN</t>
  </si>
  <si>
    <t>BoAOTHER/PIL/STU</t>
  </si>
  <si>
    <t>Capital OneAUTOMOTIVE</t>
  </si>
  <si>
    <t>Capital OneBANKCARD</t>
  </si>
  <si>
    <t>Capital OneHELOC/HELOAN</t>
  </si>
  <si>
    <t>Capital OneOTHER/PIL/STU</t>
  </si>
  <si>
    <t>Capital OneRETAIL</t>
  </si>
  <si>
    <t>ChaseAUTOMOTIVE</t>
  </si>
  <si>
    <t>ChaseBANKCARD</t>
  </si>
  <si>
    <t>ChaseFIRST MORTGAGE</t>
  </si>
  <si>
    <t>ChaseHELOC/HELOAN</t>
  </si>
  <si>
    <t>ChaseOTHER/PIL/STU</t>
  </si>
  <si>
    <t>ChaseRETAIL</t>
  </si>
  <si>
    <t>CitiAUTOMOTIVE</t>
  </si>
  <si>
    <t>CitiBANKCARD</t>
  </si>
  <si>
    <t>CitiFIRST MORTGAGE</t>
  </si>
  <si>
    <t>CitiHELOC/HELOAN</t>
  </si>
  <si>
    <t>CitiOTHER/PIL/STU</t>
  </si>
  <si>
    <t>CitiRETAIL</t>
  </si>
  <si>
    <t>Credit OneBANKCARD</t>
  </si>
  <si>
    <t>DiscoverBANKCARD</t>
  </si>
  <si>
    <t>DiscoverFIRST MORTGAGE</t>
  </si>
  <si>
    <t>DiscoverHELOC/HELOAN</t>
  </si>
  <si>
    <t>DiscoverOTHER/PIL/STU</t>
  </si>
  <si>
    <t>Goldman SachsBANKCARD</t>
  </si>
  <si>
    <t>Goldman SachsOTHER/PIL/STU</t>
  </si>
  <si>
    <t>NBTAUTOMOTIVE</t>
  </si>
  <si>
    <t>NBTFIRST MORTGAGE</t>
  </si>
  <si>
    <t>NBTHELOC/HELOAN</t>
  </si>
  <si>
    <t>NBTOTHER/PIL/STU</t>
  </si>
  <si>
    <t>PNCAUTOMOTIVE</t>
  </si>
  <si>
    <t>PNCBANKCARD</t>
  </si>
  <si>
    <t>PNCFIRST MORTGAGE</t>
  </si>
  <si>
    <t>PNCHELOC/HELOAN</t>
  </si>
  <si>
    <t>PNCOTHER/PIL/STU</t>
  </si>
  <si>
    <t>SantanderAUTOMOTIVE</t>
  </si>
  <si>
    <t>SantanderBANKCARD</t>
  </si>
  <si>
    <t>SantanderFIRST MORTGAGE</t>
  </si>
  <si>
    <t>SantanderHELOC/HELOAN</t>
  </si>
  <si>
    <t>SantanderOTHER/PIL/STU</t>
  </si>
  <si>
    <t>Sun TrustAUTOMOTIVE</t>
  </si>
  <si>
    <t>Sun TrustBANKCARD</t>
  </si>
  <si>
    <t>Sun TrustFIRST MORTGAGE</t>
  </si>
  <si>
    <t>Sun TrustHELOC/HELOAN</t>
  </si>
  <si>
    <t>Sun TrustOTHER/PIL/STU</t>
  </si>
  <si>
    <t>SynchronyAUTOMOTIVE</t>
  </si>
  <si>
    <t>SynchronyBANKCARD</t>
  </si>
  <si>
    <t>SynchronyOTHER/PIL/STU</t>
  </si>
  <si>
    <t>SynchronyRETAIL</t>
  </si>
  <si>
    <t>TD BankAUTOMOTIVE</t>
  </si>
  <si>
    <t>TD BankBANKCARD</t>
  </si>
  <si>
    <t>TD BankFIRST MORTGAGE</t>
  </si>
  <si>
    <t>TD BankHELOC/HELOAN</t>
  </si>
  <si>
    <t>TD BankOTHER/PIL/STU</t>
  </si>
  <si>
    <t>TD BankRETAIL</t>
  </si>
  <si>
    <t>US BankAUTOMOTIVE</t>
  </si>
  <si>
    <t>US BankBANKCARD</t>
  </si>
  <si>
    <t>US BankFIRST MORTGAGE</t>
  </si>
  <si>
    <t>US BankHELOC/HELOAN</t>
  </si>
  <si>
    <t>US BankOTHER/PIL/STU</t>
  </si>
  <si>
    <t>USAAAUTOMOTIVE</t>
  </si>
  <si>
    <t>USAABANKCARD</t>
  </si>
  <si>
    <t>USAAFIRST MORTGAGE</t>
  </si>
  <si>
    <t>USAAHELOC/HELOAN</t>
  </si>
  <si>
    <t>USAAOTHER/PIL/STU</t>
  </si>
  <si>
    <t>Wells FargoAUTOMOTIVE</t>
  </si>
  <si>
    <t>Wells FargoBANKCARD</t>
  </si>
  <si>
    <t>Wells FargoFIRST MORTGAGE</t>
  </si>
  <si>
    <t>Wells FargoHELOC/HELOAN</t>
  </si>
  <si>
    <t>Wells FargoOTHER/PIL/STU</t>
  </si>
  <si>
    <t>Wells FargoRETAIL</t>
  </si>
  <si>
    <t>Avg origination amount</t>
  </si>
  <si>
    <t>Avg balance</t>
  </si>
  <si>
    <t>Number of accounts</t>
  </si>
  <si>
    <t xml:space="preserve">Total number of accounts: </t>
  </si>
  <si>
    <t xml:space="preserve">Report as of: </t>
  </si>
  <si>
    <t>Benchmarking Analysis</t>
  </si>
  <si>
    <t>Total Annual Plastic Spend (TAPS)</t>
  </si>
  <si>
    <t>Estimated Interest Rate (EIRC)</t>
  </si>
  <si>
    <t>Metrics</t>
  </si>
  <si>
    <t>Dimensions</t>
  </si>
  <si>
    <t>Origination vs Existing:</t>
  </si>
  <si>
    <r>
      <rPr>
        <b/>
        <sz val="11"/>
        <color theme="1"/>
        <rFont val="Calibri"/>
        <family val="2"/>
        <scheme val="minor"/>
      </rPr>
      <t xml:space="preserve">Origination: </t>
    </r>
    <r>
      <rPr>
        <sz val="11"/>
        <color theme="1"/>
        <rFont val="Calibri"/>
        <family val="2"/>
        <scheme val="minor"/>
      </rPr>
      <t>trades opened in the last three months</t>
    </r>
  </si>
  <si>
    <r>
      <rPr>
        <b/>
        <sz val="11"/>
        <color theme="1"/>
        <rFont val="Calibri"/>
        <family val="2"/>
        <scheme val="minor"/>
      </rPr>
      <t xml:space="preserve">Existing: </t>
    </r>
    <r>
      <rPr>
        <sz val="11"/>
        <color theme="1"/>
        <rFont val="Calibri"/>
        <family val="2"/>
        <scheme val="minor"/>
      </rPr>
      <t>trades opened before the last three months</t>
    </r>
  </si>
  <si>
    <r>
      <rPr>
        <b/>
        <sz val="11"/>
        <color theme="1"/>
        <rFont val="Calibri"/>
        <family val="2"/>
        <scheme val="minor"/>
      </rPr>
      <t xml:space="preserve">VantageScore 4.0: </t>
    </r>
    <r>
      <rPr>
        <sz val="11"/>
        <color theme="1"/>
        <rFont val="Calibri"/>
        <family val="2"/>
        <scheme val="minor"/>
      </rPr>
      <t>score as of archive date</t>
    </r>
  </si>
  <si>
    <r>
      <rPr>
        <b/>
        <sz val="11"/>
        <color theme="1"/>
        <rFont val="Calibri"/>
        <family val="2"/>
        <scheme val="minor"/>
      </rPr>
      <t xml:space="preserve">Income Insight: </t>
    </r>
    <r>
      <rPr>
        <sz val="11"/>
        <color theme="1"/>
        <rFont val="Calibri"/>
        <family val="2"/>
        <scheme val="minor"/>
      </rPr>
      <t>estimated income as of archive date</t>
    </r>
  </si>
  <si>
    <t>Activity:</t>
  </si>
  <si>
    <r>
      <rPr>
        <b/>
        <sz val="11"/>
        <color theme="1"/>
        <rFont val="Calibri"/>
        <family val="2"/>
        <scheme val="minor"/>
      </rPr>
      <t>Active:</t>
    </r>
    <r>
      <rPr>
        <sz val="11"/>
        <color theme="1"/>
        <rFont val="Calibri"/>
        <family val="2"/>
        <scheme val="minor"/>
      </rPr>
      <t xml:space="preserve"> trades with balance as of archive date</t>
    </r>
  </si>
  <si>
    <r>
      <rPr>
        <b/>
        <sz val="11"/>
        <color theme="1"/>
        <rFont val="Calibri"/>
        <family val="2"/>
        <scheme val="minor"/>
      </rPr>
      <t xml:space="preserve">Inactive: </t>
    </r>
    <r>
      <rPr>
        <sz val="11"/>
        <color theme="1"/>
        <rFont val="Calibri"/>
        <family val="2"/>
        <scheme val="minor"/>
      </rPr>
      <t>trades without balance (0) as of archive date</t>
    </r>
  </si>
  <si>
    <r>
      <rPr>
        <b/>
        <sz val="11"/>
        <color theme="1"/>
        <rFont val="Calibri"/>
        <family val="2"/>
        <scheme val="minor"/>
      </rPr>
      <t>Total Annual Plastic Spend (TAPS):</t>
    </r>
    <r>
      <rPr>
        <sz val="11"/>
        <color theme="1"/>
        <rFont val="Calibri"/>
        <family val="2"/>
        <scheme val="minor"/>
      </rPr>
      <t xml:space="preserve"> 12-month total annual spend in cards. </t>
    </r>
  </si>
  <si>
    <r>
      <rPr>
        <b/>
        <sz val="11"/>
        <color theme="1"/>
        <rFont val="Calibri"/>
        <family val="2"/>
        <scheme val="minor"/>
      </rPr>
      <t xml:space="preserve">Estimated Income Rate (EIRC): </t>
    </r>
    <r>
      <rPr>
        <sz val="11"/>
        <color theme="1"/>
        <rFont val="Calibri"/>
        <family val="2"/>
        <scheme val="minor"/>
      </rPr>
      <t>estimated interest rate calculated based on trade conditions</t>
    </r>
  </si>
  <si>
    <t>Average origination amount</t>
  </si>
  <si>
    <t>Average balance</t>
  </si>
  <si>
    <t>% of accounts / total</t>
  </si>
  <si>
    <t>% of delinquency (60+ days past due)</t>
  </si>
  <si>
    <t>Safe Harbor Rules</t>
  </si>
  <si>
    <t>Strategic Benchmarking Analysis</t>
  </si>
  <si>
    <t>TD BankFIRST MORTGAGE1. less than 10k</t>
  </si>
  <si>
    <t>NBTFIRST MORTGAGE3. $2k to $2,999</t>
  </si>
  <si>
    <t>Wells FargoFIRST MORTGAGE1. less than $1,000</t>
  </si>
  <si>
    <t>AMEXBANKCARD1. 0%</t>
  </si>
  <si>
    <t>AMEXBANKCARD10. 80.1% to 90%</t>
  </si>
  <si>
    <t>AMEXBANKCARD11. 90.1 to 100%</t>
  </si>
  <si>
    <t>AMEXBANKCARD12. 100%+</t>
  </si>
  <si>
    <t>AMEXBANKCARD13. No info available</t>
  </si>
  <si>
    <t>AMEXBANKCARD2. 1% to 10%</t>
  </si>
  <si>
    <t>AMEXBANKCARD3. 10.1% to 20%</t>
  </si>
  <si>
    <t>AMEXBANKCARD4. 20.1% to 30%</t>
  </si>
  <si>
    <t>AMEXBANKCARD5. 30.1% to 40%</t>
  </si>
  <si>
    <t>AMEXBANKCARD6. 40.1% to 50%</t>
  </si>
  <si>
    <t>AMEXBANKCARD7. 50.1% to 60%</t>
  </si>
  <si>
    <t>AMEXBANKCARD8. 60.1% to 70%</t>
  </si>
  <si>
    <t>AMEXBANKCARD9. 70.1% to 80%</t>
  </si>
  <si>
    <t>AMEXOTHER/PIL/STU1. 0%</t>
  </si>
  <si>
    <t>AMEXOTHER/PIL/STU10. 80.1% to 90%</t>
  </si>
  <si>
    <t>AMEXOTHER/PIL/STU11. 90.1 to 100%</t>
  </si>
  <si>
    <t>AMEXOTHER/PIL/STU12. 100%+</t>
  </si>
  <si>
    <t>AMEXOTHER/PIL/STU13. No info available</t>
  </si>
  <si>
    <t>AMEXOTHER/PIL/STU2. 1% to 10%</t>
  </si>
  <si>
    <t>AMEXOTHER/PIL/STU3. 10.1% to 20%</t>
  </si>
  <si>
    <t>AMEXOTHER/PIL/STU4. 20.1% to 30%</t>
  </si>
  <si>
    <t>AMEXOTHER/PIL/STU5. 30.1% to 40%</t>
  </si>
  <si>
    <t>AMEXOTHER/PIL/STU6. 40.1% to 50%</t>
  </si>
  <si>
    <t>AMEXOTHER/PIL/STU7. 50.1% to 60%</t>
  </si>
  <si>
    <t>AMEXOTHER/PIL/STU8. 60.1% to 70%</t>
  </si>
  <si>
    <t>AMEXOTHER/PIL/STU9. 70.1% to 80%</t>
  </si>
  <si>
    <t>Alliance BankBANKCARD1. 0%</t>
  </si>
  <si>
    <t>Alliance BankBANKCARD10. 80.1% to 90%</t>
  </si>
  <si>
    <t>Alliance BankBANKCARD11. 90.1 to 100%</t>
  </si>
  <si>
    <t>Alliance BankBANKCARD12. 100%+</t>
  </si>
  <si>
    <t>Alliance BankBANKCARD13. No info available</t>
  </si>
  <si>
    <t>Alliance BankBANKCARD2. 1% to 10%</t>
  </si>
  <si>
    <t>Alliance BankBANKCARD3. 10.1% to 20%</t>
  </si>
  <si>
    <t>Alliance BankBANKCARD4. 20.1% to 30%</t>
  </si>
  <si>
    <t>Alliance BankBANKCARD5. 30.1% to 40%</t>
  </si>
  <si>
    <t>Alliance BankBANKCARD6. 40.1% to 50%</t>
  </si>
  <si>
    <t>Alliance BankBANKCARD7. 50.1% to 60%</t>
  </si>
  <si>
    <t>Alliance BankBANKCARD8. 60.1% to 70%</t>
  </si>
  <si>
    <t>Alliance BankBANKCARD9. 70.1% to 80%</t>
  </si>
  <si>
    <t>Alliance BankOTHER/PIL/STU1. 0%</t>
  </si>
  <si>
    <t>Alliance BankOTHER/PIL/STU10. 80.1% to 90%</t>
  </si>
  <si>
    <t>Alliance BankOTHER/PIL/STU11. 90.1 to 100%</t>
  </si>
  <si>
    <t>Alliance BankOTHER/PIL/STU12. 100%+</t>
  </si>
  <si>
    <t>Alliance BankOTHER/PIL/STU13. No info available</t>
  </si>
  <si>
    <t>Alliance BankOTHER/PIL/STU2. 1% to 10%</t>
  </si>
  <si>
    <t>Alliance BankOTHER/PIL/STU3. 10.1% to 20%</t>
  </si>
  <si>
    <t>Alliance BankOTHER/PIL/STU4. 20.1% to 30%</t>
  </si>
  <si>
    <t>Alliance BankOTHER/PIL/STU5. 30.1% to 40%</t>
  </si>
  <si>
    <t>Alliance BankOTHER/PIL/STU6. 40.1% to 50%</t>
  </si>
  <si>
    <t>Alliance BankOTHER/PIL/STU7. 50.1% to 60%</t>
  </si>
  <si>
    <t>Alliance BankOTHER/PIL/STU8. 60.1% to 70%</t>
  </si>
  <si>
    <t>Alliance BankOTHER/PIL/STU9. 70.1% to 80%</t>
  </si>
  <si>
    <t>Alliance BankRETAIL1. 0%</t>
  </si>
  <si>
    <t>Alliance BankRETAIL10. 80.1% to 90%</t>
  </si>
  <si>
    <t>Alliance BankRETAIL11. 90.1 to 100%</t>
  </si>
  <si>
    <t>Alliance BankRETAIL12. 100%+</t>
  </si>
  <si>
    <t>Alliance BankRETAIL13. No info available</t>
  </si>
  <si>
    <t>Alliance BankRETAIL2. 1% to 10%</t>
  </si>
  <si>
    <t>Alliance BankRETAIL3. 10.1% to 20%</t>
  </si>
  <si>
    <t>Alliance BankRETAIL4. 20.1% to 30%</t>
  </si>
  <si>
    <t>Alliance BankRETAIL5. 30.1% to 40%</t>
  </si>
  <si>
    <t>Alliance BankRETAIL6. 40.1% to 50%</t>
  </si>
  <si>
    <t>Alliance BankRETAIL7. 50.1% to 60%</t>
  </si>
  <si>
    <t>Alliance BankRETAIL8. 60.1% to 70%</t>
  </si>
  <si>
    <t>Alliance BankRETAIL9. 70.1% to 80%</t>
  </si>
  <si>
    <t>BarclaysBANKCARD1. 0%</t>
  </si>
  <si>
    <t>BarclaysBANKCARD10. 80.1% to 90%</t>
  </si>
  <si>
    <t>BarclaysBANKCARD11. 90.1 to 100%</t>
  </si>
  <si>
    <t>BarclaysBANKCARD12. 100%+</t>
  </si>
  <si>
    <t>BarclaysBANKCARD13. No info available</t>
  </si>
  <si>
    <t>BarclaysBANKCARD2. 1% to 10%</t>
  </si>
  <si>
    <t>BarclaysBANKCARD3. 10.1% to 20%</t>
  </si>
  <si>
    <t>BarclaysBANKCARD4. 20.1% to 30%</t>
  </si>
  <si>
    <t>BarclaysBANKCARD5. 30.1% to 40%</t>
  </si>
  <si>
    <t>BarclaysBANKCARD6. 40.1% to 50%</t>
  </si>
  <si>
    <t>BarclaysBANKCARD7. 50.1% to 60%</t>
  </si>
  <si>
    <t>BarclaysBANKCARD8. 60.1% to 70%</t>
  </si>
  <si>
    <t>BarclaysBANKCARD9. 70.1% to 80%</t>
  </si>
  <si>
    <t>BarclaysOTHER/PIL/STU10. 80.1% to 90%</t>
  </si>
  <si>
    <t>BarclaysOTHER/PIL/STU11. 90.1 to 100%</t>
  </si>
  <si>
    <t>BarclaysOTHER/PIL/STU12. 100%+</t>
  </si>
  <si>
    <t>BarclaysOTHER/PIL/STU13. No info available</t>
  </si>
  <si>
    <t>BarclaysOTHER/PIL/STU2. 1% to 10%</t>
  </si>
  <si>
    <t>BarclaysOTHER/PIL/STU3. 10.1% to 20%</t>
  </si>
  <si>
    <t>BarclaysOTHER/PIL/STU4. 20.1% to 30%</t>
  </si>
  <si>
    <t>BarclaysOTHER/PIL/STU5. 30.1% to 40%</t>
  </si>
  <si>
    <t>BarclaysOTHER/PIL/STU6. 40.1% to 50%</t>
  </si>
  <si>
    <t>BarclaysOTHER/PIL/STU7. 50.1% to 60%</t>
  </si>
  <si>
    <t>BarclaysOTHER/PIL/STU8. 60.1% to 70%</t>
  </si>
  <si>
    <t>BarclaysOTHER/PIL/STU9. 70.1% to 80%</t>
  </si>
  <si>
    <t>BoAAUTOMOTIVE1. 0%</t>
  </si>
  <si>
    <t>BoAAUTOMOTIVE10. 80.1% to 90%</t>
  </si>
  <si>
    <t>BoAAUTOMOTIVE11. 90.1 to 100%</t>
  </si>
  <si>
    <t>BoAAUTOMOTIVE12. 100%+</t>
  </si>
  <si>
    <t>BoAAUTOMOTIVE13. No info available</t>
  </si>
  <si>
    <t>BoAAUTOMOTIVE2. 1% to 10%</t>
  </si>
  <si>
    <t>BoAAUTOMOTIVE3. 10.1% to 20%</t>
  </si>
  <si>
    <t>BoAAUTOMOTIVE4. 20.1% to 30%</t>
  </si>
  <si>
    <t>BoAAUTOMOTIVE5. 30.1% to 40%</t>
  </si>
  <si>
    <t>BoAAUTOMOTIVE6. 40.1% to 50%</t>
  </si>
  <si>
    <t>BoAAUTOMOTIVE7. 50.1% to 60%</t>
  </si>
  <si>
    <t>BoAAUTOMOTIVE8. 60.1% to 70%</t>
  </si>
  <si>
    <t>BoAAUTOMOTIVE9. 70.1% to 80%</t>
  </si>
  <si>
    <t>BoABANKCARD1. 0%</t>
  </si>
  <si>
    <t>BoABANKCARD10. 80.1% to 90%</t>
  </si>
  <si>
    <t>BoABANKCARD11. 90.1 to 100%</t>
  </si>
  <si>
    <t>BoABANKCARD12. 100%+</t>
  </si>
  <si>
    <t>BoABANKCARD13. No info available</t>
  </si>
  <si>
    <t>BoABANKCARD2. 1% to 10%</t>
  </si>
  <si>
    <t>BoABANKCARD3. 10.1% to 20%</t>
  </si>
  <si>
    <t>BoABANKCARD4. 20.1% to 30%</t>
  </si>
  <si>
    <t>BoABANKCARD5. 30.1% to 40%</t>
  </si>
  <si>
    <t>BoABANKCARD6. 40.1% to 50%</t>
  </si>
  <si>
    <t>BoABANKCARD7. 50.1% to 60%</t>
  </si>
  <si>
    <t>BoABANKCARD8. 60.1% to 70%</t>
  </si>
  <si>
    <t>BoABANKCARD9. 70.1% to 80%</t>
  </si>
  <si>
    <t>BoAFIRST MORTGAGE1. 0%</t>
  </si>
  <si>
    <t>BoAFIRST MORTGAGE10. 80.1% to 90%</t>
  </si>
  <si>
    <t>BoAFIRST MORTGAGE11. 90.1 to 100%</t>
  </si>
  <si>
    <t>BoAFIRST MORTGAGE12. 100%+</t>
  </si>
  <si>
    <t>BoAFIRST MORTGAGE13. No info available</t>
  </si>
  <si>
    <t>BoAFIRST MORTGAGE2. 1% to 10%</t>
  </si>
  <si>
    <t>BoAFIRST MORTGAGE3. 10.1% to 20%</t>
  </si>
  <si>
    <t>BoAFIRST MORTGAGE4. 20.1% to 30%</t>
  </si>
  <si>
    <t>BoAFIRST MORTGAGE5. 30.1% to 40%</t>
  </si>
  <si>
    <t>BoAFIRST MORTGAGE6. 40.1% to 50%</t>
  </si>
  <si>
    <t>BoAFIRST MORTGAGE7. 50.1% to 60%</t>
  </si>
  <si>
    <t>BoAFIRST MORTGAGE8. 60.1% to 70%</t>
  </si>
  <si>
    <t>BoAFIRST MORTGAGE9. 70.1% to 80%</t>
  </si>
  <si>
    <t>BoAHELOC/HELOAN1. 0%</t>
  </si>
  <si>
    <t>BoAHELOC/HELOAN10. 80.1% to 90%</t>
  </si>
  <si>
    <t>BoAHELOC/HELOAN11. 90.1 to 100%</t>
  </si>
  <si>
    <t>BoAHELOC/HELOAN12. 100%+</t>
  </si>
  <si>
    <t>BoAHELOC/HELOAN13. No info available</t>
  </si>
  <si>
    <t>BoAHELOC/HELOAN2. 1% to 10%</t>
  </si>
  <si>
    <t>BoAHELOC/HELOAN3. 10.1% to 20%</t>
  </si>
  <si>
    <t>BoAHELOC/HELOAN4. 20.1% to 30%</t>
  </si>
  <si>
    <t>BoAHELOC/HELOAN5. 30.1% to 40%</t>
  </si>
  <si>
    <t>BoAHELOC/HELOAN6. 40.1% to 50%</t>
  </si>
  <si>
    <t>BoAHELOC/HELOAN7. 50.1% to 60%</t>
  </si>
  <si>
    <t>BoAHELOC/HELOAN8. 60.1% to 70%</t>
  </si>
  <si>
    <t>BoAHELOC/HELOAN9. 70.1% to 80%</t>
  </si>
  <si>
    <t>BoAOTHER/PIL/STU1. 0%</t>
  </si>
  <si>
    <t>BoAOTHER/PIL/STU10. 80.1% to 90%</t>
  </si>
  <si>
    <t>BoAOTHER/PIL/STU11. 90.1 to 100%</t>
  </si>
  <si>
    <t>BoAOTHER/PIL/STU12. 100%+</t>
  </si>
  <si>
    <t>BoAOTHER/PIL/STU13. No info available</t>
  </si>
  <si>
    <t>BoAOTHER/PIL/STU2. 1% to 10%</t>
  </si>
  <si>
    <t>BoAOTHER/PIL/STU3. 10.1% to 20%</t>
  </si>
  <si>
    <t>BoAOTHER/PIL/STU4. 20.1% to 30%</t>
  </si>
  <si>
    <t>BoAOTHER/PIL/STU5. 30.1% to 40%</t>
  </si>
  <si>
    <t>BoAOTHER/PIL/STU6. 40.1% to 50%</t>
  </si>
  <si>
    <t>BoAOTHER/PIL/STU7. 50.1% to 60%</t>
  </si>
  <si>
    <t>BoAOTHER/PIL/STU8. 60.1% to 70%</t>
  </si>
  <si>
    <t>BoAOTHER/PIL/STU9. 70.1% to 80%</t>
  </si>
  <si>
    <t>Capital OneAUTOMOTIVE1. 0%</t>
  </si>
  <si>
    <t>Capital OneAUTOMOTIVE10. 80.1% to 90%</t>
  </si>
  <si>
    <t>Capital OneAUTOMOTIVE11. 90.1 to 100%</t>
  </si>
  <si>
    <t>Capital OneAUTOMOTIVE12. 100%+</t>
  </si>
  <si>
    <t>Capital OneAUTOMOTIVE13. No info available</t>
  </si>
  <si>
    <t>Capital OneAUTOMOTIVE2. 1% to 10%</t>
  </si>
  <si>
    <t>Capital OneAUTOMOTIVE3. 10.1% to 20%</t>
  </si>
  <si>
    <t>Capital OneAUTOMOTIVE4. 20.1% to 30%</t>
  </si>
  <si>
    <t>Capital OneAUTOMOTIVE5. 30.1% to 40%</t>
  </si>
  <si>
    <t>Capital OneAUTOMOTIVE6. 40.1% to 50%</t>
  </si>
  <si>
    <t>Capital OneAUTOMOTIVE7. 50.1% to 60%</t>
  </si>
  <si>
    <t>Capital OneAUTOMOTIVE8. 60.1% to 70%</t>
  </si>
  <si>
    <t>Capital OneAUTOMOTIVE9. 70.1% to 80%</t>
  </si>
  <si>
    <t>Capital OneBANKCARD1. 0%</t>
  </si>
  <si>
    <t>Capital OneBANKCARD10. 80.1% to 90%</t>
  </si>
  <si>
    <t>Capital OneBANKCARD11. 90.1 to 100%</t>
  </si>
  <si>
    <t>Capital OneBANKCARD12. 100%+</t>
  </si>
  <si>
    <t>Capital OneBANKCARD13. No info available</t>
  </si>
  <si>
    <t>Capital OneBANKCARD2. 1% to 10%</t>
  </si>
  <si>
    <t>Capital OneBANKCARD3. 10.1% to 20%</t>
  </si>
  <si>
    <t>Capital OneBANKCARD4. 20.1% to 30%</t>
  </si>
  <si>
    <t>Capital OneBANKCARD5. 30.1% to 40%</t>
  </si>
  <si>
    <t>Capital OneBANKCARD6. 40.1% to 50%</t>
  </si>
  <si>
    <t>Capital OneBANKCARD7. 50.1% to 60%</t>
  </si>
  <si>
    <t>Capital OneBANKCARD8. 60.1% to 70%</t>
  </si>
  <si>
    <t>Capital OneBANKCARD9. 70.1% to 80%</t>
  </si>
  <si>
    <t>Capital OneHELOC/HELOAN1. 0%</t>
  </si>
  <si>
    <t>Capital OneHELOC/HELOAN11. 90.1 to 100%</t>
  </si>
  <si>
    <t>Capital OneHELOC/HELOAN12. 100%+</t>
  </si>
  <si>
    <t>Capital OneHELOC/HELOAN13. No info available</t>
  </si>
  <si>
    <t>Capital OneHELOC/HELOAN2. 1% to 10%</t>
  </si>
  <si>
    <t>Capital OneHELOC/HELOAN3. 10.1% to 20%</t>
  </si>
  <si>
    <t>Capital OneHELOC/HELOAN4. 20.1% to 30%</t>
  </si>
  <si>
    <t>Capital OneHELOC/HELOAN5. 30.1% to 40%</t>
  </si>
  <si>
    <t>Capital OneHELOC/HELOAN6. 40.1% to 50%</t>
  </si>
  <si>
    <t>Capital OneHELOC/HELOAN7. 50.1% to 60%</t>
  </si>
  <si>
    <t>Capital OneHELOC/HELOAN8. 60.1% to 70%</t>
  </si>
  <si>
    <t>Capital OneHELOC/HELOAN9. 70.1% to 80%</t>
  </si>
  <si>
    <t>Capital OneOTHER/PIL/STU1. 0%</t>
  </si>
  <si>
    <t>Capital OneOTHER/PIL/STU10. 80.1% to 90%</t>
  </si>
  <si>
    <t>Capital OneOTHER/PIL/STU11. 90.1 to 100%</t>
  </si>
  <si>
    <t>Capital OneOTHER/PIL/STU12. 100%+</t>
  </si>
  <si>
    <t>Capital OneOTHER/PIL/STU13. No info available</t>
  </si>
  <si>
    <t>Capital OneOTHER/PIL/STU2. 1% to 10%</t>
  </si>
  <si>
    <t>Capital OneOTHER/PIL/STU3. 10.1% to 20%</t>
  </si>
  <si>
    <t>Capital OneOTHER/PIL/STU4. 20.1% to 30%</t>
  </si>
  <si>
    <t>Capital OneOTHER/PIL/STU5. 30.1% to 40%</t>
  </si>
  <si>
    <t>Capital OneOTHER/PIL/STU6. 40.1% to 50%</t>
  </si>
  <si>
    <t>Capital OneOTHER/PIL/STU7. 50.1% to 60%</t>
  </si>
  <si>
    <t>Capital OneOTHER/PIL/STU8. 60.1% to 70%</t>
  </si>
  <si>
    <t>Capital OneOTHER/PIL/STU9. 70.1% to 80%</t>
  </si>
  <si>
    <t>Capital OneRETAIL1. 0%</t>
  </si>
  <si>
    <t>Capital OneRETAIL10. 80.1% to 90%</t>
  </si>
  <si>
    <t>Capital OneRETAIL11. 90.1 to 100%</t>
  </si>
  <si>
    <t>Capital OneRETAIL12. 100%+</t>
  </si>
  <si>
    <t>Capital OneRETAIL13. No info available</t>
  </si>
  <si>
    <t>Capital OneRETAIL2. 1% to 10%</t>
  </si>
  <si>
    <t>Capital OneRETAIL3. 10.1% to 20%</t>
  </si>
  <si>
    <t>Capital OneRETAIL4. 20.1% to 30%</t>
  </si>
  <si>
    <t>Capital OneRETAIL5. 30.1% to 40%</t>
  </si>
  <si>
    <t>Capital OneRETAIL6. 40.1% to 50%</t>
  </si>
  <si>
    <t>Capital OneRETAIL7. 50.1% to 60%</t>
  </si>
  <si>
    <t>Capital OneRETAIL8. 60.1% to 70%</t>
  </si>
  <si>
    <t>Capital OneRETAIL9. 70.1% to 80%</t>
  </si>
  <si>
    <t>ChaseAUTOMOTIVE1. 0%</t>
  </si>
  <si>
    <t>ChaseAUTOMOTIVE10. 80.1% to 90%</t>
  </si>
  <si>
    <t>ChaseAUTOMOTIVE11. 90.1 to 100%</t>
  </si>
  <si>
    <t>ChaseAUTOMOTIVE12. 100%+</t>
  </si>
  <si>
    <t>ChaseAUTOMOTIVE13. No info available</t>
  </si>
  <si>
    <t>ChaseAUTOMOTIVE2. 1% to 10%</t>
  </si>
  <si>
    <t>ChaseAUTOMOTIVE3. 10.1% to 20%</t>
  </si>
  <si>
    <t>ChaseAUTOMOTIVE4. 20.1% to 30%</t>
  </si>
  <si>
    <t>ChaseAUTOMOTIVE5. 30.1% to 40%</t>
  </si>
  <si>
    <t>ChaseAUTOMOTIVE6. 40.1% to 50%</t>
  </si>
  <si>
    <t>ChaseAUTOMOTIVE7. 50.1% to 60%</t>
  </si>
  <si>
    <t>ChaseAUTOMOTIVE8. 60.1% to 70%</t>
  </si>
  <si>
    <t>ChaseAUTOMOTIVE9. 70.1% to 80%</t>
  </si>
  <si>
    <t>ChaseBANKCARD1. 0%</t>
  </si>
  <si>
    <t>ChaseBANKCARD10. 80.1% to 90%</t>
  </si>
  <si>
    <t>ChaseBANKCARD11. 90.1 to 100%</t>
  </si>
  <si>
    <t>ChaseBANKCARD12. 100%+</t>
  </si>
  <si>
    <t>ChaseBANKCARD13. No info available</t>
  </si>
  <si>
    <t>ChaseBANKCARD2. 1% to 10%</t>
  </si>
  <si>
    <t>ChaseBANKCARD3. 10.1% to 20%</t>
  </si>
  <si>
    <t>ChaseBANKCARD4. 20.1% to 30%</t>
  </si>
  <si>
    <t>ChaseBANKCARD5. 30.1% to 40%</t>
  </si>
  <si>
    <t>ChaseBANKCARD6. 40.1% to 50%</t>
  </si>
  <si>
    <t>ChaseBANKCARD7. 50.1% to 60%</t>
  </si>
  <si>
    <t>ChaseBANKCARD8. 60.1% to 70%</t>
  </si>
  <si>
    <t>ChaseBANKCARD9. 70.1% to 80%</t>
  </si>
  <si>
    <t>ChaseFIRST MORTGAGE1. 0%</t>
  </si>
  <si>
    <t>ChaseFIRST MORTGAGE10. 80.1% to 90%</t>
  </si>
  <si>
    <t>ChaseFIRST MORTGAGE11. 90.1 to 100%</t>
  </si>
  <si>
    <t>ChaseFIRST MORTGAGE12. 100%+</t>
  </si>
  <si>
    <t>ChaseFIRST MORTGAGE13. No info available</t>
  </si>
  <si>
    <t>ChaseFIRST MORTGAGE2. 1% to 10%</t>
  </si>
  <si>
    <t>ChaseFIRST MORTGAGE3. 10.1% to 20%</t>
  </si>
  <si>
    <t>ChaseFIRST MORTGAGE4. 20.1% to 30%</t>
  </si>
  <si>
    <t>ChaseFIRST MORTGAGE5. 30.1% to 40%</t>
  </si>
  <si>
    <t>ChaseFIRST MORTGAGE6. 40.1% to 50%</t>
  </si>
  <si>
    <t>ChaseFIRST MORTGAGE7. 50.1% to 60%</t>
  </si>
  <si>
    <t>ChaseFIRST MORTGAGE8. 60.1% to 70%</t>
  </si>
  <si>
    <t>ChaseFIRST MORTGAGE9. 70.1% to 80%</t>
  </si>
  <si>
    <t>ChaseHELOC/HELOAN1. 0%</t>
  </si>
  <si>
    <t>ChaseHELOC/HELOAN10. 80.1% to 90%</t>
  </si>
  <si>
    <t>ChaseHELOC/HELOAN11. 90.1 to 100%</t>
  </si>
  <si>
    <t>ChaseHELOC/HELOAN12. 100%+</t>
  </si>
  <si>
    <t>ChaseHELOC/HELOAN13. No info available</t>
  </si>
  <si>
    <t>ChaseHELOC/HELOAN2. 1% to 10%</t>
  </si>
  <si>
    <t>ChaseHELOC/HELOAN3. 10.1% to 20%</t>
  </si>
  <si>
    <t>ChaseHELOC/HELOAN4. 20.1% to 30%</t>
  </si>
  <si>
    <t>ChaseHELOC/HELOAN5. 30.1% to 40%</t>
  </si>
  <si>
    <t>ChaseHELOC/HELOAN6. 40.1% to 50%</t>
  </si>
  <si>
    <t>ChaseHELOC/HELOAN7. 50.1% to 60%</t>
  </si>
  <si>
    <t>ChaseHELOC/HELOAN8. 60.1% to 70%</t>
  </si>
  <si>
    <t>ChaseHELOC/HELOAN9. 70.1% to 80%</t>
  </si>
  <si>
    <t>ChaseOTHER/PIL/STU1. 0%</t>
  </si>
  <si>
    <t>ChaseOTHER/PIL/STU10. 80.1% to 90%</t>
  </si>
  <si>
    <t>ChaseOTHER/PIL/STU11. 90.1 to 100%</t>
  </si>
  <si>
    <t>ChaseOTHER/PIL/STU12. 100%+</t>
  </si>
  <si>
    <t>ChaseOTHER/PIL/STU13. No info available</t>
  </si>
  <si>
    <t>ChaseOTHER/PIL/STU2. 1% to 10%</t>
  </si>
  <si>
    <t>ChaseOTHER/PIL/STU3. 10.1% to 20%</t>
  </si>
  <si>
    <t>ChaseOTHER/PIL/STU4. 20.1% to 30%</t>
  </si>
  <si>
    <t>ChaseOTHER/PIL/STU5. 30.1% to 40%</t>
  </si>
  <si>
    <t>ChaseOTHER/PIL/STU6. 40.1% to 50%</t>
  </si>
  <si>
    <t>ChaseOTHER/PIL/STU7. 50.1% to 60%</t>
  </si>
  <si>
    <t>ChaseOTHER/PIL/STU8. 60.1% to 70%</t>
  </si>
  <si>
    <t>ChaseOTHER/PIL/STU9. 70.1% to 80%</t>
  </si>
  <si>
    <t>ChaseRETAIL1. 0%</t>
  </si>
  <si>
    <t>ChaseRETAIL10. 80.1% to 90%</t>
  </si>
  <si>
    <t>ChaseRETAIL11. 90.1 to 100%</t>
  </si>
  <si>
    <t>ChaseRETAIL12. 100%+</t>
  </si>
  <si>
    <t>ChaseRETAIL13. No info available</t>
  </si>
  <si>
    <t>ChaseRETAIL2. 1% to 10%</t>
  </si>
  <si>
    <t>ChaseRETAIL3. 10.1% to 20%</t>
  </si>
  <si>
    <t>ChaseRETAIL4. 20.1% to 30%</t>
  </si>
  <si>
    <t>ChaseRETAIL5. 30.1% to 40%</t>
  </si>
  <si>
    <t>ChaseRETAIL6. 40.1% to 50%</t>
  </si>
  <si>
    <t>ChaseRETAIL7. 50.1% to 60%</t>
  </si>
  <si>
    <t>ChaseRETAIL8. 60.1% to 70%</t>
  </si>
  <si>
    <t>ChaseRETAIL9. 70.1% to 80%</t>
  </si>
  <si>
    <t>CitiAUTOMOTIVE13. No info available</t>
  </si>
  <si>
    <t>CitiBANKCARD1. 0%</t>
  </si>
  <si>
    <t>CitiBANKCARD10. 80.1% to 90%</t>
  </si>
  <si>
    <t>CitiBANKCARD11. 90.1 to 100%</t>
  </si>
  <si>
    <t>CitiBANKCARD12. 100%+</t>
  </si>
  <si>
    <t>CitiBANKCARD13. No info available</t>
  </si>
  <si>
    <t>CitiBANKCARD2. 1% to 10%</t>
  </si>
  <si>
    <t>CitiBANKCARD3. 10.1% to 20%</t>
  </si>
  <si>
    <t>CitiBANKCARD4. 20.1% to 30%</t>
  </si>
  <si>
    <t>CitiBANKCARD5. 30.1% to 40%</t>
  </si>
  <si>
    <t>CitiBANKCARD6. 40.1% to 50%</t>
  </si>
  <si>
    <t>CitiBANKCARD7. 50.1% to 60%</t>
  </si>
  <si>
    <t>CitiBANKCARD8. 60.1% to 70%</t>
  </si>
  <si>
    <t>CitiBANKCARD9. 70.1% to 80%</t>
  </si>
  <si>
    <t>CitiFIRST MORTGAGE13. No info available</t>
  </si>
  <si>
    <t>CitiFIRST MORTGAGE4. 20.1% to 30%</t>
  </si>
  <si>
    <t>CitiHELOC/HELOAN1. 0%</t>
  </si>
  <si>
    <t>CitiHELOC/HELOAN10. 80.1% to 90%</t>
  </si>
  <si>
    <t>CitiHELOC/HELOAN12. 100%+</t>
  </si>
  <si>
    <t>CitiHELOC/HELOAN13. No info available</t>
  </si>
  <si>
    <t>CitiHELOC/HELOAN2. 1% to 10%</t>
  </si>
  <si>
    <t>CitiHELOC/HELOAN3. 10.1% to 20%</t>
  </si>
  <si>
    <t>CitiHELOC/HELOAN4. 20.1% to 30%</t>
  </si>
  <si>
    <t>CitiHELOC/HELOAN5. 30.1% to 40%</t>
  </si>
  <si>
    <t>CitiHELOC/HELOAN6. 40.1% to 50%</t>
  </si>
  <si>
    <t>CitiHELOC/HELOAN7. 50.1% to 60%</t>
  </si>
  <si>
    <t>CitiHELOC/HELOAN8. 60.1% to 70%</t>
  </si>
  <si>
    <t>CitiHELOC/HELOAN9. 70.1% to 80%</t>
  </si>
  <si>
    <t>CitiOTHER/PIL/STU1. 0%</t>
  </si>
  <si>
    <t>CitiOTHER/PIL/STU10. 80.1% to 90%</t>
  </si>
  <si>
    <t>CitiOTHER/PIL/STU11. 90.1 to 100%</t>
  </si>
  <si>
    <t>CitiOTHER/PIL/STU12. 100%+</t>
  </si>
  <si>
    <t>CitiOTHER/PIL/STU13. No info available</t>
  </si>
  <si>
    <t>CitiOTHER/PIL/STU2. 1% to 10%</t>
  </si>
  <si>
    <t>CitiOTHER/PIL/STU3. 10.1% to 20%</t>
  </si>
  <si>
    <t>CitiOTHER/PIL/STU4. 20.1% to 30%</t>
  </si>
  <si>
    <t>CitiOTHER/PIL/STU5. 30.1% to 40%</t>
  </si>
  <si>
    <t>CitiOTHER/PIL/STU6. 40.1% to 50%</t>
  </si>
  <si>
    <t>CitiOTHER/PIL/STU7. 50.1% to 60%</t>
  </si>
  <si>
    <t>CitiOTHER/PIL/STU8. 60.1% to 70%</t>
  </si>
  <si>
    <t>CitiOTHER/PIL/STU9. 70.1% to 80%</t>
  </si>
  <si>
    <t>CitiRETAIL1. 0%</t>
  </si>
  <si>
    <t>CitiRETAIL10. 80.1% to 90%</t>
  </si>
  <si>
    <t>CitiRETAIL11. 90.1 to 100%</t>
  </si>
  <si>
    <t>CitiRETAIL12. 100%+</t>
  </si>
  <si>
    <t>CitiRETAIL13. No info available</t>
  </si>
  <si>
    <t>CitiRETAIL2. 1% to 10%</t>
  </si>
  <si>
    <t>CitiRETAIL3. 10.1% to 20%</t>
  </si>
  <si>
    <t>CitiRETAIL4. 20.1% to 30%</t>
  </si>
  <si>
    <t>CitiRETAIL5. 30.1% to 40%</t>
  </si>
  <si>
    <t>CitiRETAIL6. 40.1% to 50%</t>
  </si>
  <si>
    <t>CitiRETAIL7. 50.1% to 60%</t>
  </si>
  <si>
    <t>CitiRETAIL8. 60.1% to 70%</t>
  </si>
  <si>
    <t>CitiRETAIL9. 70.1% to 80%</t>
  </si>
  <si>
    <t>Credit OneBANKCARD1. 0%</t>
  </si>
  <si>
    <t>Credit OneBANKCARD10. 80.1% to 90%</t>
  </si>
  <si>
    <t>Credit OneBANKCARD11. 90.1 to 100%</t>
  </si>
  <si>
    <t>Credit OneBANKCARD12. 100%+</t>
  </si>
  <si>
    <t>Credit OneBANKCARD13. No info available</t>
  </si>
  <si>
    <t>Credit OneBANKCARD2. 1% to 10%</t>
  </si>
  <si>
    <t>Credit OneBANKCARD3. 10.1% to 20%</t>
  </si>
  <si>
    <t>Credit OneBANKCARD4. 20.1% to 30%</t>
  </si>
  <si>
    <t>Credit OneBANKCARD5. 30.1% to 40%</t>
  </si>
  <si>
    <t>Credit OneBANKCARD6. 40.1% to 50%</t>
  </si>
  <si>
    <t>Credit OneBANKCARD7. 50.1% to 60%</t>
  </si>
  <si>
    <t>Credit OneBANKCARD8. 60.1% to 70%</t>
  </si>
  <si>
    <t>Credit OneBANKCARD9. 70.1% to 80%</t>
  </si>
  <si>
    <t>DiscoverBANKCARD1. 0%</t>
  </si>
  <si>
    <t>DiscoverBANKCARD10. 80.1% to 90%</t>
  </si>
  <si>
    <t>DiscoverBANKCARD11. 90.1 to 100%</t>
  </si>
  <si>
    <t>DiscoverBANKCARD12. 100%+</t>
  </si>
  <si>
    <t>DiscoverBANKCARD13. No info available</t>
  </si>
  <si>
    <t>DiscoverBANKCARD2. 1% to 10%</t>
  </si>
  <si>
    <t>DiscoverBANKCARD3. 10.1% to 20%</t>
  </si>
  <si>
    <t>DiscoverBANKCARD4. 20.1% to 30%</t>
  </si>
  <si>
    <t>DiscoverBANKCARD5. 30.1% to 40%</t>
  </si>
  <si>
    <t>DiscoverBANKCARD6. 40.1% to 50%</t>
  </si>
  <si>
    <t>DiscoverBANKCARD7. 50.1% to 60%</t>
  </si>
  <si>
    <t>DiscoverBANKCARD8. 60.1% to 70%</t>
  </si>
  <si>
    <t>DiscoverBANKCARD9. 70.1% to 80%</t>
  </si>
  <si>
    <t>DiscoverFIRST MORTGAGE10. 80.1% to 90%</t>
  </si>
  <si>
    <t>DiscoverFIRST MORTGAGE11. 90.1 to 100%</t>
  </si>
  <si>
    <t>DiscoverFIRST MORTGAGE12. 100%+</t>
  </si>
  <si>
    <t>DiscoverFIRST MORTGAGE13. No info available</t>
  </si>
  <si>
    <t>DiscoverFIRST MORTGAGE2. 1% to 10%</t>
  </si>
  <si>
    <t>DiscoverFIRST MORTGAGE3. 10.1% to 20%</t>
  </si>
  <si>
    <t>DiscoverFIRST MORTGAGE4. 20.1% to 30%</t>
  </si>
  <si>
    <t>DiscoverFIRST MORTGAGE5. 30.1% to 40%</t>
  </si>
  <si>
    <t>DiscoverFIRST MORTGAGE6. 40.1% to 50%</t>
  </si>
  <si>
    <t>DiscoverFIRST MORTGAGE7. 50.1% to 60%</t>
  </si>
  <si>
    <t>DiscoverFIRST MORTGAGE8. 60.1% to 70%</t>
  </si>
  <si>
    <t>DiscoverFIRST MORTGAGE9. 70.1% to 80%</t>
  </si>
  <si>
    <t>DiscoverHELOC/HELOAN10. 80.1% to 90%</t>
  </si>
  <si>
    <t>DiscoverHELOC/HELOAN11. 90.1 to 100%</t>
  </si>
  <si>
    <t>DiscoverHELOC/HELOAN12. 100%+</t>
  </si>
  <si>
    <t>DiscoverHELOC/HELOAN13. No info available</t>
  </si>
  <si>
    <t>DiscoverHELOC/HELOAN2. 1% to 10%</t>
  </si>
  <si>
    <t>DiscoverHELOC/HELOAN3. 10.1% to 20%</t>
  </si>
  <si>
    <t>DiscoverHELOC/HELOAN4. 20.1% to 30%</t>
  </si>
  <si>
    <t>DiscoverHELOC/HELOAN5. 30.1% to 40%</t>
  </si>
  <si>
    <t>DiscoverHELOC/HELOAN6. 40.1% to 50%</t>
  </si>
  <si>
    <t>DiscoverHELOC/HELOAN7. 50.1% to 60%</t>
  </si>
  <si>
    <t>DiscoverHELOC/HELOAN8. 60.1% to 70%</t>
  </si>
  <si>
    <t>DiscoverHELOC/HELOAN9. 70.1% to 80%</t>
  </si>
  <si>
    <t>DiscoverOTHER/PIL/STU1. 0%</t>
  </si>
  <si>
    <t>DiscoverOTHER/PIL/STU10. 80.1% to 90%</t>
  </si>
  <si>
    <t>DiscoverOTHER/PIL/STU11. 90.1 to 100%</t>
  </si>
  <si>
    <t>DiscoverOTHER/PIL/STU12. 100%+</t>
  </si>
  <si>
    <t>DiscoverOTHER/PIL/STU13. No info available</t>
  </si>
  <si>
    <t>DiscoverOTHER/PIL/STU2. 1% to 10%</t>
  </si>
  <si>
    <t>DiscoverOTHER/PIL/STU3. 10.1% to 20%</t>
  </si>
  <si>
    <t>DiscoverOTHER/PIL/STU4. 20.1% to 30%</t>
  </si>
  <si>
    <t>DiscoverOTHER/PIL/STU5. 30.1% to 40%</t>
  </si>
  <si>
    <t>DiscoverOTHER/PIL/STU6. 40.1% to 50%</t>
  </si>
  <si>
    <t>DiscoverOTHER/PIL/STU7. 50.1% to 60%</t>
  </si>
  <si>
    <t>DiscoverOTHER/PIL/STU8. 60.1% to 70%</t>
  </si>
  <si>
    <t>DiscoverOTHER/PIL/STU9. 70.1% to 80%</t>
  </si>
  <si>
    <t>Goldman SachsBANKCARD1. 0%</t>
  </si>
  <si>
    <t>Goldman SachsBANKCARD10. 80.1% to 90%</t>
  </si>
  <si>
    <t>Goldman SachsBANKCARD11. 90.1 to 100%</t>
  </si>
  <si>
    <t>Goldman SachsBANKCARD12. 100%+</t>
  </si>
  <si>
    <t>Goldman SachsBANKCARD13. No info available</t>
  </si>
  <si>
    <t>Goldman SachsBANKCARD2. 1% to 10%</t>
  </si>
  <si>
    <t>Goldman SachsBANKCARD3. 10.1% to 20%</t>
  </si>
  <si>
    <t>Goldman SachsBANKCARD4. 20.1% to 30%</t>
  </si>
  <si>
    <t>Goldman SachsBANKCARD5. 30.1% to 40%</t>
  </si>
  <si>
    <t>Goldman SachsBANKCARD6. 40.1% to 50%</t>
  </si>
  <si>
    <t>Goldman SachsBANKCARD7. 50.1% to 60%</t>
  </si>
  <si>
    <t>Goldman SachsBANKCARD8. 60.1% to 70%</t>
  </si>
  <si>
    <t>Goldman SachsBANKCARD9. 70.1% to 80%</t>
  </si>
  <si>
    <t>Goldman SachsOTHER/PIL/STU1. 0%</t>
  </si>
  <si>
    <t>Goldman SachsOTHER/PIL/STU10. 80.1% to 90%</t>
  </si>
  <si>
    <t>Goldman SachsOTHER/PIL/STU11. 90.1 to 100%</t>
  </si>
  <si>
    <t>Goldman SachsOTHER/PIL/STU12. 100%+</t>
  </si>
  <si>
    <t>Goldman SachsOTHER/PIL/STU13. No info available</t>
  </si>
  <si>
    <t>Goldman SachsOTHER/PIL/STU2. 1% to 10%</t>
  </si>
  <si>
    <t>Goldman SachsOTHER/PIL/STU3. 10.1% to 20%</t>
  </si>
  <si>
    <t>Goldman SachsOTHER/PIL/STU4. 20.1% to 30%</t>
  </si>
  <si>
    <t>Goldman SachsOTHER/PIL/STU5. 30.1% to 40%</t>
  </si>
  <si>
    <t>Goldman SachsOTHER/PIL/STU6. 40.1% to 50%</t>
  </si>
  <si>
    <t>Goldman SachsOTHER/PIL/STU7. 50.1% to 60%</t>
  </si>
  <si>
    <t>Goldman SachsOTHER/PIL/STU8. 60.1% to 70%</t>
  </si>
  <si>
    <t>Goldman SachsOTHER/PIL/STU9. 70.1% to 80%</t>
  </si>
  <si>
    <t>NBTAUTOMOTIVE1. 0%</t>
  </si>
  <si>
    <t>NBTAUTOMOTIVE10. 80.1% to 90%</t>
  </si>
  <si>
    <t>NBTAUTOMOTIVE11. 90.1 to 100%</t>
  </si>
  <si>
    <t>NBTAUTOMOTIVE12. 100%+</t>
  </si>
  <si>
    <t>NBTAUTOMOTIVE13. No info available</t>
  </si>
  <si>
    <t>NBTAUTOMOTIVE2. 1% to 10%</t>
  </si>
  <si>
    <t>NBTAUTOMOTIVE3. 10.1% to 20%</t>
  </si>
  <si>
    <t>NBTAUTOMOTIVE4. 20.1% to 30%</t>
  </si>
  <si>
    <t>NBTAUTOMOTIVE5. 30.1% to 40%</t>
  </si>
  <si>
    <t>NBTAUTOMOTIVE6. 40.1% to 50%</t>
  </si>
  <si>
    <t>NBTAUTOMOTIVE7. 50.1% to 60%</t>
  </si>
  <si>
    <t>NBTAUTOMOTIVE8. 60.1% to 70%</t>
  </si>
  <si>
    <t>NBTAUTOMOTIVE9. 70.1% to 80%</t>
  </si>
  <si>
    <t>NBTFIRST MORTGAGE1. 0%</t>
  </si>
  <si>
    <t>NBTFIRST MORTGAGE10. 80.1% to 90%</t>
  </si>
  <si>
    <t>NBTFIRST MORTGAGE11. 90.1 to 100%</t>
  </si>
  <si>
    <t>NBTFIRST MORTGAGE12. 100%+</t>
  </si>
  <si>
    <t>NBTFIRST MORTGAGE13. No info available</t>
  </si>
  <si>
    <t>NBTFIRST MORTGAGE2. 1% to 10%</t>
  </si>
  <si>
    <t>NBTFIRST MORTGAGE3. 10.1% to 20%</t>
  </si>
  <si>
    <t>NBTFIRST MORTGAGE4. 20.1% to 30%</t>
  </si>
  <si>
    <t>NBTFIRST MORTGAGE5. 30.1% to 40%</t>
  </si>
  <si>
    <t>NBTFIRST MORTGAGE6. 40.1% to 50%</t>
  </si>
  <si>
    <t>NBTFIRST MORTGAGE7. 50.1% to 60%</t>
  </si>
  <si>
    <t>NBTFIRST MORTGAGE8. 60.1% to 70%</t>
  </si>
  <si>
    <t>NBTFIRST MORTGAGE9. 70.1% to 80%</t>
  </si>
  <si>
    <t>NBTHELOC/HELOAN1. 0%</t>
  </si>
  <si>
    <t>NBTHELOC/HELOAN10. 80.1% to 90%</t>
  </si>
  <si>
    <t>NBTHELOC/HELOAN11. 90.1 to 100%</t>
  </si>
  <si>
    <t>NBTHELOC/HELOAN12. 100%+</t>
  </si>
  <si>
    <t>NBTHELOC/HELOAN13. No info available</t>
  </si>
  <si>
    <t>NBTHELOC/HELOAN2. 1% to 10%</t>
  </si>
  <si>
    <t>NBTHELOC/HELOAN3. 10.1% to 20%</t>
  </si>
  <si>
    <t>NBTHELOC/HELOAN4. 20.1% to 30%</t>
  </si>
  <si>
    <t>NBTHELOC/HELOAN5. 30.1% to 40%</t>
  </si>
  <si>
    <t>NBTHELOC/HELOAN6. 40.1% to 50%</t>
  </si>
  <si>
    <t>NBTHELOC/HELOAN7. 50.1% to 60%</t>
  </si>
  <si>
    <t>NBTHELOC/HELOAN8. 60.1% to 70%</t>
  </si>
  <si>
    <t>NBTHELOC/HELOAN9. 70.1% to 80%</t>
  </si>
  <si>
    <t>NBTOTHER/PIL/STU1. 0%</t>
  </si>
  <si>
    <t>NBTOTHER/PIL/STU10. 80.1% to 90%</t>
  </si>
  <si>
    <t>NBTOTHER/PIL/STU11. 90.1 to 100%</t>
  </si>
  <si>
    <t>NBTOTHER/PIL/STU12. 100%+</t>
  </si>
  <si>
    <t>NBTOTHER/PIL/STU13. No info available</t>
  </si>
  <si>
    <t>NBTOTHER/PIL/STU2. 1% to 10%</t>
  </si>
  <si>
    <t>NBTOTHER/PIL/STU3. 10.1% to 20%</t>
  </si>
  <si>
    <t>NBTOTHER/PIL/STU4. 20.1% to 30%</t>
  </si>
  <si>
    <t>NBTOTHER/PIL/STU5. 30.1% to 40%</t>
  </si>
  <si>
    <t>NBTOTHER/PIL/STU6. 40.1% to 50%</t>
  </si>
  <si>
    <t>NBTOTHER/PIL/STU7. 50.1% to 60%</t>
  </si>
  <si>
    <t>NBTOTHER/PIL/STU8. 60.1% to 70%</t>
  </si>
  <si>
    <t>NBTOTHER/PIL/STU9. 70.1% to 80%</t>
  </si>
  <si>
    <t>PNCAUTOMOTIVE1. 0%</t>
  </si>
  <si>
    <t>PNCAUTOMOTIVE10. 80.1% to 90%</t>
  </si>
  <si>
    <t>PNCAUTOMOTIVE11. 90.1 to 100%</t>
  </si>
  <si>
    <t>PNCAUTOMOTIVE12. 100%+</t>
  </si>
  <si>
    <t>PNCAUTOMOTIVE13. No info available</t>
  </si>
  <si>
    <t>PNCAUTOMOTIVE2. 1% to 10%</t>
  </si>
  <si>
    <t>PNCAUTOMOTIVE3. 10.1% to 20%</t>
  </si>
  <si>
    <t>PNCAUTOMOTIVE4. 20.1% to 30%</t>
  </si>
  <si>
    <t>PNCAUTOMOTIVE5. 30.1% to 40%</t>
  </si>
  <si>
    <t>PNCAUTOMOTIVE6. 40.1% to 50%</t>
  </si>
  <si>
    <t>PNCAUTOMOTIVE7. 50.1% to 60%</t>
  </si>
  <si>
    <t>PNCAUTOMOTIVE8. 60.1% to 70%</t>
  </si>
  <si>
    <t>PNCAUTOMOTIVE9. 70.1% to 80%</t>
  </si>
  <si>
    <t>PNCBANKCARD1. 0%</t>
  </si>
  <si>
    <t>PNCBANKCARD10. 80.1% to 90%</t>
  </si>
  <si>
    <t>PNCBANKCARD11. 90.1 to 100%</t>
  </si>
  <si>
    <t>PNCBANKCARD12. 100%+</t>
  </si>
  <si>
    <t>PNCBANKCARD13. No info available</t>
  </si>
  <si>
    <t>PNCBANKCARD2. 1% to 10%</t>
  </si>
  <si>
    <t>PNCBANKCARD3. 10.1% to 20%</t>
  </si>
  <si>
    <t>PNCBANKCARD4. 20.1% to 30%</t>
  </si>
  <si>
    <t>PNCBANKCARD5. 30.1% to 40%</t>
  </si>
  <si>
    <t>PNCBANKCARD6. 40.1% to 50%</t>
  </si>
  <si>
    <t>PNCBANKCARD7. 50.1% to 60%</t>
  </si>
  <si>
    <t>PNCBANKCARD8. 60.1% to 70%</t>
  </si>
  <si>
    <t>PNCBANKCARD9. 70.1% to 80%</t>
  </si>
  <si>
    <t>PNCFIRST MORTGAGE1. 0%</t>
  </si>
  <si>
    <t>PNCFIRST MORTGAGE10. 80.1% to 90%</t>
  </si>
  <si>
    <t>PNCFIRST MORTGAGE11. 90.1 to 100%</t>
  </si>
  <si>
    <t>PNCFIRST MORTGAGE12. 100%+</t>
  </si>
  <si>
    <t>PNCFIRST MORTGAGE13. No info available</t>
  </si>
  <si>
    <t>PNCFIRST MORTGAGE2. 1% to 10%</t>
  </si>
  <si>
    <t>PNCFIRST MORTGAGE3. 10.1% to 20%</t>
  </si>
  <si>
    <t>PNCFIRST MORTGAGE4. 20.1% to 30%</t>
  </si>
  <si>
    <t>PNCFIRST MORTGAGE5. 30.1% to 40%</t>
  </si>
  <si>
    <t>PNCFIRST MORTGAGE6. 40.1% to 50%</t>
  </si>
  <si>
    <t>PNCFIRST MORTGAGE7. 50.1% to 60%</t>
  </si>
  <si>
    <t>PNCFIRST MORTGAGE8. 60.1% to 70%</t>
  </si>
  <si>
    <t>PNCFIRST MORTGAGE9. 70.1% to 80%</t>
  </si>
  <si>
    <t>PNCHELOC/HELOAN1. 0%</t>
  </si>
  <si>
    <t>PNCHELOC/HELOAN10. 80.1% to 90%</t>
  </si>
  <si>
    <t>PNCHELOC/HELOAN11. 90.1 to 100%</t>
  </si>
  <si>
    <t>PNCHELOC/HELOAN12. 100%+</t>
  </si>
  <si>
    <t>PNCHELOC/HELOAN13. No info available</t>
  </si>
  <si>
    <t>PNCHELOC/HELOAN2. 1% to 10%</t>
  </si>
  <si>
    <t>PNCHELOC/HELOAN3. 10.1% to 20%</t>
  </si>
  <si>
    <t>PNCHELOC/HELOAN4. 20.1% to 30%</t>
  </si>
  <si>
    <t>PNCHELOC/HELOAN5. 30.1% to 40%</t>
  </si>
  <si>
    <t>PNCHELOC/HELOAN6. 40.1% to 50%</t>
  </si>
  <si>
    <t>PNCHELOC/HELOAN7. 50.1% to 60%</t>
  </si>
  <si>
    <t>PNCHELOC/HELOAN8. 60.1% to 70%</t>
  </si>
  <si>
    <t>PNCHELOC/HELOAN9. 70.1% to 80%</t>
  </si>
  <si>
    <t>PNCOTHER/PIL/STU1. 0%</t>
  </si>
  <si>
    <t>PNCOTHER/PIL/STU10. 80.1% to 90%</t>
  </si>
  <si>
    <t>PNCOTHER/PIL/STU11. 90.1 to 100%</t>
  </si>
  <si>
    <t>PNCOTHER/PIL/STU12. 100%+</t>
  </si>
  <si>
    <t>PNCOTHER/PIL/STU13. No info available</t>
  </si>
  <si>
    <t>PNCOTHER/PIL/STU2. 1% to 10%</t>
  </si>
  <si>
    <t>PNCOTHER/PIL/STU3. 10.1% to 20%</t>
  </si>
  <si>
    <t>PNCOTHER/PIL/STU4. 20.1% to 30%</t>
  </si>
  <si>
    <t>PNCOTHER/PIL/STU5. 30.1% to 40%</t>
  </si>
  <si>
    <t>PNCOTHER/PIL/STU6. 40.1% to 50%</t>
  </si>
  <si>
    <t>PNCOTHER/PIL/STU7. 50.1% to 60%</t>
  </si>
  <si>
    <t>PNCOTHER/PIL/STU8. 60.1% to 70%</t>
  </si>
  <si>
    <t>PNCOTHER/PIL/STU9. 70.1% to 80%</t>
  </si>
  <si>
    <t>SantanderAUTOMOTIVE1. 0%</t>
  </si>
  <si>
    <t>SantanderAUTOMOTIVE10. 80.1% to 90%</t>
  </si>
  <si>
    <t>SantanderAUTOMOTIVE11. 90.1 to 100%</t>
  </si>
  <si>
    <t>SantanderAUTOMOTIVE12. 100%+</t>
  </si>
  <si>
    <t>SantanderAUTOMOTIVE13. No info available</t>
  </si>
  <si>
    <t>SantanderAUTOMOTIVE2. 1% to 10%</t>
  </si>
  <si>
    <t>SantanderAUTOMOTIVE3. 10.1% to 20%</t>
  </si>
  <si>
    <t>SantanderAUTOMOTIVE4. 20.1% to 30%</t>
  </si>
  <si>
    <t>SantanderAUTOMOTIVE5. 30.1% to 40%</t>
  </si>
  <si>
    <t>SantanderAUTOMOTIVE6. 40.1% to 50%</t>
  </si>
  <si>
    <t>SantanderAUTOMOTIVE7. 50.1% to 60%</t>
  </si>
  <si>
    <t>SantanderAUTOMOTIVE8. 60.1% to 70%</t>
  </si>
  <si>
    <t>SantanderAUTOMOTIVE9. 70.1% to 80%</t>
  </si>
  <si>
    <t>SantanderBANKCARD1. 0%</t>
  </si>
  <si>
    <t>SantanderBANKCARD10. 80.1% to 90%</t>
  </si>
  <si>
    <t>SantanderBANKCARD11. 90.1 to 100%</t>
  </si>
  <si>
    <t>SantanderBANKCARD12. 100%+</t>
  </si>
  <si>
    <t>SantanderBANKCARD13. No info available</t>
  </si>
  <si>
    <t>SantanderBANKCARD2. 1% to 10%</t>
  </si>
  <si>
    <t>SantanderBANKCARD3. 10.1% to 20%</t>
  </si>
  <si>
    <t>SantanderBANKCARD4. 20.1% to 30%</t>
  </si>
  <si>
    <t>SantanderBANKCARD5. 30.1% to 40%</t>
  </si>
  <si>
    <t>SantanderBANKCARD6. 40.1% to 50%</t>
  </si>
  <si>
    <t>SantanderBANKCARD7. 50.1% to 60%</t>
  </si>
  <si>
    <t>SantanderBANKCARD8. 60.1% to 70%</t>
  </si>
  <si>
    <t>SantanderBANKCARD9. 70.1% to 80%</t>
  </si>
  <si>
    <t>SantanderFIRST MORTGAGE1. 0%</t>
  </si>
  <si>
    <t>SantanderFIRST MORTGAGE10. 80.1% to 90%</t>
  </si>
  <si>
    <t>SantanderFIRST MORTGAGE11. 90.1 to 100%</t>
  </si>
  <si>
    <t>SantanderFIRST MORTGAGE12. 100%+</t>
  </si>
  <si>
    <t>SantanderFIRST MORTGAGE13. No info available</t>
  </si>
  <si>
    <t>SantanderFIRST MORTGAGE2. 1% to 10%</t>
  </si>
  <si>
    <t>SantanderFIRST MORTGAGE3. 10.1% to 20%</t>
  </si>
  <si>
    <t>SantanderFIRST MORTGAGE4. 20.1% to 30%</t>
  </si>
  <si>
    <t>SantanderFIRST MORTGAGE5. 30.1% to 40%</t>
  </si>
  <si>
    <t>SantanderFIRST MORTGAGE6. 40.1% to 50%</t>
  </si>
  <si>
    <t>SantanderFIRST MORTGAGE7. 50.1% to 60%</t>
  </si>
  <si>
    <t>SantanderFIRST MORTGAGE8. 60.1% to 70%</t>
  </si>
  <si>
    <t>SantanderFIRST MORTGAGE9. 70.1% to 80%</t>
  </si>
  <si>
    <t>SantanderHELOC/HELOAN1. 0%</t>
  </si>
  <si>
    <t>SantanderHELOC/HELOAN10. 80.1% to 90%</t>
  </si>
  <si>
    <t>SantanderHELOC/HELOAN11. 90.1 to 100%</t>
  </si>
  <si>
    <t>SantanderHELOC/HELOAN12. 100%+</t>
  </si>
  <si>
    <t>SantanderHELOC/HELOAN13. No info available</t>
  </si>
  <si>
    <t>SantanderHELOC/HELOAN2. 1% to 10%</t>
  </si>
  <si>
    <t>SantanderHELOC/HELOAN3. 10.1% to 20%</t>
  </si>
  <si>
    <t>SantanderHELOC/HELOAN4. 20.1% to 30%</t>
  </si>
  <si>
    <t>SantanderHELOC/HELOAN5. 30.1% to 40%</t>
  </si>
  <si>
    <t>SantanderHELOC/HELOAN6. 40.1% to 50%</t>
  </si>
  <si>
    <t>SantanderHELOC/HELOAN7. 50.1% to 60%</t>
  </si>
  <si>
    <t>SantanderHELOC/HELOAN8. 60.1% to 70%</t>
  </si>
  <si>
    <t>SantanderHELOC/HELOAN9. 70.1% to 80%</t>
  </si>
  <si>
    <t>SantanderOTHER/PIL/STU1. 0%</t>
  </si>
  <si>
    <t>SantanderOTHER/PIL/STU10. 80.1% to 90%</t>
  </si>
  <si>
    <t>SantanderOTHER/PIL/STU11. 90.1 to 100%</t>
  </si>
  <si>
    <t>SantanderOTHER/PIL/STU12. 100%+</t>
  </si>
  <si>
    <t>SantanderOTHER/PIL/STU13. No info available</t>
  </si>
  <si>
    <t>SantanderOTHER/PIL/STU2. 1% to 10%</t>
  </si>
  <si>
    <t>SantanderOTHER/PIL/STU3. 10.1% to 20%</t>
  </si>
  <si>
    <t>SantanderOTHER/PIL/STU4. 20.1% to 30%</t>
  </si>
  <si>
    <t>SantanderOTHER/PIL/STU5. 30.1% to 40%</t>
  </si>
  <si>
    <t>SantanderOTHER/PIL/STU6. 40.1% to 50%</t>
  </si>
  <si>
    <t>SantanderOTHER/PIL/STU7. 50.1% to 60%</t>
  </si>
  <si>
    <t>SantanderOTHER/PIL/STU8. 60.1% to 70%</t>
  </si>
  <si>
    <t>SantanderOTHER/PIL/STU9. 70.1% to 80%</t>
  </si>
  <si>
    <t>Sun TrustAUTOMOTIVE1. 0%</t>
  </si>
  <si>
    <t>Sun TrustAUTOMOTIVE10. 80.1% to 90%</t>
  </si>
  <si>
    <t>Sun TrustAUTOMOTIVE11. 90.1 to 100%</t>
  </si>
  <si>
    <t>Sun TrustAUTOMOTIVE12. 100%+</t>
  </si>
  <si>
    <t>Sun TrustAUTOMOTIVE13. No info available</t>
  </si>
  <si>
    <t>Sun TrustAUTOMOTIVE2. 1% to 10%</t>
  </si>
  <si>
    <t>Sun TrustAUTOMOTIVE3. 10.1% to 20%</t>
  </si>
  <si>
    <t>Sun TrustAUTOMOTIVE4. 20.1% to 30%</t>
  </si>
  <si>
    <t>Sun TrustAUTOMOTIVE5. 30.1% to 40%</t>
  </si>
  <si>
    <t>Sun TrustAUTOMOTIVE6. 40.1% to 50%</t>
  </si>
  <si>
    <t>Sun TrustAUTOMOTIVE7. 50.1% to 60%</t>
  </si>
  <si>
    <t>Sun TrustAUTOMOTIVE8. 60.1% to 70%</t>
  </si>
  <si>
    <t>Sun TrustAUTOMOTIVE9. 70.1% to 80%</t>
  </si>
  <si>
    <t>Sun TrustBANKCARD1. 0%</t>
  </si>
  <si>
    <t>Sun TrustBANKCARD10. 80.1% to 90%</t>
  </si>
  <si>
    <t>Sun TrustBANKCARD11. 90.1 to 100%</t>
  </si>
  <si>
    <t>Sun TrustBANKCARD12. 100%+</t>
  </si>
  <si>
    <t>Sun TrustBANKCARD13. No info available</t>
  </si>
  <si>
    <t>Sun TrustBANKCARD2. 1% to 10%</t>
  </si>
  <si>
    <t>Sun TrustBANKCARD3. 10.1% to 20%</t>
  </si>
  <si>
    <t>Sun TrustBANKCARD4. 20.1% to 30%</t>
  </si>
  <si>
    <t>Sun TrustBANKCARD5. 30.1% to 40%</t>
  </si>
  <si>
    <t>Sun TrustBANKCARD6. 40.1% to 50%</t>
  </si>
  <si>
    <t>Sun TrustBANKCARD7. 50.1% to 60%</t>
  </si>
  <si>
    <t>Sun TrustBANKCARD8. 60.1% to 70%</t>
  </si>
  <si>
    <t>Sun TrustBANKCARD9. 70.1% to 80%</t>
  </si>
  <si>
    <t>Sun TrustFIRST MORTGAGE1. 0%</t>
  </si>
  <si>
    <t>Sun TrustFIRST MORTGAGE10. 80.1% to 90%</t>
  </si>
  <si>
    <t>Sun TrustFIRST MORTGAGE11. 90.1 to 100%</t>
  </si>
  <si>
    <t>Sun TrustFIRST MORTGAGE12. 100%+</t>
  </si>
  <si>
    <t>Sun TrustFIRST MORTGAGE13. No info available</t>
  </si>
  <si>
    <t>Sun TrustFIRST MORTGAGE2. 1% to 10%</t>
  </si>
  <si>
    <t>Sun TrustFIRST MORTGAGE3. 10.1% to 20%</t>
  </si>
  <si>
    <t>Sun TrustFIRST MORTGAGE4. 20.1% to 30%</t>
  </si>
  <si>
    <t>Sun TrustFIRST MORTGAGE5. 30.1% to 40%</t>
  </si>
  <si>
    <t>Sun TrustFIRST MORTGAGE6. 40.1% to 50%</t>
  </si>
  <si>
    <t>Sun TrustFIRST MORTGAGE7. 50.1% to 60%</t>
  </si>
  <si>
    <t>Sun TrustFIRST MORTGAGE8. 60.1% to 70%</t>
  </si>
  <si>
    <t>Sun TrustFIRST MORTGAGE9. 70.1% to 80%</t>
  </si>
  <si>
    <t>Sun TrustHELOC/HELOAN1. 0%</t>
  </si>
  <si>
    <t>Sun TrustHELOC/HELOAN10. 80.1% to 90%</t>
  </si>
  <si>
    <t>Sun TrustHELOC/HELOAN11. 90.1 to 100%</t>
  </si>
  <si>
    <t>Sun TrustHELOC/HELOAN12. 100%+</t>
  </si>
  <si>
    <t>Sun TrustHELOC/HELOAN13. No info available</t>
  </si>
  <si>
    <t>Sun TrustHELOC/HELOAN2. 1% to 10%</t>
  </si>
  <si>
    <t>Sun TrustHELOC/HELOAN3. 10.1% to 20%</t>
  </si>
  <si>
    <t>Sun TrustHELOC/HELOAN4. 20.1% to 30%</t>
  </si>
  <si>
    <t>Sun TrustHELOC/HELOAN5. 30.1% to 40%</t>
  </si>
  <si>
    <t>Sun TrustHELOC/HELOAN6. 40.1% to 50%</t>
  </si>
  <si>
    <t>Sun TrustHELOC/HELOAN7. 50.1% to 60%</t>
  </si>
  <si>
    <t>Sun TrustHELOC/HELOAN8. 60.1% to 70%</t>
  </si>
  <si>
    <t>Sun TrustHELOC/HELOAN9. 70.1% to 80%</t>
  </si>
  <si>
    <t>Sun TrustOTHER/PIL/STU1. 0%</t>
  </si>
  <si>
    <t>Sun TrustOTHER/PIL/STU10. 80.1% to 90%</t>
  </si>
  <si>
    <t>Sun TrustOTHER/PIL/STU11. 90.1 to 100%</t>
  </si>
  <si>
    <t>Sun TrustOTHER/PIL/STU12. 100%+</t>
  </si>
  <si>
    <t>Sun TrustOTHER/PIL/STU13. No info available</t>
  </si>
  <si>
    <t>Sun TrustOTHER/PIL/STU2. 1% to 10%</t>
  </si>
  <si>
    <t>Sun TrustOTHER/PIL/STU3. 10.1% to 20%</t>
  </si>
  <si>
    <t>Sun TrustOTHER/PIL/STU4. 20.1% to 30%</t>
  </si>
  <si>
    <t>Sun TrustOTHER/PIL/STU5. 30.1% to 40%</t>
  </si>
  <si>
    <t>Sun TrustOTHER/PIL/STU6. 40.1% to 50%</t>
  </si>
  <si>
    <t>Sun TrustOTHER/PIL/STU7. 50.1% to 60%</t>
  </si>
  <si>
    <t>Sun TrustOTHER/PIL/STU8. 60.1% to 70%</t>
  </si>
  <si>
    <t>Sun TrustOTHER/PIL/STU9. 70.1% to 80%</t>
  </si>
  <si>
    <t>SynchronyAUTOMOTIVE1. 0%</t>
  </si>
  <si>
    <t>SynchronyAUTOMOTIVE13. No info available</t>
  </si>
  <si>
    <t>SynchronyAUTOMOTIVE2. 1% to 10%</t>
  </si>
  <si>
    <t>SynchronyAUTOMOTIVE3. 10.1% to 20%</t>
  </si>
  <si>
    <t>SynchronyAUTOMOTIVE5. 30.1% to 40%</t>
  </si>
  <si>
    <t>SynchronyBANKCARD1. 0%</t>
  </si>
  <si>
    <t>SynchronyBANKCARD10. 80.1% to 90%</t>
  </si>
  <si>
    <t>SynchronyBANKCARD11. 90.1 to 100%</t>
  </si>
  <si>
    <t>SynchronyBANKCARD12. 100%+</t>
  </si>
  <si>
    <t>SynchronyBANKCARD13. No info available</t>
  </si>
  <si>
    <t>SynchronyBANKCARD2. 1% to 10%</t>
  </si>
  <si>
    <t>SynchronyBANKCARD3. 10.1% to 20%</t>
  </si>
  <si>
    <t>SynchronyBANKCARD4. 20.1% to 30%</t>
  </si>
  <si>
    <t>SynchronyBANKCARD5. 30.1% to 40%</t>
  </si>
  <si>
    <t>SynchronyBANKCARD6. 40.1% to 50%</t>
  </si>
  <si>
    <t>SynchronyBANKCARD7. 50.1% to 60%</t>
  </si>
  <si>
    <t>SynchronyBANKCARD8. 60.1% to 70%</t>
  </si>
  <si>
    <t>SynchronyBANKCARD9. 70.1% to 80%</t>
  </si>
  <si>
    <t>SynchronyOTHER/PIL/STU1. 0%</t>
  </si>
  <si>
    <t>SynchronyOTHER/PIL/STU10. 80.1% to 90%</t>
  </si>
  <si>
    <t>SynchronyOTHER/PIL/STU11. 90.1 to 100%</t>
  </si>
  <si>
    <t>SynchronyOTHER/PIL/STU12. 100%+</t>
  </si>
  <si>
    <t>SynchronyOTHER/PIL/STU13. No info available</t>
  </si>
  <si>
    <t>SynchronyOTHER/PIL/STU2. 1% to 10%</t>
  </si>
  <si>
    <t>SynchronyOTHER/PIL/STU3. 10.1% to 20%</t>
  </si>
  <si>
    <t>SynchronyOTHER/PIL/STU4. 20.1% to 30%</t>
  </si>
  <si>
    <t>SynchronyOTHER/PIL/STU5. 30.1% to 40%</t>
  </si>
  <si>
    <t>SynchronyOTHER/PIL/STU6. 40.1% to 50%</t>
  </si>
  <si>
    <t>SynchronyOTHER/PIL/STU7. 50.1% to 60%</t>
  </si>
  <si>
    <t>SynchronyOTHER/PIL/STU8. 60.1% to 70%</t>
  </si>
  <si>
    <t>SynchronyOTHER/PIL/STU9. 70.1% to 80%</t>
  </si>
  <si>
    <t>SynchronyRETAIL1. 0%</t>
  </si>
  <si>
    <t>SynchronyRETAIL10. 80.1% to 90%</t>
  </si>
  <si>
    <t>SynchronyRETAIL11. 90.1 to 100%</t>
  </si>
  <si>
    <t>SynchronyRETAIL12. 100%+</t>
  </si>
  <si>
    <t>SynchronyRETAIL13. No info available</t>
  </si>
  <si>
    <t>SynchronyRETAIL2. 1% to 10%</t>
  </si>
  <si>
    <t>SynchronyRETAIL3. 10.1% to 20%</t>
  </si>
  <si>
    <t>SynchronyRETAIL4. 20.1% to 30%</t>
  </si>
  <si>
    <t>SynchronyRETAIL5. 30.1% to 40%</t>
  </si>
  <si>
    <t>SynchronyRETAIL6. 40.1% to 50%</t>
  </si>
  <si>
    <t>SynchronyRETAIL7. 50.1% to 60%</t>
  </si>
  <si>
    <t>SynchronyRETAIL8. 60.1% to 70%</t>
  </si>
  <si>
    <t>SynchronyRETAIL9. 70.1% to 80%</t>
  </si>
  <si>
    <t>TD BankAUTOMOTIVE1. 0%</t>
  </si>
  <si>
    <t>TD BankAUTOMOTIVE10. 80.1% to 90%</t>
  </si>
  <si>
    <t>TD BankAUTOMOTIVE11. 90.1 to 100%</t>
  </si>
  <si>
    <t>TD BankAUTOMOTIVE12. 100%+</t>
  </si>
  <si>
    <t>TD BankAUTOMOTIVE13. No info available</t>
  </si>
  <si>
    <t>TD BankAUTOMOTIVE2. 1% to 10%</t>
  </si>
  <si>
    <t>TD BankAUTOMOTIVE3. 10.1% to 20%</t>
  </si>
  <si>
    <t>TD BankAUTOMOTIVE4. 20.1% to 30%</t>
  </si>
  <si>
    <t>TD BankAUTOMOTIVE5. 30.1% to 40%</t>
  </si>
  <si>
    <t>TD BankAUTOMOTIVE6. 40.1% to 50%</t>
  </si>
  <si>
    <t>TD BankAUTOMOTIVE7. 50.1% to 60%</t>
  </si>
  <si>
    <t>TD BankAUTOMOTIVE8. 60.1% to 70%</t>
  </si>
  <si>
    <t>TD BankAUTOMOTIVE9. 70.1% to 80%</t>
  </si>
  <si>
    <t>TD BankBANKCARD1. 0%</t>
  </si>
  <si>
    <t>TD BankBANKCARD10. 80.1% to 90%</t>
  </si>
  <si>
    <t>TD BankBANKCARD11. 90.1 to 100%</t>
  </si>
  <si>
    <t>TD BankBANKCARD12. 100%+</t>
  </si>
  <si>
    <t>TD BankBANKCARD13. No info available</t>
  </si>
  <si>
    <t>TD BankBANKCARD2. 1% to 10%</t>
  </si>
  <si>
    <t>TD BankBANKCARD3. 10.1% to 20%</t>
  </si>
  <si>
    <t>TD BankBANKCARD4. 20.1% to 30%</t>
  </si>
  <si>
    <t>TD BankBANKCARD5. 30.1% to 40%</t>
  </si>
  <si>
    <t>TD BankBANKCARD6. 40.1% to 50%</t>
  </si>
  <si>
    <t>TD BankBANKCARD7. 50.1% to 60%</t>
  </si>
  <si>
    <t>TD BankBANKCARD8. 60.1% to 70%</t>
  </si>
  <si>
    <t>TD BankBANKCARD9. 70.1% to 80%</t>
  </si>
  <si>
    <t>TD BankFIRST MORTGAGE1. 0%</t>
  </si>
  <si>
    <t>TD BankFIRST MORTGAGE10. 80.1% to 90%</t>
  </si>
  <si>
    <t>TD BankFIRST MORTGAGE11. 90.1 to 100%</t>
  </si>
  <si>
    <t>TD BankFIRST MORTGAGE12. 100%+</t>
  </si>
  <si>
    <t>TD BankFIRST MORTGAGE13. No info available</t>
  </si>
  <si>
    <t>TD BankFIRST MORTGAGE2. 1% to 10%</t>
  </si>
  <si>
    <t>TD BankFIRST MORTGAGE3. 10.1% to 20%</t>
  </si>
  <si>
    <t>TD BankFIRST MORTGAGE4. 20.1% to 30%</t>
  </si>
  <si>
    <t>TD BankFIRST MORTGAGE5. 30.1% to 40%</t>
  </si>
  <si>
    <t>TD BankFIRST MORTGAGE6. 40.1% to 50%</t>
  </si>
  <si>
    <t>TD BankFIRST MORTGAGE7. 50.1% to 60%</t>
  </si>
  <si>
    <t>TD BankFIRST MORTGAGE8. 60.1% to 70%</t>
  </si>
  <si>
    <t>TD BankFIRST MORTGAGE9. 70.1% to 80%</t>
  </si>
  <si>
    <t>TD BankHELOC/HELOAN1. 0%</t>
  </si>
  <si>
    <t>TD BankHELOC/HELOAN10. 80.1% to 90%</t>
  </si>
  <si>
    <t>TD BankHELOC/HELOAN11. 90.1 to 100%</t>
  </si>
  <si>
    <t>TD BankHELOC/HELOAN12. 100%+</t>
  </si>
  <si>
    <t>TD BankHELOC/HELOAN13. No info available</t>
  </si>
  <si>
    <t>TD BankHELOC/HELOAN2. 1% to 10%</t>
  </si>
  <si>
    <t>TD BankHELOC/HELOAN3. 10.1% to 20%</t>
  </si>
  <si>
    <t>TD BankHELOC/HELOAN4. 20.1% to 30%</t>
  </si>
  <si>
    <t>TD BankHELOC/HELOAN5. 30.1% to 40%</t>
  </si>
  <si>
    <t>TD BankHELOC/HELOAN6. 40.1% to 50%</t>
  </si>
  <si>
    <t>TD BankHELOC/HELOAN7. 50.1% to 60%</t>
  </si>
  <si>
    <t>TD BankHELOC/HELOAN8. 60.1% to 70%</t>
  </si>
  <si>
    <t>TD BankHELOC/HELOAN9. 70.1% to 80%</t>
  </si>
  <si>
    <t>TD BankOTHER/PIL/STU1. 0%</t>
  </si>
  <si>
    <t>TD BankOTHER/PIL/STU10. 80.1% to 90%</t>
  </si>
  <si>
    <t>TD BankOTHER/PIL/STU11. 90.1 to 100%</t>
  </si>
  <si>
    <t>TD BankOTHER/PIL/STU12. 100%+</t>
  </si>
  <si>
    <t>TD BankOTHER/PIL/STU13. No info available</t>
  </si>
  <si>
    <t>TD BankOTHER/PIL/STU2. 1% to 10%</t>
  </si>
  <si>
    <t>TD BankOTHER/PIL/STU3. 10.1% to 20%</t>
  </si>
  <si>
    <t>TD BankOTHER/PIL/STU4. 20.1% to 30%</t>
  </si>
  <si>
    <t>TD BankOTHER/PIL/STU5. 30.1% to 40%</t>
  </si>
  <si>
    <t>TD BankOTHER/PIL/STU6. 40.1% to 50%</t>
  </si>
  <si>
    <t>TD BankOTHER/PIL/STU7. 50.1% to 60%</t>
  </si>
  <si>
    <t>TD BankOTHER/PIL/STU8. 60.1% to 70%</t>
  </si>
  <si>
    <t>TD BankOTHER/PIL/STU9. 70.1% to 80%</t>
  </si>
  <si>
    <t>TD BankRETAIL1. 0%</t>
  </si>
  <si>
    <t>TD BankRETAIL10. 80.1% to 90%</t>
  </si>
  <si>
    <t>TD BankRETAIL11. 90.1 to 100%</t>
  </si>
  <si>
    <t>TD BankRETAIL12. 100%+</t>
  </si>
  <si>
    <t>TD BankRETAIL13. No info available</t>
  </si>
  <si>
    <t>TD BankRETAIL2. 1% to 10%</t>
  </si>
  <si>
    <t>TD BankRETAIL3. 10.1% to 20%</t>
  </si>
  <si>
    <t>TD BankRETAIL4. 20.1% to 30%</t>
  </si>
  <si>
    <t>TD BankRETAIL5. 30.1% to 40%</t>
  </si>
  <si>
    <t>TD BankRETAIL6. 40.1% to 50%</t>
  </si>
  <si>
    <t>TD BankRETAIL7. 50.1% to 60%</t>
  </si>
  <si>
    <t>TD BankRETAIL8. 60.1% to 70%</t>
  </si>
  <si>
    <t>TD BankRETAIL9. 70.1% to 80%</t>
  </si>
  <si>
    <t>US BankAUTOMOTIVE1. 0%</t>
  </si>
  <si>
    <t>US BankAUTOMOTIVE10. 80.1% to 90%</t>
  </si>
  <si>
    <t>US BankAUTOMOTIVE11. 90.1 to 100%</t>
  </si>
  <si>
    <t>US BankAUTOMOTIVE12. 100%+</t>
  </si>
  <si>
    <t>US BankAUTOMOTIVE13. No info available</t>
  </si>
  <si>
    <t>US BankAUTOMOTIVE2. 1% to 10%</t>
  </si>
  <si>
    <t>US BankAUTOMOTIVE3. 10.1% to 20%</t>
  </si>
  <si>
    <t>US BankAUTOMOTIVE4. 20.1% to 30%</t>
  </si>
  <si>
    <t>US BankAUTOMOTIVE5. 30.1% to 40%</t>
  </si>
  <si>
    <t>US BankAUTOMOTIVE6. 40.1% to 50%</t>
  </si>
  <si>
    <t>US BankAUTOMOTIVE7. 50.1% to 60%</t>
  </si>
  <si>
    <t>US BankAUTOMOTIVE8. 60.1% to 70%</t>
  </si>
  <si>
    <t>US BankAUTOMOTIVE9. 70.1% to 80%</t>
  </si>
  <si>
    <t>US BankBANKCARD1. 0%</t>
  </si>
  <si>
    <t>US BankBANKCARD10. 80.1% to 90%</t>
  </si>
  <si>
    <t>US BankBANKCARD11. 90.1 to 100%</t>
  </si>
  <si>
    <t>US BankBANKCARD12. 100%+</t>
  </si>
  <si>
    <t>US BankBANKCARD13. No info available</t>
  </si>
  <si>
    <t>US BankBANKCARD2. 1% to 10%</t>
  </si>
  <si>
    <t>US BankBANKCARD3. 10.1% to 20%</t>
  </si>
  <si>
    <t>US BankBANKCARD4. 20.1% to 30%</t>
  </si>
  <si>
    <t>US BankBANKCARD5. 30.1% to 40%</t>
  </si>
  <si>
    <t>US BankBANKCARD6. 40.1% to 50%</t>
  </si>
  <si>
    <t>US BankBANKCARD7. 50.1% to 60%</t>
  </si>
  <si>
    <t>US BankBANKCARD8. 60.1% to 70%</t>
  </si>
  <si>
    <t>US BankBANKCARD9. 70.1% to 80%</t>
  </si>
  <si>
    <t>US BankFIRST MORTGAGE1. 0%</t>
  </si>
  <si>
    <t>US BankFIRST MORTGAGE10. 80.1% to 90%</t>
  </si>
  <si>
    <t>US BankFIRST MORTGAGE11. 90.1 to 100%</t>
  </si>
  <si>
    <t>US BankFIRST MORTGAGE12. 100%+</t>
  </si>
  <si>
    <t>US BankFIRST MORTGAGE13. No info available</t>
  </si>
  <si>
    <t>US BankFIRST MORTGAGE2. 1% to 10%</t>
  </si>
  <si>
    <t>US BankFIRST MORTGAGE3. 10.1% to 20%</t>
  </si>
  <si>
    <t>US BankFIRST MORTGAGE4. 20.1% to 30%</t>
  </si>
  <si>
    <t>US BankFIRST MORTGAGE5. 30.1% to 40%</t>
  </si>
  <si>
    <t>US BankFIRST MORTGAGE6. 40.1% to 50%</t>
  </si>
  <si>
    <t>US BankFIRST MORTGAGE7. 50.1% to 60%</t>
  </si>
  <si>
    <t>US BankFIRST MORTGAGE8. 60.1% to 70%</t>
  </si>
  <si>
    <t>US BankFIRST MORTGAGE9. 70.1% to 80%</t>
  </si>
  <si>
    <t>US BankHELOC/HELOAN1. 0%</t>
  </si>
  <si>
    <t>US BankHELOC/HELOAN10. 80.1% to 90%</t>
  </si>
  <si>
    <t>US BankHELOC/HELOAN11. 90.1 to 100%</t>
  </si>
  <si>
    <t>US BankHELOC/HELOAN12. 100%+</t>
  </si>
  <si>
    <t>US BankHELOC/HELOAN13. No info available</t>
  </si>
  <si>
    <t>US BankHELOC/HELOAN2. 1% to 10%</t>
  </si>
  <si>
    <t>US BankHELOC/HELOAN3. 10.1% to 20%</t>
  </si>
  <si>
    <t>US BankHELOC/HELOAN4. 20.1% to 30%</t>
  </si>
  <si>
    <t>US BankHELOC/HELOAN5. 30.1% to 40%</t>
  </si>
  <si>
    <t>US BankHELOC/HELOAN6. 40.1% to 50%</t>
  </si>
  <si>
    <t>US BankHELOC/HELOAN7. 50.1% to 60%</t>
  </si>
  <si>
    <t>US BankHELOC/HELOAN8. 60.1% to 70%</t>
  </si>
  <si>
    <t>US BankHELOC/HELOAN9. 70.1% to 80%</t>
  </si>
  <si>
    <t>US BankOTHER/PIL/STU1. 0%</t>
  </si>
  <si>
    <t>US BankOTHER/PIL/STU10. 80.1% to 90%</t>
  </si>
  <si>
    <t>US BankOTHER/PIL/STU11. 90.1 to 100%</t>
  </si>
  <si>
    <t>US BankOTHER/PIL/STU12. 100%+</t>
  </si>
  <si>
    <t>US BankOTHER/PIL/STU13. No info available</t>
  </si>
  <si>
    <t>US BankOTHER/PIL/STU2. 1% to 10%</t>
  </si>
  <si>
    <t>US BankOTHER/PIL/STU3. 10.1% to 20%</t>
  </si>
  <si>
    <t>US BankOTHER/PIL/STU4. 20.1% to 30%</t>
  </si>
  <si>
    <t>US BankOTHER/PIL/STU5. 30.1% to 40%</t>
  </si>
  <si>
    <t>US BankOTHER/PIL/STU6. 40.1% to 50%</t>
  </si>
  <si>
    <t>US BankOTHER/PIL/STU7. 50.1% to 60%</t>
  </si>
  <si>
    <t>US BankOTHER/PIL/STU8. 60.1% to 70%</t>
  </si>
  <si>
    <t>US BankOTHER/PIL/STU9. 70.1% to 80%</t>
  </si>
  <si>
    <t>USAAAUTOMOTIVE1. 0%</t>
  </si>
  <si>
    <t>USAAAUTOMOTIVE10. 80.1% to 90%</t>
  </si>
  <si>
    <t>USAAAUTOMOTIVE11. 90.1 to 100%</t>
  </si>
  <si>
    <t>USAAAUTOMOTIVE12. 100%+</t>
  </si>
  <si>
    <t>USAAAUTOMOTIVE13. No info available</t>
  </si>
  <si>
    <t>USAAAUTOMOTIVE2. 1% to 10%</t>
  </si>
  <si>
    <t>USAAAUTOMOTIVE3. 10.1% to 20%</t>
  </si>
  <si>
    <t>USAAAUTOMOTIVE4. 20.1% to 30%</t>
  </si>
  <si>
    <t>USAAAUTOMOTIVE5. 30.1% to 40%</t>
  </si>
  <si>
    <t>USAAAUTOMOTIVE6. 40.1% to 50%</t>
  </si>
  <si>
    <t>USAAAUTOMOTIVE7. 50.1% to 60%</t>
  </si>
  <si>
    <t>USAAAUTOMOTIVE8. 60.1% to 70%</t>
  </si>
  <si>
    <t>USAAAUTOMOTIVE9. 70.1% to 80%</t>
  </si>
  <si>
    <t>USAABANKCARD1. 0%</t>
  </si>
  <si>
    <t>USAABANKCARD10. 80.1% to 90%</t>
  </si>
  <si>
    <t>USAABANKCARD11. 90.1 to 100%</t>
  </si>
  <si>
    <t>USAABANKCARD12. 100%+</t>
  </si>
  <si>
    <t>USAABANKCARD13. No info available</t>
  </si>
  <si>
    <t>USAABANKCARD2. 1% to 10%</t>
  </si>
  <si>
    <t>USAABANKCARD3. 10.1% to 20%</t>
  </si>
  <si>
    <t>USAABANKCARD4. 20.1% to 30%</t>
  </si>
  <si>
    <t>USAABANKCARD5. 30.1% to 40%</t>
  </si>
  <si>
    <t>USAABANKCARD6. 40.1% to 50%</t>
  </si>
  <si>
    <t>USAABANKCARD7. 50.1% to 60%</t>
  </si>
  <si>
    <t>USAABANKCARD8. 60.1% to 70%</t>
  </si>
  <si>
    <t>USAABANKCARD9. 70.1% to 80%</t>
  </si>
  <si>
    <t>USAAFIRST MORTGAGE1. 0%</t>
  </si>
  <si>
    <t>USAAFIRST MORTGAGE10. 80.1% to 90%</t>
  </si>
  <si>
    <t>USAAFIRST MORTGAGE11. 90.1 to 100%</t>
  </si>
  <si>
    <t>USAAFIRST MORTGAGE12. 100%+</t>
  </si>
  <si>
    <t>USAAFIRST MORTGAGE13. No info available</t>
  </si>
  <si>
    <t>USAAFIRST MORTGAGE2. 1% to 10%</t>
  </si>
  <si>
    <t>USAAFIRST MORTGAGE3. 10.1% to 20%</t>
  </si>
  <si>
    <t>USAAFIRST MORTGAGE4. 20.1% to 30%</t>
  </si>
  <si>
    <t>USAAFIRST MORTGAGE5. 30.1% to 40%</t>
  </si>
  <si>
    <t>USAAFIRST MORTGAGE6. 40.1% to 50%</t>
  </si>
  <si>
    <t>USAAFIRST MORTGAGE7. 50.1% to 60%</t>
  </si>
  <si>
    <t>USAAFIRST MORTGAGE8. 60.1% to 70%</t>
  </si>
  <si>
    <t>USAAFIRST MORTGAGE9. 70.1% to 80%</t>
  </si>
  <si>
    <t>USAAHELOC/HELOAN1. 0%</t>
  </si>
  <si>
    <t>USAAHELOC/HELOAN10. 80.1% to 90%</t>
  </si>
  <si>
    <t>USAAHELOC/HELOAN11. 90.1 to 100%</t>
  </si>
  <si>
    <t>USAAHELOC/HELOAN12. 100%+</t>
  </si>
  <si>
    <t>USAAHELOC/HELOAN13. No info available</t>
  </si>
  <si>
    <t>USAAHELOC/HELOAN2. 1% to 10%</t>
  </si>
  <si>
    <t>USAAHELOC/HELOAN3. 10.1% to 20%</t>
  </si>
  <si>
    <t>USAAHELOC/HELOAN4. 20.1% to 30%</t>
  </si>
  <si>
    <t>USAAHELOC/HELOAN5. 30.1% to 40%</t>
  </si>
  <si>
    <t>USAAHELOC/HELOAN6. 40.1% to 50%</t>
  </si>
  <si>
    <t>USAAHELOC/HELOAN7. 50.1% to 60%</t>
  </si>
  <si>
    <t>USAAHELOC/HELOAN8. 60.1% to 70%</t>
  </si>
  <si>
    <t>USAAHELOC/HELOAN9. 70.1% to 80%</t>
  </si>
  <si>
    <t>USAAOTHER/PIL/STU1. 0%</t>
  </si>
  <si>
    <t>USAAOTHER/PIL/STU10. 80.1% to 90%</t>
  </si>
  <si>
    <t>USAAOTHER/PIL/STU11. 90.1 to 100%</t>
  </si>
  <si>
    <t>USAAOTHER/PIL/STU12. 100%+</t>
  </si>
  <si>
    <t>USAAOTHER/PIL/STU13. No info available</t>
  </si>
  <si>
    <t>USAAOTHER/PIL/STU2. 1% to 10%</t>
  </si>
  <si>
    <t>USAAOTHER/PIL/STU3. 10.1% to 20%</t>
  </si>
  <si>
    <t>USAAOTHER/PIL/STU4. 20.1% to 30%</t>
  </si>
  <si>
    <t>USAAOTHER/PIL/STU5. 30.1% to 40%</t>
  </si>
  <si>
    <t>USAAOTHER/PIL/STU6. 40.1% to 50%</t>
  </si>
  <si>
    <t>USAAOTHER/PIL/STU7. 50.1% to 60%</t>
  </si>
  <si>
    <t>USAAOTHER/PIL/STU8. 60.1% to 70%</t>
  </si>
  <si>
    <t>USAAOTHER/PIL/STU9. 70.1% to 80%</t>
  </si>
  <si>
    <t>Wells FargoAUTOMOTIVE1. 0%</t>
  </si>
  <si>
    <t>Wells FargoAUTOMOTIVE10. 80.1% to 90%</t>
  </si>
  <si>
    <t>Wells FargoAUTOMOTIVE11. 90.1 to 100%</t>
  </si>
  <si>
    <t>Wells FargoAUTOMOTIVE12. 100%+</t>
  </si>
  <si>
    <t>Wells FargoAUTOMOTIVE13. No info available</t>
  </si>
  <si>
    <t>Wells FargoAUTOMOTIVE2. 1% to 10%</t>
  </si>
  <si>
    <t>Wells FargoAUTOMOTIVE3. 10.1% to 20%</t>
  </si>
  <si>
    <t>Wells FargoAUTOMOTIVE4. 20.1% to 30%</t>
  </si>
  <si>
    <t>Wells FargoAUTOMOTIVE5. 30.1% to 40%</t>
  </si>
  <si>
    <t>Wells FargoAUTOMOTIVE6. 40.1% to 50%</t>
  </si>
  <si>
    <t>Wells FargoAUTOMOTIVE7. 50.1% to 60%</t>
  </si>
  <si>
    <t>Wells FargoAUTOMOTIVE8. 60.1% to 70%</t>
  </si>
  <si>
    <t>Wells FargoAUTOMOTIVE9. 70.1% to 80%</t>
  </si>
  <si>
    <t>Wells FargoBANKCARD1. 0%</t>
  </si>
  <si>
    <t>Wells FargoBANKCARD10. 80.1% to 90%</t>
  </si>
  <si>
    <t>Wells FargoBANKCARD11. 90.1 to 100%</t>
  </si>
  <si>
    <t>Wells FargoBANKCARD12. 100%+</t>
  </si>
  <si>
    <t>Wells FargoBANKCARD13. No info available</t>
  </si>
  <si>
    <t>Wells FargoBANKCARD2. 1% to 10%</t>
  </si>
  <si>
    <t>Wells FargoBANKCARD3. 10.1% to 20%</t>
  </si>
  <si>
    <t>Wells FargoBANKCARD4. 20.1% to 30%</t>
  </si>
  <si>
    <t>Wells FargoBANKCARD5. 30.1% to 40%</t>
  </si>
  <si>
    <t>Wells FargoBANKCARD6. 40.1% to 50%</t>
  </si>
  <si>
    <t>Wells FargoBANKCARD7. 50.1% to 60%</t>
  </si>
  <si>
    <t>Wells FargoBANKCARD8. 60.1% to 70%</t>
  </si>
  <si>
    <t>Wells FargoBANKCARD9. 70.1% to 80%</t>
  </si>
  <si>
    <t>Wells FargoFIRST MORTGAGE1. 0%</t>
  </si>
  <si>
    <t>Wells FargoFIRST MORTGAGE10. 80.1% to 90%</t>
  </si>
  <si>
    <t>Wells FargoFIRST MORTGAGE11. 90.1 to 100%</t>
  </si>
  <si>
    <t>Wells FargoFIRST MORTGAGE12. 100%+</t>
  </si>
  <si>
    <t>Wells FargoFIRST MORTGAGE13. No info available</t>
  </si>
  <si>
    <t>Wells FargoFIRST MORTGAGE2. 1% to 10%</t>
  </si>
  <si>
    <t>Wells FargoFIRST MORTGAGE3. 10.1% to 20%</t>
  </si>
  <si>
    <t>Wells FargoFIRST MORTGAGE4. 20.1% to 30%</t>
  </si>
  <si>
    <t>Wells FargoFIRST MORTGAGE5. 30.1% to 40%</t>
  </si>
  <si>
    <t>Wells FargoFIRST MORTGAGE6. 40.1% to 50%</t>
  </si>
  <si>
    <t>Wells FargoFIRST MORTGAGE7. 50.1% to 60%</t>
  </si>
  <si>
    <t>Wells FargoFIRST MORTGAGE8. 60.1% to 70%</t>
  </si>
  <si>
    <t>Wells FargoFIRST MORTGAGE9. 70.1% to 80%</t>
  </si>
  <si>
    <t>Wells FargoHELOC/HELOAN1. 0%</t>
  </si>
  <si>
    <t>Wells FargoHELOC/HELOAN10. 80.1% to 90%</t>
  </si>
  <si>
    <t>Wells FargoHELOC/HELOAN11. 90.1 to 100%</t>
  </si>
  <si>
    <t>Wells FargoHELOC/HELOAN12. 100%+</t>
  </si>
  <si>
    <t>Wells FargoHELOC/HELOAN13. No info available</t>
  </si>
  <si>
    <t>Wells FargoHELOC/HELOAN2. 1% to 10%</t>
  </si>
  <si>
    <t>Wells FargoHELOC/HELOAN3. 10.1% to 20%</t>
  </si>
  <si>
    <t>Wells FargoHELOC/HELOAN4. 20.1% to 30%</t>
  </si>
  <si>
    <t>Wells FargoHELOC/HELOAN5. 30.1% to 40%</t>
  </si>
  <si>
    <t>Wells FargoHELOC/HELOAN6. 40.1% to 50%</t>
  </si>
  <si>
    <t>Wells FargoHELOC/HELOAN7. 50.1% to 60%</t>
  </si>
  <si>
    <t>Wells FargoHELOC/HELOAN8. 60.1% to 70%</t>
  </si>
  <si>
    <t>Wells FargoHELOC/HELOAN9. 70.1% to 80%</t>
  </si>
  <si>
    <t>Wells FargoOTHER/PIL/STU1. 0%</t>
  </si>
  <si>
    <t>Wells FargoOTHER/PIL/STU10. 80.1% to 90%</t>
  </si>
  <si>
    <t>Wells FargoOTHER/PIL/STU11. 90.1 to 100%</t>
  </si>
  <si>
    <t>Wells FargoOTHER/PIL/STU12. 100%+</t>
  </si>
  <si>
    <t>Wells FargoOTHER/PIL/STU13. No info available</t>
  </si>
  <si>
    <t>Wells FargoOTHER/PIL/STU2. 1% to 10%</t>
  </si>
  <si>
    <t>Wells FargoOTHER/PIL/STU3. 10.1% to 20%</t>
  </si>
  <si>
    <t>Wells FargoOTHER/PIL/STU4. 20.1% to 30%</t>
  </si>
  <si>
    <t>Wells FargoOTHER/PIL/STU5. 30.1% to 40%</t>
  </si>
  <si>
    <t>Wells FargoOTHER/PIL/STU6. 40.1% to 50%</t>
  </si>
  <si>
    <t>Wells FargoOTHER/PIL/STU7. 50.1% to 60%</t>
  </si>
  <si>
    <t>Wells FargoOTHER/PIL/STU8. 60.1% to 70%</t>
  </si>
  <si>
    <t>Wells FargoOTHER/PIL/STU9. 70.1% to 80%</t>
  </si>
  <si>
    <t>Wells FargoRETAIL1. 0%</t>
  </si>
  <si>
    <t>Wells FargoRETAIL10. 80.1% to 90%</t>
  </si>
  <si>
    <t>Wells FargoRETAIL11. 90.1 to 100%</t>
  </si>
  <si>
    <t>Wells FargoRETAIL12. 100%+</t>
  </si>
  <si>
    <t>Wells FargoRETAIL13. No info available</t>
  </si>
  <si>
    <t>Wells FargoRETAIL2. 1% to 10%</t>
  </si>
  <si>
    <t>Wells FargoRETAIL3. 10.1% to 20%</t>
  </si>
  <si>
    <t>Wells FargoRETAIL4. 20.1% to 30%</t>
  </si>
  <si>
    <t>Wells FargoRETAIL5. 30.1% to 40%</t>
  </si>
  <si>
    <t>Wells FargoRETAIL6. 40.1% to 50%</t>
  </si>
  <si>
    <t>Wells FargoRETAIL7. 50.1% to 60%</t>
  </si>
  <si>
    <t>Wells FargoRETAIL8. 60.1% to 70%</t>
  </si>
  <si>
    <t>Wells FargoRETAIL9. 70.1% to 80%</t>
  </si>
  <si>
    <t>Debt to Income Ratio (DTI)</t>
  </si>
  <si>
    <t>1. 0%</t>
  </si>
  <si>
    <t>10. 80.1% to 90%</t>
  </si>
  <si>
    <t>11. 90.1 to 100%</t>
  </si>
  <si>
    <t>12. 100%+</t>
  </si>
  <si>
    <t>13. No info available</t>
  </si>
  <si>
    <t>2. 1% to 10%</t>
  </si>
  <si>
    <t>3. 10.1% to 20%</t>
  </si>
  <si>
    <t>4. 20.1% to 30%</t>
  </si>
  <si>
    <t>5. 30.1% to 40%</t>
  </si>
  <si>
    <t>6. 40.1% to 50%</t>
  </si>
  <si>
    <t>7. 50.1% to 60%</t>
  </si>
  <si>
    <t>8. 60.1% to 70%</t>
  </si>
  <si>
    <t>9. 70.1% to 80%</t>
  </si>
  <si>
    <t>To meet Safe Harbor rules, Experian adjusted volumes for a few client portfolios, such as Wells Fargo,Chase (1st Mortgage), Alliance, Citibank and Synchrony (Retail)</t>
  </si>
  <si>
    <r>
      <rPr>
        <b/>
        <sz val="11"/>
        <color theme="1"/>
        <rFont val="Calibri"/>
        <family val="2"/>
        <scheme val="minor"/>
      </rPr>
      <t xml:space="preserve">Debt to Income Ratio (DTI): </t>
    </r>
    <r>
      <rPr>
        <sz val="11"/>
        <color theme="1"/>
        <rFont val="Calibri"/>
        <family val="2"/>
        <scheme val="minor"/>
      </rPr>
      <t>Ratio of Debt to Income</t>
    </r>
  </si>
  <si>
    <t>Password: bench</t>
  </si>
  <si>
    <t>DiscoverHELOC/HELOAN1. less than 10k</t>
  </si>
  <si>
    <t>BarclaysOTHER/PIL/STU2. 10k to 19k</t>
  </si>
  <si>
    <t>BarclaysOTHER/PIL/STU1. less than 10k</t>
  </si>
  <si>
    <t>Capital OneAUTOMOTIVE1. less than $1,000</t>
  </si>
  <si>
    <t>BoAFIRST MORTGAGE1. less than $1,000</t>
  </si>
  <si>
    <t>DiscoverFIRST MORTGAGE3. $50 to $99</t>
  </si>
  <si>
    <t>Capital OneHELOC/HELOAN4. 90+dpd</t>
  </si>
  <si>
    <t>CitiAUTOMOTIVE6. &gt;30k</t>
  </si>
  <si>
    <t>CitiHELOC/HELOAN11. 90.1 to 100%</t>
  </si>
  <si>
    <t>DiscoverHELOC/HELOAN1.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</si>
</sst>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.5"/>
      <color rgb="FF000000"/>
      <name val="Albany AMT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u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auto="1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</cellStyleXfs>
  <cellXfs count="81">
    <xf numFmtId="0" fontId="0" fillId="0" borderId="0" xfId="0"/>
    <xf numFmtId="0" fontId="5" fillId="0" borderId="0" xfId="0" applyFont="1"/>
    <xf numFmtId="0" fontId="4" fillId="0" borderId="0" xfId="0" applyFont="1"/>
    <xf numFmtId="164" fontId="0" fillId="0" borderId="0" xfId="2" applyNumberFormat="1" applyFont="1"/>
    <xf numFmtId="165" fontId="6" fillId="5" borderId="1" xfId="1" applyNumberFormat="1" applyFont="1" applyFill="1" applyBorder="1"/>
    <xf numFmtId="165" fontId="6" fillId="5" borderId="0" xfId="1" applyNumberFormat="1" applyFont="1" applyFill="1" applyBorder="1"/>
    <xf numFmtId="164" fontId="6" fillId="5" borderId="1" xfId="2" applyNumberFormat="1" applyFont="1" applyFill="1" applyBorder="1" applyAlignment="1">
      <alignment horizontal="center"/>
    </xf>
    <xf numFmtId="164" fontId="6" fillId="5" borderId="2" xfId="2" applyNumberFormat="1" applyFont="1" applyFill="1" applyBorder="1" applyAlignment="1">
      <alignment horizontal="center"/>
    </xf>
    <xf numFmtId="165" fontId="3" fillId="6" borderId="1" xfId="1" applyNumberFormat="1" applyFont="1" applyFill="1" applyBorder="1"/>
    <xf numFmtId="165" fontId="3" fillId="6" borderId="0" xfId="1" applyNumberFormat="1" applyFont="1" applyFill="1" applyBorder="1"/>
    <xf numFmtId="164" fontId="3" fillId="6" borderId="1" xfId="2" applyNumberFormat="1" applyFont="1" applyFill="1" applyBorder="1" applyAlignment="1">
      <alignment horizontal="center"/>
    </xf>
    <xf numFmtId="164" fontId="3" fillId="6" borderId="2" xfId="2" applyNumberFormat="1" applyFont="1" applyFill="1" applyBorder="1" applyAlignment="1">
      <alignment horizontal="center"/>
    </xf>
    <xf numFmtId="165" fontId="8" fillId="0" borderId="1" xfId="1" applyNumberFormat="1" applyFont="1" applyBorder="1"/>
    <xf numFmtId="165" fontId="8" fillId="0" borderId="0" xfId="1" applyNumberFormat="1" applyFont="1" applyBorder="1"/>
    <xf numFmtId="9" fontId="8" fillId="0" borderId="1" xfId="2" applyFont="1" applyBorder="1" applyAlignment="1">
      <alignment horizontal="center"/>
    </xf>
    <xf numFmtId="9" fontId="8" fillId="0" borderId="0" xfId="2" applyFont="1" applyBorder="1" applyAlignment="1">
      <alignment horizontal="center"/>
    </xf>
    <xf numFmtId="164" fontId="8" fillId="0" borderId="1" xfId="2" applyNumberFormat="1" applyFont="1" applyBorder="1" applyAlignment="1">
      <alignment horizontal="center"/>
    </xf>
    <xf numFmtId="164" fontId="8" fillId="0" borderId="2" xfId="2" applyNumberFormat="1" applyFont="1" applyBorder="1" applyAlignment="1">
      <alignment horizontal="center"/>
    </xf>
    <xf numFmtId="0" fontId="9" fillId="0" borderId="0" xfId="0" applyFont="1"/>
    <xf numFmtId="164" fontId="9" fillId="0" borderId="0" xfId="2" applyNumberFormat="1" applyFont="1" applyFill="1"/>
    <xf numFmtId="165" fontId="8" fillId="0" borderId="9" xfId="1" applyNumberFormat="1" applyFont="1" applyBorder="1"/>
    <xf numFmtId="165" fontId="8" fillId="0" borderId="10" xfId="1" applyNumberFormat="1" applyFont="1" applyBorder="1"/>
    <xf numFmtId="9" fontId="8" fillId="0" borderId="9" xfId="2" applyFont="1" applyBorder="1" applyAlignment="1">
      <alignment horizontal="center"/>
    </xf>
    <xf numFmtId="9" fontId="8" fillId="0" borderId="10" xfId="2" applyFont="1" applyBorder="1" applyAlignment="1">
      <alignment horizontal="center"/>
    </xf>
    <xf numFmtId="164" fontId="8" fillId="0" borderId="9" xfId="2" applyNumberFormat="1" applyFont="1" applyBorder="1" applyAlignment="1">
      <alignment horizontal="center"/>
    </xf>
    <xf numFmtId="164" fontId="8" fillId="0" borderId="11" xfId="2" applyNumberFormat="1" applyFont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1" fillId="7" borderId="15" xfId="4" applyFont="1" applyFill="1" applyBorder="1" applyAlignment="1">
      <alignment horizontal="center"/>
    </xf>
    <xf numFmtId="0" fontId="11" fillId="0" borderId="16" xfId="4" applyFont="1" applyFill="1" applyBorder="1" applyAlignment="1"/>
    <xf numFmtId="0" fontId="11" fillId="0" borderId="16" xfId="4" applyFont="1" applyFill="1" applyBorder="1" applyAlignment="1">
      <alignment horizontal="right"/>
    </xf>
    <xf numFmtId="0" fontId="11" fillId="7" borderId="15" xfId="5" applyFont="1" applyFill="1" applyBorder="1" applyAlignment="1">
      <alignment horizontal="center"/>
    </xf>
    <xf numFmtId="0" fontId="11" fillId="0" borderId="16" xfId="5" applyFont="1" applyFill="1" applyBorder="1" applyAlignment="1"/>
    <xf numFmtId="0" fontId="11" fillId="0" borderId="16" xfId="5" applyFont="1" applyFill="1" applyBorder="1" applyAlignment="1">
      <alignment horizontal="right"/>
    </xf>
    <xf numFmtId="0" fontId="11" fillId="7" borderId="15" xfId="6" applyFont="1" applyFill="1" applyBorder="1" applyAlignment="1">
      <alignment horizontal="center"/>
    </xf>
    <xf numFmtId="0" fontId="11" fillId="0" borderId="16" xfId="6" applyFont="1" applyFill="1" applyBorder="1" applyAlignment="1"/>
    <xf numFmtId="0" fontId="11" fillId="0" borderId="16" xfId="6" applyFont="1" applyFill="1" applyBorder="1" applyAlignment="1">
      <alignment horizontal="right"/>
    </xf>
    <xf numFmtId="0" fontId="11" fillId="7" borderId="15" xfId="7" applyFont="1" applyFill="1" applyBorder="1" applyAlignment="1">
      <alignment horizontal="center"/>
    </xf>
    <xf numFmtId="0" fontId="11" fillId="0" borderId="16" xfId="7" applyFont="1" applyFill="1" applyBorder="1" applyAlignment="1"/>
    <xf numFmtId="0" fontId="11" fillId="0" borderId="16" xfId="7" applyFont="1" applyFill="1" applyBorder="1" applyAlignment="1">
      <alignment horizontal="right"/>
    </xf>
    <xf numFmtId="0" fontId="11" fillId="7" borderId="15" xfId="8" applyFont="1" applyFill="1" applyBorder="1" applyAlignment="1">
      <alignment horizontal="center"/>
    </xf>
    <xf numFmtId="0" fontId="11" fillId="0" borderId="16" xfId="8" applyFont="1" applyFill="1" applyBorder="1" applyAlignment="1"/>
    <xf numFmtId="0" fontId="11" fillId="0" borderId="16" xfId="8" applyFont="1" applyFill="1" applyBorder="1" applyAlignment="1">
      <alignment horizontal="right"/>
    </xf>
    <xf numFmtId="0" fontId="11" fillId="7" borderId="15" xfId="9" applyFont="1" applyFill="1" applyBorder="1" applyAlignment="1">
      <alignment horizontal="center"/>
    </xf>
    <xf numFmtId="0" fontId="11" fillId="0" borderId="16" xfId="9" applyFont="1" applyFill="1" applyBorder="1" applyAlignment="1"/>
    <xf numFmtId="0" fontId="11" fillId="0" borderId="16" xfId="9" applyFont="1" applyFill="1" applyBorder="1" applyAlignment="1">
      <alignment horizontal="right"/>
    </xf>
    <xf numFmtId="0" fontId="11" fillId="7" borderId="15" xfId="10" applyFont="1" applyFill="1" applyBorder="1" applyAlignment="1">
      <alignment horizontal="center"/>
    </xf>
    <xf numFmtId="0" fontId="11" fillId="0" borderId="16" xfId="10" applyFont="1" applyFill="1" applyBorder="1" applyAlignment="1"/>
    <xf numFmtId="0" fontId="11" fillId="0" borderId="16" xfId="10" applyFont="1" applyFill="1" applyBorder="1" applyAlignment="1">
      <alignment horizontal="right"/>
    </xf>
    <xf numFmtId="0" fontId="11" fillId="7" borderId="15" xfId="11" applyFont="1" applyFill="1" applyBorder="1" applyAlignment="1">
      <alignment horizontal="center"/>
    </xf>
    <xf numFmtId="0" fontId="11" fillId="0" borderId="16" xfId="11" applyFont="1" applyFill="1" applyBorder="1" applyAlignment="1"/>
    <xf numFmtId="0" fontId="11" fillId="0" borderId="16" xfId="11" applyFont="1" applyFill="1" applyBorder="1" applyAlignment="1">
      <alignment horizontal="right"/>
    </xf>
    <xf numFmtId="0" fontId="0" fillId="0" borderId="0" xfId="0" applyFont="1"/>
    <xf numFmtId="9" fontId="3" fillId="6" borderId="1" xfId="2" applyFont="1" applyFill="1" applyBorder="1" applyAlignment="1">
      <alignment horizontal="center"/>
    </xf>
    <xf numFmtId="9" fontId="3" fillId="6" borderId="0" xfId="2" applyFont="1" applyFill="1" applyBorder="1" applyAlignment="1">
      <alignment horizontal="center"/>
    </xf>
    <xf numFmtId="0" fontId="14" fillId="7" borderId="15" xfId="12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164" fontId="2" fillId="3" borderId="5" xfId="2" applyNumberFormat="1" applyFont="1" applyFill="1" applyBorder="1" applyAlignment="1">
      <alignment horizontal="center" wrapText="1"/>
    </xf>
    <xf numFmtId="165" fontId="9" fillId="0" borderId="0" xfId="0" applyNumberFormat="1" applyFont="1"/>
    <xf numFmtId="0" fontId="0" fillId="0" borderId="0" xfId="0" applyAlignment="1">
      <alignment horizontal="right"/>
    </xf>
    <xf numFmtId="17" fontId="9" fillId="0" borderId="0" xfId="0" applyNumberFormat="1" applyFont="1"/>
    <xf numFmtId="0" fontId="15" fillId="0" borderId="0" xfId="0" applyFont="1"/>
    <xf numFmtId="0" fontId="9" fillId="8" borderId="0" xfId="0" applyFont="1" applyFill="1" applyProtection="1">
      <protection locked="0"/>
    </xf>
    <xf numFmtId="0" fontId="7" fillId="0" borderId="0" xfId="0" applyFont="1" applyFill="1" applyBorder="1" applyAlignment="1">
      <alignment horizontal="left"/>
    </xf>
    <xf numFmtId="0" fontId="3" fillId="0" borderId="0" xfId="0" applyFont="1"/>
    <xf numFmtId="0" fontId="3" fillId="0" borderId="17" xfId="0" applyFont="1" applyBorder="1"/>
    <xf numFmtId="0" fontId="0" fillId="0" borderId="17" xfId="0" applyBorder="1"/>
    <xf numFmtId="165" fontId="0" fillId="0" borderId="0" xfId="1" applyNumberFormat="1" applyFont="1"/>
    <xf numFmtId="0" fontId="0" fillId="0" borderId="18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</cellXfs>
  <cellStyles count="13">
    <cellStyle name="Comma" xfId="1" builtinId="3"/>
    <cellStyle name="Normal" xfId="0" builtinId="0"/>
    <cellStyle name="Normal 2" xfId="3"/>
    <cellStyle name="Normal_Activity" xfId="8"/>
    <cellStyle name="Normal_EIRC" xfId="11"/>
    <cellStyle name="Normal_Income" xfId="5"/>
    <cellStyle name="Normal_MonthlyPmt" xfId="7"/>
    <cellStyle name="Normal_Origination" xfId="6"/>
    <cellStyle name="Normal_Product" xfId="12"/>
    <cellStyle name="Normal_Sheet3" xfId="4"/>
    <cellStyle name="Normal_Status" xfId="9"/>
    <cellStyle name="Normal_TAPS" xf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184784</xdr:colOff>
      <xdr:row>1</xdr:row>
      <xdr:rowOff>43392</xdr:rowOff>
    </xdr:from>
    <xdr:to>
      <xdr:col>10</xdr:col>
      <xdr:colOff>59478</xdr:colOff>
      <xdr:row>2</xdr:row>
      <xdr:rowOff>187538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AF9B5E-10FE-4D2A-985B-41A04DBFF4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143" t="43656" r="66588" b="49465"/>
        <a:stretch/>
      </xdr:blipFill>
      <xdr:spPr>
        <a:xfrm>
          <a:off x="4623434" y="43392"/>
          <a:ext cx="1093894" cy="382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89534</xdr:colOff>
      <xdr:row>2</xdr:row>
      <xdr:rowOff>52917</xdr:rowOff>
    </xdr:from>
    <xdr:to>
      <xdr:col>0</xdr:col>
      <xdr:colOff>1183428</xdr:colOff>
      <xdr:row>4</xdr:row>
      <xdr:rowOff>111338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81BBCE-7053-4041-B2D0-C8483D2A54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143" t="43656" r="66588" b="49465"/>
        <a:stretch/>
      </xdr:blipFill>
      <xdr:spPr>
        <a:xfrm>
          <a:off x="89534" y="386292"/>
          <a:ext cx="1093894" cy="382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topLeftCell="A2" zoomScale="110" zoomScaleNormal="110" workbookViewId="0">
      <selection activeCell="G36" sqref="G36"/>
    </sheetView>
  </sheetViews>
  <sheetFormatPr defaultRowHeight="15"/>
  <cols>
    <col min="1" max="1" width="2.5703125" customWidth="1"/>
  </cols>
  <sheetData>
    <row r="1" spans="1:10" ht="25.5" hidden="1" customHeight="1">
      <c r="A1" t="s">
        <v>5027</v>
      </c>
    </row>
    <row r="2" spans="1:10" ht="18.75">
      <c r="A2" s="65" t="s">
        <v>3990</v>
      </c>
      <c r="G2" s="18"/>
    </row>
    <row r="4" spans="1:10">
      <c r="A4" s="69" t="s">
        <v>3974</v>
      </c>
      <c r="B4" s="70"/>
      <c r="C4" s="70"/>
      <c r="D4" s="70"/>
      <c r="E4" s="70"/>
      <c r="F4" s="70"/>
      <c r="G4" s="70"/>
      <c r="H4" s="70"/>
      <c r="I4" s="70"/>
      <c r="J4" s="70"/>
    </row>
    <row r="5" spans="1:10">
      <c r="A5" s="68" t="s">
        <v>3975</v>
      </c>
    </row>
    <row r="6" spans="1:10">
      <c r="B6" t="s">
        <v>3976</v>
      </c>
    </row>
    <row r="7" spans="1:10">
      <c r="B7" t="s">
        <v>3977</v>
      </c>
    </row>
    <row r="9" spans="1:10">
      <c r="A9" t="s">
        <v>3978</v>
      </c>
    </row>
    <row r="11" spans="1:10">
      <c r="A11" t="s">
        <v>3979</v>
      </c>
    </row>
    <row r="13" spans="1:10">
      <c r="A13" s="68" t="s">
        <v>3980</v>
      </c>
    </row>
    <row r="14" spans="1:10">
      <c r="B14" t="s">
        <v>3981</v>
      </c>
    </row>
    <row r="15" spans="1:10">
      <c r="B15" t="s">
        <v>3982</v>
      </c>
    </row>
    <row r="17" spans="1:10">
      <c r="A17" t="s">
        <v>3983</v>
      </c>
    </row>
    <row r="19" spans="1:10">
      <c r="A19" t="s">
        <v>3984</v>
      </c>
    </row>
    <row r="21" spans="1:10">
      <c r="A21" t="s">
        <v>5026</v>
      </c>
    </row>
    <row r="23" spans="1:10">
      <c r="A23" s="69" t="s">
        <v>3973</v>
      </c>
      <c r="B23" s="70"/>
      <c r="C23" s="70"/>
      <c r="D23" s="70"/>
      <c r="E23" s="70"/>
      <c r="F23" s="70"/>
      <c r="G23" s="70"/>
      <c r="H23" s="70"/>
      <c r="I23" s="70"/>
      <c r="J23" s="70"/>
    </row>
    <row r="24" spans="1:10">
      <c r="B24" t="s">
        <v>3967</v>
      </c>
    </row>
    <row r="25" spans="1:10">
      <c r="B25" t="s">
        <v>3985</v>
      </c>
    </row>
    <row r="26" spans="1:10">
      <c r="B26" t="s">
        <v>3986</v>
      </c>
    </row>
    <row r="27" spans="1:10">
      <c r="B27" t="s">
        <v>3987</v>
      </c>
    </row>
    <row r="28" spans="1:10">
      <c r="B28" t="s">
        <v>3988</v>
      </c>
    </row>
    <row r="30" spans="1:10">
      <c r="A30" s="69" t="s">
        <v>3989</v>
      </c>
      <c r="B30" s="70"/>
      <c r="C30" s="70"/>
      <c r="D30" s="70"/>
      <c r="E30" s="70"/>
      <c r="F30" s="70"/>
      <c r="G30" s="70"/>
      <c r="H30" s="70"/>
      <c r="I30" s="70"/>
      <c r="J30" s="70"/>
    </row>
    <row r="31" spans="1:10">
      <c r="B31" s="72" t="s">
        <v>5025</v>
      </c>
      <c r="C31" s="72"/>
      <c r="D31" s="72"/>
      <c r="E31" s="72"/>
      <c r="F31" s="72"/>
      <c r="G31" s="72"/>
      <c r="H31" s="72"/>
      <c r="I31" s="72"/>
      <c r="J31" s="72"/>
    </row>
    <row r="32" spans="1:10">
      <c r="B32" s="73"/>
      <c r="C32" s="73"/>
      <c r="D32" s="73"/>
      <c r="E32" s="73"/>
      <c r="F32" s="73"/>
      <c r="G32" s="73"/>
      <c r="H32" s="73"/>
      <c r="I32" s="73"/>
      <c r="J32" s="73"/>
    </row>
  </sheetData>
  <mergeCells count="1">
    <mergeCell ref="B31:J3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565"/>
  <sheetViews>
    <sheetView workbookViewId="0">
      <selection activeCell="A2" sqref="A2:I556"/>
    </sheetView>
  </sheetViews>
  <sheetFormatPr defaultRowHeight="15"/>
  <cols>
    <col min="1" max="1" width="46.710937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48" t="s">
        <v>73</v>
      </c>
      <c r="B1" s="48" t="s">
        <v>74</v>
      </c>
      <c r="C1" s="48" t="s">
        <v>75</v>
      </c>
      <c r="D1" s="48" t="s">
        <v>76</v>
      </c>
      <c r="E1" s="48" t="s">
        <v>77</v>
      </c>
      <c r="F1" s="48" t="s">
        <v>78</v>
      </c>
      <c r="G1" s="48" t="s">
        <v>79</v>
      </c>
      <c r="H1" s="48" t="s">
        <v>80</v>
      </c>
      <c r="I1" s="48" t="s">
        <v>81</v>
      </c>
    </row>
    <row r="2" spans="1:9">
      <c r="A2" t="s">
        <v>3003</v>
      </c>
      <c r="B2">
        <v>10078</v>
      </c>
      <c r="C2">
        <v>211452610</v>
      </c>
      <c r="D2">
        <v>209250215</v>
      </c>
      <c r="E2">
        <v>80850</v>
      </c>
      <c r="F2">
        <v>1727286856</v>
      </c>
      <c r="G2">
        <v>1095709181</v>
      </c>
      <c r="H2">
        <v>289</v>
      </c>
      <c r="I2">
        <v>5746821</v>
      </c>
    </row>
    <row r="3" spans="1:9">
      <c r="A3" t="s">
        <v>3079</v>
      </c>
      <c r="B3">
        <v>541</v>
      </c>
      <c r="C3">
        <v>6224500</v>
      </c>
      <c r="D3">
        <v>422207</v>
      </c>
      <c r="E3">
        <v>27482</v>
      </c>
      <c r="F3">
        <v>233762900</v>
      </c>
      <c r="G3">
        <v>34010109</v>
      </c>
      <c r="H3">
        <v>62</v>
      </c>
      <c r="I3">
        <v>352100</v>
      </c>
    </row>
    <row r="4" spans="1:9">
      <c r="A4" t="s">
        <v>3118</v>
      </c>
      <c r="B4">
        <v>632</v>
      </c>
      <c r="C4">
        <v>141136517</v>
      </c>
      <c r="D4">
        <v>140857056</v>
      </c>
      <c r="E4">
        <v>276965</v>
      </c>
      <c r="F4">
        <v>49751099102</v>
      </c>
      <c r="G4">
        <v>41225278499</v>
      </c>
      <c r="H4">
        <v>921</v>
      </c>
      <c r="I4">
        <v>159000717</v>
      </c>
    </row>
    <row r="5" spans="1:9">
      <c r="A5" t="s">
        <v>3287</v>
      </c>
      <c r="B5">
        <v>47062</v>
      </c>
      <c r="C5">
        <v>498202550</v>
      </c>
      <c r="D5">
        <v>98440604</v>
      </c>
      <c r="E5">
        <v>2255918</v>
      </c>
      <c r="F5">
        <v>21740660887</v>
      </c>
      <c r="G5">
        <v>4533060802</v>
      </c>
      <c r="H5">
        <v>4912</v>
      </c>
      <c r="I5">
        <v>33764920</v>
      </c>
    </row>
    <row r="6" spans="1:9">
      <c r="A6" t="s">
        <v>3297</v>
      </c>
      <c r="B6">
        <v>3</v>
      </c>
      <c r="C6">
        <v>5200000</v>
      </c>
      <c r="D6">
        <v>201166</v>
      </c>
      <c r="E6">
        <v>36650</v>
      </c>
      <c r="F6">
        <v>3196902831</v>
      </c>
      <c r="G6">
        <v>1172121796</v>
      </c>
      <c r="H6">
        <v>362</v>
      </c>
      <c r="I6">
        <v>28385306</v>
      </c>
    </row>
    <row r="7" spans="1:9">
      <c r="A7" t="s">
        <v>2888</v>
      </c>
      <c r="B7">
        <v>34665</v>
      </c>
      <c r="C7">
        <v>1441259893</v>
      </c>
      <c r="D7">
        <v>1401780056</v>
      </c>
      <c r="E7">
        <v>1343719</v>
      </c>
      <c r="F7">
        <v>44384478671</v>
      </c>
      <c r="G7">
        <v>26048265715</v>
      </c>
      <c r="H7">
        <v>354</v>
      </c>
      <c r="I7">
        <v>12112428</v>
      </c>
    </row>
    <row r="8" spans="1:9">
      <c r="A8" t="s">
        <v>3000</v>
      </c>
      <c r="B8">
        <v>5926</v>
      </c>
      <c r="C8">
        <v>88807519</v>
      </c>
      <c r="D8">
        <v>88043475</v>
      </c>
      <c r="E8">
        <v>48746</v>
      </c>
      <c r="F8">
        <v>758598912</v>
      </c>
      <c r="G8">
        <v>450972848</v>
      </c>
      <c r="H8">
        <v>355</v>
      </c>
      <c r="I8">
        <v>5282374</v>
      </c>
    </row>
    <row r="9" spans="1:9">
      <c r="A9" t="s">
        <v>3255</v>
      </c>
      <c r="B9">
        <v>60</v>
      </c>
      <c r="C9">
        <v>16505272</v>
      </c>
      <c r="D9">
        <v>16497865</v>
      </c>
      <c r="E9">
        <v>13486</v>
      </c>
      <c r="F9">
        <v>2737529160</v>
      </c>
      <c r="G9">
        <v>2418691813</v>
      </c>
      <c r="H9">
        <v>183</v>
      </c>
      <c r="I9">
        <v>37231251</v>
      </c>
    </row>
    <row r="10" spans="1:9">
      <c r="A10" t="s">
        <v>3069</v>
      </c>
      <c r="B10">
        <v>48011</v>
      </c>
      <c r="C10">
        <v>1431320004</v>
      </c>
      <c r="D10">
        <v>1428427866</v>
      </c>
      <c r="E10">
        <v>1074605</v>
      </c>
      <c r="F10">
        <v>26627721298</v>
      </c>
      <c r="G10">
        <v>19626676563</v>
      </c>
      <c r="H10">
        <v>28202</v>
      </c>
      <c r="I10">
        <v>678287095</v>
      </c>
    </row>
    <row r="11" spans="1:9">
      <c r="A11" t="s">
        <v>3195</v>
      </c>
      <c r="B11">
        <v>811</v>
      </c>
      <c r="C11">
        <v>3598663</v>
      </c>
      <c r="D11">
        <v>3482086</v>
      </c>
      <c r="E11">
        <v>50676</v>
      </c>
      <c r="F11">
        <v>419585992</v>
      </c>
      <c r="G11">
        <v>202427022</v>
      </c>
      <c r="H11">
        <v>115</v>
      </c>
      <c r="I11">
        <v>1314041</v>
      </c>
    </row>
    <row r="12" spans="1:9">
      <c r="A12" t="s">
        <v>3233</v>
      </c>
      <c r="B12">
        <v>94</v>
      </c>
      <c r="C12">
        <v>10819720</v>
      </c>
      <c r="D12">
        <v>2283289</v>
      </c>
      <c r="E12">
        <v>12941</v>
      </c>
      <c r="F12">
        <v>916713033</v>
      </c>
      <c r="G12">
        <v>384519106</v>
      </c>
      <c r="H12">
        <v>424</v>
      </c>
      <c r="I12">
        <v>24210663</v>
      </c>
    </row>
    <row r="13" spans="1:9">
      <c r="A13" t="s">
        <v>3141</v>
      </c>
      <c r="B13">
        <v>0</v>
      </c>
      <c r="C13">
        <v>0</v>
      </c>
      <c r="D13">
        <v>0</v>
      </c>
      <c r="E13">
        <v>1</v>
      </c>
      <c r="F13">
        <v>7970</v>
      </c>
      <c r="G13">
        <v>5818</v>
      </c>
      <c r="H13">
        <v>0</v>
      </c>
      <c r="I13">
        <v>0</v>
      </c>
    </row>
    <row r="14" spans="1:9">
      <c r="A14" t="s">
        <v>2776</v>
      </c>
      <c r="B14">
        <v>9269</v>
      </c>
      <c r="C14">
        <v>83129281</v>
      </c>
      <c r="D14">
        <v>31872416</v>
      </c>
      <c r="E14">
        <v>134176</v>
      </c>
      <c r="F14">
        <v>1382959464</v>
      </c>
      <c r="G14">
        <v>146381983</v>
      </c>
      <c r="H14">
        <v>908</v>
      </c>
      <c r="I14">
        <v>4503327</v>
      </c>
    </row>
    <row r="15" spans="1:9">
      <c r="A15" t="s">
        <v>2901</v>
      </c>
      <c r="B15">
        <v>10</v>
      </c>
      <c r="C15">
        <v>4240390</v>
      </c>
      <c r="D15">
        <v>4228750</v>
      </c>
      <c r="E15">
        <v>422659</v>
      </c>
      <c r="F15">
        <v>112781554819</v>
      </c>
      <c r="G15">
        <v>95573143088</v>
      </c>
      <c r="H15">
        <v>123</v>
      </c>
      <c r="I15">
        <v>41076611</v>
      </c>
    </row>
    <row r="16" spans="1:9">
      <c r="A16" t="s">
        <v>2995</v>
      </c>
      <c r="B16">
        <v>43562</v>
      </c>
      <c r="C16">
        <v>242159353</v>
      </c>
      <c r="D16">
        <v>29376548</v>
      </c>
      <c r="E16">
        <v>1376719</v>
      </c>
      <c r="F16">
        <v>9519310667</v>
      </c>
      <c r="G16">
        <v>1472435671</v>
      </c>
      <c r="H16">
        <v>3412</v>
      </c>
      <c r="I16">
        <v>13588866</v>
      </c>
    </row>
    <row r="17" spans="1:9">
      <c r="A17" t="s">
        <v>2770</v>
      </c>
      <c r="B17">
        <v>5133</v>
      </c>
      <c r="C17">
        <v>15561100</v>
      </c>
      <c r="D17">
        <v>1924871</v>
      </c>
      <c r="E17">
        <v>13499</v>
      </c>
      <c r="F17">
        <v>56540566</v>
      </c>
      <c r="G17">
        <v>12575353</v>
      </c>
      <c r="H17">
        <v>2771</v>
      </c>
      <c r="I17">
        <v>6155496</v>
      </c>
    </row>
    <row r="18" spans="1:9">
      <c r="A18" t="s">
        <v>2885</v>
      </c>
      <c r="B18">
        <v>15553</v>
      </c>
      <c r="C18">
        <v>501699875</v>
      </c>
      <c r="D18">
        <v>491328187</v>
      </c>
      <c r="E18">
        <v>561033</v>
      </c>
      <c r="F18">
        <v>14896029212</v>
      </c>
      <c r="G18">
        <v>9362760684</v>
      </c>
      <c r="H18">
        <v>703</v>
      </c>
      <c r="I18">
        <v>20218635</v>
      </c>
    </row>
    <row r="19" spans="1:9">
      <c r="A19" t="s">
        <v>3058</v>
      </c>
      <c r="B19">
        <v>2173</v>
      </c>
      <c r="C19">
        <v>347374712</v>
      </c>
      <c r="D19">
        <v>192639569</v>
      </c>
      <c r="E19">
        <v>79002</v>
      </c>
      <c r="F19">
        <v>8657137587</v>
      </c>
      <c r="G19">
        <v>3942707567</v>
      </c>
      <c r="H19">
        <v>93</v>
      </c>
      <c r="I19">
        <v>11891961</v>
      </c>
    </row>
    <row r="20" spans="1:9">
      <c r="A20" t="s">
        <v>3124</v>
      </c>
      <c r="B20">
        <v>224</v>
      </c>
      <c r="C20">
        <v>24628126</v>
      </c>
      <c r="D20">
        <v>7354829</v>
      </c>
      <c r="E20">
        <v>28870</v>
      </c>
      <c r="F20">
        <v>1978378265</v>
      </c>
      <c r="G20">
        <v>698436328</v>
      </c>
      <c r="H20">
        <v>197</v>
      </c>
      <c r="I20">
        <v>11814417</v>
      </c>
    </row>
    <row r="21" spans="1:9">
      <c r="A21" t="s">
        <v>2875</v>
      </c>
      <c r="B21">
        <v>0</v>
      </c>
      <c r="C21">
        <v>0</v>
      </c>
      <c r="D21">
        <v>0</v>
      </c>
      <c r="E21">
        <v>2701</v>
      </c>
      <c r="F21">
        <v>10014780</v>
      </c>
      <c r="G21">
        <v>1928459</v>
      </c>
      <c r="H21">
        <v>48</v>
      </c>
      <c r="I21">
        <v>203246</v>
      </c>
    </row>
    <row r="22" spans="1:9">
      <c r="A22" t="s">
        <v>2969</v>
      </c>
      <c r="B22">
        <v>222823</v>
      </c>
      <c r="C22">
        <v>339182600</v>
      </c>
      <c r="D22">
        <v>56370174</v>
      </c>
      <c r="E22">
        <v>410209</v>
      </c>
      <c r="F22">
        <v>854233166</v>
      </c>
      <c r="G22">
        <v>267972044</v>
      </c>
      <c r="H22">
        <v>36991</v>
      </c>
      <c r="I22">
        <v>78798246</v>
      </c>
    </row>
    <row r="23" spans="1:9">
      <c r="A23" t="s">
        <v>3041</v>
      </c>
      <c r="B23">
        <v>17212</v>
      </c>
      <c r="C23">
        <v>101720923</v>
      </c>
      <c r="D23">
        <v>8564222</v>
      </c>
      <c r="E23">
        <v>859184</v>
      </c>
      <c r="F23">
        <v>6222481875</v>
      </c>
      <c r="G23">
        <v>949639713</v>
      </c>
      <c r="H23">
        <v>9529</v>
      </c>
      <c r="I23">
        <v>45682427</v>
      </c>
    </row>
    <row r="24" spans="1:9">
      <c r="A24" t="s">
        <v>3059</v>
      </c>
      <c r="B24">
        <v>8158</v>
      </c>
      <c r="C24">
        <v>1778725073</v>
      </c>
      <c r="D24">
        <v>896143904</v>
      </c>
      <c r="E24">
        <v>237831</v>
      </c>
      <c r="F24">
        <v>36844497334</v>
      </c>
      <c r="G24">
        <v>16224458457</v>
      </c>
      <c r="H24">
        <v>230</v>
      </c>
      <c r="I24">
        <v>38811836</v>
      </c>
    </row>
    <row r="25" spans="1:9">
      <c r="A25" t="s">
        <v>2804</v>
      </c>
      <c r="B25">
        <v>133622</v>
      </c>
      <c r="C25">
        <v>1726451426</v>
      </c>
      <c r="D25">
        <v>138956670</v>
      </c>
      <c r="E25">
        <v>5161399</v>
      </c>
      <c r="F25">
        <v>83229360474</v>
      </c>
      <c r="G25">
        <v>14457468152</v>
      </c>
      <c r="H25">
        <v>13598</v>
      </c>
      <c r="I25">
        <v>133544259</v>
      </c>
    </row>
    <row r="26" spans="1:9">
      <c r="A26" t="s">
        <v>3125</v>
      </c>
      <c r="B26">
        <v>960</v>
      </c>
      <c r="C26">
        <v>85241248</v>
      </c>
      <c r="D26">
        <v>27787853</v>
      </c>
      <c r="E26">
        <v>99078</v>
      </c>
      <c r="F26">
        <v>6345380899</v>
      </c>
      <c r="G26">
        <v>2524529522</v>
      </c>
      <c r="H26">
        <v>451</v>
      </c>
      <c r="I26">
        <v>33392776</v>
      </c>
    </row>
    <row r="27" spans="1:9">
      <c r="A27" t="s">
        <v>3209</v>
      </c>
      <c r="B27">
        <v>8059</v>
      </c>
      <c r="C27">
        <v>316835175</v>
      </c>
      <c r="D27">
        <v>313467443</v>
      </c>
      <c r="E27">
        <v>209528</v>
      </c>
      <c r="F27">
        <v>6756578180</v>
      </c>
      <c r="G27">
        <v>4459300171</v>
      </c>
      <c r="H27">
        <v>178</v>
      </c>
      <c r="I27">
        <v>6958260</v>
      </c>
    </row>
    <row r="28" spans="1:9">
      <c r="A28" t="s">
        <v>2787</v>
      </c>
      <c r="B28">
        <v>67616</v>
      </c>
      <c r="C28">
        <v>511383304</v>
      </c>
      <c r="D28">
        <v>102376473</v>
      </c>
      <c r="E28">
        <v>3711937</v>
      </c>
      <c r="F28">
        <v>32009069395</v>
      </c>
      <c r="G28">
        <v>4144148187</v>
      </c>
      <c r="H28">
        <v>15534</v>
      </c>
      <c r="I28">
        <v>65380643</v>
      </c>
    </row>
    <row r="29" spans="1:9">
      <c r="A29" t="s">
        <v>3006</v>
      </c>
      <c r="B29">
        <v>658</v>
      </c>
      <c r="C29">
        <v>22179055</v>
      </c>
      <c r="D29">
        <v>22136776</v>
      </c>
      <c r="E29">
        <v>19060</v>
      </c>
      <c r="F29">
        <v>474997656</v>
      </c>
      <c r="G29">
        <v>280592702</v>
      </c>
      <c r="H29">
        <v>33</v>
      </c>
      <c r="I29">
        <v>1034991</v>
      </c>
    </row>
    <row r="30" spans="1:9">
      <c r="A30" t="s">
        <v>3285</v>
      </c>
      <c r="B30">
        <v>56441</v>
      </c>
      <c r="C30">
        <v>417815443</v>
      </c>
      <c r="D30">
        <v>78825498</v>
      </c>
      <c r="E30">
        <v>3000045</v>
      </c>
      <c r="F30">
        <v>22853771414</v>
      </c>
      <c r="G30">
        <v>5975084145</v>
      </c>
      <c r="H30">
        <v>17025</v>
      </c>
      <c r="I30">
        <v>87667496</v>
      </c>
    </row>
    <row r="31" spans="1:9">
      <c r="A31" t="s">
        <v>3043</v>
      </c>
      <c r="B31">
        <v>11968</v>
      </c>
      <c r="C31">
        <v>123495500</v>
      </c>
      <c r="D31">
        <v>12658293</v>
      </c>
      <c r="E31">
        <v>858890</v>
      </c>
      <c r="F31">
        <v>8885879011</v>
      </c>
      <c r="G31">
        <v>1406063361</v>
      </c>
      <c r="H31">
        <v>3716</v>
      </c>
      <c r="I31">
        <v>27360290</v>
      </c>
    </row>
    <row r="32" spans="1:9">
      <c r="A32" t="s">
        <v>2865</v>
      </c>
      <c r="B32">
        <v>0</v>
      </c>
      <c r="C32">
        <v>0</v>
      </c>
      <c r="D32">
        <v>0</v>
      </c>
      <c r="E32">
        <v>35</v>
      </c>
      <c r="F32">
        <v>2476160</v>
      </c>
      <c r="G32">
        <v>90249</v>
      </c>
      <c r="H32">
        <v>0</v>
      </c>
      <c r="I32">
        <v>0</v>
      </c>
    </row>
    <row r="33" spans="1:9">
      <c r="A33" t="s">
        <v>3213</v>
      </c>
      <c r="B33">
        <v>8430</v>
      </c>
      <c r="C33">
        <v>61685800</v>
      </c>
      <c r="D33">
        <v>6101932</v>
      </c>
      <c r="E33">
        <v>489803</v>
      </c>
      <c r="F33">
        <v>3850793581</v>
      </c>
      <c r="G33">
        <v>147017078</v>
      </c>
      <c r="H33">
        <v>5425</v>
      </c>
      <c r="I33">
        <v>24827458</v>
      </c>
    </row>
    <row r="34" spans="1:9">
      <c r="A34" t="s">
        <v>3224</v>
      </c>
      <c r="B34">
        <v>2728</v>
      </c>
      <c r="C34">
        <v>976444662</v>
      </c>
      <c r="D34">
        <v>974217953</v>
      </c>
      <c r="E34">
        <v>214229</v>
      </c>
      <c r="F34">
        <v>51679347252</v>
      </c>
      <c r="G34">
        <v>44451333676</v>
      </c>
      <c r="H34">
        <v>87</v>
      </c>
      <c r="I34">
        <v>17224784</v>
      </c>
    </row>
    <row r="35" spans="1:9">
      <c r="A35" t="s">
        <v>2773</v>
      </c>
      <c r="B35">
        <v>11855</v>
      </c>
      <c r="C35">
        <v>83481531</v>
      </c>
      <c r="D35">
        <v>31575056</v>
      </c>
      <c r="E35">
        <v>174028</v>
      </c>
      <c r="F35">
        <v>1197474971</v>
      </c>
      <c r="G35">
        <v>218244760</v>
      </c>
      <c r="H35">
        <v>4579</v>
      </c>
      <c r="I35">
        <v>16544312</v>
      </c>
    </row>
    <row r="36" spans="1:9">
      <c r="A36" t="s">
        <v>3239</v>
      </c>
      <c r="B36">
        <v>8897</v>
      </c>
      <c r="C36">
        <v>579625819</v>
      </c>
      <c r="D36">
        <v>491863684</v>
      </c>
      <c r="E36">
        <v>886440</v>
      </c>
      <c r="F36">
        <v>19386167122</v>
      </c>
      <c r="G36">
        <v>11293537726</v>
      </c>
      <c r="H36">
        <v>335</v>
      </c>
      <c r="I36">
        <v>4340233</v>
      </c>
    </row>
    <row r="37" spans="1:9">
      <c r="A37" t="s">
        <v>2928</v>
      </c>
      <c r="B37">
        <v>221882</v>
      </c>
      <c r="C37">
        <v>1293325434</v>
      </c>
      <c r="D37">
        <v>223994915</v>
      </c>
      <c r="E37">
        <v>13035019</v>
      </c>
      <c r="F37">
        <v>114017589171</v>
      </c>
      <c r="G37">
        <v>20817581485</v>
      </c>
      <c r="H37">
        <v>45411</v>
      </c>
      <c r="I37">
        <v>221271532</v>
      </c>
    </row>
    <row r="38" spans="1:9">
      <c r="A38" t="s">
        <v>3030</v>
      </c>
      <c r="B38">
        <v>242</v>
      </c>
      <c r="C38">
        <v>9999865</v>
      </c>
      <c r="D38">
        <v>9833941</v>
      </c>
      <c r="E38">
        <v>8123</v>
      </c>
      <c r="F38">
        <v>155774050</v>
      </c>
      <c r="G38">
        <v>115912011</v>
      </c>
      <c r="H38">
        <v>19</v>
      </c>
      <c r="I38">
        <v>310862</v>
      </c>
    </row>
    <row r="39" spans="1:9">
      <c r="A39" t="s">
        <v>3106</v>
      </c>
      <c r="B39">
        <v>7235</v>
      </c>
      <c r="C39">
        <v>283411366</v>
      </c>
      <c r="D39">
        <v>282334744</v>
      </c>
      <c r="E39">
        <v>223247</v>
      </c>
      <c r="F39">
        <v>6989640558</v>
      </c>
      <c r="G39">
        <v>4734315516</v>
      </c>
      <c r="H39">
        <v>755</v>
      </c>
      <c r="I39">
        <v>23911821</v>
      </c>
    </row>
    <row r="40" spans="1:9">
      <c r="A40" t="s">
        <v>3172</v>
      </c>
      <c r="B40">
        <v>6642</v>
      </c>
      <c r="C40">
        <v>47004452</v>
      </c>
      <c r="D40">
        <v>2944395</v>
      </c>
      <c r="E40">
        <v>289681</v>
      </c>
      <c r="F40">
        <v>1945216967</v>
      </c>
      <c r="G40">
        <v>268628524</v>
      </c>
      <c r="H40">
        <v>3090</v>
      </c>
      <c r="I40">
        <v>9583316</v>
      </c>
    </row>
    <row r="41" spans="1:9">
      <c r="A41" t="s">
        <v>3011</v>
      </c>
      <c r="B41">
        <v>214</v>
      </c>
      <c r="C41">
        <v>6809134</v>
      </c>
      <c r="D41">
        <v>6786385</v>
      </c>
      <c r="E41">
        <v>7099</v>
      </c>
      <c r="F41">
        <v>176807142</v>
      </c>
      <c r="G41">
        <v>103105732</v>
      </c>
      <c r="H41">
        <v>42</v>
      </c>
      <c r="I41">
        <v>1121214</v>
      </c>
    </row>
    <row r="42" spans="1:9">
      <c r="A42" t="s">
        <v>3201</v>
      </c>
      <c r="B42">
        <v>22068</v>
      </c>
      <c r="C42">
        <v>136166400</v>
      </c>
      <c r="D42">
        <v>30812772</v>
      </c>
      <c r="E42">
        <v>555452</v>
      </c>
      <c r="F42">
        <v>3789263873</v>
      </c>
      <c r="G42">
        <v>404006300</v>
      </c>
      <c r="H42">
        <v>2581</v>
      </c>
      <c r="I42">
        <v>8774119</v>
      </c>
    </row>
    <row r="43" spans="1:9">
      <c r="A43" t="s">
        <v>3278</v>
      </c>
      <c r="B43">
        <v>2</v>
      </c>
      <c r="C43">
        <v>91711</v>
      </c>
      <c r="D43">
        <v>91022</v>
      </c>
      <c r="E43">
        <v>547105</v>
      </c>
      <c r="F43">
        <v>14558121707</v>
      </c>
      <c r="G43">
        <v>9875265895</v>
      </c>
      <c r="H43">
        <v>3165</v>
      </c>
      <c r="I43">
        <v>96443565</v>
      </c>
    </row>
    <row r="44" spans="1:9">
      <c r="A44" t="s">
        <v>3305</v>
      </c>
      <c r="B44">
        <v>10327</v>
      </c>
      <c r="C44">
        <v>119938845</v>
      </c>
      <c r="D44">
        <v>118442354</v>
      </c>
      <c r="E44">
        <v>271176</v>
      </c>
      <c r="F44">
        <v>5317974966</v>
      </c>
      <c r="G44">
        <v>3248891972</v>
      </c>
      <c r="H44">
        <v>2318</v>
      </c>
      <c r="I44">
        <v>30463889</v>
      </c>
    </row>
    <row r="45" spans="1:9">
      <c r="A45" t="s">
        <v>2963</v>
      </c>
      <c r="B45">
        <v>34070</v>
      </c>
      <c r="C45">
        <v>148811750</v>
      </c>
      <c r="D45">
        <v>21751525</v>
      </c>
      <c r="E45">
        <v>634608</v>
      </c>
      <c r="F45">
        <v>4935993074</v>
      </c>
      <c r="G45">
        <v>763715196</v>
      </c>
      <c r="H45">
        <v>11066</v>
      </c>
      <c r="I45">
        <v>60342958</v>
      </c>
    </row>
    <row r="46" spans="1:9">
      <c r="A46" t="s">
        <v>2991</v>
      </c>
      <c r="B46">
        <v>17907</v>
      </c>
      <c r="C46">
        <v>52465250</v>
      </c>
      <c r="D46">
        <v>8995246</v>
      </c>
      <c r="E46">
        <v>335126</v>
      </c>
      <c r="F46">
        <v>2050292642</v>
      </c>
      <c r="G46">
        <v>47939817</v>
      </c>
      <c r="H46">
        <v>2478</v>
      </c>
      <c r="I46">
        <v>6170348</v>
      </c>
    </row>
    <row r="47" spans="1:9">
      <c r="A47" t="s">
        <v>2838</v>
      </c>
      <c r="B47">
        <v>1456</v>
      </c>
      <c r="C47">
        <v>211100494</v>
      </c>
      <c r="D47">
        <v>70134489</v>
      </c>
      <c r="E47">
        <v>99854</v>
      </c>
      <c r="F47">
        <v>12914470567</v>
      </c>
      <c r="G47">
        <v>4088936579</v>
      </c>
      <c r="H47">
        <v>191</v>
      </c>
      <c r="I47">
        <v>22279179</v>
      </c>
    </row>
    <row r="48" spans="1:9">
      <c r="A48" t="s">
        <v>3142</v>
      </c>
      <c r="B48">
        <v>0</v>
      </c>
      <c r="C48">
        <v>0</v>
      </c>
      <c r="D48">
        <v>0</v>
      </c>
      <c r="E48">
        <v>4</v>
      </c>
      <c r="F48">
        <v>22244</v>
      </c>
      <c r="G48">
        <v>11580</v>
      </c>
      <c r="H48">
        <v>0</v>
      </c>
      <c r="I48">
        <v>0</v>
      </c>
    </row>
    <row r="49" spans="1:9">
      <c r="A49" t="s">
        <v>2980</v>
      </c>
      <c r="B49">
        <v>387</v>
      </c>
      <c r="C49">
        <v>29755635</v>
      </c>
      <c r="D49">
        <v>29586935</v>
      </c>
      <c r="E49">
        <v>5763</v>
      </c>
      <c r="F49">
        <v>365488165</v>
      </c>
      <c r="G49">
        <v>337212762</v>
      </c>
      <c r="H49">
        <v>13</v>
      </c>
      <c r="I49">
        <v>952848</v>
      </c>
    </row>
    <row r="50" spans="1:9">
      <c r="A50" t="s">
        <v>3082</v>
      </c>
      <c r="B50">
        <v>43</v>
      </c>
      <c r="C50">
        <v>10337100</v>
      </c>
      <c r="D50">
        <v>10320633</v>
      </c>
      <c r="E50">
        <v>5424</v>
      </c>
      <c r="F50">
        <v>993714409</v>
      </c>
      <c r="G50">
        <v>750054644</v>
      </c>
      <c r="H50">
        <v>111</v>
      </c>
      <c r="I50">
        <v>22686858</v>
      </c>
    </row>
    <row r="51" spans="1:9">
      <c r="A51" t="s">
        <v>3134</v>
      </c>
      <c r="B51">
        <v>12682</v>
      </c>
      <c r="C51">
        <v>224371445</v>
      </c>
      <c r="D51">
        <v>218979320</v>
      </c>
      <c r="E51">
        <v>532182</v>
      </c>
      <c r="F51">
        <v>5522830845</v>
      </c>
      <c r="G51">
        <v>3244627935</v>
      </c>
      <c r="H51">
        <v>516</v>
      </c>
      <c r="I51">
        <v>7549832</v>
      </c>
    </row>
    <row r="52" spans="1:9">
      <c r="A52" t="s">
        <v>3215</v>
      </c>
      <c r="B52">
        <v>27267</v>
      </c>
      <c r="C52">
        <v>235150300</v>
      </c>
      <c r="D52">
        <v>31394742</v>
      </c>
      <c r="E52">
        <v>2410948</v>
      </c>
      <c r="F52">
        <v>22305692037</v>
      </c>
      <c r="G52">
        <v>3806399399</v>
      </c>
      <c r="H52">
        <v>11933</v>
      </c>
      <c r="I52">
        <v>57808230</v>
      </c>
    </row>
    <row r="53" spans="1:9">
      <c r="A53" t="s">
        <v>2898</v>
      </c>
      <c r="B53">
        <v>19</v>
      </c>
      <c r="C53">
        <v>5499786</v>
      </c>
      <c r="D53">
        <v>5332215</v>
      </c>
      <c r="E53">
        <v>592651</v>
      </c>
      <c r="F53">
        <v>115297718289</v>
      </c>
      <c r="G53">
        <v>94361843119</v>
      </c>
      <c r="H53">
        <v>1303</v>
      </c>
      <c r="I53">
        <v>275618683</v>
      </c>
    </row>
    <row r="54" spans="1:9">
      <c r="A54" t="s">
        <v>3017</v>
      </c>
      <c r="B54">
        <v>87</v>
      </c>
      <c r="C54">
        <v>25627910</v>
      </c>
      <c r="D54">
        <v>20863900</v>
      </c>
      <c r="E54">
        <v>6792</v>
      </c>
      <c r="F54">
        <v>1575352894</v>
      </c>
      <c r="G54">
        <v>1230107491</v>
      </c>
      <c r="H54">
        <v>3</v>
      </c>
      <c r="I54">
        <v>509823</v>
      </c>
    </row>
    <row r="55" spans="1:9">
      <c r="A55" t="s">
        <v>2790</v>
      </c>
      <c r="B55">
        <v>170745</v>
      </c>
      <c r="C55">
        <v>2509601398</v>
      </c>
      <c r="D55">
        <v>733517114</v>
      </c>
      <c r="E55">
        <v>19164675</v>
      </c>
      <c r="F55">
        <v>381690553960</v>
      </c>
      <c r="G55">
        <v>86448296844</v>
      </c>
      <c r="H55">
        <v>17840</v>
      </c>
      <c r="I55">
        <v>235264037</v>
      </c>
    </row>
    <row r="56" spans="1:9">
      <c r="A56" t="s">
        <v>3057</v>
      </c>
      <c r="B56">
        <v>2775</v>
      </c>
      <c r="C56">
        <v>381949683</v>
      </c>
      <c r="D56">
        <v>219160119</v>
      </c>
      <c r="E56">
        <v>112521</v>
      </c>
      <c r="F56">
        <v>10817616481</v>
      </c>
      <c r="G56">
        <v>5260026520</v>
      </c>
      <c r="H56">
        <v>215</v>
      </c>
      <c r="I56">
        <v>21041499</v>
      </c>
    </row>
    <row r="57" spans="1:9">
      <c r="A57" t="s">
        <v>3191</v>
      </c>
      <c r="B57">
        <v>22</v>
      </c>
      <c r="C57">
        <v>4694960</v>
      </c>
      <c r="D57">
        <v>425220</v>
      </c>
      <c r="E57">
        <v>5320</v>
      </c>
      <c r="F57">
        <v>563233639</v>
      </c>
      <c r="G57">
        <v>255753577</v>
      </c>
      <c r="H57">
        <v>308</v>
      </c>
      <c r="I57">
        <v>28544917</v>
      </c>
    </row>
    <row r="58" spans="1:9">
      <c r="A58" t="s">
        <v>3202</v>
      </c>
      <c r="B58">
        <v>25627</v>
      </c>
      <c r="C58">
        <v>169510546</v>
      </c>
      <c r="D58">
        <v>38622072</v>
      </c>
      <c r="E58">
        <v>697445</v>
      </c>
      <c r="F58">
        <v>5039375751</v>
      </c>
      <c r="G58">
        <v>506176584</v>
      </c>
      <c r="H58">
        <v>1955</v>
      </c>
      <c r="I58">
        <v>7261279</v>
      </c>
    </row>
    <row r="59" spans="1:9">
      <c r="A59" t="s">
        <v>2941</v>
      </c>
      <c r="B59">
        <v>0</v>
      </c>
      <c r="C59">
        <v>0</v>
      </c>
      <c r="D59">
        <v>0</v>
      </c>
      <c r="E59">
        <v>141</v>
      </c>
      <c r="F59">
        <v>16041269</v>
      </c>
      <c r="G59">
        <v>2164910</v>
      </c>
      <c r="H59">
        <v>9</v>
      </c>
      <c r="I59">
        <v>877812</v>
      </c>
    </row>
    <row r="60" spans="1:9">
      <c r="A60" t="s">
        <v>3175</v>
      </c>
      <c r="B60">
        <v>2599</v>
      </c>
      <c r="C60">
        <v>23438590</v>
      </c>
      <c r="D60">
        <v>1958549</v>
      </c>
      <c r="E60">
        <v>192041</v>
      </c>
      <c r="F60">
        <v>2085134106</v>
      </c>
      <c r="G60">
        <v>288165073</v>
      </c>
      <c r="H60">
        <v>522</v>
      </c>
      <c r="I60">
        <v>3223850</v>
      </c>
    </row>
    <row r="61" spans="1:9">
      <c r="A61" t="s">
        <v>2910</v>
      </c>
      <c r="B61">
        <v>0</v>
      </c>
      <c r="C61">
        <v>0</v>
      </c>
      <c r="D61">
        <v>0</v>
      </c>
      <c r="E61">
        <v>37448</v>
      </c>
      <c r="F61">
        <v>3588886554</v>
      </c>
      <c r="G61">
        <v>1979843575</v>
      </c>
      <c r="H61">
        <v>1338</v>
      </c>
      <c r="I61">
        <v>146980703</v>
      </c>
    </row>
    <row r="62" spans="1:9">
      <c r="A62" t="s">
        <v>3053</v>
      </c>
      <c r="B62">
        <v>260</v>
      </c>
      <c r="C62">
        <v>52391526</v>
      </c>
      <c r="D62">
        <v>52157622</v>
      </c>
      <c r="E62">
        <v>60432</v>
      </c>
      <c r="F62">
        <v>9479251255</v>
      </c>
      <c r="G62">
        <v>7227261467</v>
      </c>
      <c r="H62">
        <v>1649</v>
      </c>
      <c r="I62">
        <v>231322629</v>
      </c>
    </row>
    <row r="63" spans="1:9">
      <c r="A63" t="s">
        <v>3132</v>
      </c>
      <c r="B63">
        <v>15464</v>
      </c>
      <c r="C63">
        <v>208338051</v>
      </c>
      <c r="D63">
        <v>202424266</v>
      </c>
      <c r="E63">
        <v>714233</v>
      </c>
      <c r="F63">
        <v>5832060820</v>
      </c>
      <c r="G63">
        <v>3386498681</v>
      </c>
      <c r="H63">
        <v>1488</v>
      </c>
      <c r="I63">
        <v>15411721</v>
      </c>
    </row>
    <row r="64" spans="1:9">
      <c r="A64" t="s">
        <v>2956</v>
      </c>
      <c r="B64">
        <v>49259</v>
      </c>
      <c r="C64">
        <v>24141500</v>
      </c>
      <c r="D64">
        <v>11837420</v>
      </c>
      <c r="E64">
        <v>155729</v>
      </c>
      <c r="F64">
        <v>95208590</v>
      </c>
      <c r="G64">
        <v>40829930</v>
      </c>
      <c r="H64">
        <v>20315</v>
      </c>
      <c r="I64">
        <v>8595875</v>
      </c>
    </row>
    <row r="65" spans="1:9">
      <c r="A65" t="s">
        <v>3179</v>
      </c>
      <c r="B65">
        <v>4</v>
      </c>
      <c r="C65">
        <v>345000</v>
      </c>
      <c r="D65">
        <v>343766</v>
      </c>
      <c r="E65">
        <v>17308</v>
      </c>
      <c r="F65">
        <v>4039927548</v>
      </c>
      <c r="G65">
        <v>3370016269</v>
      </c>
      <c r="H65">
        <v>149</v>
      </c>
      <c r="I65">
        <v>35012554</v>
      </c>
    </row>
    <row r="66" spans="1:9">
      <c r="A66" t="s">
        <v>3076</v>
      </c>
      <c r="B66">
        <v>1837</v>
      </c>
      <c r="C66">
        <v>13440100</v>
      </c>
      <c r="D66">
        <v>491952</v>
      </c>
      <c r="E66">
        <v>54725</v>
      </c>
      <c r="F66">
        <v>315964550</v>
      </c>
      <c r="G66">
        <v>46325606</v>
      </c>
      <c r="H66">
        <v>408</v>
      </c>
      <c r="I66">
        <v>1783700</v>
      </c>
    </row>
    <row r="67" spans="1:9">
      <c r="A67" t="s">
        <v>3256</v>
      </c>
      <c r="B67">
        <v>210</v>
      </c>
      <c r="C67">
        <v>56911981</v>
      </c>
      <c r="D67">
        <v>56901218</v>
      </c>
      <c r="E67">
        <v>54477</v>
      </c>
      <c r="F67">
        <v>11116602346</v>
      </c>
      <c r="G67">
        <v>9944202046</v>
      </c>
      <c r="H67">
        <v>609</v>
      </c>
      <c r="I67">
        <v>125149833</v>
      </c>
    </row>
    <row r="68" spans="1:9">
      <c r="A68" t="s">
        <v>3303</v>
      </c>
      <c r="B68">
        <v>0</v>
      </c>
      <c r="C68">
        <v>0</v>
      </c>
      <c r="D68">
        <v>0</v>
      </c>
      <c r="E68">
        <v>37253</v>
      </c>
      <c r="F68">
        <v>3309247931</v>
      </c>
      <c r="G68">
        <v>1496932917</v>
      </c>
      <c r="H68">
        <v>1455</v>
      </c>
      <c r="I68">
        <v>113307198</v>
      </c>
    </row>
    <row r="69" spans="1:9">
      <c r="A69" t="s">
        <v>2952</v>
      </c>
      <c r="B69">
        <v>83733</v>
      </c>
      <c r="C69">
        <v>379831726</v>
      </c>
      <c r="D69">
        <v>66291316</v>
      </c>
      <c r="E69">
        <v>3342570</v>
      </c>
      <c r="F69">
        <v>14972822368</v>
      </c>
      <c r="G69">
        <v>1873610262</v>
      </c>
      <c r="H69">
        <v>10120</v>
      </c>
      <c r="I69">
        <v>21847918</v>
      </c>
    </row>
    <row r="70" spans="1:9">
      <c r="A70" t="s">
        <v>3116</v>
      </c>
      <c r="B70">
        <v>4473</v>
      </c>
      <c r="C70">
        <v>12623950</v>
      </c>
      <c r="D70">
        <v>1012995</v>
      </c>
      <c r="E70">
        <v>40699</v>
      </c>
      <c r="F70">
        <v>216545605</v>
      </c>
      <c r="G70">
        <v>23068449</v>
      </c>
      <c r="H70">
        <v>892</v>
      </c>
      <c r="I70">
        <v>3160996</v>
      </c>
    </row>
    <row r="71" spans="1:9">
      <c r="A71" t="s">
        <v>3127</v>
      </c>
      <c r="B71">
        <v>1243</v>
      </c>
      <c r="C71">
        <v>128200237</v>
      </c>
      <c r="D71">
        <v>39963701</v>
      </c>
      <c r="E71">
        <v>101543</v>
      </c>
      <c r="F71">
        <v>8245471809</v>
      </c>
      <c r="G71">
        <v>2649680566</v>
      </c>
      <c r="H71">
        <v>114</v>
      </c>
      <c r="I71">
        <v>12544730</v>
      </c>
    </row>
    <row r="72" spans="1:9">
      <c r="A72" t="s">
        <v>3238</v>
      </c>
      <c r="B72">
        <v>3277</v>
      </c>
      <c r="C72">
        <v>126870887</v>
      </c>
      <c r="D72">
        <v>122705665</v>
      </c>
      <c r="E72">
        <v>329491</v>
      </c>
      <c r="F72">
        <v>4650597011</v>
      </c>
      <c r="G72">
        <v>2625919849</v>
      </c>
      <c r="H72">
        <v>180</v>
      </c>
      <c r="I72">
        <v>2237141</v>
      </c>
    </row>
    <row r="73" spans="1:9">
      <c r="A73" t="s">
        <v>2965</v>
      </c>
      <c r="B73">
        <v>94522</v>
      </c>
      <c r="C73">
        <v>542751048</v>
      </c>
      <c r="D73">
        <v>107368506</v>
      </c>
      <c r="E73">
        <v>6053335</v>
      </c>
      <c r="F73">
        <v>55290400556</v>
      </c>
      <c r="G73">
        <v>13853073109</v>
      </c>
      <c r="H73">
        <v>40537</v>
      </c>
      <c r="I73">
        <v>231364609</v>
      </c>
    </row>
    <row r="74" spans="1:9">
      <c r="A74" t="s">
        <v>3180</v>
      </c>
      <c r="B74">
        <v>5</v>
      </c>
      <c r="C74">
        <v>241000</v>
      </c>
      <c r="D74">
        <v>240026</v>
      </c>
      <c r="E74">
        <v>14155</v>
      </c>
      <c r="F74">
        <v>3515027902</v>
      </c>
      <c r="G74">
        <v>2932239819</v>
      </c>
      <c r="H74">
        <v>54</v>
      </c>
      <c r="I74">
        <v>16876449</v>
      </c>
    </row>
    <row r="75" spans="1:9">
      <c r="A75" t="s">
        <v>2844</v>
      </c>
      <c r="B75">
        <v>6390</v>
      </c>
      <c r="C75">
        <v>62385074</v>
      </c>
      <c r="D75">
        <v>60506930</v>
      </c>
      <c r="E75">
        <v>87881</v>
      </c>
      <c r="F75">
        <v>2559285049</v>
      </c>
      <c r="G75">
        <v>1718634413</v>
      </c>
      <c r="H75">
        <v>230</v>
      </c>
      <c r="I75">
        <v>2053605</v>
      </c>
    </row>
    <row r="76" spans="1:9">
      <c r="A76" t="s">
        <v>3049</v>
      </c>
      <c r="B76">
        <v>1259</v>
      </c>
      <c r="C76">
        <v>368072810</v>
      </c>
      <c r="D76">
        <v>367114331</v>
      </c>
      <c r="E76">
        <v>142162</v>
      </c>
      <c r="F76">
        <v>26336347153</v>
      </c>
      <c r="G76">
        <v>21440548505</v>
      </c>
      <c r="H76">
        <v>270</v>
      </c>
      <c r="I76">
        <v>48095239</v>
      </c>
    </row>
    <row r="77" spans="1:9">
      <c r="A77" t="s">
        <v>3217</v>
      </c>
      <c r="B77">
        <v>20312</v>
      </c>
      <c r="C77">
        <v>237054700</v>
      </c>
      <c r="D77">
        <v>32915118</v>
      </c>
      <c r="E77">
        <v>2055823</v>
      </c>
      <c r="F77">
        <v>26189617265</v>
      </c>
      <c r="G77">
        <v>3625314647</v>
      </c>
      <c r="H77">
        <v>3465</v>
      </c>
      <c r="I77">
        <v>23810300</v>
      </c>
    </row>
    <row r="78" spans="1:9">
      <c r="A78" t="s">
        <v>3280</v>
      </c>
      <c r="B78">
        <v>3</v>
      </c>
      <c r="C78">
        <v>124897</v>
      </c>
      <c r="D78">
        <v>107516</v>
      </c>
      <c r="E78">
        <v>259232</v>
      </c>
      <c r="F78">
        <v>7533870450</v>
      </c>
      <c r="G78">
        <v>4979628285</v>
      </c>
      <c r="H78">
        <v>602</v>
      </c>
      <c r="I78">
        <v>20261681</v>
      </c>
    </row>
    <row r="79" spans="1:9">
      <c r="A79" t="s">
        <v>2972</v>
      </c>
      <c r="B79">
        <v>120</v>
      </c>
      <c r="C79">
        <v>16181665</v>
      </c>
      <c r="D79">
        <v>16160028</v>
      </c>
      <c r="E79">
        <v>1356</v>
      </c>
      <c r="F79">
        <v>125625454</v>
      </c>
      <c r="G79">
        <v>115986256</v>
      </c>
      <c r="H79">
        <v>6</v>
      </c>
      <c r="I79">
        <v>429999</v>
      </c>
    </row>
    <row r="80" spans="1:9">
      <c r="A80" t="s">
        <v>3026</v>
      </c>
      <c r="B80">
        <v>97</v>
      </c>
      <c r="C80">
        <v>3835011</v>
      </c>
      <c r="D80">
        <v>3816769</v>
      </c>
      <c r="E80">
        <v>4824</v>
      </c>
      <c r="F80">
        <v>51815928</v>
      </c>
      <c r="G80">
        <v>34091985</v>
      </c>
      <c r="H80">
        <v>29</v>
      </c>
      <c r="I80">
        <v>425555</v>
      </c>
    </row>
    <row r="81" spans="1:9">
      <c r="A81" t="s">
        <v>3024</v>
      </c>
      <c r="B81">
        <v>43</v>
      </c>
      <c r="C81">
        <v>6183900</v>
      </c>
      <c r="D81">
        <v>710107</v>
      </c>
      <c r="E81">
        <v>4647</v>
      </c>
      <c r="F81">
        <v>463358648</v>
      </c>
      <c r="G81">
        <v>160095256</v>
      </c>
      <c r="H81">
        <v>0</v>
      </c>
      <c r="I81">
        <v>0</v>
      </c>
    </row>
    <row r="82" spans="1:9">
      <c r="A82" t="s">
        <v>2931</v>
      </c>
      <c r="B82">
        <v>46137</v>
      </c>
      <c r="C82">
        <v>158523311</v>
      </c>
      <c r="D82">
        <v>29865604</v>
      </c>
      <c r="E82">
        <v>753440</v>
      </c>
      <c r="F82">
        <v>6149461388</v>
      </c>
      <c r="G82">
        <v>1488603282</v>
      </c>
      <c r="H82">
        <v>94379</v>
      </c>
      <c r="I82">
        <v>761054220</v>
      </c>
    </row>
    <row r="83" spans="1:9">
      <c r="A83" t="s">
        <v>3170</v>
      </c>
      <c r="B83">
        <v>2193</v>
      </c>
      <c r="C83">
        <v>77018670</v>
      </c>
      <c r="D83">
        <v>76535935</v>
      </c>
      <c r="E83">
        <v>74033</v>
      </c>
      <c r="F83">
        <v>2222453582</v>
      </c>
      <c r="G83">
        <v>1298354561</v>
      </c>
      <c r="H83">
        <v>1205</v>
      </c>
      <c r="I83">
        <v>38669251</v>
      </c>
    </row>
    <row r="84" spans="1:9">
      <c r="A84" t="s">
        <v>2869</v>
      </c>
      <c r="B84">
        <v>0</v>
      </c>
      <c r="C84">
        <v>0</v>
      </c>
      <c r="D84">
        <v>0</v>
      </c>
      <c r="E84">
        <v>1318</v>
      </c>
      <c r="F84">
        <v>5919244</v>
      </c>
      <c r="G84">
        <v>1599905</v>
      </c>
      <c r="H84">
        <v>12</v>
      </c>
      <c r="I84">
        <v>103500</v>
      </c>
    </row>
    <row r="85" spans="1:9">
      <c r="A85" t="s">
        <v>2886</v>
      </c>
      <c r="B85">
        <v>19002</v>
      </c>
      <c r="C85">
        <v>620622972</v>
      </c>
      <c r="D85">
        <v>605710180</v>
      </c>
      <c r="E85">
        <v>726088</v>
      </c>
      <c r="F85">
        <v>19702342447</v>
      </c>
      <c r="G85">
        <v>12106419986</v>
      </c>
      <c r="H85">
        <v>526</v>
      </c>
      <c r="I85">
        <v>16792086</v>
      </c>
    </row>
    <row r="86" spans="1:9">
      <c r="A86" t="s">
        <v>2914</v>
      </c>
      <c r="B86">
        <v>0</v>
      </c>
      <c r="C86">
        <v>0</v>
      </c>
      <c r="D86">
        <v>0</v>
      </c>
      <c r="E86">
        <v>6854</v>
      </c>
      <c r="F86">
        <v>50945696</v>
      </c>
      <c r="G86">
        <v>16805307</v>
      </c>
      <c r="H86">
        <v>22</v>
      </c>
      <c r="I86">
        <v>681500</v>
      </c>
    </row>
    <row r="87" spans="1:9">
      <c r="A87" t="s">
        <v>2806</v>
      </c>
      <c r="B87">
        <v>1</v>
      </c>
      <c r="C87">
        <v>25800</v>
      </c>
      <c r="D87">
        <v>25901</v>
      </c>
      <c r="E87">
        <v>246</v>
      </c>
      <c r="F87">
        <v>2904571</v>
      </c>
      <c r="G87">
        <v>830842</v>
      </c>
      <c r="H87">
        <v>10</v>
      </c>
      <c r="I87">
        <v>113500</v>
      </c>
    </row>
    <row r="88" spans="1:9">
      <c r="A88" t="s">
        <v>3192</v>
      </c>
      <c r="B88">
        <v>86</v>
      </c>
      <c r="C88">
        <v>317540</v>
      </c>
      <c r="D88">
        <v>295758</v>
      </c>
      <c r="E88">
        <v>9118</v>
      </c>
      <c r="F88">
        <v>87108390</v>
      </c>
      <c r="G88">
        <v>38964725</v>
      </c>
      <c r="H88">
        <v>55</v>
      </c>
      <c r="I88">
        <v>472230</v>
      </c>
    </row>
    <row r="89" spans="1:9">
      <c r="A89" t="s">
        <v>3235</v>
      </c>
      <c r="B89">
        <v>6178</v>
      </c>
      <c r="C89">
        <v>140868303</v>
      </c>
      <c r="D89">
        <v>125139580</v>
      </c>
      <c r="E89">
        <v>524535</v>
      </c>
      <c r="F89">
        <v>5454771701</v>
      </c>
      <c r="G89">
        <v>2956518533</v>
      </c>
      <c r="H89">
        <v>1559</v>
      </c>
      <c r="I89">
        <v>10682221</v>
      </c>
    </row>
    <row r="90" spans="1:9">
      <c r="A90" t="s">
        <v>2764</v>
      </c>
      <c r="B90">
        <v>14516</v>
      </c>
      <c r="C90">
        <v>70581400</v>
      </c>
      <c r="D90">
        <v>3500879</v>
      </c>
      <c r="E90">
        <v>137862</v>
      </c>
      <c r="F90">
        <v>710197967</v>
      </c>
      <c r="G90">
        <v>22663291</v>
      </c>
      <c r="H90">
        <v>3029</v>
      </c>
      <c r="I90">
        <v>7476787</v>
      </c>
    </row>
    <row r="91" spans="1:9">
      <c r="A91" t="s">
        <v>2977</v>
      </c>
      <c r="B91">
        <v>22</v>
      </c>
      <c r="C91">
        <v>1578634</v>
      </c>
      <c r="D91">
        <v>1577221</v>
      </c>
      <c r="E91">
        <v>380</v>
      </c>
      <c r="F91">
        <v>24728799</v>
      </c>
      <c r="G91">
        <v>22725138</v>
      </c>
      <c r="H91">
        <v>14</v>
      </c>
      <c r="I91">
        <v>823174</v>
      </c>
    </row>
    <row r="92" spans="1:9">
      <c r="A92" t="s">
        <v>3009</v>
      </c>
      <c r="B92">
        <v>276</v>
      </c>
      <c r="C92">
        <v>9374531</v>
      </c>
      <c r="D92">
        <v>9326259</v>
      </c>
      <c r="E92">
        <v>4905</v>
      </c>
      <c r="F92">
        <v>128122719</v>
      </c>
      <c r="G92">
        <v>73602120</v>
      </c>
      <c r="H92">
        <v>0</v>
      </c>
      <c r="I92">
        <v>0</v>
      </c>
    </row>
    <row r="93" spans="1:9">
      <c r="A93" t="s">
        <v>3090</v>
      </c>
      <c r="B93">
        <v>91</v>
      </c>
      <c r="C93">
        <v>11638800</v>
      </c>
      <c r="D93">
        <v>2547720</v>
      </c>
      <c r="E93">
        <v>16559</v>
      </c>
      <c r="F93">
        <v>1721840165</v>
      </c>
      <c r="G93">
        <v>704638070</v>
      </c>
      <c r="H93">
        <v>136</v>
      </c>
      <c r="I93">
        <v>12729693</v>
      </c>
    </row>
    <row r="94" spans="1:9">
      <c r="A94" t="s">
        <v>3290</v>
      </c>
      <c r="B94">
        <v>0</v>
      </c>
      <c r="C94">
        <v>0</v>
      </c>
      <c r="D94">
        <v>0</v>
      </c>
      <c r="E94">
        <v>188573</v>
      </c>
      <c r="F94">
        <v>32488250121</v>
      </c>
      <c r="G94">
        <v>25308023120</v>
      </c>
      <c r="H94">
        <v>815</v>
      </c>
      <c r="I94">
        <v>124776139</v>
      </c>
    </row>
    <row r="95" spans="1:9">
      <c r="A95" t="s">
        <v>3274</v>
      </c>
      <c r="B95">
        <v>8474</v>
      </c>
      <c r="C95">
        <v>244879332</v>
      </c>
      <c r="D95">
        <v>241635023</v>
      </c>
      <c r="E95">
        <v>100013</v>
      </c>
      <c r="F95">
        <v>2926087225</v>
      </c>
      <c r="G95">
        <v>1843054902</v>
      </c>
      <c r="H95">
        <v>99</v>
      </c>
      <c r="I95">
        <v>2687058</v>
      </c>
    </row>
    <row r="96" spans="1:9">
      <c r="A96" t="s">
        <v>3306</v>
      </c>
      <c r="B96">
        <v>8069</v>
      </c>
      <c r="C96">
        <v>105211074</v>
      </c>
      <c r="D96">
        <v>103931444</v>
      </c>
      <c r="E96">
        <v>176187</v>
      </c>
      <c r="F96">
        <v>3276430873</v>
      </c>
      <c r="G96">
        <v>1954676333</v>
      </c>
      <c r="H96">
        <v>925</v>
      </c>
      <c r="I96">
        <v>12008021</v>
      </c>
    </row>
    <row r="97" spans="1:9">
      <c r="A97" t="s">
        <v>3099</v>
      </c>
      <c r="B97">
        <v>690</v>
      </c>
      <c r="C97">
        <v>12521523</v>
      </c>
      <c r="D97">
        <v>12417362</v>
      </c>
      <c r="E97">
        <v>30626</v>
      </c>
      <c r="F97">
        <v>379773303</v>
      </c>
      <c r="G97">
        <v>138745608</v>
      </c>
      <c r="H97">
        <v>134</v>
      </c>
      <c r="I97">
        <v>2352442</v>
      </c>
    </row>
    <row r="98" spans="1:9">
      <c r="A98" t="s">
        <v>3160</v>
      </c>
      <c r="B98">
        <v>91710</v>
      </c>
      <c r="C98">
        <v>392980157</v>
      </c>
      <c r="D98">
        <v>104272994</v>
      </c>
      <c r="E98">
        <v>3297743</v>
      </c>
      <c r="F98">
        <v>12285659737</v>
      </c>
      <c r="G98">
        <v>1735490027</v>
      </c>
      <c r="H98">
        <v>12459</v>
      </c>
      <c r="I98">
        <v>26254313</v>
      </c>
    </row>
    <row r="99" spans="1:9">
      <c r="A99" t="s">
        <v>3186</v>
      </c>
      <c r="B99">
        <v>230</v>
      </c>
      <c r="C99">
        <v>29312600</v>
      </c>
      <c r="D99">
        <v>7899125</v>
      </c>
      <c r="E99">
        <v>19802</v>
      </c>
      <c r="F99">
        <v>2053264993</v>
      </c>
      <c r="G99">
        <v>867187357</v>
      </c>
      <c r="H99">
        <v>227</v>
      </c>
      <c r="I99">
        <v>22221260</v>
      </c>
    </row>
    <row r="100" spans="1:9">
      <c r="A100" t="s">
        <v>3283</v>
      </c>
      <c r="B100">
        <v>16160</v>
      </c>
      <c r="C100">
        <v>110741850</v>
      </c>
      <c r="D100">
        <v>14748682</v>
      </c>
      <c r="E100">
        <v>669975</v>
      </c>
      <c r="F100">
        <v>4458343404</v>
      </c>
      <c r="G100">
        <v>213026424</v>
      </c>
      <c r="H100">
        <v>3819</v>
      </c>
      <c r="I100">
        <v>20841760</v>
      </c>
    </row>
    <row r="101" spans="1:9">
      <c r="A101" t="s">
        <v>2999</v>
      </c>
      <c r="B101">
        <v>4609</v>
      </c>
      <c r="C101">
        <v>63600140</v>
      </c>
      <c r="D101">
        <v>63084216</v>
      </c>
      <c r="E101">
        <v>43263</v>
      </c>
      <c r="F101">
        <v>627293135</v>
      </c>
      <c r="G101">
        <v>347247630</v>
      </c>
      <c r="H101">
        <v>397</v>
      </c>
      <c r="I101">
        <v>5306549</v>
      </c>
    </row>
    <row r="102" spans="1:9">
      <c r="A102" t="s">
        <v>3029</v>
      </c>
      <c r="B102">
        <v>377</v>
      </c>
      <c r="C102">
        <v>15951355</v>
      </c>
      <c r="D102">
        <v>15806113</v>
      </c>
      <c r="E102">
        <v>14380</v>
      </c>
      <c r="F102">
        <v>245529718</v>
      </c>
      <c r="G102">
        <v>179121673</v>
      </c>
      <c r="H102">
        <v>35</v>
      </c>
      <c r="I102">
        <v>722328</v>
      </c>
    </row>
    <row r="103" spans="1:9">
      <c r="A103" t="s">
        <v>3244</v>
      </c>
      <c r="B103">
        <v>10669</v>
      </c>
      <c r="C103">
        <v>336933283</v>
      </c>
      <c r="D103">
        <v>334163650</v>
      </c>
      <c r="E103">
        <v>193477</v>
      </c>
      <c r="F103">
        <v>4945243094</v>
      </c>
      <c r="G103">
        <v>3183152110</v>
      </c>
      <c r="H103">
        <v>118</v>
      </c>
      <c r="I103">
        <v>2932069</v>
      </c>
    </row>
    <row r="104" spans="1:9">
      <c r="A104" t="s">
        <v>2848</v>
      </c>
      <c r="B104">
        <v>12013</v>
      </c>
      <c r="C104">
        <v>363854277</v>
      </c>
      <c r="D104">
        <v>362908018</v>
      </c>
      <c r="E104">
        <v>282635</v>
      </c>
      <c r="F104">
        <v>6868892083</v>
      </c>
      <c r="G104">
        <v>4656478037</v>
      </c>
      <c r="H104">
        <v>5754</v>
      </c>
      <c r="I104">
        <v>136131189</v>
      </c>
    </row>
    <row r="105" spans="1:9">
      <c r="A105" t="s">
        <v>3161</v>
      </c>
      <c r="B105">
        <v>43539</v>
      </c>
      <c r="C105">
        <v>222083386</v>
      </c>
      <c r="D105">
        <v>58278077</v>
      </c>
      <c r="E105">
        <v>1716924</v>
      </c>
      <c r="F105">
        <v>7039542145</v>
      </c>
      <c r="G105">
        <v>836454618</v>
      </c>
      <c r="H105">
        <v>3606</v>
      </c>
      <c r="I105">
        <v>9063689</v>
      </c>
    </row>
    <row r="106" spans="1:9">
      <c r="A106" t="s">
        <v>3073</v>
      </c>
      <c r="B106">
        <v>15755</v>
      </c>
      <c r="C106">
        <v>527517371</v>
      </c>
      <c r="D106">
        <v>512647159</v>
      </c>
      <c r="E106">
        <v>462389</v>
      </c>
      <c r="F106">
        <v>13270316634</v>
      </c>
      <c r="G106">
        <v>8003005398</v>
      </c>
      <c r="H106">
        <v>889</v>
      </c>
      <c r="I106">
        <v>24211138</v>
      </c>
    </row>
    <row r="107" spans="1:9">
      <c r="A107" t="s">
        <v>2880</v>
      </c>
      <c r="B107">
        <v>2360</v>
      </c>
      <c r="C107">
        <v>5966550</v>
      </c>
      <c r="D107">
        <v>1379210</v>
      </c>
      <c r="E107">
        <v>773621</v>
      </c>
      <c r="F107">
        <v>2980346087</v>
      </c>
      <c r="G107">
        <v>331407365</v>
      </c>
      <c r="H107">
        <v>2572</v>
      </c>
      <c r="I107">
        <v>7174268</v>
      </c>
    </row>
    <row r="108" spans="1:9">
      <c r="A108" t="s">
        <v>3162</v>
      </c>
      <c r="B108">
        <v>76475</v>
      </c>
      <c r="C108">
        <v>473076609</v>
      </c>
      <c r="D108">
        <v>128509260</v>
      </c>
      <c r="E108">
        <v>3212341</v>
      </c>
      <c r="F108">
        <v>14988320298</v>
      </c>
      <c r="G108">
        <v>1711014176</v>
      </c>
      <c r="H108">
        <v>4083</v>
      </c>
      <c r="I108">
        <v>11400875</v>
      </c>
    </row>
    <row r="109" spans="1:9">
      <c r="A109" t="s">
        <v>3013</v>
      </c>
      <c r="B109">
        <v>47</v>
      </c>
      <c r="C109">
        <v>7191095</v>
      </c>
      <c r="D109">
        <v>7193908</v>
      </c>
      <c r="E109">
        <v>4137</v>
      </c>
      <c r="F109">
        <v>479113538</v>
      </c>
      <c r="G109">
        <v>369071171</v>
      </c>
      <c r="H109">
        <v>5</v>
      </c>
      <c r="I109">
        <v>468164</v>
      </c>
    </row>
    <row r="110" spans="1:9">
      <c r="A110" t="s">
        <v>3199</v>
      </c>
      <c r="B110">
        <v>5214</v>
      </c>
      <c r="C110">
        <v>33797900</v>
      </c>
      <c r="D110">
        <v>7880694</v>
      </c>
      <c r="E110">
        <v>173153</v>
      </c>
      <c r="F110">
        <v>1148146188</v>
      </c>
      <c r="G110">
        <v>95492024</v>
      </c>
      <c r="H110">
        <v>1066</v>
      </c>
      <c r="I110">
        <v>3448366</v>
      </c>
    </row>
    <row r="111" spans="1:9">
      <c r="A111" t="s">
        <v>3060</v>
      </c>
      <c r="B111">
        <v>192</v>
      </c>
      <c r="C111">
        <v>26094592</v>
      </c>
      <c r="D111">
        <v>16010863</v>
      </c>
      <c r="E111">
        <v>26192</v>
      </c>
      <c r="F111">
        <v>1907480810</v>
      </c>
      <c r="G111">
        <v>985323491</v>
      </c>
      <c r="H111">
        <v>1416</v>
      </c>
      <c r="I111">
        <v>104608641</v>
      </c>
    </row>
    <row r="112" spans="1:9">
      <c r="A112" t="s">
        <v>3292</v>
      </c>
      <c r="B112">
        <v>8</v>
      </c>
      <c r="C112">
        <v>1965329</v>
      </c>
      <c r="D112">
        <v>1541858</v>
      </c>
      <c r="E112">
        <v>448733</v>
      </c>
      <c r="F112">
        <v>85564597657</v>
      </c>
      <c r="G112">
        <v>68429506457</v>
      </c>
      <c r="H112">
        <v>658</v>
      </c>
      <c r="I112">
        <v>120905190</v>
      </c>
    </row>
    <row r="113" spans="1:9">
      <c r="A113" t="s">
        <v>3021</v>
      </c>
      <c r="B113">
        <v>13</v>
      </c>
      <c r="C113">
        <v>829400</v>
      </c>
      <c r="D113">
        <v>524076</v>
      </c>
      <c r="E113">
        <v>2523</v>
      </c>
      <c r="F113">
        <v>137879235</v>
      </c>
      <c r="G113">
        <v>64697679</v>
      </c>
      <c r="H113">
        <v>2</v>
      </c>
      <c r="I113">
        <v>239900</v>
      </c>
    </row>
    <row r="114" spans="1:9">
      <c r="A114" t="s">
        <v>2883</v>
      </c>
      <c r="B114">
        <v>5688</v>
      </c>
      <c r="C114">
        <v>192423605</v>
      </c>
      <c r="D114">
        <v>188581172</v>
      </c>
      <c r="E114">
        <v>189321</v>
      </c>
      <c r="F114">
        <v>5224572861</v>
      </c>
      <c r="G114">
        <v>3304460442</v>
      </c>
      <c r="H114">
        <v>622</v>
      </c>
      <c r="I114">
        <v>16849507</v>
      </c>
    </row>
    <row r="115" spans="1:9">
      <c r="A115" t="s">
        <v>3042</v>
      </c>
      <c r="B115">
        <v>10550</v>
      </c>
      <c r="C115">
        <v>88221850</v>
      </c>
      <c r="D115">
        <v>8767395</v>
      </c>
      <c r="E115">
        <v>635248</v>
      </c>
      <c r="F115">
        <v>5555294858</v>
      </c>
      <c r="G115">
        <v>978649630</v>
      </c>
      <c r="H115">
        <v>4200</v>
      </c>
      <c r="I115">
        <v>26247100</v>
      </c>
    </row>
    <row r="116" spans="1:9">
      <c r="A116" t="s">
        <v>3294</v>
      </c>
      <c r="B116">
        <v>5</v>
      </c>
      <c r="C116">
        <v>634387</v>
      </c>
      <c r="D116">
        <v>462760</v>
      </c>
      <c r="E116">
        <v>404319</v>
      </c>
      <c r="F116">
        <v>96028049616</v>
      </c>
      <c r="G116">
        <v>76837649700</v>
      </c>
      <c r="H116">
        <v>161</v>
      </c>
      <c r="I116">
        <v>40897641</v>
      </c>
    </row>
    <row r="117" spans="1:9">
      <c r="A117" t="s">
        <v>2796</v>
      </c>
      <c r="B117">
        <v>2904</v>
      </c>
      <c r="C117">
        <v>41025110</v>
      </c>
      <c r="D117">
        <v>39179342</v>
      </c>
      <c r="E117">
        <v>16163</v>
      </c>
      <c r="F117">
        <v>227705870</v>
      </c>
      <c r="G117">
        <v>140507426</v>
      </c>
      <c r="H117">
        <v>35</v>
      </c>
      <c r="I117">
        <v>464300</v>
      </c>
    </row>
    <row r="118" spans="1:9">
      <c r="A118" t="s">
        <v>3072</v>
      </c>
      <c r="B118">
        <v>6663</v>
      </c>
      <c r="C118">
        <v>212225781</v>
      </c>
      <c r="D118">
        <v>207314430</v>
      </c>
      <c r="E118">
        <v>185195</v>
      </c>
      <c r="F118">
        <v>5041931761</v>
      </c>
      <c r="G118">
        <v>3150263639</v>
      </c>
      <c r="H118">
        <v>737</v>
      </c>
      <c r="I118">
        <v>20249399</v>
      </c>
    </row>
    <row r="119" spans="1:9">
      <c r="A119" t="s">
        <v>3135</v>
      </c>
      <c r="B119">
        <v>7745</v>
      </c>
      <c r="C119">
        <v>157307921</v>
      </c>
      <c r="D119">
        <v>153841285</v>
      </c>
      <c r="E119">
        <v>316765</v>
      </c>
      <c r="F119">
        <v>3745647107</v>
      </c>
      <c r="G119">
        <v>2191714943</v>
      </c>
      <c r="H119">
        <v>222</v>
      </c>
      <c r="I119">
        <v>3943377</v>
      </c>
    </row>
    <row r="120" spans="1:9">
      <c r="A120" t="s">
        <v>3270</v>
      </c>
      <c r="B120">
        <v>3932</v>
      </c>
      <c r="C120">
        <v>66798971</v>
      </c>
      <c r="D120">
        <v>66172129</v>
      </c>
      <c r="E120">
        <v>57953</v>
      </c>
      <c r="F120">
        <v>1147592618</v>
      </c>
      <c r="G120">
        <v>703603364</v>
      </c>
      <c r="H120">
        <v>286</v>
      </c>
      <c r="I120">
        <v>5606622</v>
      </c>
    </row>
    <row r="121" spans="1:9">
      <c r="A121" t="s">
        <v>2853</v>
      </c>
      <c r="B121">
        <v>38472</v>
      </c>
      <c r="C121">
        <v>1315810983</v>
      </c>
      <c r="D121">
        <v>1306660081</v>
      </c>
      <c r="E121">
        <v>569903</v>
      </c>
      <c r="F121">
        <v>16130572466</v>
      </c>
      <c r="G121">
        <v>10633713291</v>
      </c>
      <c r="H121">
        <v>855</v>
      </c>
      <c r="I121">
        <v>23498225</v>
      </c>
    </row>
    <row r="122" spans="1:9">
      <c r="A122" t="s">
        <v>2896</v>
      </c>
      <c r="B122">
        <v>117672</v>
      </c>
      <c r="C122">
        <v>388341321</v>
      </c>
      <c r="D122">
        <v>63117613</v>
      </c>
      <c r="E122">
        <v>646487</v>
      </c>
      <c r="F122">
        <v>4559487877</v>
      </c>
      <c r="G122">
        <v>351215456</v>
      </c>
      <c r="H122">
        <v>21290</v>
      </c>
      <c r="I122">
        <v>96911358</v>
      </c>
    </row>
    <row r="123" spans="1:9">
      <c r="A123" t="s">
        <v>3277</v>
      </c>
      <c r="B123">
        <v>11</v>
      </c>
      <c r="C123">
        <v>322246</v>
      </c>
      <c r="D123">
        <v>312942</v>
      </c>
      <c r="E123">
        <v>1088329</v>
      </c>
      <c r="F123">
        <v>27872834689</v>
      </c>
      <c r="G123">
        <v>19233431688</v>
      </c>
      <c r="H123">
        <v>12721</v>
      </c>
      <c r="I123">
        <v>348409191</v>
      </c>
    </row>
    <row r="124" spans="1:9">
      <c r="A124" t="s">
        <v>3047</v>
      </c>
      <c r="B124">
        <v>378</v>
      </c>
      <c r="C124">
        <v>82162579</v>
      </c>
      <c r="D124">
        <v>81951232</v>
      </c>
      <c r="E124">
        <v>57386</v>
      </c>
      <c r="F124">
        <v>9375297273</v>
      </c>
      <c r="G124">
        <v>7405177906</v>
      </c>
      <c r="H124">
        <v>310</v>
      </c>
      <c r="I124">
        <v>43129538</v>
      </c>
    </row>
    <row r="125" spans="1:9">
      <c r="A125" t="s">
        <v>3102</v>
      </c>
      <c r="B125">
        <v>33</v>
      </c>
      <c r="C125">
        <v>308940</v>
      </c>
      <c r="D125">
        <v>308501</v>
      </c>
      <c r="E125">
        <v>10815</v>
      </c>
      <c r="F125">
        <v>93227984</v>
      </c>
      <c r="G125">
        <v>22750681</v>
      </c>
      <c r="H125">
        <v>248</v>
      </c>
      <c r="I125">
        <v>2632267</v>
      </c>
    </row>
    <row r="126" spans="1:9">
      <c r="A126" t="s">
        <v>3203</v>
      </c>
      <c r="B126">
        <v>14182</v>
      </c>
      <c r="C126">
        <v>101936305</v>
      </c>
      <c r="D126">
        <v>23864021</v>
      </c>
      <c r="E126">
        <v>410188</v>
      </c>
      <c r="F126">
        <v>3128930368</v>
      </c>
      <c r="G126">
        <v>302814490</v>
      </c>
      <c r="H126">
        <v>723</v>
      </c>
      <c r="I126">
        <v>3098167</v>
      </c>
    </row>
    <row r="127" spans="1:9">
      <c r="A127" t="s">
        <v>3146</v>
      </c>
      <c r="B127">
        <v>347181</v>
      </c>
      <c r="C127">
        <v>1386088970</v>
      </c>
      <c r="D127">
        <v>93328047</v>
      </c>
      <c r="E127">
        <v>8754601</v>
      </c>
      <c r="F127">
        <v>40650785708</v>
      </c>
      <c r="G127">
        <v>7239926118</v>
      </c>
      <c r="H127">
        <v>39665</v>
      </c>
      <c r="I127">
        <v>109360554</v>
      </c>
    </row>
    <row r="128" spans="1:9">
      <c r="A128" t="s">
        <v>3181</v>
      </c>
      <c r="B128">
        <v>8</v>
      </c>
      <c r="C128">
        <v>515388</v>
      </c>
      <c r="D128">
        <v>511951</v>
      </c>
      <c r="E128">
        <v>23128</v>
      </c>
      <c r="F128">
        <v>6420796510</v>
      </c>
      <c r="G128">
        <v>5397499387</v>
      </c>
      <c r="H128">
        <v>60</v>
      </c>
      <c r="I128">
        <v>21661460</v>
      </c>
    </row>
    <row r="129" spans="1:9">
      <c r="A129" t="s">
        <v>2839</v>
      </c>
      <c r="B129">
        <v>6882</v>
      </c>
      <c r="C129">
        <v>1393864799</v>
      </c>
      <c r="D129">
        <v>438044275</v>
      </c>
      <c r="E129">
        <v>343555</v>
      </c>
      <c r="F129">
        <v>61368814339</v>
      </c>
      <c r="G129">
        <v>19116305417</v>
      </c>
      <c r="H129">
        <v>404</v>
      </c>
      <c r="I129">
        <v>68239704</v>
      </c>
    </row>
    <row r="130" spans="1:9">
      <c r="A130" t="s">
        <v>2983</v>
      </c>
      <c r="B130">
        <v>4</v>
      </c>
      <c r="C130">
        <v>274084</v>
      </c>
      <c r="D130">
        <v>273414</v>
      </c>
      <c r="E130">
        <v>231</v>
      </c>
      <c r="F130">
        <v>14439325</v>
      </c>
      <c r="G130">
        <v>13347951</v>
      </c>
      <c r="H130">
        <v>24</v>
      </c>
      <c r="I130">
        <v>1604138</v>
      </c>
    </row>
    <row r="131" spans="1:9">
      <c r="A131" t="s">
        <v>3240</v>
      </c>
      <c r="B131">
        <v>1072</v>
      </c>
      <c r="C131">
        <v>17042430</v>
      </c>
      <c r="D131">
        <v>16189279</v>
      </c>
      <c r="E131">
        <v>134204</v>
      </c>
      <c r="F131">
        <v>1133280582</v>
      </c>
      <c r="G131">
        <v>463299038</v>
      </c>
      <c r="H131">
        <v>976</v>
      </c>
      <c r="I131">
        <v>5966476</v>
      </c>
    </row>
    <row r="132" spans="1:9">
      <c r="A132" t="s">
        <v>2990</v>
      </c>
      <c r="B132">
        <v>302</v>
      </c>
      <c r="C132">
        <v>3186842</v>
      </c>
      <c r="D132">
        <v>3196434</v>
      </c>
      <c r="E132">
        <v>124661</v>
      </c>
      <c r="F132">
        <v>1663939101</v>
      </c>
      <c r="G132">
        <v>1639698132</v>
      </c>
      <c r="H132">
        <v>2120</v>
      </c>
      <c r="I132">
        <v>27778144</v>
      </c>
    </row>
    <row r="133" spans="1:9">
      <c r="A133" t="s">
        <v>2900</v>
      </c>
      <c r="B133">
        <v>13</v>
      </c>
      <c r="C133">
        <v>4890626</v>
      </c>
      <c r="D133">
        <v>4876440</v>
      </c>
      <c r="E133">
        <v>599895</v>
      </c>
      <c r="F133">
        <v>143239839463</v>
      </c>
      <c r="G133">
        <v>120293819110</v>
      </c>
      <c r="H133">
        <v>367</v>
      </c>
      <c r="I133">
        <v>113697835</v>
      </c>
    </row>
    <row r="134" spans="1:9">
      <c r="A134" t="s">
        <v>3158</v>
      </c>
      <c r="B134">
        <v>186777</v>
      </c>
      <c r="C134">
        <v>562764540</v>
      </c>
      <c r="D134">
        <v>151576886</v>
      </c>
      <c r="E134">
        <v>4787193</v>
      </c>
      <c r="F134">
        <v>14404374198</v>
      </c>
      <c r="G134">
        <v>2465479300</v>
      </c>
      <c r="H134">
        <v>46628</v>
      </c>
      <c r="I134">
        <v>65488867</v>
      </c>
    </row>
    <row r="135" spans="1:9">
      <c r="A135" t="s">
        <v>3188</v>
      </c>
      <c r="B135">
        <v>412</v>
      </c>
      <c r="C135">
        <v>58327623</v>
      </c>
      <c r="D135">
        <v>12197028</v>
      </c>
      <c r="E135">
        <v>27216</v>
      </c>
      <c r="F135">
        <v>3435731030</v>
      </c>
      <c r="G135">
        <v>1236029161</v>
      </c>
      <c r="H135">
        <v>69</v>
      </c>
      <c r="I135">
        <v>8502716</v>
      </c>
    </row>
    <row r="136" spans="1:9">
      <c r="A136" t="s">
        <v>2915</v>
      </c>
      <c r="B136">
        <v>0</v>
      </c>
      <c r="C136">
        <v>0</v>
      </c>
      <c r="D136">
        <v>0</v>
      </c>
      <c r="E136">
        <v>4357</v>
      </c>
      <c r="F136">
        <v>32319582</v>
      </c>
      <c r="G136">
        <v>10303934</v>
      </c>
      <c r="H136">
        <v>13</v>
      </c>
      <c r="I136">
        <v>701300</v>
      </c>
    </row>
    <row r="137" spans="1:9">
      <c r="A137" t="s">
        <v>3070</v>
      </c>
      <c r="B137">
        <v>16213</v>
      </c>
      <c r="C137">
        <v>506595908</v>
      </c>
      <c r="D137">
        <v>501233859</v>
      </c>
      <c r="E137">
        <v>397765</v>
      </c>
      <c r="F137">
        <v>10480892485</v>
      </c>
      <c r="G137">
        <v>7159552193</v>
      </c>
      <c r="H137">
        <v>5213</v>
      </c>
      <c r="I137">
        <v>137196923</v>
      </c>
    </row>
    <row r="138" spans="1:9">
      <c r="A138" t="s">
        <v>2884</v>
      </c>
      <c r="B138">
        <v>25971</v>
      </c>
      <c r="C138">
        <v>828947265</v>
      </c>
      <c r="D138">
        <v>812522696</v>
      </c>
      <c r="E138">
        <v>857460</v>
      </c>
      <c r="F138">
        <v>22410358475</v>
      </c>
      <c r="G138">
        <v>14394318779</v>
      </c>
      <c r="H138">
        <v>2276</v>
      </c>
      <c r="I138">
        <v>60579780</v>
      </c>
    </row>
    <row r="139" spans="1:9">
      <c r="A139" t="s">
        <v>2887</v>
      </c>
      <c r="B139">
        <v>11728</v>
      </c>
      <c r="C139">
        <v>394524275</v>
      </c>
      <c r="D139">
        <v>384277239</v>
      </c>
      <c r="E139">
        <v>463983</v>
      </c>
      <c r="F139">
        <v>12912429695</v>
      </c>
      <c r="G139">
        <v>7738765044</v>
      </c>
      <c r="H139">
        <v>196</v>
      </c>
      <c r="I139">
        <v>6485090</v>
      </c>
    </row>
    <row r="140" spans="1:9">
      <c r="A140" t="s">
        <v>3168</v>
      </c>
      <c r="B140">
        <v>7606</v>
      </c>
      <c r="C140">
        <v>276285115</v>
      </c>
      <c r="D140">
        <v>274570095</v>
      </c>
      <c r="E140">
        <v>123510</v>
      </c>
      <c r="F140">
        <v>3884000154</v>
      </c>
      <c r="G140">
        <v>2599551556</v>
      </c>
      <c r="H140">
        <v>131</v>
      </c>
      <c r="I140">
        <v>5096556</v>
      </c>
    </row>
    <row r="141" spans="1:9">
      <c r="A141" t="s">
        <v>2976</v>
      </c>
      <c r="B141">
        <v>0</v>
      </c>
      <c r="C141">
        <v>0</v>
      </c>
      <c r="D141">
        <v>0</v>
      </c>
      <c r="E141">
        <v>146</v>
      </c>
      <c r="F141">
        <v>11757497</v>
      </c>
      <c r="G141">
        <v>10457740</v>
      </c>
      <c r="H141">
        <v>16</v>
      </c>
      <c r="I141">
        <v>907926</v>
      </c>
    </row>
    <row r="142" spans="1:9">
      <c r="A142" t="s">
        <v>2959</v>
      </c>
      <c r="B142">
        <v>49767</v>
      </c>
      <c r="C142">
        <v>42334300</v>
      </c>
      <c r="D142">
        <v>16595138</v>
      </c>
      <c r="E142">
        <v>2487791</v>
      </c>
      <c r="F142">
        <v>2761066459</v>
      </c>
      <c r="G142">
        <v>1490477473</v>
      </c>
      <c r="H142">
        <v>57792</v>
      </c>
      <c r="I142">
        <v>50840639</v>
      </c>
    </row>
    <row r="143" spans="1:9">
      <c r="A143" t="s">
        <v>2957</v>
      </c>
      <c r="B143">
        <v>344896</v>
      </c>
      <c r="C143">
        <v>219884411</v>
      </c>
      <c r="D143">
        <v>99059843</v>
      </c>
      <c r="E143">
        <v>7375091</v>
      </c>
      <c r="F143">
        <v>5610000326</v>
      </c>
      <c r="G143">
        <v>3707839986</v>
      </c>
      <c r="H143">
        <v>505818</v>
      </c>
      <c r="I143">
        <v>260136435</v>
      </c>
    </row>
    <row r="144" spans="1:9">
      <c r="A144" t="s">
        <v>3151</v>
      </c>
      <c r="B144">
        <v>4443</v>
      </c>
      <c r="C144">
        <v>61139337</v>
      </c>
      <c r="D144">
        <v>58384579</v>
      </c>
      <c r="E144">
        <v>435728</v>
      </c>
      <c r="F144">
        <v>2810158525</v>
      </c>
      <c r="G144">
        <v>1163008860</v>
      </c>
      <c r="H144">
        <v>1630</v>
      </c>
      <c r="I144">
        <v>12673393</v>
      </c>
    </row>
    <row r="145" spans="1:9">
      <c r="A145" t="s">
        <v>3234</v>
      </c>
      <c r="B145">
        <v>1313</v>
      </c>
      <c r="C145">
        <v>41985201</v>
      </c>
      <c r="D145">
        <v>37132550</v>
      </c>
      <c r="E145">
        <v>156977</v>
      </c>
      <c r="F145">
        <v>1689672330</v>
      </c>
      <c r="G145">
        <v>850354639</v>
      </c>
      <c r="H145">
        <v>496</v>
      </c>
      <c r="I145">
        <v>3913598</v>
      </c>
    </row>
    <row r="146" spans="1:9">
      <c r="A146" t="s">
        <v>2966</v>
      </c>
      <c r="B146">
        <v>91333</v>
      </c>
      <c r="C146">
        <v>559019998</v>
      </c>
      <c r="D146">
        <v>129146313</v>
      </c>
      <c r="E146">
        <v>7476000</v>
      </c>
      <c r="F146">
        <v>80560473754</v>
      </c>
      <c r="G146">
        <v>18633594417</v>
      </c>
      <c r="H146">
        <v>29879</v>
      </c>
      <c r="I146">
        <v>207733646</v>
      </c>
    </row>
    <row r="147" spans="1:9">
      <c r="A147" t="s">
        <v>3083</v>
      </c>
      <c r="B147">
        <v>215</v>
      </c>
      <c r="C147">
        <v>53517029</v>
      </c>
      <c r="D147">
        <v>53464331</v>
      </c>
      <c r="E147">
        <v>21318</v>
      </c>
      <c r="F147">
        <v>3838311492</v>
      </c>
      <c r="G147">
        <v>2932618345</v>
      </c>
      <c r="H147">
        <v>315</v>
      </c>
      <c r="I147">
        <v>61568959</v>
      </c>
    </row>
    <row r="148" spans="1:9">
      <c r="A148" t="s">
        <v>3171</v>
      </c>
      <c r="B148">
        <v>1649</v>
      </c>
      <c r="C148">
        <v>10467695</v>
      </c>
      <c r="D148">
        <v>731009</v>
      </c>
      <c r="E148">
        <v>37233</v>
      </c>
      <c r="F148">
        <v>238102611</v>
      </c>
      <c r="G148">
        <v>10220207</v>
      </c>
      <c r="H148">
        <v>337</v>
      </c>
      <c r="I148">
        <v>961245</v>
      </c>
    </row>
    <row r="149" spans="1:9">
      <c r="A149" t="s">
        <v>2833</v>
      </c>
      <c r="B149">
        <v>305</v>
      </c>
      <c r="C149">
        <v>97751798</v>
      </c>
      <c r="D149">
        <v>97627379</v>
      </c>
      <c r="E149">
        <v>92752</v>
      </c>
      <c r="F149">
        <v>15480808002</v>
      </c>
      <c r="G149">
        <v>10858256786</v>
      </c>
      <c r="H149">
        <v>1844</v>
      </c>
      <c r="I149">
        <v>276035612</v>
      </c>
    </row>
    <row r="150" spans="1:9">
      <c r="A150" t="s">
        <v>2861</v>
      </c>
      <c r="B150">
        <v>398089</v>
      </c>
      <c r="C150">
        <v>359740218</v>
      </c>
      <c r="D150">
        <v>118707251</v>
      </c>
      <c r="E150">
        <v>1275718</v>
      </c>
      <c r="F150">
        <v>1336493477</v>
      </c>
      <c r="G150">
        <v>644856039</v>
      </c>
      <c r="H150">
        <v>238370</v>
      </c>
      <c r="I150">
        <v>164211547</v>
      </c>
    </row>
    <row r="151" spans="1:9">
      <c r="A151" t="s">
        <v>2985</v>
      </c>
      <c r="B151">
        <v>1901</v>
      </c>
      <c r="C151">
        <v>28068680</v>
      </c>
      <c r="D151">
        <v>27900177</v>
      </c>
      <c r="E151">
        <v>358778</v>
      </c>
      <c r="F151">
        <v>4515734474</v>
      </c>
      <c r="G151">
        <v>3914953241</v>
      </c>
      <c r="H151">
        <v>4296</v>
      </c>
      <c r="I151">
        <v>56930988</v>
      </c>
    </row>
    <row r="152" spans="1:9">
      <c r="A152" t="s">
        <v>3248</v>
      </c>
      <c r="B152">
        <v>2054</v>
      </c>
      <c r="C152">
        <v>16352050</v>
      </c>
      <c r="D152">
        <v>1358983</v>
      </c>
      <c r="E152">
        <v>185296</v>
      </c>
      <c r="F152">
        <v>1918616749</v>
      </c>
      <c r="G152">
        <v>156641803</v>
      </c>
      <c r="H152">
        <v>1025</v>
      </c>
      <c r="I152">
        <v>7849550</v>
      </c>
    </row>
    <row r="153" spans="1:9">
      <c r="A153" t="s">
        <v>2774</v>
      </c>
      <c r="B153">
        <v>11226</v>
      </c>
      <c r="C153">
        <v>86527234</v>
      </c>
      <c r="D153">
        <v>31928669</v>
      </c>
      <c r="E153">
        <v>164544</v>
      </c>
      <c r="F153">
        <v>1295804213</v>
      </c>
      <c r="G153">
        <v>191628792</v>
      </c>
      <c r="H153">
        <v>2759</v>
      </c>
      <c r="I153">
        <v>11014019</v>
      </c>
    </row>
    <row r="154" spans="1:9">
      <c r="A154" t="s">
        <v>2891</v>
      </c>
      <c r="B154">
        <v>347450</v>
      </c>
      <c r="C154">
        <v>2052533663</v>
      </c>
      <c r="D154">
        <v>229992822</v>
      </c>
      <c r="E154">
        <v>14956629</v>
      </c>
      <c r="F154">
        <v>117104712771</v>
      </c>
      <c r="G154">
        <v>15392767619</v>
      </c>
      <c r="H154">
        <v>118115</v>
      </c>
      <c r="I154">
        <v>473190059</v>
      </c>
    </row>
    <row r="155" spans="1:9">
      <c r="A155" t="s">
        <v>2997</v>
      </c>
      <c r="B155">
        <v>26496</v>
      </c>
      <c r="C155">
        <v>51370700</v>
      </c>
      <c r="D155">
        <v>12688241</v>
      </c>
      <c r="E155">
        <v>52065</v>
      </c>
      <c r="F155">
        <v>116502219</v>
      </c>
      <c r="G155">
        <v>41871461</v>
      </c>
      <c r="H155">
        <v>5806</v>
      </c>
      <c r="I155">
        <v>8727195</v>
      </c>
    </row>
    <row r="156" spans="1:9">
      <c r="A156" t="s">
        <v>3067</v>
      </c>
      <c r="B156">
        <v>296</v>
      </c>
      <c r="C156">
        <v>2713388</v>
      </c>
      <c r="D156">
        <v>2628937</v>
      </c>
      <c r="E156">
        <v>95176</v>
      </c>
      <c r="F156">
        <v>355099290</v>
      </c>
      <c r="G156">
        <v>91807963</v>
      </c>
      <c r="H156">
        <v>980</v>
      </c>
      <c r="I156">
        <v>7124842</v>
      </c>
    </row>
    <row r="157" spans="1:9">
      <c r="A157" t="s">
        <v>3196</v>
      </c>
      <c r="B157">
        <v>495</v>
      </c>
      <c r="C157">
        <v>2389795</v>
      </c>
      <c r="D157">
        <v>2262139</v>
      </c>
      <c r="E157">
        <v>33746</v>
      </c>
      <c r="F157">
        <v>355057948</v>
      </c>
      <c r="G157">
        <v>176636377</v>
      </c>
      <c r="H157">
        <v>69</v>
      </c>
      <c r="I157">
        <v>1036545</v>
      </c>
    </row>
    <row r="158" spans="1:9">
      <c r="A158" t="s">
        <v>3111</v>
      </c>
      <c r="B158">
        <v>5856</v>
      </c>
      <c r="C158">
        <v>43729950</v>
      </c>
      <c r="D158">
        <v>2927352</v>
      </c>
      <c r="E158">
        <v>663905</v>
      </c>
      <c r="F158">
        <v>5074014299</v>
      </c>
      <c r="G158">
        <v>823706087</v>
      </c>
      <c r="H158">
        <v>5694</v>
      </c>
      <c r="I158">
        <v>25428048</v>
      </c>
    </row>
    <row r="159" spans="1:9">
      <c r="A159" t="s">
        <v>3177</v>
      </c>
      <c r="B159">
        <v>6897</v>
      </c>
      <c r="C159">
        <v>11700327</v>
      </c>
      <c r="D159">
        <v>1626231</v>
      </c>
      <c r="E159">
        <v>41692</v>
      </c>
      <c r="F159">
        <v>68898048</v>
      </c>
      <c r="G159">
        <v>17959230</v>
      </c>
      <c r="H159">
        <v>2435</v>
      </c>
      <c r="I159">
        <v>2414424</v>
      </c>
    </row>
    <row r="160" spans="1:9">
      <c r="A160" t="s">
        <v>2822</v>
      </c>
      <c r="B160">
        <v>105468</v>
      </c>
      <c r="C160">
        <v>832135600</v>
      </c>
      <c r="D160">
        <v>103322862</v>
      </c>
      <c r="E160">
        <v>6874255</v>
      </c>
      <c r="F160">
        <v>71295314570</v>
      </c>
      <c r="G160">
        <v>11814087454</v>
      </c>
      <c r="H160">
        <v>34309</v>
      </c>
      <c r="I160">
        <v>190385646</v>
      </c>
    </row>
    <row r="161" spans="1:9">
      <c r="A161" t="s">
        <v>2892</v>
      </c>
      <c r="B161">
        <v>212839</v>
      </c>
      <c r="C161">
        <v>1716661129</v>
      </c>
      <c r="D161">
        <v>182231525</v>
      </c>
      <c r="E161">
        <v>11500971</v>
      </c>
      <c r="F161">
        <v>105980178407</v>
      </c>
      <c r="G161">
        <v>15859405169</v>
      </c>
      <c r="H161">
        <v>57305</v>
      </c>
      <c r="I161">
        <v>293183344</v>
      </c>
    </row>
    <row r="162" spans="1:9">
      <c r="A162" t="s">
        <v>3219</v>
      </c>
      <c r="B162">
        <v>24127</v>
      </c>
      <c r="C162">
        <v>55594498</v>
      </c>
      <c r="D162">
        <v>8224866</v>
      </c>
      <c r="E162">
        <v>170409</v>
      </c>
      <c r="F162">
        <v>308775330</v>
      </c>
      <c r="G162">
        <v>100633795</v>
      </c>
      <c r="H162">
        <v>12011</v>
      </c>
      <c r="I162">
        <v>36803363</v>
      </c>
    </row>
    <row r="163" spans="1:9">
      <c r="A163" t="s">
        <v>2798</v>
      </c>
      <c r="B163">
        <v>62</v>
      </c>
      <c r="C163">
        <v>1282100</v>
      </c>
      <c r="D163">
        <v>1204696</v>
      </c>
      <c r="E163">
        <v>521</v>
      </c>
      <c r="F163">
        <v>8865983</v>
      </c>
      <c r="G163">
        <v>5048509</v>
      </c>
      <c r="H163">
        <v>14</v>
      </c>
      <c r="I163">
        <v>185300</v>
      </c>
    </row>
    <row r="164" spans="1:9">
      <c r="A164" t="s">
        <v>3184</v>
      </c>
      <c r="B164">
        <v>0</v>
      </c>
      <c r="C164">
        <v>0</v>
      </c>
      <c r="D164">
        <v>0</v>
      </c>
      <c r="E164">
        <v>6161</v>
      </c>
      <c r="F164">
        <v>1511503045</v>
      </c>
      <c r="G164">
        <v>1233414304</v>
      </c>
      <c r="H164">
        <v>300</v>
      </c>
      <c r="I164">
        <v>55834694</v>
      </c>
    </row>
    <row r="165" spans="1:9">
      <c r="A165" t="s">
        <v>3214</v>
      </c>
      <c r="B165">
        <v>40991</v>
      </c>
      <c r="C165">
        <v>296035300</v>
      </c>
      <c r="D165">
        <v>35856975</v>
      </c>
      <c r="E165">
        <v>3268819</v>
      </c>
      <c r="F165">
        <v>25177456476</v>
      </c>
      <c r="G165">
        <v>3665335631</v>
      </c>
      <c r="H165">
        <v>31675</v>
      </c>
      <c r="I165">
        <v>115167206</v>
      </c>
    </row>
    <row r="166" spans="1:9">
      <c r="A166" t="s">
        <v>3229</v>
      </c>
      <c r="B166">
        <v>745</v>
      </c>
      <c r="C166">
        <v>77549829</v>
      </c>
      <c r="D166">
        <v>20132762</v>
      </c>
      <c r="E166">
        <v>44357</v>
      </c>
      <c r="F166">
        <v>3282916618</v>
      </c>
      <c r="G166">
        <v>1188134377</v>
      </c>
      <c r="H166">
        <v>100</v>
      </c>
      <c r="I166">
        <v>6912047</v>
      </c>
    </row>
    <row r="167" spans="1:9">
      <c r="A167" t="s">
        <v>2864</v>
      </c>
      <c r="B167">
        <v>0</v>
      </c>
      <c r="C167">
        <v>0</v>
      </c>
      <c r="D167">
        <v>0</v>
      </c>
      <c r="E167">
        <v>12</v>
      </c>
      <c r="F167">
        <v>653500</v>
      </c>
      <c r="G167">
        <v>29678</v>
      </c>
      <c r="H167">
        <v>0</v>
      </c>
      <c r="I167">
        <v>0</v>
      </c>
    </row>
    <row r="168" spans="1:9">
      <c r="A168" t="s">
        <v>3314</v>
      </c>
      <c r="B168">
        <v>50054</v>
      </c>
      <c r="C168">
        <v>361232549</v>
      </c>
      <c r="D168">
        <v>130884584</v>
      </c>
      <c r="E168">
        <v>1079131</v>
      </c>
      <c r="F168">
        <v>6765017772</v>
      </c>
      <c r="G168">
        <v>1324653810</v>
      </c>
      <c r="H168">
        <v>4497</v>
      </c>
      <c r="I168">
        <v>23100746</v>
      </c>
    </row>
    <row r="169" spans="1:9">
      <c r="A169" t="s">
        <v>3315</v>
      </c>
      <c r="B169">
        <v>28232</v>
      </c>
      <c r="C169">
        <v>225013168</v>
      </c>
      <c r="D169">
        <v>81825607</v>
      </c>
      <c r="E169">
        <v>590642</v>
      </c>
      <c r="F169">
        <v>4084674580</v>
      </c>
      <c r="G169">
        <v>781773171</v>
      </c>
      <c r="H169">
        <v>1472</v>
      </c>
      <c r="I169">
        <v>8911454</v>
      </c>
    </row>
    <row r="170" spans="1:9">
      <c r="A170" t="s">
        <v>2852</v>
      </c>
      <c r="B170">
        <v>18938</v>
      </c>
      <c r="C170">
        <v>604641940</v>
      </c>
      <c r="D170">
        <v>600885552</v>
      </c>
      <c r="E170">
        <v>316814</v>
      </c>
      <c r="F170">
        <v>8421269716</v>
      </c>
      <c r="G170">
        <v>5717581379</v>
      </c>
      <c r="H170">
        <v>815</v>
      </c>
      <c r="I170">
        <v>21309360</v>
      </c>
    </row>
    <row r="171" spans="1:9">
      <c r="A171" t="s">
        <v>3020</v>
      </c>
      <c r="B171">
        <v>22</v>
      </c>
      <c r="C171">
        <v>1531654</v>
      </c>
      <c r="D171">
        <v>769201</v>
      </c>
      <c r="E171">
        <v>3821</v>
      </c>
      <c r="F171">
        <v>198674300</v>
      </c>
      <c r="G171">
        <v>91184056</v>
      </c>
      <c r="H171">
        <v>11</v>
      </c>
      <c r="I171">
        <v>768182</v>
      </c>
    </row>
    <row r="172" spans="1:9">
      <c r="A172" t="s">
        <v>3208</v>
      </c>
      <c r="B172">
        <v>5874</v>
      </c>
      <c r="C172">
        <v>221467625</v>
      </c>
      <c r="D172">
        <v>219392709</v>
      </c>
      <c r="E172">
        <v>157827</v>
      </c>
      <c r="F172">
        <v>4915655484</v>
      </c>
      <c r="G172">
        <v>3205799038</v>
      </c>
      <c r="H172">
        <v>249</v>
      </c>
      <c r="I172">
        <v>9274629</v>
      </c>
    </row>
    <row r="173" spans="1:9">
      <c r="A173" t="s">
        <v>2789</v>
      </c>
      <c r="B173">
        <v>58793</v>
      </c>
      <c r="C173">
        <v>595275048</v>
      </c>
      <c r="D173">
        <v>133157235</v>
      </c>
      <c r="E173">
        <v>4768992</v>
      </c>
      <c r="F173">
        <v>57662189503</v>
      </c>
      <c r="G173">
        <v>7419066269</v>
      </c>
      <c r="H173">
        <v>8197</v>
      </c>
      <c r="I173">
        <v>49936010</v>
      </c>
    </row>
    <row r="174" spans="1:9">
      <c r="A174" t="s">
        <v>2818</v>
      </c>
      <c r="B174">
        <v>31135</v>
      </c>
      <c r="C174">
        <v>1272904488</v>
      </c>
      <c r="D174">
        <v>1263392769</v>
      </c>
      <c r="E174">
        <v>680606</v>
      </c>
      <c r="F174">
        <v>24007991032</v>
      </c>
      <c r="G174">
        <v>14650990177</v>
      </c>
      <c r="H174">
        <v>181</v>
      </c>
      <c r="I174">
        <v>8201855</v>
      </c>
    </row>
    <row r="175" spans="1:9">
      <c r="A175" t="s">
        <v>3121</v>
      </c>
      <c r="B175">
        <v>538</v>
      </c>
      <c r="C175">
        <v>144964216</v>
      </c>
      <c r="D175">
        <v>144618203</v>
      </c>
      <c r="E175">
        <v>194597</v>
      </c>
      <c r="F175">
        <v>47372223807</v>
      </c>
      <c r="G175">
        <v>39467156938</v>
      </c>
      <c r="H175">
        <v>106</v>
      </c>
      <c r="I175">
        <v>27046506</v>
      </c>
    </row>
    <row r="176" spans="1:9">
      <c r="A176" t="s">
        <v>3301</v>
      </c>
      <c r="B176">
        <v>2</v>
      </c>
      <c r="C176">
        <v>650000</v>
      </c>
      <c r="D176">
        <v>0</v>
      </c>
      <c r="E176">
        <v>101401</v>
      </c>
      <c r="F176">
        <v>12392096060</v>
      </c>
      <c r="G176">
        <v>3313182292</v>
      </c>
      <c r="H176">
        <v>151</v>
      </c>
      <c r="I176">
        <v>21988301</v>
      </c>
    </row>
    <row r="177" spans="1:9">
      <c r="A177" t="s">
        <v>2930</v>
      </c>
      <c r="B177">
        <v>279524</v>
      </c>
      <c r="C177">
        <v>2302050313</v>
      </c>
      <c r="D177">
        <v>397156911</v>
      </c>
      <c r="E177">
        <v>22262556</v>
      </c>
      <c r="F177">
        <v>328765372824</v>
      </c>
      <c r="G177">
        <v>58721640770</v>
      </c>
      <c r="H177">
        <v>24281</v>
      </c>
      <c r="I177">
        <v>188861376</v>
      </c>
    </row>
    <row r="178" spans="1:9">
      <c r="A178" t="s">
        <v>3225</v>
      </c>
      <c r="B178">
        <v>10356</v>
      </c>
      <c r="C178">
        <v>6150677844</v>
      </c>
      <c r="D178">
        <v>6133141755</v>
      </c>
      <c r="E178">
        <v>634771</v>
      </c>
      <c r="F178">
        <v>221609535850</v>
      </c>
      <c r="G178">
        <v>193021051288</v>
      </c>
      <c r="H178">
        <v>102</v>
      </c>
      <c r="I178">
        <v>28644136</v>
      </c>
    </row>
    <row r="179" spans="1:9">
      <c r="A179" t="s">
        <v>3289</v>
      </c>
      <c r="B179">
        <v>55224</v>
      </c>
      <c r="C179">
        <v>244934900</v>
      </c>
      <c r="D179">
        <v>38032951</v>
      </c>
      <c r="E179">
        <v>74424</v>
      </c>
      <c r="F179">
        <v>360667297</v>
      </c>
      <c r="G179">
        <v>106480591</v>
      </c>
      <c r="H179">
        <v>7475</v>
      </c>
      <c r="I179">
        <v>28368934</v>
      </c>
    </row>
    <row r="180" spans="1:9">
      <c r="A180" t="s">
        <v>2878</v>
      </c>
      <c r="B180">
        <v>6552</v>
      </c>
      <c r="C180">
        <v>10970675</v>
      </c>
      <c r="D180">
        <v>2873161</v>
      </c>
      <c r="E180">
        <v>1603599</v>
      </c>
      <c r="F180">
        <v>4176481173</v>
      </c>
      <c r="G180">
        <v>971247619</v>
      </c>
      <c r="H180">
        <v>17294</v>
      </c>
      <c r="I180">
        <v>28367368</v>
      </c>
    </row>
    <row r="181" spans="1:9">
      <c r="A181" t="s">
        <v>2971</v>
      </c>
      <c r="B181">
        <v>92</v>
      </c>
      <c r="C181">
        <v>12256166</v>
      </c>
      <c r="D181">
        <v>12243766</v>
      </c>
      <c r="E181">
        <v>1444</v>
      </c>
      <c r="F181">
        <v>130225822</v>
      </c>
      <c r="G181">
        <v>120514909</v>
      </c>
      <c r="H181">
        <v>13</v>
      </c>
      <c r="I181">
        <v>888545</v>
      </c>
    </row>
    <row r="182" spans="1:9">
      <c r="A182" t="s">
        <v>3252</v>
      </c>
      <c r="B182">
        <v>3298</v>
      </c>
      <c r="C182">
        <v>37833150</v>
      </c>
      <c r="D182">
        <v>2835586</v>
      </c>
      <c r="E182">
        <v>1057046</v>
      </c>
      <c r="F182">
        <v>14559190031</v>
      </c>
      <c r="G182">
        <v>2300926912</v>
      </c>
      <c r="H182">
        <v>1332</v>
      </c>
      <c r="I182">
        <v>12973350</v>
      </c>
    </row>
    <row r="183" spans="1:9">
      <c r="A183" t="s">
        <v>2857</v>
      </c>
      <c r="B183">
        <v>116088</v>
      </c>
      <c r="C183">
        <v>526670152</v>
      </c>
      <c r="D183">
        <v>90708035</v>
      </c>
      <c r="E183">
        <v>14499134</v>
      </c>
      <c r="F183">
        <v>65050807938</v>
      </c>
      <c r="G183">
        <v>18718059986</v>
      </c>
      <c r="H183">
        <v>200232</v>
      </c>
      <c r="I183">
        <v>423412992</v>
      </c>
    </row>
    <row r="184" spans="1:9">
      <c r="A184" t="s">
        <v>2921</v>
      </c>
      <c r="B184">
        <v>0</v>
      </c>
      <c r="C184">
        <v>0</v>
      </c>
      <c r="D184">
        <v>0</v>
      </c>
      <c r="E184">
        <v>6515</v>
      </c>
      <c r="F184">
        <v>8279946</v>
      </c>
      <c r="G184">
        <v>303007</v>
      </c>
      <c r="H184">
        <v>3</v>
      </c>
      <c r="I184">
        <v>9800</v>
      </c>
    </row>
    <row r="185" spans="1:9">
      <c r="A185" t="s">
        <v>3040</v>
      </c>
      <c r="B185">
        <v>4719</v>
      </c>
      <c r="C185">
        <v>19545550</v>
      </c>
      <c r="D185">
        <v>1407714</v>
      </c>
      <c r="E185">
        <v>135944</v>
      </c>
      <c r="F185">
        <v>991992090</v>
      </c>
      <c r="G185">
        <v>33401925</v>
      </c>
      <c r="H185">
        <v>1009</v>
      </c>
      <c r="I185">
        <v>5880089</v>
      </c>
    </row>
    <row r="186" spans="1:9">
      <c r="A186" t="s">
        <v>3223</v>
      </c>
      <c r="B186">
        <v>3906</v>
      </c>
      <c r="C186">
        <v>1130422175</v>
      </c>
      <c r="D186">
        <v>1128087948</v>
      </c>
      <c r="E186">
        <v>334166</v>
      </c>
      <c r="F186">
        <v>71433017796</v>
      </c>
      <c r="G186">
        <v>61768995824</v>
      </c>
      <c r="H186">
        <v>261</v>
      </c>
      <c r="I186">
        <v>52475041</v>
      </c>
    </row>
    <row r="187" spans="1:9">
      <c r="A187" t="s">
        <v>2807</v>
      </c>
      <c r="B187">
        <v>63</v>
      </c>
      <c r="C187">
        <v>837162</v>
      </c>
      <c r="D187">
        <v>827864</v>
      </c>
      <c r="E187">
        <v>2691</v>
      </c>
      <c r="F187">
        <v>32703557</v>
      </c>
      <c r="G187">
        <v>9283297</v>
      </c>
      <c r="H187">
        <v>41</v>
      </c>
      <c r="I187">
        <v>456000</v>
      </c>
    </row>
    <row r="188" spans="1:9">
      <c r="A188" t="s">
        <v>2826</v>
      </c>
      <c r="B188">
        <v>166870</v>
      </c>
      <c r="C188">
        <v>281065700</v>
      </c>
      <c r="D188">
        <v>46981473</v>
      </c>
      <c r="E188">
        <v>583710</v>
      </c>
      <c r="F188">
        <v>2044584570</v>
      </c>
      <c r="G188">
        <v>312806830</v>
      </c>
      <c r="H188">
        <v>34260</v>
      </c>
      <c r="I188">
        <v>150209054</v>
      </c>
    </row>
    <row r="189" spans="1:9">
      <c r="A189" t="s">
        <v>2867</v>
      </c>
      <c r="B189">
        <v>0</v>
      </c>
      <c r="C189">
        <v>0</v>
      </c>
      <c r="D189">
        <v>0</v>
      </c>
      <c r="E189">
        <v>93</v>
      </c>
      <c r="F189">
        <v>36854916</v>
      </c>
      <c r="G189">
        <v>13315959</v>
      </c>
      <c r="H189">
        <v>0</v>
      </c>
      <c r="I189">
        <v>0</v>
      </c>
    </row>
    <row r="190" spans="1:9">
      <c r="A190" t="s">
        <v>2964</v>
      </c>
      <c r="B190">
        <v>189212</v>
      </c>
      <c r="C190">
        <v>919784346</v>
      </c>
      <c r="D190">
        <v>147081133</v>
      </c>
      <c r="E190">
        <v>9043877</v>
      </c>
      <c r="F190">
        <v>63824093026</v>
      </c>
      <c r="G190">
        <v>15303474376</v>
      </c>
      <c r="H190">
        <v>117767</v>
      </c>
      <c r="I190">
        <v>456293705</v>
      </c>
    </row>
    <row r="191" spans="1:9">
      <c r="A191" t="s">
        <v>3034</v>
      </c>
      <c r="B191">
        <v>7050</v>
      </c>
      <c r="C191">
        <v>237781505</v>
      </c>
      <c r="D191">
        <v>236871099</v>
      </c>
      <c r="E191">
        <v>255033</v>
      </c>
      <c r="F191">
        <v>7322571557</v>
      </c>
      <c r="G191">
        <v>4561958879</v>
      </c>
      <c r="H191">
        <v>1742</v>
      </c>
      <c r="I191">
        <v>54648567</v>
      </c>
    </row>
    <row r="192" spans="1:9">
      <c r="A192" t="s">
        <v>3088</v>
      </c>
      <c r="B192">
        <v>24</v>
      </c>
      <c r="C192">
        <v>7435415</v>
      </c>
      <c r="D192">
        <v>7429902</v>
      </c>
      <c r="E192">
        <v>6354</v>
      </c>
      <c r="F192">
        <v>1070094840</v>
      </c>
      <c r="G192">
        <v>771552240</v>
      </c>
      <c r="H192">
        <v>515</v>
      </c>
      <c r="I192">
        <v>73383988</v>
      </c>
    </row>
    <row r="193" spans="1:9">
      <c r="A193" t="s">
        <v>3183</v>
      </c>
      <c r="B193">
        <v>8</v>
      </c>
      <c r="C193">
        <v>1837000</v>
      </c>
      <c r="D193">
        <v>1830022</v>
      </c>
      <c r="E193">
        <v>83607</v>
      </c>
      <c r="F193">
        <v>43285597325</v>
      </c>
      <c r="G193">
        <v>37704475363</v>
      </c>
      <c r="H193">
        <v>62</v>
      </c>
      <c r="I193">
        <v>36099513</v>
      </c>
    </row>
    <row r="194" spans="1:9">
      <c r="A194" t="s">
        <v>3187</v>
      </c>
      <c r="B194">
        <v>216</v>
      </c>
      <c r="C194">
        <v>28036994</v>
      </c>
      <c r="D194">
        <v>6020047</v>
      </c>
      <c r="E194">
        <v>16899</v>
      </c>
      <c r="F194">
        <v>1852202800</v>
      </c>
      <c r="G194">
        <v>752678513</v>
      </c>
      <c r="H194">
        <v>69</v>
      </c>
      <c r="I194">
        <v>6427652</v>
      </c>
    </row>
    <row r="195" spans="1:9">
      <c r="A195" t="s">
        <v>3218</v>
      </c>
      <c r="B195">
        <v>40935</v>
      </c>
      <c r="C195">
        <v>554241200</v>
      </c>
      <c r="D195">
        <v>88959952</v>
      </c>
      <c r="E195">
        <v>5038693</v>
      </c>
      <c r="F195">
        <v>81743043026</v>
      </c>
      <c r="G195">
        <v>13369604452</v>
      </c>
      <c r="H195">
        <v>4593</v>
      </c>
      <c r="I195">
        <v>37793725</v>
      </c>
    </row>
    <row r="196" spans="1:9">
      <c r="A196" t="s">
        <v>3247</v>
      </c>
      <c r="B196">
        <v>2646</v>
      </c>
      <c r="C196">
        <v>59280893</v>
      </c>
      <c r="D196">
        <v>58912970</v>
      </c>
      <c r="E196">
        <v>44563</v>
      </c>
      <c r="F196">
        <v>860117864</v>
      </c>
      <c r="G196">
        <v>541101962</v>
      </c>
      <c r="H196">
        <v>429</v>
      </c>
      <c r="I196">
        <v>7831648</v>
      </c>
    </row>
    <row r="197" spans="1:9">
      <c r="A197" t="s">
        <v>2775</v>
      </c>
      <c r="B197">
        <v>5165</v>
      </c>
      <c r="C197">
        <v>43386400</v>
      </c>
      <c r="D197">
        <v>16100218</v>
      </c>
      <c r="E197">
        <v>76987</v>
      </c>
      <c r="F197">
        <v>684505465</v>
      </c>
      <c r="G197">
        <v>84119637</v>
      </c>
      <c r="H197">
        <v>836</v>
      </c>
      <c r="I197">
        <v>3935164</v>
      </c>
    </row>
    <row r="198" spans="1:9">
      <c r="A198" t="s">
        <v>2811</v>
      </c>
      <c r="B198">
        <v>712</v>
      </c>
      <c r="C198">
        <v>10953744</v>
      </c>
      <c r="D198">
        <v>10606869</v>
      </c>
      <c r="E198">
        <v>4073</v>
      </c>
      <c r="F198">
        <v>74611036</v>
      </c>
      <c r="G198">
        <v>25606951</v>
      </c>
      <c r="H198">
        <v>26</v>
      </c>
      <c r="I198">
        <v>414250</v>
      </c>
    </row>
    <row r="199" spans="1:9">
      <c r="A199" t="s">
        <v>2871</v>
      </c>
      <c r="B199">
        <v>1</v>
      </c>
      <c r="C199">
        <v>1000000</v>
      </c>
      <c r="D199">
        <v>1000000</v>
      </c>
      <c r="E199">
        <v>3621</v>
      </c>
      <c r="F199">
        <v>18325337</v>
      </c>
      <c r="G199">
        <v>6848647</v>
      </c>
      <c r="H199">
        <v>16</v>
      </c>
      <c r="I199">
        <v>72500</v>
      </c>
    </row>
    <row r="200" spans="1:9">
      <c r="A200" t="s">
        <v>3010</v>
      </c>
      <c r="B200">
        <v>555</v>
      </c>
      <c r="C200">
        <v>19382815</v>
      </c>
      <c r="D200">
        <v>19299056</v>
      </c>
      <c r="E200">
        <v>9168</v>
      </c>
      <c r="F200">
        <v>263898292</v>
      </c>
      <c r="G200">
        <v>149055134</v>
      </c>
      <c r="H200">
        <v>4</v>
      </c>
      <c r="I200">
        <v>87482</v>
      </c>
    </row>
    <row r="201" spans="1:9">
      <c r="A201" t="s">
        <v>3145</v>
      </c>
      <c r="B201">
        <v>323085</v>
      </c>
      <c r="C201">
        <v>1140177703</v>
      </c>
      <c r="D201">
        <v>85935133</v>
      </c>
      <c r="E201">
        <v>7087311</v>
      </c>
      <c r="F201">
        <v>28736742552</v>
      </c>
      <c r="G201">
        <v>5860620439</v>
      </c>
      <c r="H201">
        <v>50852</v>
      </c>
      <c r="I201">
        <v>118833091</v>
      </c>
    </row>
    <row r="202" spans="1:9">
      <c r="A202" t="s">
        <v>2919</v>
      </c>
      <c r="B202">
        <v>0</v>
      </c>
      <c r="C202">
        <v>0</v>
      </c>
      <c r="D202">
        <v>0</v>
      </c>
      <c r="E202">
        <v>12372</v>
      </c>
      <c r="F202">
        <v>14980124</v>
      </c>
      <c r="G202">
        <v>748766</v>
      </c>
      <c r="H202">
        <v>12</v>
      </c>
      <c r="I202">
        <v>51150</v>
      </c>
    </row>
    <row r="203" spans="1:9">
      <c r="A203" t="s">
        <v>3231</v>
      </c>
      <c r="B203">
        <v>1079</v>
      </c>
      <c r="C203">
        <v>127456145</v>
      </c>
      <c r="D203">
        <v>34289658</v>
      </c>
      <c r="E203">
        <v>51650</v>
      </c>
      <c r="F203">
        <v>5198625987</v>
      </c>
      <c r="G203">
        <v>1503433592</v>
      </c>
      <c r="H203">
        <v>24</v>
      </c>
      <c r="I203">
        <v>2139171</v>
      </c>
    </row>
    <row r="204" spans="1:9">
      <c r="A204" t="s">
        <v>2856</v>
      </c>
      <c r="B204">
        <v>334114</v>
      </c>
      <c r="C204">
        <v>840858944</v>
      </c>
      <c r="D204">
        <v>171805102</v>
      </c>
      <c r="E204">
        <v>26387620</v>
      </c>
      <c r="F204">
        <v>77110059022</v>
      </c>
      <c r="G204">
        <v>22682002742</v>
      </c>
      <c r="H204">
        <v>815279</v>
      </c>
      <c r="I204">
        <v>922529642</v>
      </c>
    </row>
    <row r="205" spans="1:9">
      <c r="A205" t="s">
        <v>2908</v>
      </c>
      <c r="B205">
        <v>0</v>
      </c>
      <c r="C205">
        <v>0</v>
      </c>
      <c r="D205">
        <v>0</v>
      </c>
      <c r="E205">
        <v>62721</v>
      </c>
      <c r="F205">
        <v>7088688180</v>
      </c>
      <c r="G205">
        <v>2527468024</v>
      </c>
      <c r="H205">
        <v>88</v>
      </c>
      <c r="I205">
        <v>14782759</v>
      </c>
    </row>
    <row r="206" spans="1:9">
      <c r="A206" t="s">
        <v>3045</v>
      </c>
      <c r="B206">
        <v>12399</v>
      </c>
      <c r="C206">
        <v>196371050</v>
      </c>
      <c r="D206">
        <v>21063432</v>
      </c>
      <c r="E206">
        <v>1129918</v>
      </c>
      <c r="F206">
        <v>16494252891</v>
      </c>
      <c r="G206">
        <v>2403416531</v>
      </c>
      <c r="H206">
        <v>1972</v>
      </c>
      <c r="I206">
        <v>18919750</v>
      </c>
    </row>
    <row r="207" spans="1:9">
      <c r="A207" t="s">
        <v>3139</v>
      </c>
      <c r="B207">
        <v>0</v>
      </c>
      <c r="C207">
        <v>0</v>
      </c>
      <c r="D207">
        <v>0</v>
      </c>
      <c r="E207">
        <v>2</v>
      </c>
      <c r="F207">
        <v>13860</v>
      </c>
      <c r="G207">
        <v>4273</v>
      </c>
      <c r="H207">
        <v>0</v>
      </c>
      <c r="I207">
        <v>0</v>
      </c>
    </row>
    <row r="208" spans="1:9">
      <c r="A208" t="s">
        <v>3173</v>
      </c>
      <c r="B208">
        <v>3900</v>
      </c>
      <c r="C208">
        <v>31934450</v>
      </c>
      <c r="D208">
        <v>2332175</v>
      </c>
      <c r="E208">
        <v>225842</v>
      </c>
      <c r="F208">
        <v>1851083225</v>
      </c>
      <c r="G208">
        <v>293737228</v>
      </c>
      <c r="H208">
        <v>1307</v>
      </c>
      <c r="I208">
        <v>6298604</v>
      </c>
    </row>
    <row r="209" spans="1:9">
      <c r="A209" t="s">
        <v>3273</v>
      </c>
      <c r="B209">
        <v>3351</v>
      </c>
      <c r="C209">
        <v>74956546</v>
      </c>
      <c r="D209">
        <v>74084328</v>
      </c>
      <c r="E209">
        <v>41674</v>
      </c>
      <c r="F209">
        <v>1031154578</v>
      </c>
      <c r="G209">
        <v>639242094</v>
      </c>
      <c r="H209">
        <v>73</v>
      </c>
      <c r="I209">
        <v>1568157</v>
      </c>
    </row>
    <row r="210" spans="1:9">
      <c r="A210" t="s">
        <v>2805</v>
      </c>
      <c r="B210">
        <v>4784</v>
      </c>
      <c r="C210">
        <v>31586700</v>
      </c>
      <c r="D210">
        <v>4090115</v>
      </c>
      <c r="E210">
        <v>20416</v>
      </c>
      <c r="F210">
        <v>110308716</v>
      </c>
      <c r="G210">
        <v>47550728</v>
      </c>
      <c r="H210">
        <v>9857</v>
      </c>
      <c r="I210">
        <v>39962410</v>
      </c>
    </row>
    <row r="211" spans="1:9">
      <c r="A211" t="s">
        <v>3185</v>
      </c>
      <c r="B211">
        <v>58</v>
      </c>
      <c r="C211">
        <v>9428900</v>
      </c>
      <c r="D211">
        <v>2034579</v>
      </c>
      <c r="E211">
        <v>4856</v>
      </c>
      <c r="F211">
        <v>565259115</v>
      </c>
      <c r="G211">
        <v>230671561</v>
      </c>
      <c r="H211">
        <v>87</v>
      </c>
      <c r="I211">
        <v>9027687</v>
      </c>
    </row>
    <row r="212" spans="1:9">
      <c r="A212" t="s">
        <v>3032</v>
      </c>
      <c r="B212">
        <v>43</v>
      </c>
      <c r="C212">
        <v>1208660</v>
      </c>
      <c r="D212">
        <v>1201548</v>
      </c>
      <c r="E212">
        <v>7902</v>
      </c>
      <c r="F212">
        <v>39237568</v>
      </c>
      <c r="G212">
        <v>18601746</v>
      </c>
      <c r="H212">
        <v>25</v>
      </c>
      <c r="I212">
        <v>294454</v>
      </c>
    </row>
    <row r="213" spans="1:9">
      <c r="A213" t="s">
        <v>3064</v>
      </c>
      <c r="B213">
        <v>1704</v>
      </c>
      <c r="C213">
        <v>27113728</v>
      </c>
      <c r="D213">
        <v>26382615</v>
      </c>
      <c r="E213">
        <v>191519</v>
      </c>
      <c r="F213">
        <v>1292427494</v>
      </c>
      <c r="G213">
        <v>539672503</v>
      </c>
      <c r="H213">
        <v>577</v>
      </c>
      <c r="I213">
        <v>9412937</v>
      </c>
    </row>
    <row r="214" spans="1:9">
      <c r="A214" t="s">
        <v>3129</v>
      </c>
      <c r="B214">
        <v>3342</v>
      </c>
      <c r="C214">
        <v>581043273</v>
      </c>
      <c r="D214">
        <v>139200111</v>
      </c>
      <c r="E214">
        <v>206956</v>
      </c>
      <c r="F214">
        <v>30162767484</v>
      </c>
      <c r="G214">
        <v>8402698663</v>
      </c>
      <c r="H214">
        <v>101</v>
      </c>
      <c r="I214">
        <v>14155803</v>
      </c>
    </row>
    <row r="215" spans="1:9">
      <c r="A215" t="s">
        <v>3304</v>
      </c>
      <c r="B215">
        <v>1521</v>
      </c>
      <c r="C215">
        <v>17609620</v>
      </c>
      <c r="D215">
        <v>17382637</v>
      </c>
      <c r="E215">
        <v>57995</v>
      </c>
      <c r="F215">
        <v>1378948558</v>
      </c>
      <c r="G215">
        <v>822363637</v>
      </c>
      <c r="H215">
        <v>655</v>
      </c>
      <c r="I215">
        <v>9295212</v>
      </c>
    </row>
    <row r="216" spans="1:9">
      <c r="A216" t="s">
        <v>3257</v>
      </c>
      <c r="B216">
        <v>177</v>
      </c>
      <c r="C216">
        <v>51261717</v>
      </c>
      <c r="D216">
        <v>51254356</v>
      </c>
      <c r="E216">
        <v>42946</v>
      </c>
      <c r="F216">
        <v>9120895901</v>
      </c>
      <c r="G216">
        <v>8134183670</v>
      </c>
      <c r="H216">
        <v>237</v>
      </c>
      <c r="I216">
        <v>52156378</v>
      </c>
    </row>
    <row r="217" spans="1:9">
      <c r="A217" t="s">
        <v>2866</v>
      </c>
      <c r="B217">
        <v>0</v>
      </c>
      <c r="C217">
        <v>0</v>
      </c>
      <c r="D217">
        <v>0</v>
      </c>
      <c r="E217">
        <v>24</v>
      </c>
      <c r="F217">
        <v>1027000</v>
      </c>
      <c r="G217">
        <v>28141</v>
      </c>
      <c r="H217">
        <v>0</v>
      </c>
      <c r="I217">
        <v>0</v>
      </c>
    </row>
    <row r="218" spans="1:9">
      <c r="A218" t="s">
        <v>3004</v>
      </c>
      <c r="B218">
        <v>66</v>
      </c>
      <c r="C218">
        <v>566293</v>
      </c>
      <c r="D218">
        <v>556542</v>
      </c>
      <c r="E218">
        <v>1064</v>
      </c>
      <c r="F218">
        <v>13791948</v>
      </c>
      <c r="G218">
        <v>5991561</v>
      </c>
      <c r="H218">
        <v>59</v>
      </c>
      <c r="I218">
        <v>624470</v>
      </c>
    </row>
    <row r="219" spans="1:9">
      <c r="A219" t="s">
        <v>2967</v>
      </c>
      <c r="B219">
        <v>41850</v>
      </c>
      <c r="C219">
        <v>269553097</v>
      </c>
      <c r="D219">
        <v>69207955</v>
      </c>
      <c r="E219">
        <v>4331382</v>
      </c>
      <c r="F219">
        <v>53048810531</v>
      </c>
      <c r="G219">
        <v>11015916995</v>
      </c>
      <c r="H219">
        <v>10745</v>
      </c>
      <c r="I219">
        <v>85485803</v>
      </c>
    </row>
    <row r="220" spans="1:9">
      <c r="A220" t="s">
        <v>3253</v>
      </c>
      <c r="B220">
        <v>7343</v>
      </c>
      <c r="C220">
        <v>101026950</v>
      </c>
      <c r="D220">
        <v>7668012</v>
      </c>
      <c r="E220">
        <v>3401558</v>
      </c>
      <c r="F220">
        <v>56255744213</v>
      </c>
      <c r="G220">
        <v>8484561240</v>
      </c>
      <c r="H220">
        <v>1932</v>
      </c>
      <c r="I220">
        <v>21148000</v>
      </c>
    </row>
    <row r="221" spans="1:9">
      <c r="A221" t="s">
        <v>2786</v>
      </c>
      <c r="B221">
        <v>94509</v>
      </c>
      <c r="C221">
        <v>662458056</v>
      </c>
      <c r="D221">
        <v>117562327</v>
      </c>
      <c r="E221">
        <v>3884597</v>
      </c>
      <c r="F221">
        <v>29613355985</v>
      </c>
      <c r="G221">
        <v>3306245753</v>
      </c>
      <c r="H221">
        <v>24531</v>
      </c>
      <c r="I221">
        <v>93755681</v>
      </c>
    </row>
    <row r="222" spans="1:9">
      <c r="A222" t="s">
        <v>2769</v>
      </c>
      <c r="B222">
        <v>73574</v>
      </c>
      <c r="C222">
        <v>684543370</v>
      </c>
      <c r="D222">
        <v>20763937</v>
      </c>
      <c r="E222">
        <v>1864528</v>
      </c>
      <c r="F222">
        <v>19173138513</v>
      </c>
      <c r="G222">
        <v>2044307007</v>
      </c>
      <c r="H222">
        <v>5733</v>
      </c>
      <c r="I222">
        <v>25381641</v>
      </c>
    </row>
    <row r="223" spans="1:9">
      <c r="A223" t="s">
        <v>2986</v>
      </c>
      <c r="B223">
        <v>2303</v>
      </c>
      <c r="C223">
        <v>36064768</v>
      </c>
      <c r="D223">
        <v>35758329</v>
      </c>
      <c r="E223">
        <v>253320</v>
      </c>
      <c r="F223">
        <v>3433392384</v>
      </c>
      <c r="G223">
        <v>2784918968</v>
      </c>
      <c r="H223">
        <v>1824</v>
      </c>
      <c r="I223">
        <v>25989246</v>
      </c>
    </row>
    <row r="224" spans="1:9">
      <c r="A224" t="s">
        <v>3212</v>
      </c>
      <c r="B224">
        <v>1098</v>
      </c>
      <c r="C224">
        <v>39672085</v>
      </c>
      <c r="D224">
        <v>39439557</v>
      </c>
      <c r="E224">
        <v>35589</v>
      </c>
      <c r="F224">
        <v>1138575086</v>
      </c>
      <c r="G224">
        <v>682726447</v>
      </c>
      <c r="H224">
        <v>519</v>
      </c>
      <c r="I224">
        <v>18900005</v>
      </c>
    </row>
    <row r="225" spans="1:9">
      <c r="A225" t="s">
        <v>3241</v>
      </c>
      <c r="B225">
        <v>1852</v>
      </c>
      <c r="C225">
        <v>51278648</v>
      </c>
      <c r="D225">
        <v>50938654</v>
      </c>
      <c r="E225">
        <v>35361</v>
      </c>
      <c r="F225">
        <v>820856602</v>
      </c>
      <c r="G225">
        <v>516932945</v>
      </c>
      <c r="H225">
        <v>106</v>
      </c>
      <c r="I225">
        <v>2273804</v>
      </c>
    </row>
    <row r="226" spans="1:9">
      <c r="A226" t="s">
        <v>2927</v>
      </c>
      <c r="B226">
        <v>181718</v>
      </c>
      <c r="C226">
        <v>920077002</v>
      </c>
      <c r="D226">
        <v>159244274</v>
      </c>
      <c r="E226">
        <v>9217423</v>
      </c>
      <c r="F226">
        <v>67084045494</v>
      </c>
      <c r="G226">
        <v>13064824133</v>
      </c>
      <c r="H226">
        <v>53636</v>
      </c>
      <c r="I226">
        <v>209049032</v>
      </c>
    </row>
    <row r="227" spans="1:9">
      <c r="A227" t="s">
        <v>3081</v>
      </c>
      <c r="B227">
        <v>607</v>
      </c>
      <c r="C227">
        <v>1909800</v>
      </c>
      <c r="D227">
        <v>114612</v>
      </c>
      <c r="E227">
        <v>853</v>
      </c>
      <c r="F227">
        <v>3569501</v>
      </c>
      <c r="G227">
        <v>662515</v>
      </c>
      <c r="H227">
        <v>74</v>
      </c>
      <c r="I227">
        <v>259700</v>
      </c>
    </row>
    <row r="228" spans="1:9">
      <c r="A228" t="s">
        <v>3282</v>
      </c>
      <c r="B228">
        <v>2</v>
      </c>
      <c r="C228">
        <v>96724</v>
      </c>
      <c r="D228">
        <v>96797</v>
      </c>
      <c r="E228">
        <v>345902</v>
      </c>
      <c r="F228">
        <v>8398076804</v>
      </c>
      <c r="G228">
        <v>5714099837</v>
      </c>
      <c r="H228">
        <v>13163</v>
      </c>
      <c r="I228">
        <v>319229307</v>
      </c>
    </row>
    <row r="229" spans="1:9">
      <c r="A229" t="s">
        <v>2953</v>
      </c>
      <c r="B229">
        <v>43959</v>
      </c>
      <c r="C229">
        <v>222464809</v>
      </c>
      <c r="D229">
        <v>39428219</v>
      </c>
      <c r="E229">
        <v>1780606</v>
      </c>
      <c r="F229">
        <v>8717640029</v>
      </c>
      <c r="G229">
        <v>948052027</v>
      </c>
      <c r="H229">
        <v>3002</v>
      </c>
      <c r="I229">
        <v>7144329</v>
      </c>
    </row>
    <row r="230" spans="1:9">
      <c r="A230" t="s">
        <v>3166</v>
      </c>
      <c r="B230">
        <v>9417</v>
      </c>
      <c r="C230">
        <v>329092428</v>
      </c>
      <c r="D230">
        <v>327078850</v>
      </c>
      <c r="E230">
        <v>195560</v>
      </c>
      <c r="F230">
        <v>5865921176</v>
      </c>
      <c r="G230">
        <v>3822932973</v>
      </c>
      <c r="H230">
        <v>585</v>
      </c>
      <c r="I230">
        <v>22109494</v>
      </c>
    </row>
    <row r="231" spans="1:9">
      <c r="A231" t="s">
        <v>3206</v>
      </c>
      <c r="B231">
        <v>1725</v>
      </c>
      <c r="C231">
        <v>67347068</v>
      </c>
      <c r="D231">
        <v>66534352</v>
      </c>
      <c r="E231">
        <v>54488</v>
      </c>
      <c r="F231">
        <v>1778388835</v>
      </c>
      <c r="G231">
        <v>1131735355</v>
      </c>
      <c r="H231">
        <v>226</v>
      </c>
      <c r="I231">
        <v>8722693</v>
      </c>
    </row>
    <row r="232" spans="1:9">
      <c r="A232" t="s">
        <v>3221</v>
      </c>
      <c r="B232">
        <v>3758</v>
      </c>
      <c r="C232">
        <v>889231819</v>
      </c>
      <c r="D232">
        <v>887107015</v>
      </c>
      <c r="E232">
        <v>429885</v>
      </c>
      <c r="F232">
        <v>74292893056</v>
      </c>
      <c r="G232">
        <v>65158236927</v>
      </c>
      <c r="H232">
        <v>1453</v>
      </c>
      <c r="I232">
        <v>223686342</v>
      </c>
    </row>
    <row r="233" spans="1:9">
      <c r="A233" t="s">
        <v>3254</v>
      </c>
      <c r="B233">
        <v>8389</v>
      </c>
      <c r="C233">
        <v>28172050</v>
      </c>
      <c r="D233">
        <v>3045827</v>
      </c>
      <c r="E233">
        <v>37315</v>
      </c>
      <c r="F233">
        <v>77856837</v>
      </c>
      <c r="G233">
        <v>28212177</v>
      </c>
      <c r="H233">
        <v>2053</v>
      </c>
      <c r="I233">
        <v>8949543</v>
      </c>
    </row>
    <row r="234" spans="1:9">
      <c r="A234" t="s">
        <v>2987</v>
      </c>
      <c r="B234">
        <v>3762</v>
      </c>
      <c r="C234">
        <v>63121707</v>
      </c>
      <c r="D234">
        <v>62635702</v>
      </c>
      <c r="E234">
        <v>315854</v>
      </c>
      <c r="F234">
        <v>4646952783</v>
      </c>
      <c r="G234">
        <v>3661886565</v>
      </c>
      <c r="H234">
        <v>1588</v>
      </c>
      <c r="I234">
        <v>23402429</v>
      </c>
    </row>
    <row r="235" spans="1:9">
      <c r="A235" t="s">
        <v>3050</v>
      </c>
      <c r="B235">
        <v>1825</v>
      </c>
      <c r="C235">
        <v>634332435</v>
      </c>
      <c r="D235">
        <v>633408031</v>
      </c>
      <c r="E235">
        <v>199610</v>
      </c>
      <c r="F235">
        <v>41244151757</v>
      </c>
      <c r="G235">
        <v>33722993877</v>
      </c>
      <c r="H235">
        <v>196</v>
      </c>
      <c r="I235">
        <v>36837663</v>
      </c>
    </row>
    <row r="236" spans="1:9">
      <c r="A236" t="s">
        <v>3133</v>
      </c>
      <c r="B236">
        <v>9835</v>
      </c>
      <c r="C236">
        <v>152489904</v>
      </c>
      <c r="D236">
        <v>148873214</v>
      </c>
      <c r="E236">
        <v>438138</v>
      </c>
      <c r="F236">
        <v>4036638245</v>
      </c>
      <c r="G236">
        <v>2376686303</v>
      </c>
      <c r="H236">
        <v>620</v>
      </c>
      <c r="I236">
        <v>8684062</v>
      </c>
    </row>
    <row r="237" spans="1:9">
      <c r="A237" t="s">
        <v>2835</v>
      </c>
      <c r="B237">
        <v>900</v>
      </c>
      <c r="C237">
        <v>111338595</v>
      </c>
      <c r="D237">
        <v>41613254</v>
      </c>
      <c r="E237">
        <v>127326</v>
      </c>
      <c r="F237">
        <v>11427249156</v>
      </c>
      <c r="G237">
        <v>4495780160</v>
      </c>
      <c r="H237">
        <v>1260</v>
      </c>
      <c r="I237">
        <v>93758958</v>
      </c>
    </row>
    <row r="238" spans="1:9">
      <c r="A238" t="s">
        <v>2992</v>
      </c>
      <c r="B238">
        <v>148382</v>
      </c>
      <c r="C238">
        <v>471935701</v>
      </c>
      <c r="D238">
        <v>80529506</v>
      </c>
      <c r="E238">
        <v>2036616</v>
      </c>
      <c r="F238">
        <v>8344453784</v>
      </c>
      <c r="G238">
        <v>1365200922</v>
      </c>
      <c r="H238">
        <v>28762</v>
      </c>
      <c r="I238">
        <v>56802027</v>
      </c>
    </row>
    <row r="239" spans="1:9">
      <c r="A239" t="s">
        <v>3265</v>
      </c>
      <c r="B239">
        <v>0</v>
      </c>
      <c r="C239">
        <v>0</v>
      </c>
      <c r="D239">
        <v>0</v>
      </c>
      <c r="E239">
        <v>14040</v>
      </c>
      <c r="F239">
        <v>1020573432</v>
      </c>
      <c r="G239">
        <v>308553294</v>
      </c>
      <c r="H239">
        <v>38</v>
      </c>
      <c r="I239">
        <v>2979466</v>
      </c>
    </row>
    <row r="240" spans="1:9">
      <c r="A240" t="s">
        <v>2942</v>
      </c>
      <c r="B240">
        <v>275</v>
      </c>
      <c r="C240">
        <v>2513659</v>
      </c>
      <c r="D240">
        <v>2234526</v>
      </c>
      <c r="E240">
        <v>47405</v>
      </c>
      <c r="F240">
        <v>235709112</v>
      </c>
      <c r="G240">
        <v>39589361</v>
      </c>
      <c r="H240">
        <v>342</v>
      </c>
      <c r="I240">
        <v>1295245</v>
      </c>
    </row>
    <row r="241" spans="1:9">
      <c r="A241" t="s">
        <v>3002</v>
      </c>
      <c r="B241">
        <v>5594</v>
      </c>
      <c r="C241">
        <v>101981482</v>
      </c>
      <c r="D241">
        <v>101036462</v>
      </c>
      <c r="E241">
        <v>43192</v>
      </c>
      <c r="F241">
        <v>807739642</v>
      </c>
      <c r="G241">
        <v>515866700</v>
      </c>
      <c r="H241">
        <v>179</v>
      </c>
      <c r="I241">
        <v>3152450</v>
      </c>
    </row>
    <row r="242" spans="1:9">
      <c r="A242" t="s">
        <v>3056</v>
      </c>
      <c r="B242">
        <v>1711</v>
      </c>
      <c r="C242">
        <v>217105547</v>
      </c>
      <c r="D242">
        <v>143967511</v>
      </c>
      <c r="E242">
        <v>78578</v>
      </c>
      <c r="F242">
        <v>6601600477</v>
      </c>
      <c r="G242">
        <v>3472756517</v>
      </c>
      <c r="H242">
        <v>311</v>
      </c>
      <c r="I242">
        <v>28233954</v>
      </c>
    </row>
    <row r="243" spans="1:9">
      <c r="A243" t="s">
        <v>3077</v>
      </c>
      <c r="B243">
        <v>1106</v>
      </c>
      <c r="C243">
        <v>9961500</v>
      </c>
      <c r="D243">
        <v>436093</v>
      </c>
      <c r="E243">
        <v>38665</v>
      </c>
      <c r="F243">
        <v>259507550</v>
      </c>
      <c r="G243">
        <v>44507213</v>
      </c>
      <c r="H243">
        <v>181</v>
      </c>
      <c r="I243">
        <v>893200</v>
      </c>
    </row>
    <row r="244" spans="1:9">
      <c r="A244" t="s">
        <v>2858</v>
      </c>
      <c r="B244">
        <v>102629</v>
      </c>
      <c r="C244">
        <v>721453780</v>
      </c>
      <c r="D244">
        <v>111526901</v>
      </c>
      <c r="E244">
        <v>14476884</v>
      </c>
      <c r="F244">
        <v>90501447563</v>
      </c>
      <c r="G244">
        <v>21125793659</v>
      </c>
      <c r="H244">
        <v>105677</v>
      </c>
      <c r="I244">
        <v>320804000</v>
      </c>
    </row>
    <row r="245" spans="1:9">
      <c r="A245" t="s">
        <v>2863</v>
      </c>
      <c r="B245">
        <v>0</v>
      </c>
      <c r="C245">
        <v>0</v>
      </c>
      <c r="D245">
        <v>0</v>
      </c>
      <c r="E245">
        <v>36</v>
      </c>
      <c r="F245">
        <v>1761957</v>
      </c>
      <c r="G245">
        <v>37537</v>
      </c>
      <c r="H245">
        <v>0</v>
      </c>
      <c r="I245">
        <v>0</v>
      </c>
    </row>
    <row r="246" spans="1:9">
      <c r="A246" t="s">
        <v>3103</v>
      </c>
      <c r="B246">
        <v>2872</v>
      </c>
      <c r="C246">
        <v>103911738</v>
      </c>
      <c r="D246">
        <v>103777015</v>
      </c>
      <c r="E246">
        <v>100527</v>
      </c>
      <c r="F246">
        <v>2816040953</v>
      </c>
      <c r="G246">
        <v>1879374062</v>
      </c>
      <c r="H246">
        <v>1315</v>
      </c>
      <c r="I246">
        <v>35164735</v>
      </c>
    </row>
    <row r="247" spans="1:9">
      <c r="A247" t="s">
        <v>3143</v>
      </c>
      <c r="B247">
        <v>122685</v>
      </c>
      <c r="C247">
        <v>363413420</v>
      </c>
      <c r="D247">
        <v>23704372</v>
      </c>
      <c r="E247">
        <v>1032434</v>
      </c>
      <c r="F247">
        <v>2507099024</v>
      </c>
      <c r="G247">
        <v>75486643</v>
      </c>
      <c r="H247">
        <v>5179</v>
      </c>
      <c r="I247">
        <v>8028459</v>
      </c>
    </row>
    <row r="248" spans="1:9">
      <c r="A248" t="s">
        <v>3152</v>
      </c>
      <c r="B248">
        <v>2820</v>
      </c>
      <c r="C248">
        <v>36063028</v>
      </c>
      <c r="D248">
        <v>33634185</v>
      </c>
      <c r="E248">
        <v>293018</v>
      </c>
      <c r="F248">
        <v>1908186426</v>
      </c>
      <c r="G248">
        <v>716902533</v>
      </c>
      <c r="H248">
        <v>834</v>
      </c>
      <c r="I248">
        <v>6005761</v>
      </c>
    </row>
    <row r="249" spans="1:9">
      <c r="A249" t="s">
        <v>3276</v>
      </c>
      <c r="B249">
        <v>2</v>
      </c>
      <c r="C249">
        <v>69455</v>
      </c>
      <c r="D249">
        <v>69066</v>
      </c>
      <c r="E249">
        <v>227115</v>
      </c>
      <c r="F249">
        <v>5875802587</v>
      </c>
      <c r="G249">
        <v>3896644678</v>
      </c>
      <c r="H249">
        <v>3169</v>
      </c>
      <c r="I249">
        <v>85727524</v>
      </c>
    </row>
    <row r="250" spans="1:9">
      <c r="A250" t="s">
        <v>2937</v>
      </c>
      <c r="B250">
        <v>0</v>
      </c>
      <c r="C250">
        <v>0</v>
      </c>
      <c r="D250">
        <v>0</v>
      </c>
      <c r="E250">
        <v>74</v>
      </c>
      <c r="F250">
        <v>7936963</v>
      </c>
      <c r="G250">
        <v>1958671</v>
      </c>
      <c r="H250">
        <v>5</v>
      </c>
      <c r="I250">
        <v>306849</v>
      </c>
    </row>
    <row r="251" spans="1:9">
      <c r="A251" t="s">
        <v>3033</v>
      </c>
      <c r="B251">
        <v>1567</v>
      </c>
      <c r="C251">
        <v>54333676</v>
      </c>
      <c r="D251">
        <v>54115957</v>
      </c>
      <c r="E251">
        <v>57447</v>
      </c>
      <c r="F251">
        <v>1708232786</v>
      </c>
      <c r="G251">
        <v>1053749953</v>
      </c>
      <c r="H251">
        <v>478</v>
      </c>
      <c r="I251">
        <v>15659142</v>
      </c>
    </row>
    <row r="252" spans="1:9">
      <c r="A252" t="s">
        <v>3078</v>
      </c>
      <c r="B252">
        <v>1229</v>
      </c>
      <c r="C252">
        <v>12870300</v>
      </c>
      <c r="D252">
        <v>611392</v>
      </c>
      <c r="E252">
        <v>48447</v>
      </c>
      <c r="F252">
        <v>371126750</v>
      </c>
      <c r="G252">
        <v>59100851</v>
      </c>
      <c r="H252">
        <v>152</v>
      </c>
      <c r="I252">
        <v>912700</v>
      </c>
    </row>
    <row r="253" spans="1:9">
      <c r="A253" t="s">
        <v>2960</v>
      </c>
      <c r="B253">
        <v>14513</v>
      </c>
      <c r="C253">
        <v>12821800</v>
      </c>
      <c r="D253">
        <v>4765808</v>
      </c>
      <c r="E253">
        <v>791637</v>
      </c>
      <c r="F253">
        <v>947061408</v>
      </c>
      <c r="G253">
        <v>429001977</v>
      </c>
      <c r="H253">
        <v>12291</v>
      </c>
      <c r="I253">
        <v>11311925</v>
      </c>
    </row>
    <row r="254" spans="1:9">
      <c r="A254" t="s">
        <v>2947</v>
      </c>
      <c r="B254">
        <v>7395</v>
      </c>
      <c r="C254">
        <v>113227419</v>
      </c>
      <c r="D254">
        <v>106981289</v>
      </c>
      <c r="E254">
        <v>506738</v>
      </c>
      <c r="F254">
        <v>3954622682</v>
      </c>
      <c r="G254">
        <v>701296393</v>
      </c>
      <c r="H254">
        <v>435</v>
      </c>
      <c r="I254">
        <v>4130414</v>
      </c>
    </row>
    <row r="255" spans="1:9">
      <c r="A255" t="s">
        <v>3063</v>
      </c>
      <c r="B255">
        <v>1493</v>
      </c>
      <c r="C255">
        <v>21151478</v>
      </c>
      <c r="D255">
        <v>20615504</v>
      </c>
      <c r="E255">
        <v>155213</v>
      </c>
      <c r="F255">
        <v>1046388151</v>
      </c>
      <c r="G255">
        <v>466773971</v>
      </c>
      <c r="H255">
        <v>729</v>
      </c>
      <c r="I255">
        <v>10870156</v>
      </c>
    </row>
    <row r="256" spans="1:9">
      <c r="A256" t="s">
        <v>3119</v>
      </c>
      <c r="B256">
        <v>505</v>
      </c>
      <c r="C256">
        <v>117984615</v>
      </c>
      <c r="D256">
        <v>117741486</v>
      </c>
      <c r="E256">
        <v>192921</v>
      </c>
      <c r="F256">
        <v>38161754000</v>
      </c>
      <c r="G256">
        <v>31811668270</v>
      </c>
      <c r="H256">
        <v>297</v>
      </c>
      <c r="I256">
        <v>55783645</v>
      </c>
    </row>
    <row r="257" spans="1:9">
      <c r="A257" t="s">
        <v>3155</v>
      </c>
      <c r="B257">
        <v>3179</v>
      </c>
      <c r="C257">
        <v>47098765</v>
      </c>
      <c r="D257">
        <v>42586362</v>
      </c>
      <c r="E257">
        <v>279414</v>
      </c>
      <c r="F257">
        <v>2181085254</v>
      </c>
      <c r="G257">
        <v>708687923</v>
      </c>
      <c r="H257">
        <v>375</v>
      </c>
      <c r="I257">
        <v>3486533</v>
      </c>
    </row>
    <row r="258" spans="1:9">
      <c r="A258" t="s">
        <v>2836</v>
      </c>
      <c r="B258">
        <v>969</v>
      </c>
      <c r="C258">
        <v>123505310</v>
      </c>
      <c r="D258">
        <v>39737968</v>
      </c>
      <c r="E258">
        <v>92812</v>
      </c>
      <c r="F258">
        <v>9175484650</v>
      </c>
      <c r="G258">
        <v>3388408461</v>
      </c>
      <c r="H258">
        <v>422</v>
      </c>
      <c r="I258">
        <v>37439867</v>
      </c>
    </row>
    <row r="259" spans="1:9">
      <c r="A259" t="s">
        <v>3001</v>
      </c>
      <c r="B259">
        <v>9034</v>
      </c>
      <c r="C259">
        <v>151148277</v>
      </c>
      <c r="D259">
        <v>149698322</v>
      </c>
      <c r="E259">
        <v>72356</v>
      </c>
      <c r="F259">
        <v>1241236123</v>
      </c>
      <c r="G259">
        <v>771201684</v>
      </c>
      <c r="H259">
        <v>356</v>
      </c>
      <c r="I259">
        <v>5847836</v>
      </c>
    </row>
    <row r="260" spans="1:9">
      <c r="A260" t="s">
        <v>3264</v>
      </c>
      <c r="B260">
        <v>0</v>
      </c>
      <c r="C260">
        <v>0</v>
      </c>
      <c r="D260">
        <v>0</v>
      </c>
      <c r="E260">
        <v>7979</v>
      </c>
      <c r="F260">
        <v>543039965</v>
      </c>
      <c r="G260">
        <v>188694615</v>
      </c>
      <c r="H260">
        <v>39</v>
      </c>
      <c r="I260">
        <v>3149109</v>
      </c>
    </row>
    <row r="261" spans="1:9">
      <c r="A261" t="s">
        <v>3316</v>
      </c>
      <c r="B261">
        <v>62878</v>
      </c>
      <c r="C261">
        <v>596989328</v>
      </c>
      <c r="D261">
        <v>229241927</v>
      </c>
      <c r="E261">
        <v>1283091</v>
      </c>
      <c r="F261">
        <v>10580529570</v>
      </c>
      <c r="G261">
        <v>2175320404</v>
      </c>
      <c r="H261">
        <v>1911</v>
      </c>
      <c r="I261">
        <v>13303182</v>
      </c>
    </row>
    <row r="262" spans="1:9">
      <c r="A262" t="s">
        <v>3031</v>
      </c>
      <c r="B262">
        <v>648</v>
      </c>
      <c r="C262">
        <v>32034049</v>
      </c>
      <c r="D262">
        <v>31652995</v>
      </c>
      <c r="E262">
        <v>18898</v>
      </c>
      <c r="F262">
        <v>459562943</v>
      </c>
      <c r="G262">
        <v>338789982</v>
      </c>
      <c r="H262">
        <v>14</v>
      </c>
      <c r="I262">
        <v>406096</v>
      </c>
    </row>
    <row r="263" spans="1:9">
      <c r="A263" t="s">
        <v>3055</v>
      </c>
      <c r="B263">
        <v>1972</v>
      </c>
      <c r="C263">
        <v>234943893</v>
      </c>
      <c r="D263">
        <v>148044318</v>
      </c>
      <c r="E263">
        <v>109938</v>
      </c>
      <c r="F263">
        <v>8397620415</v>
      </c>
      <c r="G263">
        <v>4588240545</v>
      </c>
      <c r="H263">
        <v>959</v>
      </c>
      <c r="I263">
        <v>79842683</v>
      </c>
    </row>
    <row r="264" spans="1:9">
      <c r="A264" t="s">
        <v>3298</v>
      </c>
      <c r="B264">
        <v>7</v>
      </c>
      <c r="C264">
        <v>5997600</v>
      </c>
      <c r="D264">
        <v>1718409</v>
      </c>
      <c r="E264">
        <v>131579</v>
      </c>
      <c r="F264">
        <v>10794980354</v>
      </c>
      <c r="G264">
        <v>4356563299</v>
      </c>
      <c r="H264">
        <v>1106</v>
      </c>
      <c r="I264">
        <v>83415678</v>
      </c>
    </row>
    <row r="265" spans="1:9">
      <c r="A265" t="s">
        <v>2924</v>
      </c>
      <c r="B265">
        <v>0</v>
      </c>
      <c r="C265">
        <v>0</v>
      </c>
      <c r="D265">
        <v>0</v>
      </c>
      <c r="E265">
        <v>13612</v>
      </c>
      <c r="F265">
        <v>10225595</v>
      </c>
      <c r="G265">
        <v>29985</v>
      </c>
      <c r="H265">
        <v>5</v>
      </c>
      <c r="I265">
        <v>20500</v>
      </c>
    </row>
    <row r="266" spans="1:9">
      <c r="A266" t="s">
        <v>3163</v>
      </c>
      <c r="B266">
        <v>41198</v>
      </c>
      <c r="C266">
        <v>65893882</v>
      </c>
      <c r="D266">
        <v>21908150</v>
      </c>
      <c r="E266">
        <v>95618</v>
      </c>
      <c r="F266">
        <v>198037097</v>
      </c>
      <c r="G266">
        <v>44780280</v>
      </c>
      <c r="H266">
        <v>4642</v>
      </c>
      <c r="I266">
        <v>4940633</v>
      </c>
    </row>
    <row r="267" spans="1:9">
      <c r="A267" t="s">
        <v>3246</v>
      </c>
      <c r="B267">
        <v>24202</v>
      </c>
      <c r="C267">
        <v>903167743</v>
      </c>
      <c r="D267">
        <v>895930665</v>
      </c>
      <c r="E267">
        <v>405998</v>
      </c>
      <c r="F267">
        <v>12303668634</v>
      </c>
      <c r="G267">
        <v>7776568541</v>
      </c>
      <c r="H267">
        <v>69</v>
      </c>
      <c r="I267">
        <v>2063983</v>
      </c>
    </row>
    <row r="268" spans="1:9">
      <c r="A268" t="s">
        <v>2821</v>
      </c>
      <c r="B268">
        <v>163965</v>
      </c>
      <c r="C268">
        <v>1011523088</v>
      </c>
      <c r="D268">
        <v>110305531</v>
      </c>
      <c r="E268">
        <v>10044276</v>
      </c>
      <c r="F268">
        <v>84340052238</v>
      </c>
      <c r="G268">
        <v>11824502866</v>
      </c>
      <c r="H268">
        <v>90942</v>
      </c>
      <c r="I268">
        <v>364236724</v>
      </c>
    </row>
    <row r="269" spans="1:9">
      <c r="A269" t="s">
        <v>2936</v>
      </c>
      <c r="B269">
        <v>0</v>
      </c>
      <c r="C269">
        <v>0</v>
      </c>
      <c r="D269">
        <v>0</v>
      </c>
      <c r="E269">
        <v>97</v>
      </c>
      <c r="F269">
        <v>9556183</v>
      </c>
      <c r="G269">
        <v>2758654</v>
      </c>
      <c r="H269">
        <v>10</v>
      </c>
      <c r="I269">
        <v>567936</v>
      </c>
    </row>
    <row r="270" spans="1:9">
      <c r="A270" t="s">
        <v>2951</v>
      </c>
      <c r="B270">
        <v>78575</v>
      </c>
      <c r="C270">
        <v>313427041</v>
      </c>
      <c r="D270">
        <v>55677056</v>
      </c>
      <c r="E270">
        <v>2962035</v>
      </c>
      <c r="F270">
        <v>11956869877</v>
      </c>
      <c r="G270">
        <v>1767521878</v>
      </c>
      <c r="H270">
        <v>15193</v>
      </c>
      <c r="I270">
        <v>28525845</v>
      </c>
    </row>
    <row r="271" spans="1:9">
      <c r="A271" t="s">
        <v>3037</v>
      </c>
      <c r="B271">
        <v>3817</v>
      </c>
      <c r="C271">
        <v>136917806</v>
      </c>
      <c r="D271">
        <v>136066550</v>
      </c>
      <c r="E271">
        <v>96091</v>
      </c>
      <c r="F271">
        <v>2925234765</v>
      </c>
      <c r="G271">
        <v>1861849024</v>
      </c>
      <c r="H271">
        <v>105</v>
      </c>
      <c r="I271">
        <v>3834815</v>
      </c>
    </row>
    <row r="272" spans="1:9">
      <c r="A272" t="s">
        <v>3148</v>
      </c>
      <c r="B272">
        <v>366334</v>
      </c>
      <c r="C272">
        <v>1806710981</v>
      </c>
      <c r="D272">
        <v>125897738</v>
      </c>
      <c r="E272">
        <v>10818713</v>
      </c>
      <c r="F272">
        <v>62534610948</v>
      </c>
      <c r="G272">
        <v>8634525443</v>
      </c>
      <c r="H272">
        <v>17091</v>
      </c>
      <c r="I272">
        <v>59241162</v>
      </c>
    </row>
    <row r="273" spans="1:9">
      <c r="A273" t="s">
        <v>2779</v>
      </c>
      <c r="B273">
        <v>208390</v>
      </c>
      <c r="C273">
        <v>240630703</v>
      </c>
      <c r="D273">
        <v>61878561</v>
      </c>
      <c r="E273">
        <v>5443716</v>
      </c>
      <c r="F273">
        <v>7782268018</v>
      </c>
      <c r="G273">
        <v>1454072077</v>
      </c>
      <c r="H273">
        <v>169124</v>
      </c>
      <c r="I273">
        <v>114858011</v>
      </c>
    </row>
    <row r="274" spans="1:9">
      <c r="A274" t="s">
        <v>2799</v>
      </c>
      <c r="B274">
        <v>7120</v>
      </c>
      <c r="C274">
        <v>40859950</v>
      </c>
      <c r="D274">
        <v>3401394</v>
      </c>
      <c r="E274">
        <v>96327</v>
      </c>
      <c r="F274">
        <v>851716382</v>
      </c>
      <c r="G274">
        <v>56309034</v>
      </c>
      <c r="H274">
        <v>4053</v>
      </c>
      <c r="I274">
        <v>22381263</v>
      </c>
    </row>
    <row r="275" spans="1:9">
      <c r="A275" t="s">
        <v>2899</v>
      </c>
      <c r="B275">
        <v>11</v>
      </c>
      <c r="C275">
        <v>3312541</v>
      </c>
      <c r="D275">
        <v>3266743</v>
      </c>
      <c r="E275">
        <v>417691</v>
      </c>
      <c r="F275">
        <v>89208630910</v>
      </c>
      <c r="G275">
        <v>74212773630</v>
      </c>
      <c r="H275">
        <v>364</v>
      </c>
      <c r="I275">
        <v>88526910</v>
      </c>
    </row>
    <row r="276" spans="1:9">
      <c r="A276" t="s">
        <v>2918</v>
      </c>
      <c r="B276">
        <v>0</v>
      </c>
      <c r="C276">
        <v>0</v>
      </c>
      <c r="D276">
        <v>0</v>
      </c>
      <c r="E276">
        <v>2857</v>
      </c>
      <c r="F276">
        <v>2950142</v>
      </c>
      <c r="G276">
        <v>13761</v>
      </c>
      <c r="H276">
        <v>2</v>
      </c>
      <c r="I276">
        <v>14500</v>
      </c>
    </row>
    <row r="277" spans="1:9">
      <c r="A277" t="s">
        <v>3245</v>
      </c>
      <c r="B277">
        <v>7453</v>
      </c>
      <c r="C277">
        <v>242917486</v>
      </c>
      <c r="D277">
        <v>240880558</v>
      </c>
      <c r="E277">
        <v>130406</v>
      </c>
      <c r="F277">
        <v>3500680928</v>
      </c>
      <c r="G277">
        <v>2244007240</v>
      </c>
      <c r="H277">
        <v>35</v>
      </c>
      <c r="I277">
        <v>1167338</v>
      </c>
    </row>
    <row r="278" spans="1:9">
      <c r="A278" t="s">
        <v>2809</v>
      </c>
      <c r="B278">
        <v>259</v>
      </c>
      <c r="C278">
        <v>3324022</v>
      </c>
      <c r="D278">
        <v>3248981</v>
      </c>
      <c r="E278">
        <v>3180</v>
      </c>
      <c r="F278">
        <v>45849518</v>
      </c>
      <c r="G278">
        <v>14147492</v>
      </c>
      <c r="H278">
        <v>41</v>
      </c>
      <c r="I278">
        <v>543300</v>
      </c>
    </row>
    <row r="279" spans="1:9">
      <c r="A279" t="s">
        <v>3159</v>
      </c>
      <c r="B279">
        <v>96127</v>
      </c>
      <c r="C279">
        <v>342912864</v>
      </c>
      <c r="D279">
        <v>91595938</v>
      </c>
      <c r="E279">
        <v>3013321</v>
      </c>
      <c r="F279">
        <v>10070947345</v>
      </c>
      <c r="G279">
        <v>1673966399</v>
      </c>
      <c r="H279">
        <v>19211</v>
      </c>
      <c r="I279">
        <v>33667896</v>
      </c>
    </row>
    <row r="280" spans="1:9">
      <c r="A280" t="s">
        <v>3222</v>
      </c>
      <c r="B280">
        <v>2779</v>
      </c>
      <c r="C280">
        <v>721452178</v>
      </c>
      <c r="D280">
        <v>719805234</v>
      </c>
      <c r="E280">
        <v>265005</v>
      </c>
      <c r="F280">
        <v>50667983219</v>
      </c>
      <c r="G280">
        <v>44270679013</v>
      </c>
      <c r="H280">
        <v>400</v>
      </c>
      <c r="I280">
        <v>73741213</v>
      </c>
    </row>
    <row r="281" spans="1:9">
      <c r="A281" t="s">
        <v>2778</v>
      </c>
      <c r="B281">
        <v>45387</v>
      </c>
      <c r="C281">
        <v>47666994</v>
      </c>
      <c r="D281">
        <v>11732844</v>
      </c>
      <c r="E281">
        <v>1502637</v>
      </c>
      <c r="F281">
        <v>1927704082</v>
      </c>
      <c r="G281">
        <v>319069397</v>
      </c>
      <c r="H281">
        <v>66353</v>
      </c>
      <c r="I281">
        <v>39027886</v>
      </c>
    </row>
    <row r="282" spans="1:9">
      <c r="A282" t="s">
        <v>3210</v>
      </c>
      <c r="B282">
        <v>5569</v>
      </c>
      <c r="C282">
        <v>226140508</v>
      </c>
      <c r="D282">
        <v>223901761</v>
      </c>
      <c r="E282">
        <v>135965</v>
      </c>
      <c r="F282">
        <v>4566483371</v>
      </c>
      <c r="G282">
        <v>3043133561</v>
      </c>
      <c r="H282">
        <v>78</v>
      </c>
      <c r="I282">
        <v>3042177</v>
      </c>
    </row>
    <row r="283" spans="1:9">
      <c r="A283" t="s">
        <v>3312</v>
      </c>
      <c r="B283">
        <v>66424</v>
      </c>
      <c r="C283">
        <v>389352666</v>
      </c>
      <c r="D283">
        <v>141126422</v>
      </c>
      <c r="E283">
        <v>1425356</v>
      </c>
      <c r="F283">
        <v>7558095050</v>
      </c>
      <c r="G283">
        <v>1544658247</v>
      </c>
      <c r="H283">
        <v>15667</v>
      </c>
      <c r="I283">
        <v>65368641</v>
      </c>
    </row>
    <row r="284" spans="1:9">
      <c r="A284" t="s">
        <v>3197</v>
      </c>
      <c r="B284">
        <v>1210</v>
      </c>
      <c r="C284">
        <v>6337972</v>
      </c>
      <c r="D284">
        <v>6123450</v>
      </c>
      <c r="E284">
        <v>104141</v>
      </c>
      <c r="F284">
        <v>3276898216</v>
      </c>
      <c r="G284">
        <v>1767813784</v>
      </c>
      <c r="H284">
        <v>125</v>
      </c>
      <c r="I284">
        <v>1058290</v>
      </c>
    </row>
    <row r="285" spans="1:9">
      <c r="A285" t="s">
        <v>3302</v>
      </c>
      <c r="B285">
        <v>107</v>
      </c>
      <c r="C285">
        <v>229678650</v>
      </c>
      <c r="D285">
        <v>50865213</v>
      </c>
      <c r="E285">
        <v>368282</v>
      </c>
      <c r="F285">
        <v>71924555278</v>
      </c>
      <c r="G285">
        <v>18994785275</v>
      </c>
      <c r="H285">
        <v>263</v>
      </c>
      <c r="I285">
        <v>43577527</v>
      </c>
    </row>
    <row r="286" spans="1:9">
      <c r="A286" t="s">
        <v>2801</v>
      </c>
      <c r="B286">
        <v>47691</v>
      </c>
      <c r="C286">
        <v>343048329</v>
      </c>
      <c r="D286">
        <v>26561067</v>
      </c>
      <c r="E286">
        <v>1481305</v>
      </c>
      <c r="F286">
        <v>13104279834</v>
      </c>
      <c r="G286">
        <v>2543103310</v>
      </c>
      <c r="H286">
        <v>18666</v>
      </c>
      <c r="I286">
        <v>97803062</v>
      </c>
    </row>
    <row r="287" spans="1:9">
      <c r="A287" t="s">
        <v>2850</v>
      </c>
      <c r="B287">
        <v>41742</v>
      </c>
      <c r="C287">
        <v>1264481649</v>
      </c>
      <c r="D287">
        <v>1260304424</v>
      </c>
      <c r="E287">
        <v>829407</v>
      </c>
      <c r="F287">
        <v>20601375788</v>
      </c>
      <c r="G287">
        <v>14660760002</v>
      </c>
      <c r="H287">
        <v>6996</v>
      </c>
      <c r="I287">
        <v>176641942</v>
      </c>
    </row>
    <row r="288" spans="1:9">
      <c r="A288" t="s">
        <v>3087</v>
      </c>
      <c r="B288">
        <v>355</v>
      </c>
      <c r="C288">
        <v>158842789</v>
      </c>
      <c r="D288">
        <v>158640058</v>
      </c>
      <c r="E288">
        <v>43820</v>
      </c>
      <c r="F288">
        <v>14135108049</v>
      </c>
      <c r="G288">
        <v>10698719923</v>
      </c>
      <c r="H288">
        <v>51</v>
      </c>
      <c r="I288">
        <v>18531715</v>
      </c>
    </row>
    <row r="289" spans="1:9">
      <c r="A289" t="s">
        <v>3174</v>
      </c>
      <c r="B289">
        <v>4661</v>
      </c>
      <c r="C289">
        <v>40930012</v>
      </c>
      <c r="D289">
        <v>3458412</v>
      </c>
      <c r="E289">
        <v>311511</v>
      </c>
      <c r="F289">
        <v>3001242469</v>
      </c>
      <c r="G289">
        <v>440784057</v>
      </c>
      <c r="H289">
        <v>1133</v>
      </c>
      <c r="I289">
        <v>6293526</v>
      </c>
    </row>
    <row r="290" spans="1:9">
      <c r="A290" t="s">
        <v>3022</v>
      </c>
      <c r="B290">
        <v>17</v>
      </c>
      <c r="C290">
        <v>1048000</v>
      </c>
      <c r="D290">
        <v>593314</v>
      </c>
      <c r="E290">
        <v>3308</v>
      </c>
      <c r="F290">
        <v>217380412</v>
      </c>
      <c r="G290">
        <v>90667836</v>
      </c>
      <c r="H290">
        <v>0</v>
      </c>
      <c r="I290">
        <v>0</v>
      </c>
    </row>
    <row r="291" spans="1:9">
      <c r="A291" t="s">
        <v>2817</v>
      </c>
      <c r="B291">
        <v>9943</v>
      </c>
      <c r="C291">
        <v>337860188</v>
      </c>
      <c r="D291">
        <v>335175271</v>
      </c>
      <c r="E291">
        <v>225453</v>
      </c>
      <c r="F291">
        <v>6700801027</v>
      </c>
      <c r="G291">
        <v>4138413276</v>
      </c>
      <c r="H291">
        <v>92</v>
      </c>
      <c r="I291">
        <v>3610068</v>
      </c>
    </row>
    <row r="292" spans="1:9">
      <c r="A292" t="s">
        <v>3012</v>
      </c>
      <c r="B292">
        <v>8</v>
      </c>
      <c r="C292">
        <v>1999012</v>
      </c>
      <c r="D292">
        <v>2002509</v>
      </c>
      <c r="E292">
        <v>1177</v>
      </c>
      <c r="F292">
        <v>141385860</v>
      </c>
      <c r="G292">
        <v>109665464</v>
      </c>
      <c r="H292">
        <v>4</v>
      </c>
      <c r="I292">
        <v>506967</v>
      </c>
    </row>
    <row r="293" spans="1:9">
      <c r="A293" t="s">
        <v>3205</v>
      </c>
      <c r="B293">
        <v>3590</v>
      </c>
      <c r="C293">
        <v>15869590</v>
      </c>
      <c r="D293">
        <v>4451444</v>
      </c>
      <c r="E293">
        <v>67506</v>
      </c>
      <c r="F293">
        <v>413572646</v>
      </c>
      <c r="G293">
        <v>10914548</v>
      </c>
      <c r="H293">
        <v>536</v>
      </c>
      <c r="I293">
        <v>1607800</v>
      </c>
    </row>
    <row r="294" spans="1:9">
      <c r="A294" t="s">
        <v>3178</v>
      </c>
      <c r="B294">
        <v>5</v>
      </c>
      <c r="C294">
        <v>380000</v>
      </c>
      <c r="D294">
        <v>378931</v>
      </c>
      <c r="E294">
        <v>4426</v>
      </c>
      <c r="F294">
        <v>1075823637</v>
      </c>
      <c r="G294">
        <v>875840332</v>
      </c>
      <c r="H294">
        <v>62</v>
      </c>
      <c r="I294">
        <v>14823353</v>
      </c>
    </row>
    <row r="295" spans="1:9">
      <c r="A295" t="s">
        <v>3293</v>
      </c>
      <c r="B295">
        <v>19</v>
      </c>
      <c r="C295">
        <v>3106902</v>
      </c>
      <c r="D295">
        <v>2338528</v>
      </c>
      <c r="E295">
        <v>606187</v>
      </c>
      <c r="F295">
        <v>129081499581</v>
      </c>
      <c r="G295">
        <v>103317542263</v>
      </c>
      <c r="H295">
        <v>470</v>
      </c>
      <c r="I295">
        <v>97735282</v>
      </c>
    </row>
    <row r="296" spans="1:9">
      <c r="A296" t="s">
        <v>2905</v>
      </c>
      <c r="B296">
        <v>0</v>
      </c>
      <c r="C296">
        <v>0</v>
      </c>
      <c r="D296">
        <v>0</v>
      </c>
      <c r="E296">
        <v>108855</v>
      </c>
      <c r="F296">
        <v>9376995427</v>
      </c>
      <c r="G296">
        <v>4473886214</v>
      </c>
      <c r="H296">
        <v>809</v>
      </c>
      <c r="I296">
        <v>85216452</v>
      </c>
    </row>
    <row r="297" spans="1:9">
      <c r="A297" t="s">
        <v>2944</v>
      </c>
      <c r="B297">
        <v>3233</v>
      </c>
      <c r="C297">
        <v>33319953</v>
      </c>
      <c r="D297">
        <v>31085769</v>
      </c>
      <c r="E297">
        <v>165136</v>
      </c>
      <c r="F297">
        <v>926888305</v>
      </c>
      <c r="G297">
        <v>244573655</v>
      </c>
      <c r="H297">
        <v>678</v>
      </c>
      <c r="I297">
        <v>3183087</v>
      </c>
    </row>
    <row r="298" spans="1:9">
      <c r="A298" t="s">
        <v>2974</v>
      </c>
      <c r="B298">
        <v>95</v>
      </c>
      <c r="C298">
        <v>14311483</v>
      </c>
      <c r="D298">
        <v>14251188</v>
      </c>
      <c r="E298">
        <v>1442</v>
      </c>
      <c r="F298">
        <v>147665589</v>
      </c>
      <c r="G298">
        <v>135928124</v>
      </c>
      <c r="H298">
        <v>1</v>
      </c>
      <c r="I298">
        <v>63500</v>
      </c>
    </row>
    <row r="299" spans="1:9">
      <c r="A299" t="s">
        <v>3016</v>
      </c>
      <c r="B299">
        <v>32</v>
      </c>
      <c r="C299">
        <v>7141267</v>
      </c>
      <c r="D299">
        <v>6812837</v>
      </c>
      <c r="E299">
        <v>2431</v>
      </c>
      <c r="F299">
        <v>407409532</v>
      </c>
      <c r="G299">
        <v>312206119</v>
      </c>
      <c r="H299">
        <v>1</v>
      </c>
      <c r="I299">
        <v>169000</v>
      </c>
    </row>
    <row r="300" spans="1:9">
      <c r="A300" t="s">
        <v>3263</v>
      </c>
      <c r="B300">
        <v>0</v>
      </c>
      <c r="C300">
        <v>0</v>
      </c>
      <c r="D300">
        <v>0</v>
      </c>
      <c r="E300">
        <v>9465</v>
      </c>
      <c r="F300">
        <v>603539543</v>
      </c>
      <c r="G300">
        <v>227282924</v>
      </c>
      <c r="H300">
        <v>125</v>
      </c>
      <c r="I300">
        <v>8344259</v>
      </c>
    </row>
    <row r="301" spans="1:9">
      <c r="A301" t="s">
        <v>2810</v>
      </c>
      <c r="B301">
        <v>240</v>
      </c>
      <c r="C301">
        <v>3434332</v>
      </c>
      <c r="D301">
        <v>3337850</v>
      </c>
      <c r="E301">
        <v>1805</v>
      </c>
      <c r="F301">
        <v>28556335</v>
      </c>
      <c r="G301">
        <v>9290416</v>
      </c>
      <c r="H301">
        <v>19</v>
      </c>
      <c r="I301">
        <v>259900</v>
      </c>
    </row>
    <row r="302" spans="1:9">
      <c r="A302" t="s">
        <v>2893</v>
      </c>
      <c r="B302">
        <v>253155</v>
      </c>
      <c r="C302">
        <v>2607829176</v>
      </c>
      <c r="D302">
        <v>265071195</v>
      </c>
      <c r="E302">
        <v>16402063</v>
      </c>
      <c r="F302">
        <v>181743496934</v>
      </c>
      <c r="G302">
        <v>25662423662</v>
      </c>
      <c r="H302">
        <v>47463</v>
      </c>
      <c r="I302">
        <v>305003828</v>
      </c>
    </row>
    <row r="303" spans="1:9">
      <c r="A303" t="s">
        <v>3066</v>
      </c>
      <c r="B303">
        <v>1380</v>
      </c>
      <c r="C303">
        <v>30539161</v>
      </c>
      <c r="D303">
        <v>28248775</v>
      </c>
      <c r="E303">
        <v>305145</v>
      </c>
      <c r="F303">
        <v>2499765416</v>
      </c>
      <c r="G303">
        <v>818519362</v>
      </c>
      <c r="H303">
        <v>390</v>
      </c>
      <c r="I303">
        <v>10659687</v>
      </c>
    </row>
    <row r="304" spans="1:9">
      <c r="A304" t="s">
        <v>2860</v>
      </c>
      <c r="B304">
        <v>102991</v>
      </c>
      <c r="C304">
        <v>1379873289</v>
      </c>
      <c r="D304">
        <v>232100798</v>
      </c>
      <c r="E304">
        <v>15186327</v>
      </c>
      <c r="F304">
        <v>192114746568</v>
      </c>
      <c r="G304">
        <v>38879959459</v>
      </c>
      <c r="H304">
        <v>33452</v>
      </c>
      <c r="I304">
        <v>177587910</v>
      </c>
    </row>
    <row r="305" spans="1:9">
      <c r="A305" t="s">
        <v>3260</v>
      </c>
      <c r="B305">
        <v>485</v>
      </c>
      <c r="C305">
        <v>164009808</v>
      </c>
      <c r="D305">
        <v>163903695</v>
      </c>
      <c r="E305">
        <v>142663</v>
      </c>
      <c r="F305">
        <v>37483540710</v>
      </c>
      <c r="G305">
        <v>31675547598</v>
      </c>
      <c r="H305">
        <v>190</v>
      </c>
      <c r="I305">
        <v>51248779</v>
      </c>
    </row>
    <row r="306" spans="1:9">
      <c r="A306" t="s">
        <v>2830</v>
      </c>
      <c r="B306">
        <v>3796</v>
      </c>
      <c r="C306">
        <v>1480795048</v>
      </c>
      <c r="D306">
        <v>1478392928</v>
      </c>
      <c r="E306">
        <v>287478</v>
      </c>
      <c r="F306">
        <v>63033528777</v>
      </c>
      <c r="G306">
        <v>48145307016</v>
      </c>
      <c r="H306">
        <v>350</v>
      </c>
      <c r="I306">
        <v>80526723</v>
      </c>
    </row>
    <row r="307" spans="1:9">
      <c r="A307" t="s">
        <v>3242</v>
      </c>
      <c r="B307">
        <v>10515</v>
      </c>
      <c r="C307">
        <v>291130090</v>
      </c>
      <c r="D307">
        <v>288927736</v>
      </c>
      <c r="E307">
        <v>191451</v>
      </c>
      <c r="F307">
        <v>4316578315</v>
      </c>
      <c r="G307">
        <v>2757893423</v>
      </c>
      <c r="H307">
        <v>469</v>
      </c>
      <c r="I307">
        <v>10139305</v>
      </c>
    </row>
    <row r="308" spans="1:9">
      <c r="A308" t="s">
        <v>2902</v>
      </c>
      <c r="B308">
        <v>39</v>
      </c>
      <c r="C308">
        <v>19084339</v>
      </c>
      <c r="D308">
        <v>18946635</v>
      </c>
      <c r="E308">
        <v>1429445</v>
      </c>
      <c r="F308">
        <v>577515905676</v>
      </c>
      <c r="G308">
        <v>502922889602</v>
      </c>
      <c r="H308">
        <v>313</v>
      </c>
      <c r="I308">
        <v>164095767</v>
      </c>
    </row>
    <row r="309" spans="1:9">
      <c r="A309" t="s">
        <v>3128</v>
      </c>
      <c r="B309">
        <v>929</v>
      </c>
      <c r="C309">
        <v>113098764</v>
      </c>
      <c r="D309">
        <v>29744715</v>
      </c>
      <c r="E309">
        <v>69503</v>
      </c>
      <c r="F309">
        <v>6487250262</v>
      </c>
      <c r="G309">
        <v>1862346904</v>
      </c>
      <c r="H309">
        <v>49</v>
      </c>
      <c r="I309">
        <v>8665254</v>
      </c>
    </row>
    <row r="310" spans="1:9">
      <c r="A310" t="s">
        <v>3291</v>
      </c>
      <c r="B310">
        <v>14</v>
      </c>
      <c r="C310">
        <v>2629184</v>
      </c>
      <c r="D310">
        <v>2190989</v>
      </c>
      <c r="E310">
        <v>683432</v>
      </c>
      <c r="F310">
        <v>118792332725</v>
      </c>
      <c r="G310">
        <v>94551849072</v>
      </c>
      <c r="H310">
        <v>2355</v>
      </c>
      <c r="I310">
        <v>388361185</v>
      </c>
    </row>
    <row r="311" spans="1:9">
      <c r="A311" t="s">
        <v>2797</v>
      </c>
      <c r="B311">
        <v>17603</v>
      </c>
      <c r="C311">
        <v>364501634</v>
      </c>
      <c r="D311">
        <v>349385735</v>
      </c>
      <c r="E311">
        <v>104069</v>
      </c>
      <c r="F311">
        <v>2029622450</v>
      </c>
      <c r="G311">
        <v>1296075067</v>
      </c>
      <c r="H311">
        <v>169</v>
      </c>
      <c r="I311">
        <v>3084292</v>
      </c>
    </row>
    <row r="312" spans="1:9">
      <c r="A312" t="s">
        <v>2827</v>
      </c>
      <c r="B312">
        <v>559</v>
      </c>
      <c r="C312">
        <v>165219208</v>
      </c>
      <c r="D312">
        <v>164850034</v>
      </c>
      <c r="E312">
        <v>86181</v>
      </c>
      <c r="F312">
        <v>14699472690</v>
      </c>
      <c r="G312">
        <v>10509703501</v>
      </c>
      <c r="H312">
        <v>452</v>
      </c>
      <c r="I312">
        <v>70366843</v>
      </c>
    </row>
    <row r="313" spans="1:9">
      <c r="A313" t="s">
        <v>2954</v>
      </c>
      <c r="B313">
        <v>83009</v>
      </c>
      <c r="C313">
        <v>469128366</v>
      </c>
      <c r="D313">
        <v>99983039</v>
      </c>
      <c r="E313">
        <v>3397776</v>
      </c>
      <c r="F313">
        <v>18721672938</v>
      </c>
      <c r="G313">
        <v>2156499290</v>
      </c>
      <c r="H313">
        <v>3706</v>
      </c>
      <c r="I313">
        <v>11481948</v>
      </c>
    </row>
    <row r="314" spans="1:9">
      <c r="A314" t="s">
        <v>3230</v>
      </c>
      <c r="B314">
        <v>1201</v>
      </c>
      <c r="C314">
        <v>133639910</v>
      </c>
      <c r="D314">
        <v>37139250</v>
      </c>
      <c r="E314">
        <v>68185</v>
      </c>
      <c r="F314">
        <v>5934936576</v>
      </c>
      <c r="G314">
        <v>1885770250</v>
      </c>
      <c r="H314">
        <v>68</v>
      </c>
      <c r="I314">
        <v>5538612</v>
      </c>
    </row>
    <row r="315" spans="1:9">
      <c r="A315" t="s">
        <v>3281</v>
      </c>
      <c r="B315">
        <v>2</v>
      </c>
      <c r="C315">
        <v>81735</v>
      </c>
      <c r="D315">
        <v>80370</v>
      </c>
      <c r="E315">
        <v>560660</v>
      </c>
      <c r="F315">
        <v>19051707671</v>
      </c>
      <c r="G315">
        <v>12701266283</v>
      </c>
      <c r="H315">
        <v>767</v>
      </c>
      <c r="I315">
        <v>29235287</v>
      </c>
    </row>
    <row r="316" spans="1:9">
      <c r="A316" t="s">
        <v>3075</v>
      </c>
      <c r="B316">
        <v>415</v>
      </c>
      <c r="C316">
        <v>2530500</v>
      </c>
      <c r="D316">
        <v>73093</v>
      </c>
      <c r="E316">
        <v>9265</v>
      </c>
      <c r="F316">
        <v>55543600</v>
      </c>
      <c r="G316">
        <v>1330728</v>
      </c>
      <c r="H316">
        <v>64</v>
      </c>
      <c r="I316">
        <v>266300</v>
      </c>
    </row>
    <row r="317" spans="1:9">
      <c r="A317" t="s">
        <v>3100</v>
      </c>
      <c r="B317">
        <v>330</v>
      </c>
      <c r="C317">
        <v>6839004</v>
      </c>
      <c r="D317">
        <v>6784275</v>
      </c>
      <c r="E317">
        <v>18699</v>
      </c>
      <c r="F317">
        <v>236388766</v>
      </c>
      <c r="G317">
        <v>80381334</v>
      </c>
      <c r="H317">
        <v>71</v>
      </c>
      <c r="I317">
        <v>1095195</v>
      </c>
    </row>
    <row r="318" spans="1:9">
      <c r="A318" t="s">
        <v>3150</v>
      </c>
      <c r="B318">
        <v>899</v>
      </c>
      <c r="C318">
        <v>13220896</v>
      </c>
      <c r="D318">
        <v>12929097</v>
      </c>
      <c r="E318">
        <v>77735</v>
      </c>
      <c r="F318">
        <v>535012349</v>
      </c>
      <c r="G318">
        <v>244060033</v>
      </c>
      <c r="H318">
        <v>383</v>
      </c>
      <c r="I318">
        <v>2988235</v>
      </c>
    </row>
    <row r="319" spans="1:9">
      <c r="A319" t="s">
        <v>3167</v>
      </c>
      <c r="B319">
        <v>12220</v>
      </c>
      <c r="C319">
        <v>434482606</v>
      </c>
      <c r="D319">
        <v>432182836</v>
      </c>
      <c r="E319">
        <v>221311</v>
      </c>
      <c r="F319">
        <v>6765779109</v>
      </c>
      <c r="G319">
        <v>4480695721</v>
      </c>
      <c r="H319">
        <v>382</v>
      </c>
      <c r="I319">
        <v>15110714</v>
      </c>
    </row>
    <row r="320" spans="1:9">
      <c r="A320" t="s">
        <v>3266</v>
      </c>
      <c r="B320">
        <v>0</v>
      </c>
      <c r="C320">
        <v>0</v>
      </c>
      <c r="D320">
        <v>0</v>
      </c>
      <c r="E320">
        <v>11738</v>
      </c>
      <c r="F320">
        <v>920352882</v>
      </c>
      <c r="G320">
        <v>227841113</v>
      </c>
      <c r="H320">
        <v>16</v>
      </c>
      <c r="I320">
        <v>1100396</v>
      </c>
    </row>
    <row r="321" spans="1:9">
      <c r="A321" t="s">
        <v>3108</v>
      </c>
      <c r="B321">
        <v>8263</v>
      </c>
      <c r="C321">
        <v>371025200</v>
      </c>
      <c r="D321">
        <v>368960605</v>
      </c>
      <c r="E321">
        <v>247587</v>
      </c>
      <c r="F321">
        <v>9108140585</v>
      </c>
      <c r="G321">
        <v>6101350622</v>
      </c>
      <c r="H321">
        <v>281</v>
      </c>
      <c r="I321">
        <v>9486433</v>
      </c>
    </row>
    <row r="322" spans="1:9">
      <c r="A322" t="s">
        <v>2765</v>
      </c>
      <c r="B322">
        <v>82014</v>
      </c>
      <c r="C322">
        <v>420688276</v>
      </c>
      <c r="D322">
        <v>20847396</v>
      </c>
      <c r="E322">
        <v>1404874</v>
      </c>
      <c r="F322">
        <v>6847899623</v>
      </c>
      <c r="G322">
        <v>917734910</v>
      </c>
      <c r="H322">
        <v>26501</v>
      </c>
      <c r="I322">
        <v>54847107</v>
      </c>
    </row>
    <row r="323" spans="1:9">
      <c r="A323" t="s">
        <v>2777</v>
      </c>
      <c r="B323">
        <v>3674</v>
      </c>
      <c r="C323">
        <v>15200948</v>
      </c>
      <c r="D323">
        <v>7192710</v>
      </c>
      <c r="E323">
        <v>41361</v>
      </c>
      <c r="F323">
        <v>176245824</v>
      </c>
      <c r="G323">
        <v>49557172</v>
      </c>
      <c r="H323">
        <v>3868</v>
      </c>
      <c r="I323">
        <v>9256636</v>
      </c>
    </row>
    <row r="324" spans="1:9">
      <c r="A324" t="s">
        <v>2842</v>
      </c>
      <c r="B324">
        <v>21034</v>
      </c>
      <c r="C324">
        <v>48090468</v>
      </c>
      <c r="D324">
        <v>46481499</v>
      </c>
      <c r="E324">
        <v>84346</v>
      </c>
      <c r="F324">
        <v>1895974969</v>
      </c>
      <c r="G324">
        <v>1205877659</v>
      </c>
      <c r="H324">
        <v>2086</v>
      </c>
      <c r="I324">
        <v>6043616</v>
      </c>
    </row>
    <row r="325" spans="1:9">
      <c r="A325" t="s">
        <v>2877</v>
      </c>
      <c r="B325">
        <v>17094</v>
      </c>
      <c r="C325">
        <v>20309700</v>
      </c>
      <c r="D325">
        <v>6088046</v>
      </c>
      <c r="E325">
        <v>2928574</v>
      </c>
      <c r="F325">
        <v>6371905175</v>
      </c>
      <c r="G325">
        <v>1731232619</v>
      </c>
      <c r="H325">
        <v>58138</v>
      </c>
      <c r="I325">
        <v>67988696</v>
      </c>
    </row>
    <row r="326" spans="1:9">
      <c r="A326" t="s">
        <v>2932</v>
      </c>
      <c r="B326">
        <v>0</v>
      </c>
      <c r="C326">
        <v>0</v>
      </c>
      <c r="D326">
        <v>0</v>
      </c>
      <c r="E326">
        <v>1</v>
      </c>
      <c r="F326">
        <v>281250</v>
      </c>
      <c r="G326">
        <v>243950</v>
      </c>
      <c r="H326">
        <v>1</v>
      </c>
      <c r="I326">
        <v>281250</v>
      </c>
    </row>
    <row r="327" spans="1:9">
      <c r="A327" t="s">
        <v>3104</v>
      </c>
      <c r="B327">
        <v>14502</v>
      </c>
      <c r="C327">
        <v>514020352</v>
      </c>
      <c r="D327">
        <v>513601074</v>
      </c>
      <c r="E327">
        <v>473192</v>
      </c>
      <c r="F327">
        <v>13082712005</v>
      </c>
      <c r="G327">
        <v>9141279390</v>
      </c>
      <c r="H327">
        <v>6028</v>
      </c>
      <c r="I327">
        <v>156042897</v>
      </c>
    </row>
    <row r="328" spans="1:9">
      <c r="A328" t="s">
        <v>3144</v>
      </c>
      <c r="B328">
        <v>567532</v>
      </c>
      <c r="C328">
        <v>1781057931</v>
      </c>
      <c r="D328">
        <v>139169158</v>
      </c>
      <c r="E328">
        <v>9413824</v>
      </c>
      <c r="F328">
        <v>32466642162</v>
      </c>
      <c r="G328">
        <v>5557713716</v>
      </c>
      <c r="H328">
        <v>93029</v>
      </c>
      <c r="I328">
        <v>171068559</v>
      </c>
    </row>
    <row r="329" spans="1:9">
      <c r="A329" t="s">
        <v>3259</v>
      </c>
      <c r="B329">
        <v>140</v>
      </c>
      <c r="C329">
        <v>43060188</v>
      </c>
      <c r="D329">
        <v>43052502</v>
      </c>
      <c r="E329">
        <v>47846</v>
      </c>
      <c r="F329">
        <v>10983139975</v>
      </c>
      <c r="G329">
        <v>9481239947</v>
      </c>
      <c r="H329">
        <v>76</v>
      </c>
      <c r="I329">
        <v>17740462</v>
      </c>
    </row>
    <row r="330" spans="1:9">
      <c r="A330" t="s">
        <v>2768</v>
      </c>
      <c r="B330">
        <v>36667</v>
      </c>
      <c r="C330">
        <v>289478101</v>
      </c>
      <c r="D330">
        <v>9201053</v>
      </c>
      <c r="E330">
        <v>919101</v>
      </c>
      <c r="F330">
        <v>7510206819</v>
      </c>
      <c r="G330">
        <v>927066141</v>
      </c>
      <c r="H330">
        <v>4190</v>
      </c>
      <c r="I330">
        <v>15692427</v>
      </c>
    </row>
    <row r="331" spans="1:9">
      <c r="A331" t="s">
        <v>2981</v>
      </c>
      <c r="B331">
        <v>310</v>
      </c>
      <c r="C331">
        <v>25579875</v>
      </c>
      <c r="D331">
        <v>25531630</v>
      </c>
      <c r="E331">
        <v>4591</v>
      </c>
      <c r="F331">
        <v>308081864</v>
      </c>
      <c r="G331">
        <v>285824732</v>
      </c>
      <c r="H331">
        <v>10</v>
      </c>
      <c r="I331">
        <v>825116</v>
      </c>
    </row>
    <row r="332" spans="1:9">
      <c r="A332" t="s">
        <v>2988</v>
      </c>
      <c r="B332">
        <v>2391</v>
      </c>
      <c r="C332">
        <v>43875432</v>
      </c>
      <c r="D332">
        <v>43450220</v>
      </c>
      <c r="E332">
        <v>179349</v>
      </c>
      <c r="F332">
        <v>2861467354</v>
      </c>
      <c r="G332">
        <v>2236536010</v>
      </c>
      <c r="H332">
        <v>711</v>
      </c>
      <c r="I332">
        <v>11211607</v>
      </c>
    </row>
    <row r="333" spans="1:9">
      <c r="A333" t="s">
        <v>3169</v>
      </c>
      <c r="B333">
        <v>21768</v>
      </c>
      <c r="C333">
        <v>899183556</v>
      </c>
      <c r="D333">
        <v>894855702</v>
      </c>
      <c r="E333">
        <v>313187</v>
      </c>
      <c r="F333">
        <v>11411693889</v>
      </c>
      <c r="G333">
        <v>7637514800</v>
      </c>
      <c r="H333">
        <v>220</v>
      </c>
      <c r="I333">
        <v>9971500</v>
      </c>
    </row>
    <row r="334" spans="1:9">
      <c r="A334" t="s">
        <v>3136</v>
      </c>
      <c r="B334">
        <v>21305</v>
      </c>
      <c r="C334">
        <v>638813856</v>
      </c>
      <c r="D334">
        <v>623499286</v>
      </c>
      <c r="E334">
        <v>790333</v>
      </c>
      <c r="F334">
        <v>15076480643</v>
      </c>
      <c r="G334">
        <v>9074988953</v>
      </c>
      <c r="H334">
        <v>436</v>
      </c>
      <c r="I334">
        <v>10243935</v>
      </c>
    </row>
    <row r="335" spans="1:9">
      <c r="A335" t="s">
        <v>3286</v>
      </c>
      <c r="B335">
        <v>75745</v>
      </c>
      <c r="C335">
        <v>657876845</v>
      </c>
      <c r="D335">
        <v>132792834</v>
      </c>
      <c r="E335">
        <v>3809654</v>
      </c>
      <c r="F335">
        <v>32884301368</v>
      </c>
      <c r="G335">
        <v>7849221216</v>
      </c>
      <c r="H335">
        <v>12916</v>
      </c>
      <c r="I335">
        <v>79104858</v>
      </c>
    </row>
    <row r="336" spans="1:9">
      <c r="A336" t="s">
        <v>3311</v>
      </c>
      <c r="B336">
        <v>13486</v>
      </c>
      <c r="C336">
        <v>77624800</v>
      </c>
      <c r="D336">
        <v>28369356</v>
      </c>
      <c r="E336">
        <v>330133</v>
      </c>
      <c r="F336">
        <v>1547181583</v>
      </c>
      <c r="G336">
        <v>278203166</v>
      </c>
      <c r="H336">
        <v>3706</v>
      </c>
      <c r="I336">
        <v>13163038</v>
      </c>
    </row>
    <row r="337" spans="1:9">
      <c r="A337" t="s">
        <v>2808</v>
      </c>
      <c r="B337">
        <v>118</v>
      </c>
      <c r="C337">
        <v>1490792</v>
      </c>
      <c r="D337">
        <v>1466282</v>
      </c>
      <c r="E337">
        <v>2438</v>
      </c>
      <c r="F337">
        <v>32358678</v>
      </c>
      <c r="G337">
        <v>9423213</v>
      </c>
      <c r="H337">
        <v>33</v>
      </c>
      <c r="I337">
        <v>385000</v>
      </c>
    </row>
    <row r="338" spans="1:9">
      <c r="A338" t="s">
        <v>2935</v>
      </c>
      <c r="B338">
        <v>0</v>
      </c>
      <c r="C338">
        <v>0</v>
      </c>
      <c r="D338">
        <v>0</v>
      </c>
      <c r="E338">
        <v>41</v>
      </c>
      <c r="F338">
        <v>7105834</v>
      </c>
      <c r="G338">
        <v>4376030</v>
      </c>
      <c r="H338">
        <v>3</v>
      </c>
      <c r="I338">
        <v>135137</v>
      </c>
    </row>
    <row r="339" spans="1:9">
      <c r="A339" t="s">
        <v>2949</v>
      </c>
      <c r="B339">
        <v>29224</v>
      </c>
      <c r="C339">
        <v>103268033</v>
      </c>
      <c r="D339">
        <v>18017380</v>
      </c>
      <c r="E339">
        <v>1441639</v>
      </c>
      <c r="F339">
        <v>5289831311</v>
      </c>
      <c r="G339">
        <v>760041261</v>
      </c>
      <c r="H339">
        <v>11296</v>
      </c>
      <c r="I339">
        <v>17572177</v>
      </c>
    </row>
    <row r="340" spans="1:9">
      <c r="A340" t="s">
        <v>3165</v>
      </c>
      <c r="B340">
        <v>13834</v>
      </c>
      <c r="C340">
        <v>483723497</v>
      </c>
      <c r="D340">
        <v>481179776</v>
      </c>
      <c r="E340">
        <v>323877</v>
      </c>
      <c r="F340">
        <v>9586727475</v>
      </c>
      <c r="G340">
        <v>6086357622</v>
      </c>
      <c r="H340">
        <v>1765</v>
      </c>
      <c r="I340">
        <v>60082462</v>
      </c>
    </row>
    <row r="341" spans="1:9">
      <c r="A341" t="s">
        <v>3014</v>
      </c>
      <c r="B341">
        <v>27</v>
      </c>
      <c r="C341">
        <v>4565009</v>
      </c>
      <c r="D341">
        <v>4530939</v>
      </c>
      <c r="E341">
        <v>2765</v>
      </c>
      <c r="F341">
        <v>353342987</v>
      </c>
      <c r="G341">
        <v>272867151</v>
      </c>
      <c r="H341">
        <v>5</v>
      </c>
      <c r="I341">
        <v>543123</v>
      </c>
    </row>
    <row r="342" spans="1:9">
      <c r="A342" t="s">
        <v>2803</v>
      </c>
      <c r="B342">
        <v>45349</v>
      </c>
      <c r="C342">
        <v>459640546</v>
      </c>
      <c r="D342">
        <v>32957202</v>
      </c>
      <c r="E342">
        <v>1655838</v>
      </c>
      <c r="F342">
        <v>19887904337</v>
      </c>
      <c r="G342">
        <v>3232950219</v>
      </c>
      <c r="H342">
        <v>7926</v>
      </c>
      <c r="I342">
        <v>60969625</v>
      </c>
    </row>
    <row r="343" spans="1:9">
      <c r="A343" t="s">
        <v>2824</v>
      </c>
      <c r="B343">
        <v>78737</v>
      </c>
      <c r="C343">
        <v>900146400</v>
      </c>
      <c r="D343">
        <v>120370546</v>
      </c>
      <c r="E343">
        <v>5671868</v>
      </c>
      <c r="F343">
        <v>78047184784</v>
      </c>
      <c r="G343">
        <v>12380808825</v>
      </c>
      <c r="H343">
        <v>12225</v>
      </c>
      <c r="I343">
        <v>103537800</v>
      </c>
    </row>
    <row r="344" spans="1:9">
      <c r="A344" t="s">
        <v>3080</v>
      </c>
      <c r="B344">
        <v>1001</v>
      </c>
      <c r="C344">
        <v>12748800</v>
      </c>
      <c r="D344">
        <v>997603</v>
      </c>
      <c r="E344">
        <v>51714</v>
      </c>
      <c r="F344">
        <v>502297100</v>
      </c>
      <c r="G344">
        <v>77454524</v>
      </c>
      <c r="H344">
        <v>69</v>
      </c>
      <c r="I344">
        <v>434800</v>
      </c>
    </row>
    <row r="345" spans="1:9">
      <c r="A345" t="s">
        <v>3164</v>
      </c>
      <c r="B345">
        <v>3001</v>
      </c>
      <c r="C345">
        <v>111683105</v>
      </c>
      <c r="D345">
        <v>110958003</v>
      </c>
      <c r="E345">
        <v>78746</v>
      </c>
      <c r="F345">
        <v>2441715992</v>
      </c>
      <c r="G345">
        <v>1516389668</v>
      </c>
      <c r="H345">
        <v>454</v>
      </c>
      <c r="I345">
        <v>15591019</v>
      </c>
    </row>
    <row r="346" spans="1:9">
      <c r="A346" t="s">
        <v>3310</v>
      </c>
      <c r="B346">
        <v>1026</v>
      </c>
      <c r="C346">
        <v>10390150</v>
      </c>
      <c r="D346">
        <v>10152144</v>
      </c>
      <c r="E346">
        <v>58018</v>
      </c>
      <c r="F346">
        <v>1676299088</v>
      </c>
      <c r="G346">
        <v>1049214085</v>
      </c>
      <c r="H346">
        <v>1755</v>
      </c>
      <c r="I346">
        <v>39286469</v>
      </c>
    </row>
    <row r="347" spans="1:9">
      <c r="A347" t="s">
        <v>2802</v>
      </c>
      <c r="B347">
        <v>67752</v>
      </c>
      <c r="C347">
        <v>584122357</v>
      </c>
      <c r="D347">
        <v>43729498</v>
      </c>
      <c r="E347">
        <v>2327515</v>
      </c>
      <c r="F347">
        <v>24140510586</v>
      </c>
      <c r="G347">
        <v>4384267345</v>
      </c>
      <c r="H347">
        <v>17850</v>
      </c>
      <c r="I347">
        <v>115637807</v>
      </c>
    </row>
    <row r="348" spans="1:9">
      <c r="A348" t="s">
        <v>2895</v>
      </c>
      <c r="B348">
        <v>370020</v>
      </c>
      <c r="C348">
        <v>6042049223</v>
      </c>
      <c r="D348">
        <v>662495455</v>
      </c>
      <c r="E348">
        <v>32014411</v>
      </c>
      <c r="F348">
        <v>584081727151</v>
      </c>
      <c r="G348">
        <v>90401800712</v>
      </c>
      <c r="H348">
        <v>28305</v>
      </c>
      <c r="I348">
        <v>318240328</v>
      </c>
    </row>
    <row r="349" spans="1:9">
      <c r="A349" t="s">
        <v>3198</v>
      </c>
      <c r="B349">
        <v>49</v>
      </c>
      <c r="C349">
        <v>203568</v>
      </c>
      <c r="D349">
        <v>198892</v>
      </c>
      <c r="E349">
        <v>11865</v>
      </c>
      <c r="F349">
        <v>78623368</v>
      </c>
      <c r="G349">
        <v>35714363</v>
      </c>
      <c r="H349">
        <v>145</v>
      </c>
      <c r="I349">
        <v>3489109</v>
      </c>
    </row>
    <row r="350" spans="1:9">
      <c r="A350" t="s">
        <v>3251</v>
      </c>
      <c r="B350">
        <v>5614</v>
      </c>
      <c r="C350">
        <v>53823650</v>
      </c>
      <c r="D350">
        <v>4692498</v>
      </c>
      <c r="E350">
        <v>1427139</v>
      </c>
      <c r="F350">
        <v>17329845051</v>
      </c>
      <c r="G350">
        <v>3298289755</v>
      </c>
      <c r="H350">
        <v>3257</v>
      </c>
      <c r="I350">
        <v>27188450</v>
      </c>
    </row>
    <row r="351" spans="1:9">
      <c r="A351" t="s">
        <v>3236</v>
      </c>
      <c r="B351">
        <v>4176</v>
      </c>
      <c r="C351">
        <v>109114296</v>
      </c>
      <c r="D351">
        <v>102210492</v>
      </c>
      <c r="E351">
        <v>353689</v>
      </c>
      <c r="F351">
        <v>4134886851</v>
      </c>
      <c r="G351">
        <v>2334419568</v>
      </c>
      <c r="H351">
        <v>528</v>
      </c>
      <c r="I351">
        <v>4171203</v>
      </c>
    </row>
    <row r="352" spans="1:9">
      <c r="A352" t="s">
        <v>3275</v>
      </c>
      <c r="B352">
        <v>666</v>
      </c>
      <c r="C352">
        <v>10085354</v>
      </c>
      <c r="D352">
        <v>9947873</v>
      </c>
      <c r="E352">
        <v>8503</v>
      </c>
      <c r="F352">
        <v>166355170</v>
      </c>
      <c r="G352">
        <v>109923183</v>
      </c>
      <c r="H352">
        <v>120</v>
      </c>
      <c r="I352">
        <v>2195414</v>
      </c>
    </row>
    <row r="353" spans="1:9">
      <c r="A353" t="s">
        <v>3308</v>
      </c>
      <c r="B353">
        <v>4974</v>
      </c>
      <c r="C353">
        <v>86757469</v>
      </c>
      <c r="D353">
        <v>85118032</v>
      </c>
      <c r="E353">
        <v>116139</v>
      </c>
      <c r="F353">
        <v>2189239709</v>
      </c>
      <c r="G353">
        <v>1160843514</v>
      </c>
      <c r="H353">
        <v>312</v>
      </c>
      <c r="I353">
        <v>4352872</v>
      </c>
    </row>
    <row r="354" spans="1:9">
      <c r="A354" t="s">
        <v>3109</v>
      </c>
      <c r="B354">
        <v>6534</v>
      </c>
      <c r="C354">
        <v>186794020</v>
      </c>
      <c r="D354">
        <v>187439518</v>
      </c>
      <c r="E354">
        <v>218240</v>
      </c>
      <c r="F354">
        <v>5216486321</v>
      </c>
      <c r="G354">
        <v>3795161353</v>
      </c>
      <c r="H354">
        <v>8037</v>
      </c>
      <c r="I354">
        <v>184080827</v>
      </c>
    </row>
    <row r="355" spans="1:9">
      <c r="A355" t="s">
        <v>3300</v>
      </c>
      <c r="B355">
        <v>1</v>
      </c>
      <c r="C355">
        <v>55100</v>
      </c>
      <c r="D355">
        <v>0</v>
      </c>
      <c r="E355">
        <v>136932</v>
      </c>
      <c r="F355">
        <v>14327773439</v>
      </c>
      <c r="G355">
        <v>4402459319</v>
      </c>
      <c r="H355">
        <v>275</v>
      </c>
      <c r="I355">
        <v>29225443</v>
      </c>
    </row>
    <row r="356" spans="1:9">
      <c r="A356" t="s">
        <v>3028</v>
      </c>
      <c r="B356">
        <v>290</v>
      </c>
      <c r="C356">
        <v>10926610</v>
      </c>
      <c r="D356">
        <v>10832281</v>
      </c>
      <c r="E356">
        <v>11523</v>
      </c>
      <c r="F356">
        <v>177976564</v>
      </c>
      <c r="G356">
        <v>127071200</v>
      </c>
      <c r="H356">
        <v>37</v>
      </c>
      <c r="I356">
        <v>692525</v>
      </c>
    </row>
    <row r="357" spans="1:9">
      <c r="A357" t="s">
        <v>2812</v>
      </c>
      <c r="B357">
        <v>1</v>
      </c>
      <c r="C357">
        <v>20000</v>
      </c>
      <c r="D357">
        <v>19607</v>
      </c>
      <c r="E357">
        <v>84</v>
      </c>
      <c r="F357">
        <v>955000</v>
      </c>
      <c r="G357">
        <v>265712</v>
      </c>
      <c r="H357">
        <v>10</v>
      </c>
      <c r="I357">
        <v>127000</v>
      </c>
    </row>
    <row r="358" spans="1:9">
      <c r="A358" t="s">
        <v>2816</v>
      </c>
      <c r="B358">
        <v>15143</v>
      </c>
      <c r="C358">
        <v>498379834</v>
      </c>
      <c r="D358">
        <v>494937656</v>
      </c>
      <c r="E358">
        <v>339641</v>
      </c>
      <c r="F358">
        <v>9674968871</v>
      </c>
      <c r="G358">
        <v>5988115947</v>
      </c>
      <c r="H358">
        <v>208</v>
      </c>
      <c r="I358">
        <v>7748787</v>
      </c>
    </row>
    <row r="359" spans="1:9">
      <c r="A359" t="s">
        <v>2828</v>
      </c>
      <c r="B359">
        <v>2975</v>
      </c>
      <c r="C359">
        <v>900176894</v>
      </c>
      <c r="D359">
        <v>897932937</v>
      </c>
      <c r="E359">
        <v>317697</v>
      </c>
      <c r="F359">
        <v>55324958071</v>
      </c>
      <c r="G359">
        <v>40912569248</v>
      </c>
      <c r="H359">
        <v>1186</v>
      </c>
      <c r="I359">
        <v>210892850</v>
      </c>
    </row>
    <row r="360" spans="1:9">
      <c r="A360" t="s">
        <v>2834</v>
      </c>
      <c r="B360">
        <v>142</v>
      </c>
      <c r="C360">
        <v>19348894</v>
      </c>
      <c r="D360">
        <v>7708680</v>
      </c>
      <c r="E360">
        <v>31371</v>
      </c>
      <c r="F360">
        <v>2962275284</v>
      </c>
      <c r="G360">
        <v>1138033269</v>
      </c>
      <c r="H360">
        <v>479</v>
      </c>
      <c r="I360">
        <v>34211224</v>
      </c>
    </row>
    <row r="361" spans="1:9">
      <c r="A361" t="s">
        <v>2904</v>
      </c>
      <c r="B361">
        <v>0</v>
      </c>
      <c r="C361">
        <v>0</v>
      </c>
      <c r="D361">
        <v>0</v>
      </c>
      <c r="E361">
        <v>28827</v>
      </c>
      <c r="F361">
        <v>2621501667</v>
      </c>
      <c r="G361">
        <v>1230859059</v>
      </c>
      <c r="H361">
        <v>296</v>
      </c>
      <c r="I361">
        <v>29452941</v>
      </c>
    </row>
    <row r="362" spans="1:9">
      <c r="A362" t="s">
        <v>2939</v>
      </c>
      <c r="B362">
        <v>0</v>
      </c>
      <c r="C362">
        <v>0</v>
      </c>
      <c r="D362">
        <v>0</v>
      </c>
      <c r="E362">
        <v>102</v>
      </c>
      <c r="F362">
        <v>11495960</v>
      </c>
      <c r="G362">
        <v>2449259</v>
      </c>
      <c r="H362">
        <v>0</v>
      </c>
      <c r="I362">
        <v>0</v>
      </c>
    </row>
    <row r="363" spans="1:9">
      <c r="A363" t="s">
        <v>3296</v>
      </c>
      <c r="B363">
        <v>4</v>
      </c>
      <c r="C363">
        <v>884455</v>
      </c>
      <c r="D363">
        <v>774535</v>
      </c>
      <c r="E363">
        <v>216050</v>
      </c>
      <c r="F363">
        <v>34723151058</v>
      </c>
      <c r="G363">
        <v>26299906481</v>
      </c>
      <c r="H363">
        <v>3849</v>
      </c>
      <c r="I363">
        <v>547981632</v>
      </c>
    </row>
    <row r="364" spans="1:9">
      <c r="A364" t="s">
        <v>3317</v>
      </c>
      <c r="B364">
        <v>6771</v>
      </c>
      <c r="C364">
        <v>31021600</v>
      </c>
      <c r="D364">
        <v>13127771</v>
      </c>
      <c r="E364">
        <v>8958</v>
      </c>
      <c r="F364">
        <v>38960309</v>
      </c>
      <c r="G364">
        <v>17946253</v>
      </c>
      <c r="H364">
        <v>1366</v>
      </c>
      <c r="I364">
        <v>5684114</v>
      </c>
    </row>
    <row r="365" spans="1:9">
      <c r="A365" t="s">
        <v>3084</v>
      </c>
      <c r="B365">
        <v>130</v>
      </c>
      <c r="C365">
        <v>34339718</v>
      </c>
      <c r="D365">
        <v>34293935</v>
      </c>
      <c r="E365">
        <v>15266</v>
      </c>
      <c r="F365">
        <v>2990578037</v>
      </c>
      <c r="G365">
        <v>2286328776</v>
      </c>
      <c r="H365">
        <v>104</v>
      </c>
      <c r="I365">
        <v>24964281</v>
      </c>
    </row>
    <row r="366" spans="1:9">
      <c r="A366" t="s">
        <v>2800</v>
      </c>
      <c r="B366">
        <v>55260</v>
      </c>
      <c r="C366">
        <v>331814731</v>
      </c>
      <c r="D366">
        <v>26018277</v>
      </c>
      <c r="E366">
        <v>1500858</v>
      </c>
      <c r="F366">
        <v>11764103891</v>
      </c>
      <c r="G366">
        <v>1929610067</v>
      </c>
      <c r="H366">
        <v>33162</v>
      </c>
      <c r="I366">
        <v>152790240</v>
      </c>
    </row>
    <row r="367" spans="1:9">
      <c r="A367" t="s">
        <v>2815</v>
      </c>
      <c r="B367">
        <v>10825</v>
      </c>
      <c r="C367">
        <v>344859779</v>
      </c>
      <c r="D367">
        <v>342431112</v>
      </c>
      <c r="E367">
        <v>243184</v>
      </c>
      <c r="F367">
        <v>6704368181</v>
      </c>
      <c r="G367">
        <v>4155937610</v>
      </c>
      <c r="H367">
        <v>262</v>
      </c>
      <c r="I367">
        <v>9357414</v>
      </c>
    </row>
    <row r="368" spans="1:9">
      <c r="A368" t="s">
        <v>2926</v>
      </c>
      <c r="B368">
        <v>258092</v>
      </c>
      <c r="C368">
        <v>1136968415</v>
      </c>
      <c r="D368">
        <v>188088757</v>
      </c>
      <c r="E368">
        <v>11126903</v>
      </c>
      <c r="F368">
        <v>69382925240</v>
      </c>
      <c r="G368">
        <v>11987059313</v>
      </c>
      <c r="H368">
        <v>99969</v>
      </c>
      <c r="I368">
        <v>336477070</v>
      </c>
    </row>
    <row r="369" spans="1:9">
      <c r="A369" t="s">
        <v>3025</v>
      </c>
      <c r="B369">
        <v>1</v>
      </c>
      <c r="C369">
        <v>20000</v>
      </c>
      <c r="D369">
        <v>9817</v>
      </c>
      <c r="E369">
        <v>1407</v>
      </c>
      <c r="F369">
        <v>73542483</v>
      </c>
      <c r="G369">
        <v>28109979</v>
      </c>
      <c r="H369">
        <v>20</v>
      </c>
      <c r="I369">
        <v>1131836</v>
      </c>
    </row>
    <row r="370" spans="1:9">
      <c r="A370" t="s">
        <v>3062</v>
      </c>
      <c r="B370">
        <v>2334</v>
      </c>
      <c r="C370">
        <v>28066221</v>
      </c>
      <c r="D370">
        <v>27494850</v>
      </c>
      <c r="E370">
        <v>247067</v>
      </c>
      <c r="F370">
        <v>1510986023</v>
      </c>
      <c r="G370">
        <v>661860331</v>
      </c>
      <c r="H370">
        <v>1771</v>
      </c>
      <c r="I370">
        <v>21628715</v>
      </c>
    </row>
    <row r="371" spans="1:9">
      <c r="A371" t="s">
        <v>2984</v>
      </c>
      <c r="B371">
        <v>88</v>
      </c>
      <c r="C371">
        <v>1250022</v>
      </c>
      <c r="D371">
        <v>1218218</v>
      </c>
      <c r="E371">
        <v>52898</v>
      </c>
      <c r="F371">
        <v>650766022</v>
      </c>
      <c r="G371">
        <v>579440325</v>
      </c>
      <c r="H371">
        <v>718</v>
      </c>
      <c r="I371">
        <v>8818930</v>
      </c>
    </row>
    <row r="372" spans="1:9">
      <c r="A372" t="s">
        <v>2795</v>
      </c>
      <c r="B372">
        <v>2858</v>
      </c>
      <c r="C372">
        <v>36643041</v>
      </c>
      <c r="D372">
        <v>34969818</v>
      </c>
      <c r="E372">
        <v>16744</v>
      </c>
      <c r="F372">
        <v>209605817</v>
      </c>
      <c r="G372">
        <v>125215044</v>
      </c>
      <c r="H372">
        <v>58</v>
      </c>
      <c r="I372">
        <v>924900</v>
      </c>
    </row>
    <row r="373" spans="1:9">
      <c r="A373" t="s">
        <v>2940</v>
      </c>
      <c r="B373">
        <v>0</v>
      </c>
      <c r="C373">
        <v>0</v>
      </c>
      <c r="D373">
        <v>0</v>
      </c>
      <c r="E373">
        <v>327</v>
      </c>
      <c r="F373">
        <v>62764000</v>
      </c>
      <c r="G373">
        <v>10953899</v>
      </c>
      <c r="H373">
        <v>7</v>
      </c>
      <c r="I373">
        <v>1055971</v>
      </c>
    </row>
    <row r="374" spans="1:9">
      <c r="A374" t="s">
        <v>3107</v>
      </c>
      <c r="B374">
        <v>3726</v>
      </c>
      <c r="C374">
        <v>153826270</v>
      </c>
      <c r="D374">
        <v>152881842</v>
      </c>
      <c r="E374">
        <v>113111</v>
      </c>
      <c r="F374">
        <v>3688288850</v>
      </c>
      <c r="G374">
        <v>2480323078</v>
      </c>
      <c r="H374">
        <v>269</v>
      </c>
      <c r="I374">
        <v>8881198</v>
      </c>
    </row>
    <row r="375" spans="1:9">
      <c r="A375" t="s">
        <v>3149</v>
      </c>
      <c r="B375">
        <v>67201</v>
      </c>
      <c r="C375">
        <v>147025170</v>
      </c>
      <c r="D375">
        <v>21749294</v>
      </c>
      <c r="E375">
        <v>76382</v>
      </c>
      <c r="F375">
        <v>187042124</v>
      </c>
      <c r="G375">
        <v>42033143</v>
      </c>
      <c r="H375">
        <v>4890</v>
      </c>
      <c r="I375">
        <v>6320191</v>
      </c>
    </row>
    <row r="376" spans="1:9">
      <c r="A376" t="s">
        <v>3220</v>
      </c>
      <c r="B376">
        <v>875</v>
      </c>
      <c r="C376">
        <v>200354424</v>
      </c>
      <c r="D376">
        <v>199638077</v>
      </c>
      <c r="E376">
        <v>112219</v>
      </c>
      <c r="F376">
        <v>19092834652</v>
      </c>
      <c r="G376">
        <v>16293507692</v>
      </c>
      <c r="H376">
        <v>471</v>
      </c>
      <c r="I376">
        <v>67608406</v>
      </c>
    </row>
    <row r="377" spans="1:9">
      <c r="A377" t="s">
        <v>2906</v>
      </c>
      <c r="B377">
        <v>0</v>
      </c>
      <c r="C377">
        <v>0</v>
      </c>
      <c r="D377">
        <v>0</v>
      </c>
      <c r="E377">
        <v>69189</v>
      </c>
      <c r="F377">
        <v>6339969240</v>
      </c>
      <c r="G377">
        <v>2809632159</v>
      </c>
      <c r="H377">
        <v>258</v>
      </c>
      <c r="I377">
        <v>30326270</v>
      </c>
    </row>
    <row r="378" spans="1:9">
      <c r="A378" t="s">
        <v>2973</v>
      </c>
      <c r="B378">
        <v>194</v>
      </c>
      <c r="C378">
        <v>26678936</v>
      </c>
      <c r="D378">
        <v>26636165</v>
      </c>
      <c r="E378">
        <v>2270</v>
      </c>
      <c r="F378">
        <v>219182904</v>
      </c>
      <c r="G378">
        <v>202402945</v>
      </c>
      <c r="H378">
        <v>6</v>
      </c>
      <c r="I378">
        <v>555090</v>
      </c>
    </row>
    <row r="379" spans="1:9">
      <c r="A379" t="s">
        <v>2945</v>
      </c>
      <c r="B379">
        <v>4802</v>
      </c>
      <c r="C379">
        <v>58075536</v>
      </c>
      <c r="D379">
        <v>55181665</v>
      </c>
      <c r="E379">
        <v>225114</v>
      </c>
      <c r="F379">
        <v>1364937092</v>
      </c>
      <c r="G379">
        <v>339934002</v>
      </c>
      <c r="H379">
        <v>552</v>
      </c>
      <c r="I379">
        <v>3119508</v>
      </c>
    </row>
    <row r="380" spans="1:9">
      <c r="A380" t="s">
        <v>3008</v>
      </c>
      <c r="B380">
        <v>460</v>
      </c>
      <c r="C380">
        <v>15188126</v>
      </c>
      <c r="D380">
        <v>15160309</v>
      </c>
      <c r="E380">
        <v>10062</v>
      </c>
      <c r="F380">
        <v>259697003</v>
      </c>
      <c r="G380">
        <v>152361760</v>
      </c>
      <c r="H380">
        <v>4</v>
      </c>
      <c r="I380">
        <v>92044</v>
      </c>
    </row>
    <row r="381" spans="1:9">
      <c r="A381" t="s">
        <v>3061</v>
      </c>
      <c r="B381">
        <v>420</v>
      </c>
      <c r="C381">
        <v>4594514</v>
      </c>
      <c r="D381">
        <v>4494877</v>
      </c>
      <c r="E381">
        <v>65316</v>
      </c>
      <c r="F381">
        <v>335201307</v>
      </c>
      <c r="G381">
        <v>125185521</v>
      </c>
      <c r="H381">
        <v>501</v>
      </c>
      <c r="I381">
        <v>5612566</v>
      </c>
    </row>
    <row r="382" spans="1:9">
      <c r="A382" t="s">
        <v>3112</v>
      </c>
      <c r="B382">
        <v>2995</v>
      </c>
      <c r="C382">
        <v>26082450</v>
      </c>
      <c r="D382">
        <v>1839096</v>
      </c>
      <c r="E382">
        <v>420151</v>
      </c>
      <c r="F382">
        <v>3606850789</v>
      </c>
      <c r="G382">
        <v>651675936</v>
      </c>
      <c r="H382">
        <v>2098</v>
      </c>
      <c r="I382">
        <v>11707857</v>
      </c>
    </row>
    <row r="383" spans="1:9">
      <c r="A383" t="s">
        <v>3086</v>
      </c>
      <c r="B383">
        <v>111</v>
      </c>
      <c r="C383">
        <v>35344091</v>
      </c>
      <c r="D383">
        <v>35285106</v>
      </c>
      <c r="E383">
        <v>14330</v>
      </c>
      <c r="F383">
        <v>3347418027</v>
      </c>
      <c r="G383">
        <v>2490561834</v>
      </c>
      <c r="H383">
        <v>21</v>
      </c>
      <c r="I383">
        <v>6309200</v>
      </c>
    </row>
    <row r="384" spans="1:9">
      <c r="A384" t="s">
        <v>3249</v>
      </c>
      <c r="B384">
        <v>8047</v>
      </c>
      <c r="C384">
        <v>53771500</v>
      </c>
      <c r="D384">
        <v>5128163</v>
      </c>
      <c r="E384">
        <v>1089645</v>
      </c>
      <c r="F384">
        <v>9815194533</v>
      </c>
      <c r="G384">
        <v>2152251429</v>
      </c>
      <c r="H384">
        <v>10376</v>
      </c>
      <c r="I384">
        <v>53686299</v>
      </c>
    </row>
    <row r="385" spans="1:9">
      <c r="A385" t="s">
        <v>2998</v>
      </c>
      <c r="B385">
        <v>189</v>
      </c>
      <c r="C385">
        <v>2575785</v>
      </c>
      <c r="D385">
        <v>2556724</v>
      </c>
      <c r="E385">
        <v>2801</v>
      </c>
      <c r="F385">
        <v>43512913</v>
      </c>
      <c r="G385">
        <v>21370651</v>
      </c>
      <c r="H385">
        <v>50</v>
      </c>
      <c r="I385">
        <v>812695</v>
      </c>
    </row>
    <row r="386" spans="1:9">
      <c r="A386" t="s">
        <v>3262</v>
      </c>
      <c r="B386">
        <v>0</v>
      </c>
      <c r="C386">
        <v>0</v>
      </c>
      <c r="D386">
        <v>0</v>
      </c>
      <c r="E386">
        <v>2373</v>
      </c>
      <c r="F386">
        <v>166475807</v>
      </c>
      <c r="G386">
        <v>50359006</v>
      </c>
      <c r="H386">
        <v>30</v>
      </c>
      <c r="I386">
        <v>1585953</v>
      </c>
    </row>
    <row r="387" spans="1:9">
      <c r="A387" t="s">
        <v>2996</v>
      </c>
      <c r="B387">
        <v>91924</v>
      </c>
      <c r="C387">
        <v>744766800</v>
      </c>
      <c r="D387">
        <v>73362397</v>
      </c>
      <c r="E387">
        <v>3265183</v>
      </c>
      <c r="F387">
        <v>31680859949</v>
      </c>
      <c r="G387">
        <v>4167829761</v>
      </c>
      <c r="H387">
        <v>5259</v>
      </c>
      <c r="I387">
        <v>29966025</v>
      </c>
    </row>
    <row r="388" spans="1:9">
      <c r="A388" t="s">
        <v>3044</v>
      </c>
      <c r="B388">
        <v>6434</v>
      </c>
      <c r="C388">
        <v>80217300</v>
      </c>
      <c r="D388">
        <v>8282892</v>
      </c>
      <c r="E388">
        <v>529745</v>
      </c>
      <c r="F388">
        <v>6328502131</v>
      </c>
      <c r="G388">
        <v>890529238</v>
      </c>
      <c r="H388">
        <v>1547</v>
      </c>
      <c r="I388">
        <v>12554700</v>
      </c>
    </row>
    <row r="389" spans="1:9">
      <c r="A389" t="s">
        <v>3114</v>
      </c>
      <c r="B389">
        <v>1704</v>
      </c>
      <c r="C389">
        <v>17091850</v>
      </c>
      <c r="D389">
        <v>1299550</v>
      </c>
      <c r="E389">
        <v>298495</v>
      </c>
      <c r="F389">
        <v>3142552263</v>
      </c>
      <c r="G389">
        <v>430979674</v>
      </c>
      <c r="H389">
        <v>595</v>
      </c>
      <c r="I389">
        <v>4083800</v>
      </c>
    </row>
    <row r="390" spans="1:9">
      <c r="A390" t="s">
        <v>3226</v>
      </c>
      <c r="B390">
        <v>663</v>
      </c>
      <c r="C390">
        <v>217166175</v>
      </c>
      <c r="D390">
        <v>216832625</v>
      </c>
      <c r="E390">
        <v>126631</v>
      </c>
      <c r="F390">
        <v>23570986323</v>
      </c>
      <c r="G390">
        <v>20214018376</v>
      </c>
      <c r="H390">
        <v>1746</v>
      </c>
      <c r="I390">
        <v>219436175</v>
      </c>
    </row>
    <row r="391" spans="1:9">
      <c r="A391" t="s">
        <v>2903</v>
      </c>
      <c r="B391">
        <v>2</v>
      </c>
      <c r="C391">
        <v>1002440</v>
      </c>
      <c r="D391">
        <v>1001042</v>
      </c>
      <c r="E391">
        <v>158071</v>
      </c>
      <c r="F391">
        <v>29682633399</v>
      </c>
      <c r="G391">
        <v>22330415669</v>
      </c>
      <c r="H391">
        <v>2242</v>
      </c>
      <c r="I391">
        <v>396252157</v>
      </c>
    </row>
    <row r="392" spans="1:9">
      <c r="A392" t="s">
        <v>3065</v>
      </c>
      <c r="B392">
        <v>880</v>
      </c>
      <c r="C392">
        <v>16019464</v>
      </c>
      <c r="D392">
        <v>15465116</v>
      </c>
      <c r="E392">
        <v>116879</v>
      </c>
      <c r="F392">
        <v>756239050</v>
      </c>
      <c r="G392">
        <v>285164211</v>
      </c>
      <c r="H392">
        <v>234</v>
      </c>
      <c r="I392">
        <v>4456900</v>
      </c>
    </row>
    <row r="393" spans="1:9">
      <c r="A393" t="s">
        <v>3147</v>
      </c>
      <c r="B393">
        <v>183015</v>
      </c>
      <c r="C393">
        <v>816392144</v>
      </c>
      <c r="D393">
        <v>51004759</v>
      </c>
      <c r="E393">
        <v>5013517</v>
      </c>
      <c r="F393">
        <v>26145489300</v>
      </c>
      <c r="G393">
        <v>3914563363</v>
      </c>
      <c r="H393">
        <v>14019</v>
      </c>
      <c r="I393">
        <v>43319011</v>
      </c>
    </row>
    <row r="394" spans="1:9">
      <c r="A394" t="s">
        <v>2766</v>
      </c>
      <c r="B394">
        <v>57243</v>
      </c>
      <c r="C394">
        <v>330602150</v>
      </c>
      <c r="D394">
        <v>14923008</v>
      </c>
      <c r="E394">
        <v>1235668</v>
      </c>
      <c r="F394">
        <v>6991706112</v>
      </c>
      <c r="G394">
        <v>1201590640</v>
      </c>
      <c r="H394">
        <v>13794</v>
      </c>
      <c r="I394">
        <v>35854286</v>
      </c>
    </row>
    <row r="395" spans="1:9">
      <c r="A395" t="s">
        <v>2781</v>
      </c>
      <c r="B395">
        <v>81489</v>
      </c>
      <c r="C395">
        <v>154298465</v>
      </c>
      <c r="D395">
        <v>36484170</v>
      </c>
      <c r="E395">
        <v>3018007</v>
      </c>
      <c r="F395">
        <v>5936639241</v>
      </c>
      <c r="G395">
        <v>606429874</v>
      </c>
      <c r="H395">
        <v>23112</v>
      </c>
      <c r="I395">
        <v>23262391</v>
      </c>
    </row>
    <row r="396" spans="1:9">
      <c r="A396" t="s">
        <v>2843</v>
      </c>
      <c r="B396">
        <v>8960</v>
      </c>
      <c r="C396">
        <v>39556919</v>
      </c>
      <c r="D396">
        <v>38857186</v>
      </c>
      <c r="E396">
        <v>59390</v>
      </c>
      <c r="F396">
        <v>1526538807</v>
      </c>
      <c r="G396">
        <v>994174220</v>
      </c>
      <c r="H396">
        <v>477</v>
      </c>
      <c r="I396">
        <v>2535575</v>
      </c>
    </row>
    <row r="397" spans="1:9">
      <c r="A397" t="s">
        <v>2916</v>
      </c>
      <c r="B397">
        <v>0</v>
      </c>
      <c r="C397">
        <v>0</v>
      </c>
      <c r="D397">
        <v>0</v>
      </c>
      <c r="E397">
        <v>14486</v>
      </c>
      <c r="F397">
        <v>123909059</v>
      </c>
      <c r="G397">
        <v>37956031</v>
      </c>
      <c r="H397">
        <v>19</v>
      </c>
      <c r="I397">
        <v>1051500</v>
      </c>
    </row>
    <row r="398" spans="1:9">
      <c r="A398" t="s">
        <v>2784</v>
      </c>
      <c r="B398">
        <v>57014</v>
      </c>
      <c r="C398">
        <v>33078764</v>
      </c>
      <c r="D398">
        <v>11195039</v>
      </c>
      <c r="E398">
        <v>200756</v>
      </c>
      <c r="F398">
        <v>138953514</v>
      </c>
      <c r="G398">
        <v>51097070</v>
      </c>
      <c r="H398">
        <v>43946</v>
      </c>
      <c r="I398">
        <v>20777400</v>
      </c>
    </row>
    <row r="399" spans="1:9">
      <c r="A399" t="s">
        <v>2847</v>
      </c>
      <c r="B399">
        <v>12180</v>
      </c>
      <c r="C399">
        <v>7815406</v>
      </c>
      <c r="D399">
        <v>7072606</v>
      </c>
      <c r="E399">
        <v>47243</v>
      </c>
      <c r="F399">
        <v>448889451</v>
      </c>
      <c r="G399">
        <v>183435882</v>
      </c>
      <c r="H399">
        <v>2224</v>
      </c>
      <c r="I399">
        <v>5070415</v>
      </c>
    </row>
    <row r="400" spans="1:9">
      <c r="A400" t="s">
        <v>2873</v>
      </c>
      <c r="B400">
        <v>2</v>
      </c>
      <c r="C400">
        <v>1100000</v>
      </c>
      <c r="D400">
        <v>1100000</v>
      </c>
      <c r="E400">
        <v>3785</v>
      </c>
      <c r="F400">
        <v>16468977</v>
      </c>
      <c r="G400">
        <v>3035071</v>
      </c>
      <c r="H400">
        <v>4</v>
      </c>
      <c r="I400">
        <v>8000</v>
      </c>
    </row>
    <row r="401" spans="1:9">
      <c r="A401" t="s">
        <v>3313</v>
      </c>
      <c r="B401">
        <v>42720</v>
      </c>
      <c r="C401">
        <v>275679654</v>
      </c>
      <c r="D401">
        <v>98576125</v>
      </c>
      <c r="E401">
        <v>944289</v>
      </c>
      <c r="F401">
        <v>5349964443</v>
      </c>
      <c r="G401">
        <v>1086770777</v>
      </c>
      <c r="H401">
        <v>6830</v>
      </c>
      <c r="I401">
        <v>31812515</v>
      </c>
    </row>
    <row r="402" spans="1:9">
      <c r="A402" t="s">
        <v>2907</v>
      </c>
      <c r="B402">
        <v>0</v>
      </c>
      <c r="C402">
        <v>0</v>
      </c>
      <c r="D402">
        <v>0</v>
      </c>
      <c r="E402">
        <v>94183</v>
      </c>
      <c r="F402">
        <v>9662964417</v>
      </c>
      <c r="G402">
        <v>3851125509</v>
      </c>
      <c r="H402">
        <v>215</v>
      </c>
      <c r="I402">
        <v>26671496</v>
      </c>
    </row>
    <row r="403" spans="1:9">
      <c r="A403" t="s">
        <v>2923</v>
      </c>
      <c r="B403">
        <v>0</v>
      </c>
      <c r="C403">
        <v>0</v>
      </c>
      <c r="D403">
        <v>0</v>
      </c>
      <c r="E403">
        <v>6824</v>
      </c>
      <c r="F403">
        <v>9703897</v>
      </c>
      <c r="G403">
        <v>220776</v>
      </c>
      <c r="H403">
        <v>6</v>
      </c>
      <c r="I403">
        <v>17600</v>
      </c>
    </row>
    <row r="404" spans="1:9">
      <c r="A404" t="s">
        <v>2823</v>
      </c>
      <c r="B404">
        <v>132324</v>
      </c>
      <c r="C404">
        <v>1272418320</v>
      </c>
      <c r="D404">
        <v>163514172</v>
      </c>
      <c r="E404">
        <v>9093251</v>
      </c>
      <c r="F404">
        <v>110029719299</v>
      </c>
      <c r="G404">
        <v>17946964180</v>
      </c>
      <c r="H404">
        <v>29226</v>
      </c>
      <c r="I404">
        <v>202840030</v>
      </c>
    </row>
    <row r="405" spans="1:9">
      <c r="A405" t="s">
        <v>3110</v>
      </c>
      <c r="B405">
        <v>1612</v>
      </c>
      <c r="C405">
        <v>13278500</v>
      </c>
      <c r="D405">
        <v>712464</v>
      </c>
      <c r="E405">
        <v>121923</v>
      </c>
      <c r="F405">
        <v>1093766642</v>
      </c>
      <c r="G405">
        <v>54168702</v>
      </c>
      <c r="H405">
        <v>476</v>
      </c>
      <c r="I405">
        <v>2426847</v>
      </c>
    </row>
    <row r="406" spans="1:9">
      <c r="A406" t="s">
        <v>5035</v>
      </c>
      <c r="B406">
        <v>0</v>
      </c>
      <c r="C406">
        <v>0</v>
      </c>
      <c r="D406">
        <v>0</v>
      </c>
      <c r="E406">
        <v>1</v>
      </c>
      <c r="F406">
        <v>900</v>
      </c>
      <c r="G406">
        <v>541</v>
      </c>
      <c r="H406">
        <v>1</v>
      </c>
      <c r="I406">
        <v>900</v>
      </c>
    </row>
    <row r="407" spans="1:9">
      <c r="A407" t="s">
        <v>2894</v>
      </c>
      <c r="B407">
        <v>150941</v>
      </c>
      <c r="C407">
        <v>1886324336</v>
      </c>
      <c r="D407">
        <v>189183761</v>
      </c>
      <c r="E407">
        <v>11058063</v>
      </c>
      <c r="F407">
        <v>144981601946</v>
      </c>
      <c r="G407">
        <v>19306185859</v>
      </c>
      <c r="H407">
        <v>18856</v>
      </c>
      <c r="I407">
        <v>150041114</v>
      </c>
    </row>
    <row r="408" spans="1:9">
      <c r="A408" t="s">
        <v>2946</v>
      </c>
      <c r="B408">
        <v>3003</v>
      </c>
      <c r="C408">
        <v>40191977</v>
      </c>
      <c r="D408">
        <v>38260339</v>
      </c>
      <c r="E408">
        <v>147175</v>
      </c>
      <c r="F408">
        <v>943999974</v>
      </c>
      <c r="G408">
        <v>209223139</v>
      </c>
      <c r="H408">
        <v>208</v>
      </c>
      <c r="I408">
        <v>1392649</v>
      </c>
    </row>
    <row r="409" spans="1:9">
      <c r="A409" t="s">
        <v>3089</v>
      </c>
      <c r="B409">
        <v>17</v>
      </c>
      <c r="C409">
        <v>2096000</v>
      </c>
      <c r="D409">
        <v>597843</v>
      </c>
      <c r="E409">
        <v>4490</v>
      </c>
      <c r="F409">
        <v>494037510</v>
      </c>
      <c r="G409">
        <v>190652044</v>
      </c>
      <c r="H409">
        <v>70</v>
      </c>
      <c r="I409">
        <v>9538626</v>
      </c>
    </row>
    <row r="410" spans="1:9">
      <c r="A410" t="s">
        <v>2825</v>
      </c>
      <c r="B410">
        <v>179026</v>
      </c>
      <c r="C410">
        <v>2624704000</v>
      </c>
      <c r="D410">
        <v>382251657</v>
      </c>
      <c r="E410">
        <v>14016199</v>
      </c>
      <c r="F410">
        <v>244997108055</v>
      </c>
      <c r="G410">
        <v>44074827177</v>
      </c>
      <c r="H410">
        <v>20586</v>
      </c>
      <c r="I410">
        <v>224275996</v>
      </c>
    </row>
    <row r="411" spans="1:9">
      <c r="A411" t="s">
        <v>3250</v>
      </c>
      <c r="B411">
        <v>4595</v>
      </c>
      <c r="C411">
        <v>36752000</v>
      </c>
      <c r="D411">
        <v>3386935</v>
      </c>
      <c r="E411">
        <v>916300</v>
      </c>
      <c r="F411">
        <v>9582604597</v>
      </c>
      <c r="G411">
        <v>2195126408</v>
      </c>
      <c r="H411">
        <v>4076</v>
      </c>
      <c r="I411">
        <v>27753588</v>
      </c>
    </row>
    <row r="412" spans="1:9">
      <c r="A412" t="s">
        <v>3095</v>
      </c>
      <c r="B412">
        <v>9</v>
      </c>
      <c r="C412">
        <v>1778000</v>
      </c>
      <c r="D412">
        <v>366741</v>
      </c>
      <c r="E412">
        <v>5630</v>
      </c>
      <c r="F412">
        <v>584617370</v>
      </c>
      <c r="G412">
        <v>246892766</v>
      </c>
      <c r="H412">
        <v>240</v>
      </c>
      <c r="I412">
        <v>30787599</v>
      </c>
    </row>
    <row r="413" spans="1:9">
      <c r="A413" t="s">
        <v>2771</v>
      </c>
      <c r="B413">
        <v>4653</v>
      </c>
      <c r="C413">
        <v>31274148</v>
      </c>
      <c r="D413">
        <v>11661965</v>
      </c>
      <c r="E413">
        <v>61301</v>
      </c>
      <c r="F413">
        <v>387563281</v>
      </c>
      <c r="G413">
        <v>71436666</v>
      </c>
      <c r="H413">
        <v>2760</v>
      </c>
      <c r="I413">
        <v>7839344</v>
      </c>
    </row>
    <row r="414" spans="1:9">
      <c r="A414" t="s">
        <v>2772</v>
      </c>
      <c r="B414">
        <v>23874</v>
      </c>
      <c r="C414">
        <v>154279787</v>
      </c>
      <c r="D414">
        <v>58968592</v>
      </c>
      <c r="E414">
        <v>323740</v>
      </c>
      <c r="F414">
        <v>1959618333</v>
      </c>
      <c r="G414">
        <v>418690829</v>
      </c>
      <c r="H414">
        <v>13384</v>
      </c>
      <c r="I414">
        <v>40663310</v>
      </c>
    </row>
    <row r="415" spans="1:9">
      <c r="A415" t="s">
        <v>3120</v>
      </c>
      <c r="B415">
        <v>716</v>
      </c>
      <c r="C415">
        <v>188983536</v>
      </c>
      <c r="D415">
        <v>188595350</v>
      </c>
      <c r="E415">
        <v>277166</v>
      </c>
      <c r="F415">
        <v>60835068111</v>
      </c>
      <c r="G415">
        <v>50740365127</v>
      </c>
      <c r="H415">
        <v>249</v>
      </c>
      <c r="I415">
        <v>57940429</v>
      </c>
    </row>
    <row r="416" spans="1:9">
      <c r="A416" t="s">
        <v>2862</v>
      </c>
      <c r="B416">
        <v>0</v>
      </c>
      <c r="C416">
        <v>0</v>
      </c>
      <c r="D416">
        <v>0</v>
      </c>
      <c r="E416">
        <v>8</v>
      </c>
      <c r="F416">
        <v>363374</v>
      </c>
      <c r="G416">
        <v>2526</v>
      </c>
      <c r="H416">
        <v>0</v>
      </c>
      <c r="I416">
        <v>0</v>
      </c>
    </row>
    <row r="417" spans="1:9">
      <c r="A417" t="s">
        <v>3052</v>
      </c>
      <c r="B417">
        <v>4903</v>
      </c>
      <c r="C417">
        <v>3367469116</v>
      </c>
      <c r="D417">
        <v>3362248937</v>
      </c>
      <c r="E417">
        <v>436095</v>
      </c>
      <c r="F417">
        <v>140569109333</v>
      </c>
      <c r="G417">
        <v>117114859934</v>
      </c>
      <c r="H417">
        <v>207</v>
      </c>
      <c r="I417">
        <v>77219271</v>
      </c>
    </row>
    <row r="418" spans="1:9">
      <c r="A418" t="s">
        <v>3190</v>
      </c>
      <c r="B418">
        <v>1777</v>
      </c>
      <c r="C418">
        <v>388856450</v>
      </c>
      <c r="D418">
        <v>73460840</v>
      </c>
      <c r="E418">
        <v>85433</v>
      </c>
      <c r="F418">
        <v>16890636954</v>
      </c>
      <c r="G418">
        <v>5768812608</v>
      </c>
      <c r="H418">
        <v>91</v>
      </c>
      <c r="I418">
        <v>20078809</v>
      </c>
    </row>
    <row r="419" spans="1:9">
      <c r="A419" t="s">
        <v>2819</v>
      </c>
      <c r="B419">
        <v>1284</v>
      </c>
      <c r="C419">
        <v>39774475</v>
      </c>
      <c r="D419">
        <v>39658568</v>
      </c>
      <c r="E419">
        <v>34785</v>
      </c>
      <c r="F419">
        <v>998216784</v>
      </c>
      <c r="G419">
        <v>534911693</v>
      </c>
      <c r="H419">
        <v>469</v>
      </c>
      <c r="I419">
        <v>15127253</v>
      </c>
    </row>
    <row r="420" spans="1:9">
      <c r="A420" t="s">
        <v>2846</v>
      </c>
      <c r="B420">
        <v>4708</v>
      </c>
      <c r="C420">
        <v>283784018</v>
      </c>
      <c r="D420">
        <v>279853931</v>
      </c>
      <c r="E420">
        <v>244780</v>
      </c>
      <c r="F420">
        <v>8225401262</v>
      </c>
      <c r="G420">
        <v>5539979395</v>
      </c>
      <c r="H420">
        <v>133</v>
      </c>
      <c r="I420">
        <v>3047313</v>
      </c>
    </row>
    <row r="421" spans="1:9">
      <c r="A421" t="s">
        <v>2854</v>
      </c>
      <c r="B421">
        <v>27825</v>
      </c>
      <c r="C421">
        <v>786609260</v>
      </c>
      <c r="D421">
        <v>788071890</v>
      </c>
      <c r="E421">
        <v>669644</v>
      </c>
      <c r="F421">
        <v>15045549678</v>
      </c>
      <c r="G421">
        <v>10612980353</v>
      </c>
      <c r="H421">
        <v>41795</v>
      </c>
      <c r="I421">
        <v>910607094</v>
      </c>
    </row>
    <row r="422" spans="1:9">
      <c r="A422" t="s">
        <v>3046</v>
      </c>
      <c r="B422">
        <v>12257</v>
      </c>
      <c r="C422">
        <v>32603600</v>
      </c>
      <c r="D422">
        <v>2275361</v>
      </c>
      <c r="E422">
        <v>60288</v>
      </c>
      <c r="F422">
        <v>129616900</v>
      </c>
      <c r="G422">
        <v>25199221</v>
      </c>
      <c r="H422">
        <v>2285</v>
      </c>
      <c r="I422">
        <v>11904526</v>
      </c>
    </row>
    <row r="423" spans="1:9">
      <c r="A423" t="s">
        <v>3279</v>
      </c>
      <c r="B423">
        <v>0</v>
      </c>
      <c r="C423">
        <v>0</v>
      </c>
      <c r="D423">
        <v>0</v>
      </c>
      <c r="E423">
        <v>525059</v>
      </c>
      <c r="F423">
        <v>14548045923</v>
      </c>
      <c r="G423">
        <v>9714860581</v>
      </c>
      <c r="H423">
        <v>1927</v>
      </c>
      <c r="I423">
        <v>60519539</v>
      </c>
    </row>
    <row r="424" spans="1:9">
      <c r="A424" t="s">
        <v>2832</v>
      </c>
      <c r="B424">
        <v>14054</v>
      </c>
      <c r="C424">
        <v>10419419881</v>
      </c>
      <c r="D424">
        <v>10400023351</v>
      </c>
      <c r="E424">
        <v>652116</v>
      </c>
      <c r="F424">
        <v>283679720121</v>
      </c>
      <c r="G424">
        <v>237841540632</v>
      </c>
      <c r="H424">
        <v>313</v>
      </c>
      <c r="I424">
        <v>116377872</v>
      </c>
    </row>
    <row r="425" spans="1:9">
      <c r="A425" t="s">
        <v>2975</v>
      </c>
      <c r="B425">
        <v>247</v>
      </c>
      <c r="C425">
        <v>41045763</v>
      </c>
      <c r="D425">
        <v>40975817</v>
      </c>
      <c r="E425">
        <v>3288</v>
      </c>
      <c r="F425">
        <v>373893786</v>
      </c>
      <c r="G425">
        <v>341454887</v>
      </c>
      <c r="H425">
        <v>1</v>
      </c>
      <c r="I425">
        <v>80000</v>
      </c>
    </row>
    <row r="426" spans="1:9">
      <c r="A426" t="s">
        <v>2879</v>
      </c>
      <c r="B426">
        <v>5375</v>
      </c>
      <c r="C426">
        <v>11032200</v>
      </c>
      <c r="D426">
        <v>2559903</v>
      </c>
      <c r="E426">
        <v>1561835</v>
      </c>
      <c r="F426">
        <v>4989418312</v>
      </c>
      <c r="G426">
        <v>821036333</v>
      </c>
      <c r="H426">
        <v>9489</v>
      </c>
      <c r="I426">
        <v>20241105</v>
      </c>
    </row>
    <row r="427" spans="1:9">
      <c r="A427" t="s">
        <v>3268</v>
      </c>
      <c r="B427">
        <v>0</v>
      </c>
      <c r="C427">
        <v>0</v>
      </c>
      <c r="D427">
        <v>0</v>
      </c>
      <c r="E427">
        <v>3301</v>
      </c>
      <c r="F427">
        <v>253900849</v>
      </c>
      <c r="G427">
        <v>64479718</v>
      </c>
      <c r="H427">
        <v>115</v>
      </c>
      <c r="I427">
        <v>7214309</v>
      </c>
    </row>
    <row r="428" spans="1:9">
      <c r="A428" t="s">
        <v>2849</v>
      </c>
      <c r="B428">
        <v>85576</v>
      </c>
      <c r="C428">
        <v>2500494701</v>
      </c>
      <c r="D428">
        <v>2496583138</v>
      </c>
      <c r="E428">
        <v>1814484</v>
      </c>
      <c r="F428">
        <v>43215922461</v>
      </c>
      <c r="G428">
        <v>31295419378</v>
      </c>
      <c r="H428">
        <v>35053</v>
      </c>
      <c r="I428">
        <v>828112181</v>
      </c>
    </row>
    <row r="429" spans="1:9">
      <c r="A429" t="s">
        <v>3228</v>
      </c>
      <c r="B429">
        <v>739</v>
      </c>
      <c r="C429">
        <v>73778140</v>
      </c>
      <c r="D429">
        <v>22178664</v>
      </c>
      <c r="E429">
        <v>59758</v>
      </c>
      <c r="F429">
        <v>3934994865</v>
      </c>
      <c r="G429">
        <v>1544610817</v>
      </c>
      <c r="H429">
        <v>326</v>
      </c>
      <c r="I429">
        <v>18257435</v>
      </c>
    </row>
    <row r="430" spans="1:9">
      <c r="A430" t="s">
        <v>2913</v>
      </c>
      <c r="B430">
        <v>0</v>
      </c>
      <c r="C430">
        <v>0</v>
      </c>
      <c r="D430">
        <v>0</v>
      </c>
      <c r="E430">
        <v>5402</v>
      </c>
      <c r="F430">
        <v>39982788</v>
      </c>
      <c r="G430">
        <v>12902937</v>
      </c>
      <c r="H430">
        <v>29</v>
      </c>
      <c r="I430">
        <v>624750</v>
      </c>
    </row>
    <row r="431" spans="1:9">
      <c r="A431" t="s">
        <v>2929</v>
      </c>
      <c r="B431">
        <v>128675</v>
      </c>
      <c r="C431">
        <v>850001842</v>
      </c>
      <c r="D431">
        <v>146264928</v>
      </c>
      <c r="E431">
        <v>8488529</v>
      </c>
      <c r="F431">
        <v>88502313575</v>
      </c>
      <c r="G431">
        <v>14930780319</v>
      </c>
      <c r="H431">
        <v>17742</v>
      </c>
      <c r="I431">
        <v>103763346</v>
      </c>
    </row>
    <row r="432" spans="1:9">
      <c r="A432" t="s">
        <v>3307</v>
      </c>
      <c r="B432">
        <v>9465</v>
      </c>
      <c r="C432">
        <v>143002677</v>
      </c>
      <c r="D432">
        <v>141053189</v>
      </c>
      <c r="E432">
        <v>207727</v>
      </c>
      <c r="F432">
        <v>3831323573</v>
      </c>
      <c r="G432">
        <v>2160425012</v>
      </c>
      <c r="H432">
        <v>780</v>
      </c>
      <c r="I432">
        <v>10577951</v>
      </c>
    </row>
    <row r="433" spans="1:9">
      <c r="A433" t="s">
        <v>2909</v>
      </c>
      <c r="B433">
        <v>0</v>
      </c>
      <c r="C433">
        <v>0</v>
      </c>
      <c r="D433">
        <v>0</v>
      </c>
      <c r="E433">
        <v>203716</v>
      </c>
      <c r="F433">
        <v>33413062051</v>
      </c>
      <c r="G433">
        <v>10821328407</v>
      </c>
      <c r="H433">
        <v>213</v>
      </c>
      <c r="I433">
        <v>44340710</v>
      </c>
    </row>
    <row r="434" spans="1:9">
      <c r="A434" t="s">
        <v>3182</v>
      </c>
      <c r="B434">
        <v>4</v>
      </c>
      <c r="C434">
        <v>337000</v>
      </c>
      <c r="D434">
        <v>335121</v>
      </c>
      <c r="E434">
        <v>18067</v>
      </c>
      <c r="F434">
        <v>5677599706</v>
      </c>
      <c r="G434">
        <v>4791216178</v>
      </c>
      <c r="H434">
        <v>22</v>
      </c>
      <c r="I434">
        <v>9411821</v>
      </c>
    </row>
    <row r="435" spans="1:9">
      <c r="A435" t="s">
        <v>2948</v>
      </c>
      <c r="B435">
        <v>249</v>
      </c>
      <c r="C435">
        <v>1419974</v>
      </c>
      <c r="D435">
        <v>1155394</v>
      </c>
      <c r="E435">
        <v>101557</v>
      </c>
      <c r="F435">
        <v>480217505</v>
      </c>
      <c r="G435">
        <v>60894210</v>
      </c>
      <c r="H435">
        <v>900</v>
      </c>
      <c r="I435">
        <v>4273763</v>
      </c>
    </row>
    <row r="436" spans="1:9">
      <c r="A436" t="s">
        <v>3093</v>
      </c>
      <c r="B436">
        <v>112</v>
      </c>
      <c r="C436">
        <v>19421000</v>
      </c>
      <c r="D436">
        <v>3599321</v>
      </c>
      <c r="E436">
        <v>12846</v>
      </c>
      <c r="F436">
        <v>1837620867</v>
      </c>
      <c r="G436">
        <v>535687117</v>
      </c>
      <c r="H436">
        <v>13</v>
      </c>
      <c r="I436">
        <v>1404540</v>
      </c>
    </row>
    <row r="437" spans="1:9">
      <c r="A437" t="s">
        <v>3113</v>
      </c>
      <c r="B437">
        <v>3302</v>
      </c>
      <c r="C437">
        <v>30753650</v>
      </c>
      <c r="D437">
        <v>2228029</v>
      </c>
      <c r="E437">
        <v>514563</v>
      </c>
      <c r="F437">
        <v>4931878408</v>
      </c>
      <c r="G437">
        <v>761298156</v>
      </c>
      <c r="H437">
        <v>1535</v>
      </c>
      <c r="I437">
        <v>9409590</v>
      </c>
    </row>
    <row r="438" spans="1:9">
      <c r="A438" t="s">
        <v>3194</v>
      </c>
      <c r="B438">
        <v>554</v>
      </c>
      <c r="C438">
        <v>2492923</v>
      </c>
      <c r="D438">
        <v>2410124</v>
      </c>
      <c r="E438">
        <v>35008</v>
      </c>
      <c r="F438">
        <v>287969231</v>
      </c>
      <c r="G438">
        <v>152215707</v>
      </c>
      <c r="H438">
        <v>101</v>
      </c>
      <c r="I438">
        <v>1052245</v>
      </c>
    </row>
    <row r="439" spans="1:9">
      <c r="A439" t="s">
        <v>3284</v>
      </c>
      <c r="B439">
        <v>79027</v>
      </c>
      <c r="C439">
        <v>494347833</v>
      </c>
      <c r="D439">
        <v>83317783</v>
      </c>
      <c r="E439">
        <v>4162972</v>
      </c>
      <c r="F439">
        <v>27028880923</v>
      </c>
      <c r="G439">
        <v>5654340534</v>
      </c>
      <c r="H439">
        <v>42066</v>
      </c>
      <c r="I439">
        <v>154316327</v>
      </c>
    </row>
    <row r="440" spans="1:9">
      <c r="A440" t="s">
        <v>3269</v>
      </c>
      <c r="B440">
        <v>646</v>
      </c>
      <c r="C440">
        <v>11607530</v>
      </c>
      <c r="D440">
        <v>11414708</v>
      </c>
      <c r="E440">
        <v>9563</v>
      </c>
      <c r="F440">
        <v>205667253</v>
      </c>
      <c r="G440">
        <v>128763477</v>
      </c>
      <c r="H440">
        <v>52</v>
      </c>
      <c r="I440">
        <v>967178</v>
      </c>
    </row>
    <row r="441" spans="1:9">
      <c r="A441" t="s">
        <v>3048</v>
      </c>
      <c r="B441">
        <v>1771</v>
      </c>
      <c r="C441">
        <v>467945926</v>
      </c>
      <c r="D441">
        <v>467245316</v>
      </c>
      <c r="E441">
        <v>206393</v>
      </c>
      <c r="F441">
        <v>34457874596</v>
      </c>
      <c r="G441">
        <v>27802323444</v>
      </c>
      <c r="H441">
        <v>908</v>
      </c>
      <c r="I441">
        <v>140824704</v>
      </c>
    </row>
    <row r="442" spans="1:9">
      <c r="A442" t="s">
        <v>2882</v>
      </c>
      <c r="B442">
        <v>10874</v>
      </c>
      <c r="C442">
        <v>5508200</v>
      </c>
      <c r="D442">
        <v>2680561</v>
      </c>
      <c r="E442">
        <v>65408</v>
      </c>
      <c r="F442">
        <v>48731743</v>
      </c>
      <c r="G442">
        <v>25134476</v>
      </c>
      <c r="H442">
        <v>17459</v>
      </c>
      <c r="I442">
        <v>10062446</v>
      </c>
    </row>
    <row r="443" spans="1:9">
      <c r="A443" t="s">
        <v>2994</v>
      </c>
      <c r="B443">
        <v>85383</v>
      </c>
      <c r="C443">
        <v>393025494</v>
      </c>
      <c r="D443">
        <v>53037093</v>
      </c>
      <c r="E443">
        <v>2295717</v>
      </c>
      <c r="F443">
        <v>13315543778</v>
      </c>
      <c r="G443">
        <v>2340946765</v>
      </c>
      <c r="H443">
        <v>9417</v>
      </c>
      <c r="I443">
        <v>31547536</v>
      </c>
    </row>
    <row r="444" spans="1:9">
      <c r="A444" t="s">
        <v>3092</v>
      </c>
      <c r="B444">
        <v>137</v>
      </c>
      <c r="C444">
        <v>22353300</v>
      </c>
      <c r="D444">
        <v>2891320</v>
      </c>
      <c r="E444">
        <v>18365</v>
      </c>
      <c r="F444">
        <v>2336315660</v>
      </c>
      <c r="G444">
        <v>751831196</v>
      </c>
      <c r="H444">
        <v>28</v>
      </c>
      <c r="I444">
        <v>2603263</v>
      </c>
    </row>
    <row r="445" spans="1:9">
      <c r="A445" t="s">
        <v>3131</v>
      </c>
      <c r="B445">
        <v>3649</v>
      </c>
      <c r="C445">
        <v>51136240</v>
      </c>
      <c r="D445">
        <v>49740119</v>
      </c>
      <c r="E445">
        <v>206542</v>
      </c>
      <c r="F445">
        <v>1625190001</v>
      </c>
      <c r="G445">
        <v>888744209</v>
      </c>
      <c r="H445">
        <v>466</v>
      </c>
      <c r="I445">
        <v>5697335</v>
      </c>
    </row>
    <row r="446" spans="1:9">
      <c r="A446" t="s">
        <v>3085</v>
      </c>
      <c r="B446">
        <v>177</v>
      </c>
      <c r="C446">
        <v>48848138</v>
      </c>
      <c r="D446">
        <v>48775955</v>
      </c>
      <c r="E446">
        <v>21147</v>
      </c>
      <c r="F446">
        <v>4517210541</v>
      </c>
      <c r="G446">
        <v>3412560437</v>
      </c>
      <c r="H446">
        <v>48</v>
      </c>
      <c r="I446">
        <v>13446078</v>
      </c>
    </row>
    <row r="447" spans="1:9">
      <c r="A447" t="s">
        <v>2855</v>
      </c>
      <c r="B447">
        <v>62612</v>
      </c>
      <c r="C447">
        <v>143579166</v>
      </c>
      <c r="D447">
        <v>29186203</v>
      </c>
      <c r="E447">
        <v>2252136</v>
      </c>
      <c r="F447">
        <v>7817610262</v>
      </c>
      <c r="G447">
        <v>638370301</v>
      </c>
      <c r="H447">
        <v>39103</v>
      </c>
      <c r="I447">
        <v>63450476</v>
      </c>
    </row>
    <row r="448" spans="1:9">
      <c r="A448" t="s">
        <v>2868</v>
      </c>
      <c r="B448">
        <v>0</v>
      </c>
      <c r="C448">
        <v>0</v>
      </c>
      <c r="D448">
        <v>0</v>
      </c>
      <c r="E448">
        <v>31</v>
      </c>
      <c r="F448">
        <v>7139158</v>
      </c>
      <c r="G448">
        <v>23916</v>
      </c>
      <c r="H448">
        <v>3</v>
      </c>
      <c r="I448">
        <v>14800</v>
      </c>
    </row>
    <row r="449" spans="1:9">
      <c r="A449" t="s">
        <v>3007</v>
      </c>
      <c r="B449">
        <v>401</v>
      </c>
      <c r="C449">
        <v>12793496</v>
      </c>
      <c r="D449">
        <v>12731247</v>
      </c>
      <c r="E449">
        <v>10136</v>
      </c>
      <c r="F449">
        <v>257473977</v>
      </c>
      <c r="G449">
        <v>153510146</v>
      </c>
      <c r="H449">
        <v>10</v>
      </c>
      <c r="I449">
        <v>296149</v>
      </c>
    </row>
    <row r="450" spans="1:9">
      <c r="A450" t="s">
        <v>3068</v>
      </c>
      <c r="B450">
        <v>8517</v>
      </c>
      <c r="C450">
        <v>251159102</v>
      </c>
      <c r="D450">
        <v>250629653</v>
      </c>
      <c r="E450">
        <v>212967</v>
      </c>
      <c r="F450">
        <v>5258230948</v>
      </c>
      <c r="G450">
        <v>3739164687</v>
      </c>
      <c r="H450">
        <v>5503</v>
      </c>
      <c r="I450">
        <v>131851690</v>
      </c>
    </row>
    <row r="451" spans="1:9">
      <c r="A451" t="s">
        <v>2938</v>
      </c>
      <c r="B451">
        <v>0</v>
      </c>
      <c r="C451">
        <v>0</v>
      </c>
      <c r="D451">
        <v>0</v>
      </c>
      <c r="E451">
        <v>106</v>
      </c>
      <c r="F451">
        <v>9911755</v>
      </c>
      <c r="G451">
        <v>2388515</v>
      </c>
      <c r="H451">
        <v>6</v>
      </c>
      <c r="I451">
        <v>815407</v>
      </c>
    </row>
    <row r="452" spans="1:9">
      <c r="A452" t="s">
        <v>3035</v>
      </c>
      <c r="B452">
        <v>4540</v>
      </c>
      <c r="C452">
        <v>157010089</v>
      </c>
      <c r="D452">
        <v>156268269</v>
      </c>
      <c r="E452">
        <v>151480</v>
      </c>
      <c r="F452">
        <v>4430192532</v>
      </c>
      <c r="G452">
        <v>2789460710</v>
      </c>
      <c r="H452">
        <v>512</v>
      </c>
      <c r="I452">
        <v>17328697</v>
      </c>
    </row>
    <row r="453" spans="1:9">
      <c r="A453" t="s">
        <v>3051</v>
      </c>
      <c r="B453">
        <v>1311</v>
      </c>
      <c r="C453">
        <v>532940431</v>
      </c>
      <c r="D453">
        <v>531305850</v>
      </c>
      <c r="E453">
        <v>138080</v>
      </c>
      <c r="F453">
        <v>31729618843</v>
      </c>
      <c r="G453">
        <v>25987234451</v>
      </c>
      <c r="H453">
        <v>76</v>
      </c>
      <c r="I453">
        <v>13020369</v>
      </c>
    </row>
    <row r="454" spans="1:9">
      <c r="A454" t="s">
        <v>2970</v>
      </c>
      <c r="B454">
        <v>11</v>
      </c>
      <c r="C454">
        <v>1569371</v>
      </c>
      <c r="D454">
        <v>1568616</v>
      </c>
      <c r="E454">
        <v>214</v>
      </c>
      <c r="F454">
        <v>18484264</v>
      </c>
      <c r="G454">
        <v>16925806</v>
      </c>
      <c r="H454">
        <v>4</v>
      </c>
      <c r="I454">
        <v>255992</v>
      </c>
    </row>
    <row r="455" spans="1:9">
      <c r="A455" t="s">
        <v>3243</v>
      </c>
      <c r="B455">
        <v>7535</v>
      </c>
      <c r="C455">
        <v>225045781</v>
      </c>
      <c r="D455">
        <v>223339101</v>
      </c>
      <c r="E455">
        <v>140500</v>
      </c>
      <c r="F455">
        <v>3380016908</v>
      </c>
      <c r="G455">
        <v>2171296169</v>
      </c>
      <c r="H455">
        <v>140</v>
      </c>
      <c r="I455">
        <v>3337906</v>
      </c>
    </row>
    <row r="456" spans="1:9">
      <c r="A456" t="s">
        <v>2814</v>
      </c>
      <c r="B456">
        <v>13894</v>
      </c>
      <c r="C456">
        <v>434274731</v>
      </c>
      <c r="D456">
        <v>431496237</v>
      </c>
      <c r="E456">
        <v>318198</v>
      </c>
      <c r="F456">
        <v>8630263830</v>
      </c>
      <c r="G456">
        <v>5269484113</v>
      </c>
      <c r="H456">
        <v>634</v>
      </c>
      <c r="I456">
        <v>21414729</v>
      </c>
    </row>
    <row r="457" spans="1:9">
      <c r="A457" t="s">
        <v>2841</v>
      </c>
      <c r="B457">
        <v>1786</v>
      </c>
      <c r="C457">
        <v>12639371</v>
      </c>
      <c r="D457">
        <v>12519104</v>
      </c>
      <c r="E457">
        <v>19698</v>
      </c>
      <c r="F457">
        <v>522770195</v>
      </c>
      <c r="G457">
        <v>331189090</v>
      </c>
      <c r="H457">
        <v>220</v>
      </c>
      <c r="I457">
        <v>2297597</v>
      </c>
    </row>
    <row r="458" spans="1:9">
      <c r="A458" t="s">
        <v>3096</v>
      </c>
      <c r="B458">
        <v>65</v>
      </c>
      <c r="C458">
        <v>858750</v>
      </c>
      <c r="D458">
        <v>830410</v>
      </c>
      <c r="E458">
        <v>7762</v>
      </c>
      <c r="F458">
        <v>82308158</v>
      </c>
      <c r="G458">
        <v>25331982</v>
      </c>
      <c r="H458">
        <v>113</v>
      </c>
      <c r="I458">
        <v>885681</v>
      </c>
    </row>
    <row r="459" spans="1:9">
      <c r="A459" t="s">
        <v>3105</v>
      </c>
      <c r="B459">
        <v>7145</v>
      </c>
      <c r="C459">
        <v>269038474</v>
      </c>
      <c r="D459">
        <v>268398303</v>
      </c>
      <c r="E459">
        <v>226318</v>
      </c>
      <c r="F459">
        <v>6731628766</v>
      </c>
      <c r="G459">
        <v>4614254834</v>
      </c>
      <c r="H459">
        <v>1445</v>
      </c>
      <c r="I459">
        <v>41366706</v>
      </c>
    </row>
    <row r="460" spans="1:9">
      <c r="A460" t="s">
        <v>2943</v>
      </c>
      <c r="B460">
        <v>3159</v>
      </c>
      <c r="C460">
        <v>27792601</v>
      </c>
      <c r="D460">
        <v>25458096</v>
      </c>
      <c r="E460">
        <v>232022</v>
      </c>
      <c r="F460">
        <v>1183017552</v>
      </c>
      <c r="G460">
        <v>292064017</v>
      </c>
      <c r="H460">
        <v>1572</v>
      </c>
      <c r="I460">
        <v>6236072</v>
      </c>
    </row>
    <row r="461" spans="1:9">
      <c r="A461" t="s">
        <v>2962</v>
      </c>
      <c r="B461">
        <v>247445</v>
      </c>
      <c r="C461">
        <v>98683965</v>
      </c>
      <c r="D461">
        <v>56993915</v>
      </c>
      <c r="E461">
        <v>365812</v>
      </c>
      <c r="F461">
        <v>154252474</v>
      </c>
      <c r="G461">
        <v>138162171</v>
      </c>
      <c r="H461">
        <v>91811</v>
      </c>
      <c r="I461">
        <v>33364115</v>
      </c>
    </row>
    <row r="462" spans="1:9">
      <c r="A462" t="s">
        <v>3039</v>
      </c>
      <c r="B462">
        <v>966</v>
      </c>
      <c r="C462">
        <v>31321686</v>
      </c>
      <c r="D462">
        <v>31169770</v>
      </c>
      <c r="E462">
        <v>49317</v>
      </c>
      <c r="F462">
        <v>1422018260</v>
      </c>
      <c r="G462">
        <v>817908561</v>
      </c>
      <c r="H462">
        <v>1239</v>
      </c>
      <c r="I462">
        <v>36628323</v>
      </c>
    </row>
    <row r="463" spans="1:9">
      <c r="A463" t="s">
        <v>3097</v>
      </c>
      <c r="B463">
        <v>691</v>
      </c>
      <c r="C463">
        <v>10648609</v>
      </c>
      <c r="D463">
        <v>10558982</v>
      </c>
      <c r="E463">
        <v>33894</v>
      </c>
      <c r="F463">
        <v>379435473</v>
      </c>
      <c r="G463">
        <v>141908917</v>
      </c>
      <c r="H463">
        <v>369</v>
      </c>
      <c r="I463">
        <v>4735435</v>
      </c>
    </row>
    <row r="464" spans="1:9">
      <c r="A464" t="s">
        <v>3156</v>
      </c>
      <c r="B464">
        <v>849</v>
      </c>
      <c r="C464">
        <v>11331903</v>
      </c>
      <c r="D464">
        <v>11117577</v>
      </c>
      <c r="E464">
        <v>47687</v>
      </c>
      <c r="F464">
        <v>373049009</v>
      </c>
      <c r="G464">
        <v>188388849</v>
      </c>
      <c r="H464">
        <v>364</v>
      </c>
      <c r="I464">
        <v>3705560</v>
      </c>
    </row>
    <row r="465" spans="1:9">
      <c r="A465" t="s">
        <v>3216</v>
      </c>
      <c r="B465">
        <v>34477</v>
      </c>
      <c r="C465">
        <v>350357300</v>
      </c>
      <c r="D465">
        <v>47398788</v>
      </c>
      <c r="E465">
        <v>3251903</v>
      </c>
      <c r="F465">
        <v>35650014256</v>
      </c>
      <c r="G465">
        <v>5488276206</v>
      </c>
      <c r="H465">
        <v>9064</v>
      </c>
      <c r="I465">
        <v>53000685</v>
      </c>
    </row>
    <row r="466" spans="1:9">
      <c r="A466" t="s">
        <v>3261</v>
      </c>
      <c r="B466">
        <v>31</v>
      </c>
      <c r="C466">
        <v>7852961</v>
      </c>
      <c r="D466">
        <v>7852961</v>
      </c>
      <c r="E466">
        <v>11749</v>
      </c>
      <c r="F466">
        <v>2337472510</v>
      </c>
      <c r="G466">
        <v>2063560672</v>
      </c>
      <c r="H466">
        <v>562</v>
      </c>
      <c r="I466">
        <v>103749169</v>
      </c>
    </row>
    <row r="467" spans="1:9">
      <c r="A467" t="s">
        <v>3071</v>
      </c>
      <c r="B467">
        <v>13744</v>
      </c>
      <c r="C467">
        <v>429028646</v>
      </c>
      <c r="D467">
        <v>421551237</v>
      </c>
      <c r="E467">
        <v>361146</v>
      </c>
      <c r="F467">
        <v>9723201474</v>
      </c>
      <c r="G467">
        <v>6296133469</v>
      </c>
      <c r="H467">
        <v>2538</v>
      </c>
      <c r="I467">
        <v>69434568</v>
      </c>
    </row>
    <row r="468" spans="1:9">
      <c r="A468" t="s">
        <v>3137</v>
      </c>
      <c r="B468">
        <v>3014</v>
      </c>
      <c r="C468">
        <v>32340522</v>
      </c>
      <c r="D468">
        <v>31436843</v>
      </c>
      <c r="E468">
        <v>229040</v>
      </c>
      <c r="F468">
        <v>1431266933</v>
      </c>
      <c r="G468">
        <v>703232189</v>
      </c>
      <c r="H468">
        <v>1003</v>
      </c>
      <c r="I468">
        <v>14536316</v>
      </c>
    </row>
    <row r="469" spans="1:9">
      <c r="A469" t="s">
        <v>2872</v>
      </c>
      <c r="B469">
        <v>5</v>
      </c>
      <c r="C469">
        <v>2205000</v>
      </c>
      <c r="D469">
        <v>2200000</v>
      </c>
      <c r="E469">
        <v>5051</v>
      </c>
      <c r="F469">
        <v>23088399</v>
      </c>
      <c r="G469">
        <v>5629082</v>
      </c>
      <c r="H469">
        <v>11</v>
      </c>
      <c r="I469">
        <v>42000</v>
      </c>
    </row>
    <row r="470" spans="1:9">
      <c r="A470" t="s">
        <v>3027</v>
      </c>
      <c r="B470">
        <v>358</v>
      </c>
      <c r="C470">
        <v>13204560</v>
      </c>
      <c r="D470">
        <v>13060608</v>
      </c>
      <c r="E470">
        <v>17906</v>
      </c>
      <c r="F470">
        <v>234627726</v>
      </c>
      <c r="G470">
        <v>163576680</v>
      </c>
      <c r="H470">
        <v>75</v>
      </c>
      <c r="I470">
        <v>1260804</v>
      </c>
    </row>
    <row r="471" spans="1:9">
      <c r="A471" t="s">
        <v>2922</v>
      </c>
      <c r="B471">
        <v>0</v>
      </c>
      <c r="C471">
        <v>0</v>
      </c>
      <c r="D471">
        <v>0</v>
      </c>
      <c r="E471">
        <v>3296</v>
      </c>
      <c r="F471">
        <v>4218866</v>
      </c>
      <c r="G471">
        <v>128687</v>
      </c>
      <c r="H471">
        <v>0</v>
      </c>
      <c r="I471">
        <v>0</v>
      </c>
    </row>
    <row r="472" spans="1:9">
      <c r="A472" t="s">
        <v>2782</v>
      </c>
      <c r="B472">
        <v>37114</v>
      </c>
      <c r="C472">
        <v>88084451</v>
      </c>
      <c r="D472">
        <v>20103338</v>
      </c>
      <c r="E472">
        <v>1451940</v>
      </c>
      <c r="F472">
        <v>3244254293</v>
      </c>
      <c r="G472">
        <v>245181607</v>
      </c>
      <c r="H472">
        <v>6348</v>
      </c>
      <c r="I472">
        <v>7653605</v>
      </c>
    </row>
    <row r="473" spans="1:9">
      <c r="A473" t="s">
        <v>2859</v>
      </c>
      <c r="B473">
        <v>50010</v>
      </c>
      <c r="C473">
        <v>489315798</v>
      </c>
      <c r="D473">
        <v>73217895</v>
      </c>
      <c r="E473">
        <v>7314299</v>
      </c>
      <c r="F473">
        <v>60316163188</v>
      </c>
      <c r="G473">
        <v>11723518520</v>
      </c>
      <c r="H473">
        <v>30091</v>
      </c>
      <c r="I473">
        <v>120221632</v>
      </c>
    </row>
    <row r="474" spans="1:9">
      <c r="A474" t="s">
        <v>3115</v>
      </c>
      <c r="B474">
        <v>3287</v>
      </c>
      <c r="C474">
        <v>35693600</v>
      </c>
      <c r="D474">
        <v>2934038</v>
      </c>
      <c r="E474">
        <v>635482</v>
      </c>
      <c r="F474">
        <v>7845181660</v>
      </c>
      <c r="G474">
        <v>1065908600</v>
      </c>
      <c r="H474">
        <v>817</v>
      </c>
      <c r="I474">
        <v>6335000</v>
      </c>
    </row>
    <row r="475" spans="1:9">
      <c r="A475" t="s">
        <v>2785</v>
      </c>
      <c r="B475">
        <v>10907</v>
      </c>
      <c r="C475">
        <v>99214760</v>
      </c>
      <c r="D475">
        <v>18285382</v>
      </c>
      <c r="E475">
        <v>454700</v>
      </c>
      <c r="F475">
        <v>3921343037</v>
      </c>
      <c r="G475">
        <v>173986867</v>
      </c>
      <c r="H475">
        <v>1822</v>
      </c>
      <c r="I475">
        <v>10517446</v>
      </c>
    </row>
    <row r="476" spans="1:9">
      <c r="A476" t="s">
        <v>2820</v>
      </c>
      <c r="B476">
        <v>29273</v>
      </c>
      <c r="C476">
        <v>154935100</v>
      </c>
      <c r="D476">
        <v>15355383</v>
      </c>
      <c r="E476">
        <v>1360963</v>
      </c>
      <c r="F476">
        <v>11211141298</v>
      </c>
      <c r="G476">
        <v>567193966</v>
      </c>
      <c r="H476">
        <v>9407</v>
      </c>
      <c r="I476">
        <v>50416400</v>
      </c>
    </row>
    <row r="477" spans="1:9">
      <c r="A477" t="s">
        <v>3101</v>
      </c>
      <c r="B477">
        <v>661</v>
      </c>
      <c r="C477">
        <v>15297357</v>
      </c>
      <c r="D477">
        <v>15216056</v>
      </c>
      <c r="E477">
        <v>48791</v>
      </c>
      <c r="F477">
        <v>630442568</v>
      </c>
      <c r="G477">
        <v>195276386</v>
      </c>
      <c r="H477">
        <v>155</v>
      </c>
      <c r="I477">
        <v>2539825</v>
      </c>
    </row>
    <row r="478" spans="1:9">
      <c r="A478" t="s">
        <v>3176</v>
      </c>
      <c r="B478">
        <v>5798</v>
      </c>
      <c r="C478">
        <v>55028107</v>
      </c>
      <c r="D478">
        <v>5928802</v>
      </c>
      <c r="E478">
        <v>419689</v>
      </c>
      <c r="F478">
        <v>5392270658</v>
      </c>
      <c r="G478">
        <v>851618263</v>
      </c>
      <c r="H478">
        <v>831</v>
      </c>
      <c r="I478">
        <v>5968628</v>
      </c>
    </row>
    <row r="479" spans="1:9">
      <c r="A479" t="s">
        <v>3204</v>
      </c>
      <c r="B479">
        <v>29979</v>
      </c>
      <c r="C479">
        <v>235413895</v>
      </c>
      <c r="D479">
        <v>60454999</v>
      </c>
      <c r="E479">
        <v>957842</v>
      </c>
      <c r="F479">
        <v>7772962064</v>
      </c>
      <c r="G479">
        <v>829628348</v>
      </c>
      <c r="H479">
        <v>1014</v>
      </c>
      <c r="I479">
        <v>4843399</v>
      </c>
    </row>
    <row r="480" spans="1:9">
      <c r="A480" t="s">
        <v>3288</v>
      </c>
      <c r="B480">
        <v>109196</v>
      </c>
      <c r="C480">
        <v>1576421940</v>
      </c>
      <c r="D480">
        <v>331918413</v>
      </c>
      <c r="E480">
        <v>5037590</v>
      </c>
      <c r="F480">
        <v>60580980284</v>
      </c>
      <c r="G480">
        <v>11891443625</v>
      </c>
      <c r="H480">
        <v>6775</v>
      </c>
      <c r="I480">
        <v>52626322</v>
      </c>
    </row>
    <row r="481" spans="1:9">
      <c r="A481" t="s">
        <v>2813</v>
      </c>
      <c r="B481">
        <v>2496</v>
      </c>
      <c r="C481">
        <v>82648575</v>
      </c>
      <c r="D481">
        <v>81971933</v>
      </c>
      <c r="E481">
        <v>65924</v>
      </c>
      <c r="F481">
        <v>1901546098</v>
      </c>
      <c r="G481">
        <v>1109470554</v>
      </c>
      <c r="H481">
        <v>216</v>
      </c>
      <c r="I481">
        <v>6994712</v>
      </c>
    </row>
    <row r="482" spans="1:9">
      <c r="A482" t="s">
        <v>2889</v>
      </c>
      <c r="B482">
        <v>8172</v>
      </c>
      <c r="C482">
        <v>247516552</v>
      </c>
      <c r="D482">
        <v>243309689</v>
      </c>
      <c r="E482">
        <v>230552</v>
      </c>
      <c r="F482">
        <v>5826066365</v>
      </c>
      <c r="G482">
        <v>3714492266</v>
      </c>
      <c r="H482">
        <v>2264</v>
      </c>
      <c r="I482">
        <v>55337065</v>
      </c>
    </row>
    <row r="483" spans="1:9">
      <c r="A483" t="s">
        <v>3299</v>
      </c>
      <c r="B483">
        <v>2</v>
      </c>
      <c r="C483">
        <v>420000</v>
      </c>
      <c r="D483">
        <v>14833</v>
      </c>
      <c r="E483">
        <v>92128</v>
      </c>
      <c r="F483">
        <v>8377579062</v>
      </c>
      <c r="G483">
        <v>2993627672</v>
      </c>
      <c r="H483">
        <v>351</v>
      </c>
      <c r="I483">
        <v>31486374</v>
      </c>
    </row>
    <row r="484" spans="1:9">
      <c r="A484" t="s">
        <v>2767</v>
      </c>
      <c r="B484">
        <v>67116</v>
      </c>
      <c r="C484">
        <v>454579411</v>
      </c>
      <c r="D484">
        <v>17450752</v>
      </c>
      <c r="E484">
        <v>1599393</v>
      </c>
      <c r="F484">
        <v>10926265999</v>
      </c>
      <c r="G484">
        <v>1654020447</v>
      </c>
      <c r="H484">
        <v>11204</v>
      </c>
      <c r="I484">
        <v>35167945</v>
      </c>
    </row>
    <row r="485" spans="1:9">
      <c r="A485" t="s">
        <v>2912</v>
      </c>
      <c r="B485">
        <v>0</v>
      </c>
      <c r="C485">
        <v>0</v>
      </c>
      <c r="D485">
        <v>0</v>
      </c>
      <c r="E485">
        <v>9767</v>
      </c>
      <c r="F485">
        <v>71124111</v>
      </c>
      <c r="G485">
        <v>25956303</v>
      </c>
      <c r="H485">
        <v>84</v>
      </c>
      <c r="I485">
        <v>1824901</v>
      </c>
    </row>
    <row r="486" spans="1:9">
      <c r="A486" t="s">
        <v>2958</v>
      </c>
      <c r="B486">
        <v>89716</v>
      </c>
      <c r="C486">
        <v>71760300</v>
      </c>
      <c r="D486">
        <v>29983841</v>
      </c>
      <c r="E486">
        <v>3691998</v>
      </c>
      <c r="F486">
        <v>3642751026</v>
      </c>
      <c r="G486">
        <v>2271965105</v>
      </c>
      <c r="H486">
        <v>133181</v>
      </c>
      <c r="I486">
        <v>100824795</v>
      </c>
    </row>
    <row r="487" spans="1:9">
      <c r="A487" t="s">
        <v>3237</v>
      </c>
      <c r="B487">
        <v>5351</v>
      </c>
      <c r="C487">
        <v>178929024</v>
      </c>
      <c r="D487">
        <v>169397993</v>
      </c>
      <c r="E487">
        <v>492617</v>
      </c>
      <c r="F487">
        <v>6387266517</v>
      </c>
      <c r="G487">
        <v>3639701472</v>
      </c>
      <c r="H487">
        <v>363</v>
      </c>
      <c r="I487">
        <v>4288284</v>
      </c>
    </row>
    <row r="488" spans="1:9">
      <c r="A488" t="s">
        <v>3295</v>
      </c>
      <c r="B488">
        <v>12</v>
      </c>
      <c r="C488">
        <v>4265288</v>
      </c>
      <c r="D488">
        <v>3745870</v>
      </c>
      <c r="E488">
        <v>1271932</v>
      </c>
      <c r="F488">
        <v>445110784029</v>
      </c>
      <c r="G488">
        <v>364525726703</v>
      </c>
      <c r="H488">
        <v>270</v>
      </c>
      <c r="I488">
        <v>89263608</v>
      </c>
    </row>
    <row r="489" spans="1:9">
      <c r="A489" t="s">
        <v>2978</v>
      </c>
      <c r="B489">
        <v>126</v>
      </c>
      <c r="C489">
        <v>9896626</v>
      </c>
      <c r="D489">
        <v>9881951</v>
      </c>
      <c r="E489">
        <v>2610</v>
      </c>
      <c r="F489">
        <v>154813354</v>
      </c>
      <c r="G489">
        <v>142647630</v>
      </c>
      <c r="H489">
        <v>38</v>
      </c>
      <c r="I489">
        <v>1818575</v>
      </c>
    </row>
    <row r="490" spans="1:9">
      <c r="A490" t="s">
        <v>3272</v>
      </c>
      <c r="B490">
        <v>5017</v>
      </c>
      <c r="C490">
        <v>105177506</v>
      </c>
      <c r="D490">
        <v>104159052</v>
      </c>
      <c r="E490">
        <v>65784</v>
      </c>
      <c r="F490">
        <v>1517092996</v>
      </c>
      <c r="G490">
        <v>943341912</v>
      </c>
      <c r="H490">
        <v>160</v>
      </c>
      <c r="I490">
        <v>3684922</v>
      </c>
    </row>
    <row r="491" spans="1:9">
      <c r="A491" t="s">
        <v>2845</v>
      </c>
      <c r="B491">
        <v>2500</v>
      </c>
      <c r="C491">
        <v>63434878</v>
      </c>
      <c r="D491">
        <v>62714111</v>
      </c>
      <c r="E491">
        <v>63410</v>
      </c>
      <c r="F491">
        <v>1994001670</v>
      </c>
      <c r="G491">
        <v>1348818982</v>
      </c>
      <c r="H491">
        <v>69</v>
      </c>
      <c r="I491">
        <v>1383323</v>
      </c>
    </row>
    <row r="492" spans="1:9">
      <c r="A492" t="s">
        <v>2989</v>
      </c>
      <c r="B492">
        <v>5510</v>
      </c>
      <c r="C492">
        <v>122374940</v>
      </c>
      <c r="D492">
        <v>121021313</v>
      </c>
      <c r="E492">
        <v>379830</v>
      </c>
      <c r="F492">
        <v>6881426611</v>
      </c>
      <c r="G492">
        <v>5333553491</v>
      </c>
      <c r="H492">
        <v>993</v>
      </c>
      <c r="I492">
        <v>17575314</v>
      </c>
    </row>
    <row r="493" spans="1:9">
      <c r="A493" t="s">
        <v>3018</v>
      </c>
      <c r="B493">
        <v>6</v>
      </c>
      <c r="C493">
        <v>700206</v>
      </c>
      <c r="D493">
        <v>700110</v>
      </c>
      <c r="E493">
        <v>1199</v>
      </c>
      <c r="F493">
        <v>129546788</v>
      </c>
      <c r="G493">
        <v>96033088</v>
      </c>
      <c r="H493">
        <v>16</v>
      </c>
      <c r="I493">
        <v>1300300</v>
      </c>
    </row>
    <row r="494" spans="1:9">
      <c r="A494" t="s">
        <v>3130</v>
      </c>
      <c r="B494">
        <v>117</v>
      </c>
      <c r="C494">
        <v>12032067</v>
      </c>
      <c r="D494">
        <v>2803870</v>
      </c>
      <c r="E494">
        <v>27541</v>
      </c>
      <c r="F494">
        <v>1957623189</v>
      </c>
      <c r="G494">
        <v>752739806</v>
      </c>
      <c r="H494">
        <v>921</v>
      </c>
      <c r="I494">
        <v>69789222</v>
      </c>
    </row>
    <row r="495" spans="1:9">
      <c r="A495" t="s">
        <v>3271</v>
      </c>
      <c r="B495">
        <v>3284</v>
      </c>
      <c r="C495">
        <v>62807861</v>
      </c>
      <c r="D495">
        <v>62153393</v>
      </c>
      <c r="E495">
        <v>47531</v>
      </c>
      <c r="F495">
        <v>1006069249</v>
      </c>
      <c r="G495">
        <v>619122885</v>
      </c>
      <c r="H495">
        <v>168</v>
      </c>
      <c r="I495">
        <v>3745616</v>
      </c>
    </row>
    <row r="496" spans="1:9">
      <c r="A496" t="s">
        <v>2788</v>
      </c>
      <c r="B496">
        <v>91560</v>
      </c>
      <c r="C496">
        <v>787613854</v>
      </c>
      <c r="D496">
        <v>167950627</v>
      </c>
      <c r="E496">
        <v>6215039</v>
      </c>
      <c r="F496">
        <v>63747453690</v>
      </c>
      <c r="G496">
        <v>8171132208</v>
      </c>
      <c r="H496">
        <v>16651</v>
      </c>
      <c r="I496">
        <v>83334544</v>
      </c>
    </row>
    <row r="497" spans="1:9">
      <c r="A497" t="s">
        <v>3074</v>
      </c>
      <c r="B497">
        <v>40154</v>
      </c>
      <c r="C497">
        <v>1030961166</v>
      </c>
      <c r="D497">
        <v>1036669862</v>
      </c>
      <c r="E497">
        <v>784756</v>
      </c>
      <c r="F497">
        <v>16957089321</v>
      </c>
      <c r="G497">
        <v>13285339867</v>
      </c>
      <c r="H497">
        <v>44545</v>
      </c>
      <c r="I497">
        <v>953343501</v>
      </c>
    </row>
    <row r="498" spans="1:9">
      <c r="A498" t="s">
        <v>2831</v>
      </c>
      <c r="B498">
        <v>2786</v>
      </c>
      <c r="C498">
        <v>1224168078</v>
      </c>
      <c r="D498">
        <v>1221635730</v>
      </c>
      <c r="E498">
        <v>190932</v>
      </c>
      <c r="F498">
        <v>48519453559</v>
      </c>
      <c r="G498">
        <v>37853270915</v>
      </c>
      <c r="H498">
        <v>122</v>
      </c>
      <c r="I498">
        <v>30998337</v>
      </c>
    </row>
    <row r="499" spans="1:9">
      <c r="A499" t="s">
        <v>3054</v>
      </c>
      <c r="B499">
        <v>413</v>
      </c>
      <c r="C499">
        <v>57515688</v>
      </c>
      <c r="D499">
        <v>37390108</v>
      </c>
      <c r="E499">
        <v>28770</v>
      </c>
      <c r="F499">
        <v>2252758209</v>
      </c>
      <c r="G499">
        <v>1158094718</v>
      </c>
      <c r="H499">
        <v>359</v>
      </c>
      <c r="I499">
        <v>26709329</v>
      </c>
    </row>
    <row r="500" spans="1:9">
      <c r="A500" t="s">
        <v>3019</v>
      </c>
      <c r="B500">
        <v>6</v>
      </c>
      <c r="C500">
        <v>230000</v>
      </c>
      <c r="D500">
        <v>161036</v>
      </c>
      <c r="E500">
        <v>1083</v>
      </c>
      <c r="F500">
        <v>60809053</v>
      </c>
      <c r="G500">
        <v>27851548</v>
      </c>
      <c r="H500">
        <v>3</v>
      </c>
      <c r="I500">
        <v>177800</v>
      </c>
    </row>
    <row r="501" spans="1:9">
      <c r="A501" t="s">
        <v>3211</v>
      </c>
      <c r="B501">
        <v>20570</v>
      </c>
      <c r="C501">
        <v>1026017659</v>
      </c>
      <c r="D501">
        <v>1016173310</v>
      </c>
      <c r="E501">
        <v>454650</v>
      </c>
      <c r="F501">
        <v>18728491111</v>
      </c>
      <c r="G501">
        <v>12635787759</v>
      </c>
      <c r="H501">
        <v>145</v>
      </c>
      <c r="I501">
        <v>6529374</v>
      </c>
    </row>
    <row r="502" spans="1:9">
      <c r="A502" t="s">
        <v>2897</v>
      </c>
      <c r="B502">
        <v>2</v>
      </c>
      <c r="C502">
        <v>758100</v>
      </c>
      <c r="D502">
        <v>755550</v>
      </c>
      <c r="E502">
        <v>159261</v>
      </c>
      <c r="F502">
        <v>30626293948</v>
      </c>
      <c r="G502">
        <v>24421440978</v>
      </c>
      <c r="H502">
        <v>410</v>
      </c>
      <c r="I502">
        <v>84961391</v>
      </c>
    </row>
    <row r="503" spans="1:9">
      <c r="A503" t="s">
        <v>3098</v>
      </c>
      <c r="B503">
        <v>565</v>
      </c>
      <c r="C503">
        <v>9292703</v>
      </c>
      <c r="D503">
        <v>9247136</v>
      </c>
      <c r="E503">
        <v>23506</v>
      </c>
      <c r="F503">
        <v>287606857</v>
      </c>
      <c r="G503">
        <v>108778294</v>
      </c>
      <c r="H503">
        <v>154</v>
      </c>
      <c r="I503">
        <v>2078288</v>
      </c>
    </row>
    <row r="504" spans="1:9">
      <c r="A504" t="s">
        <v>3227</v>
      </c>
      <c r="B504">
        <v>180</v>
      </c>
      <c r="C504">
        <v>19364000</v>
      </c>
      <c r="D504">
        <v>5432545</v>
      </c>
      <c r="E504">
        <v>16860</v>
      </c>
      <c r="F504">
        <v>1224169484</v>
      </c>
      <c r="G504">
        <v>445354980</v>
      </c>
      <c r="H504">
        <v>113</v>
      </c>
      <c r="I504">
        <v>6353014</v>
      </c>
    </row>
    <row r="505" spans="1:9">
      <c r="A505" t="s">
        <v>2890</v>
      </c>
      <c r="B505">
        <v>56625</v>
      </c>
      <c r="C505">
        <v>282659212</v>
      </c>
      <c r="D505">
        <v>32486133</v>
      </c>
      <c r="E505">
        <v>1964780</v>
      </c>
      <c r="F505">
        <v>17473220959</v>
      </c>
      <c r="G505">
        <v>722617033</v>
      </c>
      <c r="H505">
        <v>11057</v>
      </c>
      <c r="I505">
        <v>59100499</v>
      </c>
    </row>
    <row r="506" spans="1:9">
      <c r="A506" t="s">
        <v>2934</v>
      </c>
      <c r="B506">
        <v>0</v>
      </c>
      <c r="C506">
        <v>0</v>
      </c>
      <c r="D506">
        <v>0</v>
      </c>
      <c r="E506">
        <v>2</v>
      </c>
      <c r="F506">
        <v>139605</v>
      </c>
      <c r="G506">
        <v>104174</v>
      </c>
      <c r="H506">
        <v>2</v>
      </c>
      <c r="I506">
        <v>139605</v>
      </c>
    </row>
    <row r="507" spans="1:9">
      <c r="A507" t="s">
        <v>3126</v>
      </c>
      <c r="B507">
        <v>820</v>
      </c>
      <c r="C507">
        <v>77885869</v>
      </c>
      <c r="D507">
        <v>26209578</v>
      </c>
      <c r="E507">
        <v>70123</v>
      </c>
      <c r="F507">
        <v>4891444844</v>
      </c>
      <c r="G507">
        <v>1810129353</v>
      </c>
      <c r="H507">
        <v>133</v>
      </c>
      <c r="I507">
        <v>14230847</v>
      </c>
    </row>
    <row r="508" spans="1:9">
      <c r="A508" t="s">
        <v>2917</v>
      </c>
      <c r="B508">
        <v>0</v>
      </c>
      <c r="C508">
        <v>0</v>
      </c>
      <c r="D508">
        <v>0</v>
      </c>
      <c r="E508">
        <v>6177</v>
      </c>
      <c r="F508">
        <v>34096173</v>
      </c>
      <c r="G508">
        <v>8679472</v>
      </c>
      <c r="H508">
        <v>109</v>
      </c>
      <c r="I508">
        <v>1211860</v>
      </c>
    </row>
    <row r="509" spans="1:9">
      <c r="A509" t="s">
        <v>2933</v>
      </c>
      <c r="B509">
        <v>0</v>
      </c>
      <c r="C509">
        <v>0</v>
      </c>
      <c r="D509">
        <v>0</v>
      </c>
      <c r="E509">
        <v>1</v>
      </c>
      <c r="F509">
        <v>86500</v>
      </c>
      <c r="G509">
        <v>62599</v>
      </c>
      <c r="H509">
        <v>1</v>
      </c>
      <c r="I509">
        <v>86500</v>
      </c>
    </row>
    <row r="510" spans="1:9">
      <c r="A510" t="s">
        <v>3015</v>
      </c>
      <c r="B510">
        <v>40</v>
      </c>
      <c r="C510">
        <v>8024768</v>
      </c>
      <c r="D510">
        <v>7704411</v>
      </c>
      <c r="E510">
        <v>3778</v>
      </c>
      <c r="F510">
        <v>544813288</v>
      </c>
      <c r="G510">
        <v>417432047</v>
      </c>
      <c r="H510">
        <v>1</v>
      </c>
      <c r="I510">
        <v>43000</v>
      </c>
    </row>
    <row r="511" spans="1:9">
      <c r="A511" t="s">
        <v>3153</v>
      </c>
      <c r="B511">
        <v>3059</v>
      </c>
      <c r="C511">
        <v>39426675</v>
      </c>
      <c r="D511">
        <v>36011836</v>
      </c>
      <c r="E511">
        <v>325697</v>
      </c>
      <c r="F511">
        <v>2178163839</v>
      </c>
      <c r="G511">
        <v>742384344</v>
      </c>
      <c r="H511">
        <v>699</v>
      </c>
      <c r="I511">
        <v>4979201</v>
      </c>
    </row>
    <row r="512" spans="1:9">
      <c r="A512" t="s">
        <v>2955</v>
      </c>
      <c r="B512">
        <v>17565</v>
      </c>
      <c r="C512">
        <v>39117769</v>
      </c>
      <c r="D512">
        <v>10192443</v>
      </c>
      <c r="E512">
        <v>49567</v>
      </c>
      <c r="F512">
        <v>124528264</v>
      </c>
      <c r="G512">
        <v>36079481</v>
      </c>
      <c r="H512">
        <v>4620</v>
      </c>
      <c r="I512">
        <v>8072889</v>
      </c>
    </row>
    <row r="513" spans="1:9">
      <c r="A513" t="s">
        <v>2783</v>
      </c>
      <c r="B513">
        <v>67310</v>
      </c>
      <c r="C513">
        <v>231873665</v>
      </c>
      <c r="D513">
        <v>55444242</v>
      </c>
      <c r="E513">
        <v>2697446</v>
      </c>
      <c r="F513">
        <v>7619128338</v>
      </c>
      <c r="G513">
        <v>535073370</v>
      </c>
      <c r="H513">
        <v>7529</v>
      </c>
      <c r="I513">
        <v>9953814</v>
      </c>
    </row>
    <row r="514" spans="1:9">
      <c r="A514" t="s">
        <v>3157</v>
      </c>
      <c r="B514">
        <v>38623</v>
      </c>
      <c r="C514">
        <v>116120458</v>
      </c>
      <c r="D514">
        <v>31358207</v>
      </c>
      <c r="E514">
        <v>1302411</v>
      </c>
      <c r="F514">
        <v>3643255564</v>
      </c>
      <c r="G514">
        <v>400516006</v>
      </c>
      <c r="H514">
        <v>10148</v>
      </c>
      <c r="I514">
        <v>11561003</v>
      </c>
    </row>
    <row r="515" spans="1:9">
      <c r="A515" t="s">
        <v>2979</v>
      </c>
      <c r="B515">
        <v>196</v>
      </c>
      <c r="C515">
        <v>14289307</v>
      </c>
      <c r="D515">
        <v>14265302</v>
      </c>
      <c r="E515">
        <v>3081</v>
      </c>
      <c r="F515">
        <v>184417056</v>
      </c>
      <c r="G515">
        <v>169121045</v>
      </c>
      <c r="H515">
        <v>13</v>
      </c>
      <c r="I515">
        <v>615949</v>
      </c>
    </row>
    <row r="516" spans="1:9">
      <c r="A516" t="s">
        <v>3005</v>
      </c>
      <c r="B516">
        <v>143</v>
      </c>
      <c r="C516">
        <v>4850297</v>
      </c>
      <c r="D516">
        <v>4835901</v>
      </c>
      <c r="E516">
        <v>4747</v>
      </c>
      <c r="F516">
        <v>120799016</v>
      </c>
      <c r="G516">
        <v>69214828</v>
      </c>
      <c r="H516">
        <v>10</v>
      </c>
      <c r="I516">
        <v>339368</v>
      </c>
    </row>
    <row r="517" spans="1:9">
      <c r="A517" t="s">
        <v>3023</v>
      </c>
      <c r="B517">
        <v>10</v>
      </c>
      <c r="C517">
        <v>865000</v>
      </c>
      <c r="D517">
        <v>264947</v>
      </c>
      <c r="E517">
        <v>2032</v>
      </c>
      <c r="F517">
        <v>148943912</v>
      </c>
      <c r="G517">
        <v>56130034</v>
      </c>
      <c r="H517">
        <v>0</v>
      </c>
      <c r="I517">
        <v>0</v>
      </c>
    </row>
    <row r="518" spans="1:9">
      <c r="A518" t="s">
        <v>2792</v>
      </c>
      <c r="B518">
        <v>19</v>
      </c>
      <c r="C518">
        <v>248700</v>
      </c>
      <c r="D518">
        <v>241382</v>
      </c>
      <c r="E518">
        <v>275</v>
      </c>
      <c r="F518">
        <v>3272080</v>
      </c>
      <c r="G518">
        <v>1358225</v>
      </c>
      <c r="H518">
        <v>4</v>
      </c>
      <c r="I518">
        <v>45500</v>
      </c>
    </row>
    <row r="519" spans="1:9">
      <c r="A519" t="s">
        <v>2793</v>
      </c>
      <c r="B519">
        <v>752</v>
      </c>
      <c r="C519">
        <v>9042669</v>
      </c>
      <c r="D519">
        <v>8605363</v>
      </c>
      <c r="E519">
        <v>4912</v>
      </c>
      <c r="F519">
        <v>55146434</v>
      </c>
      <c r="G519">
        <v>28701855</v>
      </c>
      <c r="H519">
        <v>61</v>
      </c>
      <c r="I519">
        <v>818551</v>
      </c>
    </row>
    <row r="520" spans="1:9">
      <c r="A520" t="s">
        <v>3036</v>
      </c>
      <c r="B520">
        <v>6040</v>
      </c>
      <c r="C520">
        <v>208666893</v>
      </c>
      <c r="D520">
        <v>207475331</v>
      </c>
      <c r="E520">
        <v>172076</v>
      </c>
      <c r="F520">
        <v>5138696133</v>
      </c>
      <c r="G520">
        <v>3257865710</v>
      </c>
      <c r="H520">
        <v>343</v>
      </c>
      <c r="I520">
        <v>12244925</v>
      </c>
    </row>
    <row r="521" spans="1:9">
      <c r="A521" t="s">
        <v>2794</v>
      </c>
      <c r="B521">
        <v>1311</v>
      </c>
      <c r="C521">
        <v>15995161</v>
      </c>
      <c r="D521">
        <v>15217190</v>
      </c>
      <c r="E521">
        <v>7266</v>
      </c>
      <c r="F521">
        <v>84016276</v>
      </c>
      <c r="G521">
        <v>48113712</v>
      </c>
      <c r="H521">
        <v>36</v>
      </c>
      <c r="I521">
        <v>529065</v>
      </c>
    </row>
    <row r="522" spans="1:9">
      <c r="A522" t="s">
        <v>2881</v>
      </c>
      <c r="B522">
        <v>5111</v>
      </c>
      <c r="C522">
        <v>16882650</v>
      </c>
      <c r="D522">
        <v>3150376</v>
      </c>
      <c r="E522">
        <v>2084214</v>
      </c>
      <c r="F522">
        <v>12922522732</v>
      </c>
      <c r="G522">
        <v>995520258</v>
      </c>
      <c r="H522">
        <v>3967</v>
      </c>
      <c r="I522">
        <v>20447239</v>
      </c>
    </row>
    <row r="523" spans="1:9">
      <c r="A523" t="s">
        <v>3094</v>
      </c>
      <c r="B523">
        <v>411</v>
      </c>
      <c r="C523">
        <v>86520092</v>
      </c>
      <c r="D523">
        <v>15235273</v>
      </c>
      <c r="E523">
        <v>36456</v>
      </c>
      <c r="F523">
        <v>6741053913</v>
      </c>
      <c r="G523">
        <v>2072915517</v>
      </c>
      <c r="H523">
        <v>32</v>
      </c>
      <c r="I523">
        <v>6669602</v>
      </c>
    </row>
    <row r="524" spans="1:9">
      <c r="A524" t="s">
        <v>3200</v>
      </c>
      <c r="B524">
        <v>32824</v>
      </c>
      <c r="C524">
        <v>190973083</v>
      </c>
      <c r="D524">
        <v>43584450</v>
      </c>
      <c r="E524">
        <v>775149</v>
      </c>
      <c r="F524">
        <v>5089134600</v>
      </c>
      <c r="G524">
        <v>557339860</v>
      </c>
      <c r="H524">
        <v>5854</v>
      </c>
      <c r="I524">
        <v>17924187</v>
      </c>
    </row>
    <row r="525" spans="1:9">
      <c r="A525" t="s">
        <v>2780</v>
      </c>
      <c r="B525">
        <v>91552</v>
      </c>
      <c r="C525">
        <v>136778298</v>
      </c>
      <c r="D525">
        <v>33673149</v>
      </c>
      <c r="E525">
        <v>3097253</v>
      </c>
      <c r="F525">
        <v>5221289649</v>
      </c>
      <c r="G525">
        <v>745213396</v>
      </c>
      <c r="H525">
        <v>44559</v>
      </c>
      <c r="I525">
        <v>38248605</v>
      </c>
    </row>
    <row r="526" spans="1:9">
      <c r="A526" t="s">
        <v>2982</v>
      </c>
      <c r="B526">
        <v>1259</v>
      </c>
      <c r="C526">
        <v>121829551</v>
      </c>
      <c r="D526">
        <v>121568924</v>
      </c>
      <c r="E526">
        <v>15514</v>
      </c>
      <c r="F526">
        <v>1259464506</v>
      </c>
      <c r="G526">
        <v>1171781668</v>
      </c>
      <c r="H526">
        <v>14</v>
      </c>
      <c r="I526">
        <v>1315311</v>
      </c>
    </row>
    <row r="527" spans="1:9">
      <c r="A527" t="s">
        <v>2876</v>
      </c>
      <c r="B527">
        <v>3249</v>
      </c>
      <c r="C527">
        <v>3587897</v>
      </c>
      <c r="D527">
        <v>1112285</v>
      </c>
      <c r="E527">
        <v>886971</v>
      </c>
      <c r="F527">
        <v>2030446122</v>
      </c>
      <c r="G527">
        <v>384594023</v>
      </c>
      <c r="H527">
        <v>21430</v>
      </c>
      <c r="I527">
        <v>20287883</v>
      </c>
    </row>
    <row r="528" spans="1:9">
      <c r="A528" t="s">
        <v>2968</v>
      </c>
      <c r="B528">
        <v>70125</v>
      </c>
      <c r="C528">
        <v>474110294</v>
      </c>
      <c r="D528">
        <v>140335458</v>
      </c>
      <c r="E528">
        <v>8975593</v>
      </c>
      <c r="F528">
        <v>130571179239</v>
      </c>
      <c r="G528">
        <v>27261399430</v>
      </c>
      <c r="H528">
        <v>12996</v>
      </c>
      <c r="I528">
        <v>118153874</v>
      </c>
    </row>
    <row r="529" spans="1:9">
      <c r="A529" t="s">
        <v>3258</v>
      </c>
      <c r="B529">
        <v>285</v>
      </c>
      <c r="C529">
        <v>84925029</v>
      </c>
      <c r="D529">
        <v>84811863</v>
      </c>
      <c r="E529">
        <v>65378</v>
      </c>
      <c r="F529">
        <v>14340327537</v>
      </c>
      <c r="G529">
        <v>12595240725</v>
      </c>
      <c r="H529">
        <v>175</v>
      </c>
      <c r="I529">
        <v>39274346</v>
      </c>
    </row>
    <row r="530" spans="1:9">
      <c r="A530" t="s">
        <v>2840</v>
      </c>
      <c r="B530">
        <v>65</v>
      </c>
      <c r="C530">
        <v>10449652</v>
      </c>
      <c r="D530">
        <v>3144267</v>
      </c>
      <c r="E530">
        <v>36539</v>
      </c>
      <c r="F530">
        <v>3394782861</v>
      </c>
      <c r="G530">
        <v>1371175476</v>
      </c>
      <c r="H530">
        <v>1480</v>
      </c>
      <c r="I530">
        <v>113286708</v>
      </c>
    </row>
    <row r="531" spans="1:9">
      <c r="A531" t="s">
        <v>2870</v>
      </c>
      <c r="B531">
        <v>0</v>
      </c>
      <c r="C531">
        <v>0</v>
      </c>
      <c r="D531">
        <v>0</v>
      </c>
      <c r="E531">
        <v>5527</v>
      </c>
      <c r="F531">
        <v>25818031</v>
      </c>
      <c r="G531">
        <v>7666173</v>
      </c>
      <c r="H531">
        <v>36</v>
      </c>
      <c r="I531">
        <v>167607</v>
      </c>
    </row>
    <row r="532" spans="1:9">
      <c r="A532" t="s">
        <v>2920</v>
      </c>
      <c r="B532">
        <v>0</v>
      </c>
      <c r="C532">
        <v>0</v>
      </c>
      <c r="D532">
        <v>0</v>
      </c>
      <c r="E532">
        <v>6240</v>
      </c>
      <c r="F532">
        <v>7917574</v>
      </c>
      <c r="G532">
        <v>372184</v>
      </c>
      <c r="H532">
        <v>10</v>
      </c>
      <c r="I532">
        <v>33950</v>
      </c>
    </row>
    <row r="533" spans="1:9">
      <c r="A533" t="s">
        <v>3117</v>
      </c>
      <c r="B533">
        <v>172</v>
      </c>
      <c r="C533">
        <v>36996939</v>
      </c>
      <c r="D533">
        <v>36910791</v>
      </c>
      <c r="E533">
        <v>76632</v>
      </c>
      <c r="F533">
        <v>13527358182</v>
      </c>
      <c r="G533">
        <v>10981141185</v>
      </c>
      <c r="H533">
        <v>382</v>
      </c>
      <c r="I533">
        <v>59101562</v>
      </c>
    </row>
    <row r="534" spans="1:9">
      <c r="A534" t="s">
        <v>3309</v>
      </c>
      <c r="B534">
        <v>8505</v>
      </c>
      <c r="C534">
        <v>208005783</v>
      </c>
      <c r="D534">
        <v>195491135</v>
      </c>
      <c r="E534">
        <v>286605</v>
      </c>
      <c r="F534">
        <v>5923403840</v>
      </c>
      <c r="G534">
        <v>2569055365</v>
      </c>
      <c r="H534">
        <v>538</v>
      </c>
      <c r="I534">
        <v>9024647</v>
      </c>
    </row>
    <row r="535" spans="1:9">
      <c r="A535" t="s">
        <v>2829</v>
      </c>
      <c r="B535">
        <v>2404</v>
      </c>
      <c r="C535">
        <v>807599487</v>
      </c>
      <c r="D535">
        <v>805569940</v>
      </c>
      <c r="E535">
        <v>210793</v>
      </c>
      <c r="F535">
        <v>40783245820</v>
      </c>
      <c r="G535">
        <v>30669286893</v>
      </c>
      <c r="H535">
        <v>401</v>
      </c>
      <c r="I535">
        <v>78266841</v>
      </c>
    </row>
    <row r="536" spans="1:9">
      <c r="A536" t="s">
        <v>2993</v>
      </c>
      <c r="B536">
        <v>81696</v>
      </c>
      <c r="C536">
        <v>310480250</v>
      </c>
      <c r="D536">
        <v>48177415</v>
      </c>
      <c r="E536">
        <v>1736121</v>
      </c>
      <c r="F536">
        <v>8278620456</v>
      </c>
      <c r="G536">
        <v>1589979265</v>
      </c>
      <c r="H536">
        <v>12217</v>
      </c>
      <c r="I536">
        <v>32284684</v>
      </c>
    </row>
    <row r="537" spans="1:9">
      <c r="A537" t="s">
        <v>3091</v>
      </c>
      <c r="B537">
        <v>87</v>
      </c>
      <c r="C537">
        <v>13068800</v>
      </c>
      <c r="D537">
        <v>1502078</v>
      </c>
      <c r="E537">
        <v>12215</v>
      </c>
      <c r="F537">
        <v>1392807464</v>
      </c>
      <c r="G537">
        <v>508952858</v>
      </c>
      <c r="H537">
        <v>32</v>
      </c>
      <c r="I537">
        <v>3942237</v>
      </c>
    </row>
    <row r="538" spans="1:9">
      <c r="A538" t="s">
        <v>3123</v>
      </c>
      <c r="B538">
        <v>102</v>
      </c>
      <c r="C538">
        <v>23506752</v>
      </c>
      <c r="D538">
        <v>23463552</v>
      </c>
      <c r="E538">
        <v>75174</v>
      </c>
      <c r="F538">
        <v>12402105558</v>
      </c>
      <c r="G538">
        <v>9739508092</v>
      </c>
      <c r="H538">
        <v>1552</v>
      </c>
      <c r="I538">
        <v>212694141</v>
      </c>
    </row>
    <row r="539" spans="1:9">
      <c r="A539" t="s">
        <v>3267</v>
      </c>
      <c r="B539">
        <v>0</v>
      </c>
      <c r="C539">
        <v>0</v>
      </c>
      <c r="D539">
        <v>0</v>
      </c>
      <c r="E539">
        <v>46151</v>
      </c>
      <c r="F539">
        <v>4272047721</v>
      </c>
      <c r="G539">
        <v>1005051999</v>
      </c>
      <c r="H539">
        <v>40</v>
      </c>
      <c r="I539">
        <v>4670014</v>
      </c>
    </row>
    <row r="540" spans="1:9">
      <c r="A540" t="s">
        <v>2791</v>
      </c>
      <c r="B540">
        <v>36190</v>
      </c>
      <c r="C540">
        <v>370128813</v>
      </c>
      <c r="D540">
        <v>85893541</v>
      </c>
      <c r="E540">
        <v>100010</v>
      </c>
      <c r="F540">
        <v>1136927416</v>
      </c>
      <c r="G540">
        <v>202756360</v>
      </c>
      <c r="H540">
        <v>5871</v>
      </c>
      <c r="I540">
        <v>35247403</v>
      </c>
    </row>
    <row r="541" spans="1:9">
      <c r="A541" t="s">
        <v>2925</v>
      </c>
      <c r="B541">
        <v>37826</v>
      </c>
      <c r="C541">
        <v>168357733</v>
      </c>
      <c r="D541">
        <v>25843513</v>
      </c>
      <c r="E541">
        <v>1086388</v>
      </c>
      <c r="F541">
        <v>6796740952</v>
      </c>
      <c r="G541">
        <v>707962828</v>
      </c>
      <c r="H541">
        <v>25844</v>
      </c>
      <c r="I541">
        <v>203458177</v>
      </c>
    </row>
    <row r="542" spans="1:9">
      <c r="A542" t="s">
        <v>2961</v>
      </c>
      <c r="B542">
        <v>15909</v>
      </c>
      <c r="C542">
        <v>14066550</v>
      </c>
      <c r="D542">
        <v>5154132</v>
      </c>
      <c r="E542">
        <v>887742</v>
      </c>
      <c r="F542">
        <v>1126096910</v>
      </c>
      <c r="G542">
        <v>421465195</v>
      </c>
      <c r="H542">
        <v>10461</v>
      </c>
      <c r="I542">
        <v>9285090</v>
      </c>
    </row>
    <row r="543" spans="1:9">
      <c r="A543" t="s">
        <v>3138</v>
      </c>
      <c r="B543">
        <v>0</v>
      </c>
      <c r="C543">
        <v>0</v>
      </c>
      <c r="D543">
        <v>0</v>
      </c>
      <c r="E543">
        <v>1</v>
      </c>
      <c r="F543">
        <v>7585</v>
      </c>
      <c r="G543">
        <v>1364</v>
      </c>
      <c r="H543">
        <v>0</v>
      </c>
      <c r="I543">
        <v>0</v>
      </c>
    </row>
    <row r="544" spans="1:9">
      <c r="A544" t="s">
        <v>3154</v>
      </c>
      <c r="B544">
        <v>1618</v>
      </c>
      <c r="C544">
        <v>21189817</v>
      </c>
      <c r="D544">
        <v>19182900</v>
      </c>
      <c r="E544">
        <v>165710</v>
      </c>
      <c r="F544">
        <v>1154820416</v>
      </c>
      <c r="G544">
        <v>364111481</v>
      </c>
      <c r="H544">
        <v>250</v>
      </c>
      <c r="I544">
        <v>1927020</v>
      </c>
    </row>
    <row r="545" spans="1:9">
      <c r="A545" t="s">
        <v>3189</v>
      </c>
      <c r="B545">
        <v>382</v>
      </c>
      <c r="C545">
        <v>58667747</v>
      </c>
      <c r="D545">
        <v>11831793</v>
      </c>
      <c r="E545">
        <v>21522</v>
      </c>
      <c r="F545">
        <v>3103484803</v>
      </c>
      <c r="G545">
        <v>1032815299</v>
      </c>
      <c r="H545">
        <v>41</v>
      </c>
      <c r="I545">
        <v>6526925</v>
      </c>
    </row>
    <row r="546" spans="1:9">
      <c r="A546" t="s">
        <v>3207</v>
      </c>
      <c r="B546">
        <v>7913</v>
      </c>
      <c r="C546">
        <v>294505314</v>
      </c>
      <c r="D546">
        <v>292004490</v>
      </c>
      <c r="E546">
        <v>225354</v>
      </c>
      <c r="F546">
        <v>6967396411</v>
      </c>
      <c r="G546">
        <v>4476266600</v>
      </c>
      <c r="H546">
        <v>797</v>
      </c>
      <c r="I546">
        <v>30096599</v>
      </c>
    </row>
    <row r="547" spans="1:9">
      <c r="A547" t="s">
        <v>2874</v>
      </c>
      <c r="B547">
        <v>80</v>
      </c>
      <c r="C547">
        <v>70830000</v>
      </c>
      <c r="D547">
        <v>70830000</v>
      </c>
      <c r="E547">
        <v>14781</v>
      </c>
      <c r="F547">
        <v>170433737</v>
      </c>
      <c r="G547">
        <v>89244844</v>
      </c>
      <c r="H547">
        <v>16</v>
      </c>
      <c r="I547">
        <v>112000</v>
      </c>
    </row>
    <row r="548" spans="1:9">
      <c r="A548" t="s">
        <v>2911</v>
      </c>
      <c r="B548">
        <v>0</v>
      </c>
      <c r="C548">
        <v>0</v>
      </c>
      <c r="D548">
        <v>0</v>
      </c>
      <c r="E548">
        <v>2230</v>
      </c>
      <c r="F548">
        <v>16259600</v>
      </c>
      <c r="G548">
        <v>6034390</v>
      </c>
      <c r="H548">
        <v>22</v>
      </c>
      <c r="I548">
        <v>319800</v>
      </c>
    </row>
    <row r="549" spans="1:9">
      <c r="A549" t="s">
        <v>3140</v>
      </c>
      <c r="B549">
        <v>0</v>
      </c>
      <c r="C549">
        <v>0</v>
      </c>
      <c r="D549">
        <v>0</v>
      </c>
      <c r="E549">
        <v>2</v>
      </c>
      <c r="F549">
        <v>16498</v>
      </c>
      <c r="G549">
        <v>7710</v>
      </c>
      <c r="H549">
        <v>0</v>
      </c>
      <c r="I549">
        <v>0</v>
      </c>
    </row>
    <row r="550" spans="1:9">
      <c r="A550" t="s">
        <v>3193</v>
      </c>
      <c r="B550">
        <v>657</v>
      </c>
      <c r="C550">
        <v>2650059</v>
      </c>
      <c r="D550">
        <v>2557546</v>
      </c>
      <c r="E550">
        <v>42743</v>
      </c>
      <c r="F550">
        <v>344262822</v>
      </c>
      <c r="G550">
        <v>172985705</v>
      </c>
      <c r="H550">
        <v>227</v>
      </c>
      <c r="I550">
        <v>2524416</v>
      </c>
    </row>
    <row r="551" spans="1:9">
      <c r="A551" t="s">
        <v>3232</v>
      </c>
      <c r="B551">
        <v>4694</v>
      </c>
      <c r="C551">
        <v>845812947</v>
      </c>
      <c r="D551">
        <v>197797815</v>
      </c>
      <c r="E551">
        <v>181036</v>
      </c>
      <c r="F551">
        <v>26653025736</v>
      </c>
      <c r="G551">
        <v>7624660196</v>
      </c>
      <c r="H551">
        <v>59</v>
      </c>
      <c r="I551">
        <v>8270526</v>
      </c>
    </row>
    <row r="552" spans="1:9">
      <c r="A552" t="s">
        <v>2837</v>
      </c>
      <c r="B552">
        <v>1857</v>
      </c>
      <c r="C552">
        <v>249846351</v>
      </c>
      <c r="D552">
        <v>83803261</v>
      </c>
      <c r="E552">
        <v>137870</v>
      </c>
      <c r="F552">
        <v>15618151356</v>
      </c>
      <c r="G552">
        <v>5299672282</v>
      </c>
      <c r="H552">
        <v>398</v>
      </c>
      <c r="I552">
        <v>42626627</v>
      </c>
    </row>
    <row r="553" spans="1:9">
      <c r="A553" t="s">
        <v>2851</v>
      </c>
      <c r="B553">
        <v>38794</v>
      </c>
      <c r="C553">
        <v>1208807449</v>
      </c>
      <c r="D553">
        <v>1202424269</v>
      </c>
      <c r="E553">
        <v>708215</v>
      </c>
      <c r="F553">
        <v>18207444035</v>
      </c>
      <c r="G553">
        <v>12629593911</v>
      </c>
      <c r="H553">
        <v>3190</v>
      </c>
      <c r="I553">
        <v>82479027</v>
      </c>
    </row>
    <row r="554" spans="1:9">
      <c r="A554" t="s">
        <v>3122</v>
      </c>
      <c r="B554">
        <v>2005</v>
      </c>
      <c r="C554">
        <v>905877610</v>
      </c>
      <c r="D554">
        <v>904007524</v>
      </c>
      <c r="E554">
        <v>633276</v>
      </c>
      <c r="F554">
        <v>206912891812</v>
      </c>
      <c r="G554">
        <v>173140597592</v>
      </c>
      <c r="H554">
        <v>197</v>
      </c>
      <c r="I554">
        <v>63453294</v>
      </c>
    </row>
    <row r="555" spans="1:9">
      <c r="A555" t="s">
        <v>2950</v>
      </c>
      <c r="B555">
        <v>134753</v>
      </c>
      <c r="C555">
        <v>478124923</v>
      </c>
      <c r="D555">
        <v>86612355</v>
      </c>
      <c r="E555">
        <v>4555003</v>
      </c>
      <c r="F555">
        <v>16745697331</v>
      </c>
      <c r="G555">
        <v>2709739643</v>
      </c>
      <c r="H555">
        <v>36480</v>
      </c>
      <c r="I555">
        <v>61607206</v>
      </c>
    </row>
    <row r="556" spans="1:9">
      <c r="A556" t="s">
        <v>3038</v>
      </c>
      <c r="B556">
        <v>10612</v>
      </c>
      <c r="C556">
        <v>427284417</v>
      </c>
      <c r="D556">
        <v>425018996</v>
      </c>
      <c r="E556">
        <v>222207</v>
      </c>
      <c r="F556">
        <v>7581412176</v>
      </c>
      <c r="G556">
        <v>4885776354</v>
      </c>
      <c r="H556">
        <v>167</v>
      </c>
      <c r="I556">
        <v>6967437</v>
      </c>
    </row>
    <row r="563" spans="1:9">
      <c r="A563" s="49"/>
      <c r="B563" s="50"/>
      <c r="C563" s="50"/>
      <c r="D563" s="50"/>
      <c r="E563" s="50"/>
      <c r="F563" s="50"/>
      <c r="G563" s="50"/>
      <c r="H563" s="50"/>
      <c r="I563" s="50"/>
    </row>
    <row r="564" spans="1:9">
      <c r="A564" s="49"/>
      <c r="B564" s="50"/>
      <c r="C564" s="50"/>
      <c r="D564" s="50"/>
      <c r="E564" s="50"/>
      <c r="F564" s="50"/>
      <c r="G564" s="50"/>
      <c r="H564" s="50"/>
      <c r="I564" s="50"/>
    </row>
    <row r="565" spans="1:9">
      <c r="A565" s="49"/>
      <c r="B565" s="50"/>
      <c r="C565" s="50"/>
      <c r="D565" s="50"/>
      <c r="E565" s="50"/>
      <c r="F565" s="50"/>
      <c r="G565" s="50"/>
      <c r="H565" s="50"/>
      <c r="I565" s="5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580"/>
  <sheetViews>
    <sheetView workbookViewId="0">
      <selection activeCell="A2" sqref="A2:I567"/>
    </sheetView>
  </sheetViews>
  <sheetFormatPr defaultRowHeight="15"/>
  <cols>
    <col min="1" max="1" width="44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51" t="s">
        <v>73</v>
      </c>
      <c r="B1" s="51" t="s">
        <v>74</v>
      </c>
      <c r="C1" s="51" t="s">
        <v>75</v>
      </c>
      <c r="D1" s="51" t="s">
        <v>76</v>
      </c>
      <c r="E1" s="51" t="s">
        <v>77</v>
      </c>
      <c r="F1" s="51" t="s">
        <v>78</v>
      </c>
      <c r="G1" s="51" t="s">
        <v>79</v>
      </c>
      <c r="H1" s="51" t="s">
        <v>80</v>
      </c>
      <c r="I1" s="51" t="s">
        <v>81</v>
      </c>
    </row>
    <row r="2" spans="1:9">
      <c r="A2" t="s">
        <v>3334</v>
      </c>
      <c r="B2">
        <v>87935</v>
      </c>
      <c r="C2">
        <v>88699455</v>
      </c>
      <c r="D2">
        <v>27721642</v>
      </c>
      <c r="E2">
        <v>2403896</v>
      </c>
      <c r="F2">
        <v>4235062134</v>
      </c>
      <c r="G2">
        <v>861910398</v>
      </c>
      <c r="H2">
        <v>142165</v>
      </c>
      <c r="I2">
        <v>86254705</v>
      </c>
    </row>
    <row r="3" spans="1:9">
      <c r="A3" t="s">
        <v>3412</v>
      </c>
      <c r="B3">
        <v>85727</v>
      </c>
      <c r="C3">
        <v>537278190</v>
      </c>
      <c r="D3">
        <v>83763864</v>
      </c>
      <c r="E3">
        <v>7379382</v>
      </c>
      <c r="F3">
        <v>51387578047</v>
      </c>
      <c r="G3">
        <v>5986128344</v>
      </c>
      <c r="H3">
        <v>76203</v>
      </c>
      <c r="I3">
        <v>120033054</v>
      </c>
    </row>
    <row r="4" spans="1:9">
      <c r="A4" t="s">
        <v>3843</v>
      </c>
      <c r="B4">
        <v>5</v>
      </c>
      <c r="C4">
        <v>172942</v>
      </c>
      <c r="D4">
        <v>150211</v>
      </c>
      <c r="E4">
        <v>1161265</v>
      </c>
      <c r="F4">
        <v>33113111793</v>
      </c>
      <c r="G4">
        <v>21987277987</v>
      </c>
      <c r="H4">
        <v>1991</v>
      </c>
      <c r="I4">
        <v>62989100</v>
      </c>
    </row>
    <row r="5" spans="1:9">
      <c r="A5" t="s">
        <v>3320</v>
      </c>
      <c r="B5">
        <v>44132</v>
      </c>
      <c r="C5">
        <v>322182010</v>
      </c>
      <c r="D5">
        <v>11224846</v>
      </c>
      <c r="E5">
        <v>859640</v>
      </c>
      <c r="F5">
        <v>6399294087</v>
      </c>
      <c r="G5">
        <v>348239936</v>
      </c>
      <c r="H5">
        <v>7450</v>
      </c>
      <c r="I5">
        <v>18259745</v>
      </c>
    </row>
    <row r="6" spans="1:9">
      <c r="A6" t="s">
        <v>3401</v>
      </c>
      <c r="B6">
        <v>6902</v>
      </c>
      <c r="C6">
        <v>2883600</v>
      </c>
      <c r="D6">
        <v>2404411</v>
      </c>
      <c r="E6">
        <v>4853</v>
      </c>
      <c r="F6">
        <v>2781763</v>
      </c>
      <c r="G6">
        <v>1354812</v>
      </c>
      <c r="H6">
        <v>570</v>
      </c>
      <c r="I6">
        <v>250900</v>
      </c>
    </row>
    <row r="7" spans="1:9">
      <c r="A7" t="s">
        <v>3484</v>
      </c>
      <c r="B7">
        <v>114782</v>
      </c>
      <c r="C7">
        <v>661539877</v>
      </c>
      <c r="D7">
        <v>142401805</v>
      </c>
      <c r="E7">
        <v>5843577</v>
      </c>
      <c r="F7">
        <v>55861277273</v>
      </c>
      <c r="G7">
        <v>10933431131</v>
      </c>
      <c r="H7">
        <v>22197</v>
      </c>
      <c r="I7">
        <v>93619114</v>
      </c>
    </row>
    <row r="8" spans="1:9">
      <c r="A8" t="s">
        <v>3514</v>
      </c>
      <c r="B8">
        <v>45838</v>
      </c>
      <c r="C8">
        <v>35393300</v>
      </c>
      <c r="D8">
        <v>15486052</v>
      </c>
      <c r="E8">
        <v>2110721</v>
      </c>
      <c r="F8">
        <v>2157919539</v>
      </c>
      <c r="G8">
        <v>1325713546</v>
      </c>
      <c r="H8">
        <v>32121</v>
      </c>
      <c r="I8">
        <v>26693125</v>
      </c>
    </row>
    <row r="9" spans="1:9">
      <c r="A9" t="s">
        <v>3760</v>
      </c>
      <c r="B9">
        <v>38125</v>
      </c>
      <c r="C9">
        <v>284702722</v>
      </c>
      <c r="D9">
        <v>62852100</v>
      </c>
      <c r="E9">
        <v>984892</v>
      </c>
      <c r="F9">
        <v>8082618379</v>
      </c>
      <c r="G9">
        <v>496821851</v>
      </c>
      <c r="H9">
        <v>3027</v>
      </c>
      <c r="I9">
        <v>11072712</v>
      </c>
    </row>
    <row r="10" spans="1:9">
      <c r="A10" t="s">
        <v>3553</v>
      </c>
      <c r="B10">
        <v>1</v>
      </c>
      <c r="C10">
        <v>793</v>
      </c>
      <c r="D10">
        <v>2</v>
      </c>
      <c r="E10">
        <v>557</v>
      </c>
      <c r="F10">
        <v>8483131</v>
      </c>
      <c r="G10">
        <v>3142310</v>
      </c>
      <c r="H10">
        <v>14</v>
      </c>
      <c r="I10">
        <v>281000</v>
      </c>
    </row>
    <row r="11" spans="1:9">
      <c r="A11" t="s">
        <v>3612</v>
      </c>
      <c r="B11">
        <v>0</v>
      </c>
      <c r="C11">
        <v>0</v>
      </c>
      <c r="D11">
        <v>0</v>
      </c>
      <c r="E11">
        <v>64222</v>
      </c>
      <c r="F11">
        <v>10172293026</v>
      </c>
      <c r="G11">
        <v>6748711308</v>
      </c>
      <c r="H11">
        <v>83</v>
      </c>
      <c r="I11">
        <v>8212620</v>
      </c>
    </row>
    <row r="12" spans="1:9">
      <c r="A12" t="s">
        <v>3741</v>
      </c>
      <c r="B12">
        <v>23</v>
      </c>
      <c r="C12">
        <v>2346388</v>
      </c>
      <c r="D12">
        <v>2336346</v>
      </c>
      <c r="E12">
        <v>109698</v>
      </c>
      <c r="F12">
        <v>47535010387</v>
      </c>
      <c r="G12">
        <v>42042370517</v>
      </c>
      <c r="H12">
        <v>61</v>
      </c>
      <c r="I12">
        <v>18521213</v>
      </c>
    </row>
    <row r="13" spans="1:9">
      <c r="A13" t="s">
        <v>3529</v>
      </c>
      <c r="B13">
        <v>119</v>
      </c>
      <c r="C13">
        <v>17042402</v>
      </c>
      <c r="D13">
        <v>17021660</v>
      </c>
      <c r="E13">
        <v>1692</v>
      </c>
      <c r="F13">
        <v>121922906</v>
      </c>
      <c r="G13">
        <v>111254196</v>
      </c>
      <c r="H13">
        <v>12</v>
      </c>
      <c r="I13">
        <v>1206492</v>
      </c>
    </row>
    <row r="14" spans="1:9">
      <c r="A14" t="s">
        <v>3650</v>
      </c>
      <c r="B14">
        <v>0</v>
      </c>
      <c r="C14">
        <v>0</v>
      </c>
      <c r="D14">
        <v>0</v>
      </c>
      <c r="E14">
        <v>1283</v>
      </c>
      <c r="F14">
        <v>74513936</v>
      </c>
      <c r="G14">
        <v>43370115</v>
      </c>
      <c r="H14">
        <v>22</v>
      </c>
      <c r="I14">
        <v>877479</v>
      </c>
    </row>
    <row r="15" spans="1:9">
      <c r="A15" t="s">
        <v>3684</v>
      </c>
      <c r="B15">
        <v>0</v>
      </c>
      <c r="C15">
        <v>0</v>
      </c>
      <c r="D15">
        <v>0</v>
      </c>
      <c r="E15">
        <v>1796</v>
      </c>
      <c r="F15">
        <v>94554999</v>
      </c>
      <c r="G15">
        <v>58754504</v>
      </c>
      <c r="H15">
        <v>27</v>
      </c>
      <c r="I15">
        <v>1397458</v>
      </c>
    </row>
    <row r="16" spans="1:9">
      <c r="A16" t="s">
        <v>3833</v>
      </c>
      <c r="B16">
        <v>9</v>
      </c>
      <c r="C16">
        <v>40942</v>
      </c>
      <c r="D16">
        <v>40856</v>
      </c>
      <c r="E16">
        <v>11596</v>
      </c>
      <c r="F16">
        <v>405695476</v>
      </c>
      <c r="G16">
        <v>217195571</v>
      </c>
      <c r="H16">
        <v>5</v>
      </c>
      <c r="I16">
        <v>180000</v>
      </c>
    </row>
    <row r="17" spans="1:9">
      <c r="A17" t="s">
        <v>3616</v>
      </c>
      <c r="B17">
        <v>17394</v>
      </c>
      <c r="C17">
        <v>3043709188</v>
      </c>
      <c r="D17">
        <v>1653356392</v>
      </c>
      <c r="E17">
        <v>534460</v>
      </c>
      <c r="F17">
        <v>58936779373</v>
      </c>
      <c r="G17">
        <v>24551350876</v>
      </c>
      <c r="H17">
        <v>2956</v>
      </c>
      <c r="I17">
        <v>256712121</v>
      </c>
    </row>
    <row r="18" spans="1:9">
      <c r="A18" t="s">
        <v>3768</v>
      </c>
      <c r="B18">
        <v>90</v>
      </c>
      <c r="C18">
        <v>2265339</v>
      </c>
      <c r="D18">
        <v>2176192</v>
      </c>
      <c r="E18">
        <v>7190</v>
      </c>
      <c r="F18">
        <v>213583118</v>
      </c>
      <c r="G18">
        <v>88980526</v>
      </c>
      <c r="H18">
        <v>4</v>
      </c>
      <c r="I18">
        <v>98208</v>
      </c>
    </row>
    <row r="19" spans="1:9">
      <c r="A19" t="s">
        <v>3623</v>
      </c>
      <c r="B19">
        <v>124</v>
      </c>
      <c r="C19">
        <v>779139</v>
      </c>
      <c r="D19">
        <v>766038</v>
      </c>
      <c r="E19">
        <v>17306</v>
      </c>
      <c r="F19">
        <v>199995027</v>
      </c>
      <c r="G19">
        <v>123488472</v>
      </c>
      <c r="H19">
        <v>885</v>
      </c>
      <c r="I19">
        <v>12106028</v>
      </c>
    </row>
    <row r="20" spans="1:9">
      <c r="A20" t="s">
        <v>3845</v>
      </c>
      <c r="B20">
        <v>5</v>
      </c>
      <c r="C20">
        <v>204654</v>
      </c>
      <c r="D20">
        <v>203374</v>
      </c>
      <c r="E20">
        <v>506793</v>
      </c>
      <c r="F20">
        <v>11742161581</v>
      </c>
      <c r="G20">
        <v>8254091485</v>
      </c>
      <c r="H20">
        <v>17232</v>
      </c>
      <c r="I20">
        <v>433165760</v>
      </c>
    </row>
    <row r="21" spans="1:9">
      <c r="A21" t="s">
        <v>3503</v>
      </c>
      <c r="B21">
        <v>47403</v>
      </c>
      <c r="C21">
        <v>226274114</v>
      </c>
      <c r="D21">
        <v>38130863</v>
      </c>
      <c r="E21">
        <v>1602276</v>
      </c>
      <c r="F21">
        <v>7388991956</v>
      </c>
      <c r="G21">
        <v>572217773</v>
      </c>
      <c r="H21">
        <v>5501</v>
      </c>
      <c r="I21">
        <v>9484572</v>
      </c>
    </row>
    <row r="22" spans="1:9">
      <c r="A22" t="s">
        <v>3700</v>
      </c>
      <c r="B22">
        <v>790573</v>
      </c>
      <c r="C22">
        <v>3083354328</v>
      </c>
      <c r="D22">
        <v>164916243</v>
      </c>
      <c r="E22">
        <v>13799877</v>
      </c>
      <c r="F22">
        <v>66072580310</v>
      </c>
      <c r="G22">
        <v>3216603298</v>
      </c>
      <c r="H22">
        <v>51894</v>
      </c>
      <c r="I22">
        <v>108471910</v>
      </c>
    </row>
    <row r="23" spans="1:9">
      <c r="A23" t="s">
        <v>3337</v>
      </c>
      <c r="B23">
        <v>61531</v>
      </c>
      <c r="C23">
        <v>643905302</v>
      </c>
      <c r="D23">
        <v>147532333</v>
      </c>
      <c r="E23">
        <v>5161859</v>
      </c>
      <c r="F23">
        <v>77217965747</v>
      </c>
      <c r="G23">
        <v>8129434776</v>
      </c>
      <c r="H23">
        <v>7644</v>
      </c>
      <c r="I23">
        <v>39085550</v>
      </c>
    </row>
    <row r="24" spans="1:9">
      <c r="A24" t="s">
        <v>3502</v>
      </c>
      <c r="B24">
        <v>164119</v>
      </c>
      <c r="C24">
        <v>764295291</v>
      </c>
      <c r="D24">
        <v>121382406</v>
      </c>
      <c r="E24">
        <v>5194383</v>
      </c>
      <c r="F24">
        <v>23573775308</v>
      </c>
      <c r="G24">
        <v>1509198818</v>
      </c>
      <c r="H24">
        <v>18700</v>
      </c>
      <c r="I24">
        <v>32242700</v>
      </c>
    </row>
    <row r="25" spans="1:9">
      <c r="A25" t="s">
        <v>3513</v>
      </c>
      <c r="B25">
        <v>41695</v>
      </c>
      <c r="C25">
        <v>30870250</v>
      </c>
      <c r="D25">
        <v>13722027</v>
      </c>
      <c r="E25">
        <v>1566956</v>
      </c>
      <c r="F25">
        <v>1460332271</v>
      </c>
      <c r="G25">
        <v>880289649</v>
      </c>
      <c r="H25">
        <v>31981</v>
      </c>
      <c r="I25">
        <v>24499434</v>
      </c>
    </row>
    <row r="26" spans="1:9">
      <c r="A26" t="s">
        <v>3415</v>
      </c>
      <c r="B26">
        <v>64217</v>
      </c>
      <c r="C26">
        <v>291197597</v>
      </c>
      <c r="D26">
        <v>69683075</v>
      </c>
      <c r="E26">
        <v>8704073</v>
      </c>
      <c r="F26">
        <v>44337155497</v>
      </c>
      <c r="G26">
        <v>13930466251</v>
      </c>
      <c r="H26">
        <v>58064</v>
      </c>
      <c r="I26">
        <v>154252176</v>
      </c>
    </row>
    <row r="27" spans="1:9">
      <c r="A27" t="s">
        <v>3615</v>
      </c>
      <c r="B27">
        <v>0</v>
      </c>
      <c r="C27">
        <v>0</v>
      </c>
      <c r="D27">
        <v>0</v>
      </c>
      <c r="E27">
        <v>492</v>
      </c>
      <c r="F27">
        <v>27578022</v>
      </c>
      <c r="G27">
        <v>21976706</v>
      </c>
      <c r="H27">
        <v>11</v>
      </c>
      <c r="I27">
        <v>586259</v>
      </c>
    </row>
    <row r="28" spans="1:9">
      <c r="A28" t="s">
        <v>3353</v>
      </c>
      <c r="B28">
        <v>48294</v>
      </c>
      <c r="C28">
        <v>503000361</v>
      </c>
      <c r="D28">
        <v>35123874</v>
      </c>
      <c r="E28">
        <v>1334734</v>
      </c>
      <c r="F28">
        <v>17045867050</v>
      </c>
      <c r="G28">
        <v>1542428860</v>
      </c>
      <c r="H28">
        <v>10070</v>
      </c>
      <c r="I28">
        <v>56154451</v>
      </c>
    </row>
    <row r="29" spans="1:9">
      <c r="A29" t="s">
        <v>3485</v>
      </c>
      <c r="B29">
        <v>143097</v>
      </c>
      <c r="C29">
        <v>822415904</v>
      </c>
      <c r="D29">
        <v>205643347</v>
      </c>
      <c r="E29">
        <v>7675364</v>
      </c>
      <c r="F29">
        <v>68753737533</v>
      </c>
      <c r="G29">
        <v>19458577593</v>
      </c>
      <c r="H29">
        <v>26812</v>
      </c>
      <c r="I29">
        <v>127689361</v>
      </c>
    </row>
    <row r="30" spans="1:9">
      <c r="A30" t="s">
        <v>3626</v>
      </c>
      <c r="B30">
        <v>2666</v>
      </c>
      <c r="C30">
        <v>117503145</v>
      </c>
      <c r="D30">
        <v>116583426</v>
      </c>
      <c r="E30">
        <v>80361</v>
      </c>
      <c r="F30">
        <v>3241800699</v>
      </c>
      <c r="G30">
        <v>2223023201</v>
      </c>
      <c r="H30">
        <v>84</v>
      </c>
      <c r="I30">
        <v>3151138</v>
      </c>
    </row>
    <row r="31" spans="1:9">
      <c r="A31" t="s">
        <v>3338</v>
      </c>
      <c r="B31">
        <v>37195</v>
      </c>
      <c r="C31">
        <v>379941848</v>
      </c>
      <c r="D31">
        <v>92618949</v>
      </c>
      <c r="E31">
        <v>3065553</v>
      </c>
      <c r="F31">
        <v>48751673910</v>
      </c>
      <c r="G31">
        <v>6465376750</v>
      </c>
      <c r="H31">
        <v>5480</v>
      </c>
      <c r="I31">
        <v>29618730</v>
      </c>
    </row>
    <row r="32" spans="1:9">
      <c r="A32" t="s">
        <v>3611</v>
      </c>
      <c r="B32">
        <v>0</v>
      </c>
      <c r="C32">
        <v>0</v>
      </c>
      <c r="D32">
        <v>0</v>
      </c>
      <c r="E32">
        <v>475</v>
      </c>
      <c r="F32">
        <v>50345966</v>
      </c>
      <c r="G32">
        <v>27728013</v>
      </c>
      <c r="H32">
        <v>28</v>
      </c>
      <c r="I32">
        <v>2165854</v>
      </c>
    </row>
    <row r="33" spans="1:9">
      <c r="A33" t="s">
        <v>3667</v>
      </c>
      <c r="B33">
        <v>917</v>
      </c>
      <c r="C33">
        <v>20993825</v>
      </c>
      <c r="D33">
        <v>21212469</v>
      </c>
      <c r="E33">
        <v>74525</v>
      </c>
      <c r="F33">
        <v>1473830036</v>
      </c>
      <c r="G33">
        <v>1116596776</v>
      </c>
      <c r="H33">
        <v>4067</v>
      </c>
      <c r="I33">
        <v>81215291</v>
      </c>
    </row>
    <row r="34" spans="1:9">
      <c r="A34" t="s">
        <v>3735</v>
      </c>
      <c r="B34">
        <v>1555</v>
      </c>
      <c r="C34">
        <v>13578500</v>
      </c>
      <c r="D34">
        <v>1329951</v>
      </c>
      <c r="E34">
        <v>88418</v>
      </c>
      <c r="F34">
        <v>856351340</v>
      </c>
      <c r="G34">
        <v>122915317</v>
      </c>
      <c r="H34">
        <v>419</v>
      </c>
      <c r="I34">
        <v>1938160</v>
      </c>
    </row>
    <row r="35" spans="1:9">
      <c r="A35" t="s">
        <v>3749</v>
      </c>
      <c r="B35">
        <v>31</v>
      </c>
      <c r="C35">
        <v>1929798</v>
      </c>
      <c r="D35">
        <v>1925469</v>
      </c>
      <c r="E35">
        <v>5472</v>
      </c>
      <c r="F35">
        <v>331231920</v>
      </c>
      <c r="G35">
        <v>185717940</v>
      </c>
      <c r="H35">
        <v>98</v>
      </c>
      <c r="I35">
        <v>7870379</v>
      </c>
    </row>
    <row r="36" spans="1:9">
      <c r="A36" t="s">
        <v>3789</v>
      </c>
      <c r="B36">
        <v>416</v>
      </c>
      <c r="C36">
        <v>191220616</v>
      </c>
      <c r="D36">
        <v>190592325</v>
      </c>
      <c r="E36">
        <v>15324</v>
      </c>
      <c r="F36">
        <v>3261826090</v>
      </c>
      <c r="G36">
        <v>2189528414</v>
      </c>
      <c r="H36">
        <v>304</v>
      </c>
      <c r="I36">
        <v>39232789</v>
      </c>
    </row>
    <row r="37" spans="1:9">
      <c r="A37" t="s">
        <v>3839</v>
      </c>
      <c r="B37">
        <v>650</v>
      </c>
      <c r="C37">
        <v>19639511</v>
      </c>
      <c r="D37">
        <v>19447560</v>
      </c>
      <c r="E37">
        <v>7331</v>
      </c>
      <c r="F37">
        <v>192046491</v>
      </c>
      <c r="G37">
        <v>151567205</v>
      </c>
      <c r="H37">
        <v>6</v>
      </c>
      <c r="I37">
        <v>70034</v>
      </c>
    </row>
    <row r="38" spans="1:9">
      <c r="A38" t="s">
        <v>3878</v>
      </c>
      <c r="B38">
        <v>34225</v>
      </c>
      <c r="C38">
        <v>250774306</v>
      </c>
      <c r="D38">
        <v>89197987</v>
      </c>
      <c r="E38">
        <v>668146</v>
      </c>
      <c r="F38">
        <v>4291788798</v>
      </c>
      <c r="G38">
        <v>786822274</v>
      </c>
      <c r="H38">
        <v>3831</v>
      </c>
      <c r="I38">
        <v>16421192</v>
      </c>
    </row>
    <row r="39" spans="1:9">
      <c r="A39" t="s">
        <v>3336</v>
      </c>
      <c r="B39">
        <v>51954</v>
      </c>
      <c r="C39">
        <v>545179644</v>
      </c>
      <c r="D39">
        <v>115002720</v>
      </c>
      <c r="E39">
        <v>3902919</v>
      </c>
      <c r="F39">
        <v>55107991399</v>
      </c>
      <c r="G39">
        <v>4965686042</v>
      </c>
      <c r="H39">
        <v>4717</v>
      </c>
      <c r="I39">
        <v>24936646</v>
      </c>
    </row>
    <row r="40" spans="1:9">
      <c r="A40" t="s">
        <v>3459</v>
      </c>
      <c r="B40">
        <v>0</v>
      </c>
      <c r="C40">
        <v>0</v>
      </c>
      <c r="D40">
        <v>0</v>
      </c>
      <c r="E40">
        <v>7131</v>
      </c>
      <c r="F40">
        <v>645083618</v>
      </c>
      <c r="G40">
        <v>320954741</v>
      </c>
      <c r="H40">
        <v>73</v>
      </c>
      <c r="I40">
        <v>6677073</v>
      </c>
    </row>
    <row r="41" spans="1:9">
      <c r="A41" t="s">
        <v>3656</v>
      </c>
      <c r="B41">
        <v>28</v>
      </c>
      <c r="C41">
        <v>490100</v>
      </c>
      <c r="D41">
        <v>478764</v>
      </c>
      <c r="E41">
        <v>1635</v>
      </c>
      <c r="F41">
        <v>185432725</v>
      </c>
      <c r="G41">
        <v>42609088</v>
      </c>
      <c r="H41">
        <v>12</v>
      </c>
      <c r="I41">
        <v>772162</v>
      </c>
    </row>
    <row r="42" spans="1:9">
      <c r="A42" t="s">
        <v>3832</v>
      </c>
      <c r="B42">
        <v>5</v>
      </c>
      <c r="C42">
        <v>111000</v>
      </c>
      <c r="D42">
        <v>108997</v>
      </c>
      <c r="E42">
        <v>1567</v>
      </c>
      <c r="F42">
        <v>48921229</v>
      </c>
      <c r="G42">
        <v>23423085</v>
      </c>
      <c r="H42">
        <v>0</v>
      </c>
      <c r="I42">
        <v>0</v>
      </c>
    </row>
    <row r="43" spans="1:9">
      <c r="A43" t="s">
        <v>3828</v>
      </c>
      <c r="B43">
        <v>0</v>
      </c>
      <c r="C43">
        <v>0</v>
      </c>
      <c r="D43">
        <v>0</v>
      </c>
      <c r="E43">
        <v>2345</v>
      </c>
      <c r="F43">
        <v>183131064</v>
      </c>
      <c r="G43">
        <v>79231703</v>
      </c>
      <c r="H43">
        <v>34</v>
      </c>
      <c r="I43">
        <v>3197723</v>
      </c>
    </row>
    <row r="44" spans="1:9">
      <c r="A44" t="s">
        <v>3561</v>
      </c>
      <c r="B44">
        <v>0</v>
      </c>
      <c r="C44">
        <v>0</v>
      </c>
      <c r="D44">
        <v>0</v>
      </c>
      <c r="E44">
        <v>180</v>
      </c>
      <c r="F44">
        <v>3944954</v>
      </c>
      <c r="G44">
        <v>696132</v>
      </c>
      <c r="H44">
        <v>0</v>
      </c>
      <c r="I44">
        <v>0</v>
      </c>
    </row>
    <row r="45" spans="1:9">
      <c r="A45" t="s">
        <v>3822</v>
      </c>
      <c r="B45">
        <v>841</v>
      </c>
      <c r="C45">
        <v>274857491</v>
      </c>
      <c r="D45">
        <v>274616179</v>
      </c>
      <c r="E45">
        <v>67514</v>
      </c>
      <c r="F45">
        <v>15316997483</v>
      </c>
      <c r="G45">
        <v>13534531153</v>
      </c>
      <c r="H45">
        <v>832</v>
      </c>
      <c r="I45">
        <v>183459135</v>
      </c>
    </row>
    <row r="46" spans="1:9">
      <c r="A46" t="s">
        <v>3375</v>
      </c>
      <c r="B46">
        <v>356912</v>
      </c>
      <c r="C46">
        <v>2942332788</v>
      </c>
      <c r="D46">
        <v>264693261</v>
      </c>
      <c r="E46">
        <v>19116941</v>
      </c>
      <c r="F46">
        <v>239316717866</v>
      </c>
      <c r="G46">
        <v>14414471211</v>
      </c>
      <c r="H46">
        <v>46182</v>
      </c>
      <c r="I46">
        <v>277560886</v>
      </c>
    </row>
    <row r="47" spans="1:9">
      <c r="A47" t="s">
        <v>3465</v>
      </c>
      <c r="B47">
        <v>0</v>
      </c>
      <c r="C47">
        <v>0</v>
      </c>
      <c r="D47">
        <v>0</v>
      </c>
      <c r="E47">
        <v>184</v>
      </c>
      <c r="F47">
        <v>4351800</v>
      </c>
      <c r="G47">
        <v>3085364</v>
      </c>
      <c r="H47">
        <v>24</v>
      </c>
      <c r="I47">
        <v>538400</v>
      </c>
    </row>
    <row r="48" spans="1:9">
      <c r="A48" t="s">
        <v>3524</v>
      </c>
      <c r="B48">
        <v>22762</v>
      </c>
      <c r="C48">
        <v>158327650</v>
      </c>
      <c r="D48">
        <v>49853382</v>
      </c>
      <c r="E48">
        <v>2001494</v>
      </c>
      <c r="F48">
        <v>23859682091</v>
      </c>
      <c r="G48">
        <v>11512508645</v>
      </c>
      <c r="H48">
        <v>5525</v>
      </c>
      <c r="I48">
        <v>45914652</v>
      </c>
    </row>
    <row r="49" spans="1:9">
      <c r="A49" t="s">
        <v>3716</v>
      </c>
      <c r="B49">
        <v>194396</v>
      </c>
      <c r="C49">
        <v>776799685</v>
      </c>
      <c r="D49">
        <v>192997019</v>
      </c>
      <c r="E49">
        <v>5332979</v>
      </c>
      <c r="F49">
        <v>19215120291</v>
      </c>
      <c r="G49">
        <v>1147914399</v>
      </c>
      <c r="H49">
        <v>23490</v>
      </c>
      <c r="I49">
        <v>35947910</v>
      </c>
    </row>
    <row r="50" spans="1:9">
      <c r="A50" t="s">
        <v>3873</v>
      </c>
      <c r="B50">
        <v>28446</v>
      </c>
      <c r="C50">
        <v>382264353</v>
      </c>
      <c r="D50">
        <v>378264225</v>
      </c>
      <c r="E50">
        <v>243496</v>
      </c>
      <c r="F50">
        <v>4222340944</v>
      </c>
      <c r="G50">
        <v>2734160818</v>
      </c>
      <c r="H50">
        <v>1759</v>
      </c>
      <c r="I50">
        <v>28052249</v>
      </c>
    </row>
    <row r="51" spans="1:9">
      <c r="A51" t="s">
        <v>3356</v>
      </c>
      <c r="B51">
        <v>43421</v>
      </c>
      <c r="C51">
        <v>358880710</v>
      </c>
      <c r="D51">
        <v>39643888</v>
      </c>
      <c r="E51">
        <v>1545249</v>
      </c>
      <c r="F51">
        <v>17255134508</v>
      </c>
      <c r="G51">
        <v>4249588905</v>
      </c>
      <c r="H51">
        <v>12799</v>
      </c>
      <c r="I51">
        <v>76079995</v>
      </c>
    </row>
    <row r="52" spans="1:9">
      <c r="A52" t="s">
        <v>3536</v>
      </c>
      <c r="B52">
        <v>2</v>
      </c>
      <c r="C52">
        <v>180000</v>
      </c>
      <c r="D52">
        <v>179956</v>
      </c>
      <c r="E52">
        <v>165</v>
      </c>
      <c r="F52">
        <v>11990140</v>
      </c>
      <c r="G52">
        <v>10911462</v>
      </c>
      <c r="H52">
        <v>11</v>
      </c>
      <c r="I52">
        <v>704298</v>
      </c>
    </row>
    <row r="53" spans="1:9">
      <c r="A53" t="s">
        <v>3571</v>
      </c>
      <c r="B53">
        <v>45</v>
      </c>
      <c r="C53">
        <v>10299769</v>
      </c>
      <c r="D53">
        <v>10309370</v>
      </c>
      <c r="E53">
        <v>5846</v>
      </c>
      <c r="F53">
        <v>872390634</v>
      </c>
      <c r="G53">
        <v>674657790</v>
      </c>
      <c r="H53">
        <v>2</v>
      </c>
      <c r="I53">
        <v>164601</v>
      </c>
    </row>
    <row r="54" spans="1:9">
      <c r="A54" t="s">
        <v>3680</v>
      </c>
      <c r="B54">
        <v>572</v>
      </c>
      <c r="C54">
        <v>146840706</v>
      </c>
      <c r="D54">
        <v>146444811</v>
      </c>
      <c r="E54">
        <v>164865</v>
      </c>
      <c r="F54">
        <v>32744830076</v>
      </c>
      <c r="G54">
        <v>22803918346</v>
      </c>
      <c r="H54">
        <v>1920</v>
      </c>
      <c r="I54">
        <v>348652156</v>
      </c>
    </row>
    <row r="55" spans="1:9">
      <c r="A55" t="s">
        <v>3880</v>
      </c>
      <c r="B55">
        <v>28788</v>
      </c>
      <c r="C55">
        <v>205245500</v>
      </c>
      <c r="D55">
        <v>77026097</v>
      </c>
      <c r="E55">
        <v>632556</v>
      </c>
      <c r="F55">
        <v>3926508152</v>
      </c>
      <c r="G55">
        <v>883079815</v>
      </c>
      <c r="H55">
        <v>3580</v>
      </c>
      <c r="I55">
        <v>16499814</v>
      </c>
    </row>
    <row r="56" spans="1:9">
      <c r="A56" t="s">
        <v>3408</v>
      </c>
      <c r="B56">
        <v>59321</v>
      </c>
      <c r="C56">
        <v>1626045175</v>
      </c>
      <c r="D56">
        <v>1630827650</v>
      </c>
      <c r="E56">
        <v>1823159</v>
      </c>
      <c r="F56">
        <v>41457174049</v>
      </c>
      <c r="G56">
        <v>30199054841</v>
      </c>
      <c r="H56">
        <v>65051</v>
      </c>
      <c r="I56">
        <v>1529959518</v>
      </c>
    </row>
    <row r="57" spans="1:9">
      <c r="A57" t="s">
        <v>3414</v>
      </c>
      <c r="B57">
        <v>56570</v>
      </c>
      <c r="C57">
        <v>280473642</v>
      </c>
      <c r="D57">
        <v>59717478</v>
      </c>
      <c r="E57">
        <v>6465244</v>
      </c>
      <c r="F57">
        <v>34212101296</v>
      </c>
      <c r="G57">
        <v>8073468846</v>
      </c>
      <c r="H57">
        <v>53535</v>
      </c>
      <c r="I57">
        <v>122048833</v>
      </c>
    </row>
    <row r="58" spans="1:9">
      <c r="A58" t="s">
        <v>3570</v>
      </c>
      <c r="B58">
        <v>67</v>
      </c>
      <c r="C58">
        <v>21856674</v>
      </c>
      <c r="D58">
        <v>17650825</v>
      </c>
      <c r="E58">
        <v>9799</v>
      </c>
      <c r="F58">
        <v>1775115632</v>
      </c>
      <c r="G58">
        <v>1402628258</v>
      </c>
      <c r="H58">
        <v>4</v>
      </c>
      <c r="I58">
        <v>434000</v>
      </c>
    </row>
    <row r="59" spans="1:9">
      <c r="A59" t="s">
        <v>3628</v>
      </c>
      <c r="B59">
        <v>8775</v>
      </c>
      <c r="C59">
        <v>284705118</v>
      </c>
      <c r="D59">
        <v>277839195</v>
      </c>
      <c r="E59">
        <v>254139</v>
      </c>
      <c r="F59">
        <v>7362797718</v>
      </c>
      <c r="G59">
        <v>4579944994</v>
      </c>
      <c r="H59">
        <v>729</v>
      </c>
      <c r="I59">
        <v>22803833</v>
      </c>
    </row>
    <row r="60" spans="1:9">
      <c r="A60" t="s">
        <v>3445</v>
      </c>
      <c r="B60">
        <v>188014</v>
      </c>
      <c r="C60">
        <v>2036346933</v>
      </c>
      <c r="D60">
        <v>218620248</v>
      </c>
      <c r="E60">
        <v>11095322</v>
      </c>
      <c r="F60">
        <v>148902491432</v>
      </c>
      <c r="G60">
        <v>12886310468</v>
      </c>
      <c r="H60">
        <v>26343</v>
      </c>
      <c r="I60">
        <v>131883134</v>
      </c>
    </row>
    <row r="61" spans="1:9">
      <c r="A61" t="s">
        <v>3588</v>
      </c>
      <c r="B61">
        <v>1223</v>
      </c>
      <c r="C61">
        <v>56499166</v>
      </c>
      <c r="D61">
        <v>55891373</v>
      </c>
      <c r="E61">
        <v>47898</v>
      </c>
      <c r="F61">
        <v>449011048</v>
      </c>
      <c r="G61">
        <v>311528180</v>
      </c>
      <c r="H61">
        <v>52</v>
      </c>
      <c r="I61">
        <v>357552</v>
      </c>
    </row>
    <row r="62" spans="1:9">
      <c r="A62" t="s">
        <v>3625</v>
      </c>
      <c r="B62">
        <v>8333</v>
      </c>
      <c r="C62">
        <v>371219691</v>
      </c>
      <c r="D62">
        <v>368144577</v>
      </c>
      <c r="E62">
        <v>206034</v>
      </c>
      <c r="F62">
        <v>8618229563</v>
      </c>
      <c r="G62">
        <v>6244549819</v>
      </c>
      <c r="H62">
        <v>92</v>
      </c>
      <c r="I62">
        <v>3640781</v>
      </c>
    </row>
    <row r="63" spans="1:9">
      <c r="A63" t="s">
        <v>3329</v>
      </c>
      <c r="B63">
        <v>68833</v>
      </c>
      <c r="C63">
        <v>120210104</v>
      </c>
      <c r="D63">
        <v>28488165</v>
      </c>
      <c r="E63">
        <v>2091040</v>
      </c>
      <c r="F63">
        <v>3706993073</v>
      </c>
      <c r="G63">
        <v>394183709</v>
      </c>
      <c r="H63">
        <v>34710</v>
      </c>
      <c r="I63">
        <v>26003544</v>
      </c>
    </row>
    <row r="64" spans="1:9">
      <c r="A64" t="s">
        <v>3512</v>
      </c>
      <c r="B64">
        <v>71321</v>
      </c>
      <c r="C64">
        <v>50428511</v>
      </c>
      <c r="D64">
        <v>22641401</v>
      </c>
      <c r="E64">
        <v>2153179</v>
      </c>
      <c r="F64">
        <v>1790955703</v>
      </c>
      <c r="G64">
        <v>1035209852</v>
      </c>
      <c r="H64">
        <v>60702</v>
      </c>
      <c r="I64">
        <v>42143490</v>
      </c>
    </row>
    <row r="65" spans="1:9">
      <c r="A65" t="s">
        <v>3827</v>
      </c>
      <c r="B65">
        <v>0</v>
      </c>
      <c r="C65">
        <v>0</v>
      </c>
      <c r="D65">
        <v>0</v>
      </c>
      <c r="E65">
        <v>87</v>
      </c>
      <c r="F65">
        <v>5268453</v>
      </c>
      <c r="G65">
        <v>1647665</v>
      </c>
      <c r="H65">
        <v>5</v>
      </c>
      <c r="I65">
        <v>227806</v>
      </c>
    </row>
    <row r="66" spans="1:9">
      <c r="A66" t="s">
        <v>3597</v>
      </c>
      <c r="B66">
        <v>31696</v>
      </c>
      <c r="C66">
        <v>269732473</v>
      </c>
      <c r="D66">
        <v>13489404</v>
      </c>
      <c r="E66">
        <v>1958524</v>
      </c>
      <c r="F66">
        <v>21675832525</v>
      </c>
      <c r="G66">
        <v>1322451677</v>
      </c>
      <c r="H66">
        <v>5111</v>
      </c>
      <c r="I66">
        <v>31333737</v>
      </c>
    </row>
    <row r="67" spans="1:9">
      <c r="A67" t="s">
        <v>3345</v>
      </c>
      <c r="B67">
        <v>103</v>
      </c>
      <c r="C67">
        <v>1491850</v>
      </c>
      <c r="D67">
        <v>1406660</v>
      </c>
      <c r="E67">
        <v>762</v>
      </c>
      <c r="F67">
        <v>13077431</v>
      </c>
      <c r="G67">
        <v>6478031</v>
      </c>
      <c r="H67">
        <v>3</v>
      </c>
      <c r="I67">
        <v>53500</v>
      </c>
    </row>
    <row r="68" spans="1:9">
      <c r="A68" t="s">
        <v>3532</v>
      </c>
      <c r="B68">
        <v>2</v>
      </c>
      <c r="C68">
        <v>235001</v>
      </c>
      <c r="D68">
        <v>235001</v>
      </c>
      <c r="E68">
        <v>1426</v>
      </c>
      <c r="F68">
        <v>168592131</v>
      </c>
      <c r="G68">
        <v>152989837</v>
      </c>
      <c r="H68">
        <v>0</v>
      </c>
      <c r="I68">
        <v>0</v>
      </c>
    </row>
    <row r="69" spans="1:9">
      <c r="A69" t="s">
        <v>3745</v>
      </c>
      <c r="B69">
        <v>0</v>
      </c>
      <c r="C69">
        <v>0</v>
      </c>
      <c r="D69">
        <v>0</v>
      </c>
      <c r="E69">
        <v>1691</v>
      </c>
      <c r="F69">
        <v>510142386</v>
      </c>
      <c r="G69">
        <v>204787568</v>
      </c>
      <c r="H69">
        <v>62</v>
      </c>
      <c r="I69">
        <v>10063063</v>
      </c>
    </row>
    <row r="70" spans="1:9">
      <c r="A70" t="s">
        <v>3773</v>
      </c>
      <c r="B70">
        <v>119</v>
      </c>
      <c r="C70">
        <v>3733797</v>
      </c>
      <c r="D70">
        <v>3687891</v>
      </c>
      <c r="E70">
        <v>6554</v>
      </c>
      <c r="F70">
        <v>208888857</v>
      </c>
      <c r="G70">
        <v>111245879</v>
      </c>
      <c r="H70">
        <v>207</v>
      </c>
      <c r="I70">
        <v>8056350</v>
      </c>
    </row>
    <row r="71" spans="1:9">
      <c r="A71" t="s">
        <v>3482</v>
      </c>
      <c r="B71">
        <v>138641</v>
      </c>
      <c r="C71">
        <v>852469669</v>
      </c>
      <c r="D71">
        <v>131574330</v>
      </c>
      <c r="E71">
        <v>8768715</v>
      </c>
      <c r="F71">
        <v>96516699762</v>
      </c>
      <c r="G71">
        <v>11169307560</v>
      </c>
      <c r="H71">
        <v>23685</v>
      </c>
      <c r="I71">
        <v>88108690</v>
      </c>
    </row>
    <row r="72" spans="1:9">
      <c r="A72" t="s">
        <v>3792</v>
      </c>
      <c r="B72">
        <v>955</v>
      </c>
      <c r="C72">
        <v>65861775</v>
      </c>
      <c r="D72">
        <v>65531483</v>
      </c>
      <c r="E72">
        <v>18432</v>
      </c>
      <c r="F72">
        <v>978531300</v>
      </c>
      <c r="G72">
        <v>794873815</v>
      </c>
      <c r="H72">
        <v>65</v>
      </c>
      <c r="I72">
        <v>1900683</v>
      </c>
    </row>
    <row r="73" spans="1:9">
      <c r="A73" t="s">
        <v>3441</v>
      </c>
      <c r="B73">
        <v>13</v>
      </c>
      <c r="C73">
        <v>262549</v>
      </c>
      <c r="D73">
        <v>258514</v>
      </c>
      <c r="E73">
        <v>2467</v>
      </c>
      <c r="F73">
        <v>45898928</v>
      </c>
      <c r="G73">
        <v>16316114</v>
      </c>
      <c r="H73">
        <v>144</v>
      </c>
      <c r="I73">
        <v>3036610</v>
      </c>
    </row>
    <row r="74" spans="1:9">
      <c r="A74" t="s">
        <v>3824</v>
      </c>
      <c r="B74">
        <v>22</v>
      </c>
      <c r="C74">
        <v>2985715</v>
      </c>
      <c r="D74">
        <v>2985715</v>
      </c>
      <c r="E74">
        <v>5163</v>
      </c>
      <c r="F74">
        <v>711669116</v>
      </c>
      <c r="G74">
        <v>432640363</v>
      </c>
      <c r="H74">
        <v>26</v>
      </c>
      <c r="I74">
        <v>4491743</v>
      </c>
    </row>
    <row r="75" spans="1:9">
      <c r="A75" t="s">
        <v>3703</v>
      </c>
      <c r="B75">
        <v>151296</v>
      </c>
      <c r="C75">
        <v>554611920</v>
      </c>
      <c r="D75">
        <v>44883504</v>
      </c>
      <c r="E75">
        <v>3139049</v>
      </c>
      <c r="F75">
        <v>13445174179</v>
      </c>
      <c r="G75">
        <v>1702810672</v>
      </c>
      <c r="H75">
        <v>16417</v>
      </c>
      <c r="I75">
        <v>36224198</v>
      </c>
    </row>
    <row r="76" spans="1:9">
      <c r="A76" t="s">
        <v>3777</v>
      </c>
      <c r="B76">
        <v>17803</v>
      </c>
      <c r="C76">
        <v>202206200</v>
      </c>
      <c r="D76">
        <v>20203313</v>
      </c>
      <c r="E76">
        <v>1679535</v>
      </c>
      <c r="F76">
        <v>21434252848</v>
      </c>
      <c r="G76">
        <v>1753026482</v>
      </c>
      <c r="H76">
        <v>3889</v>
      </c>
      <c r="I76">
        <v>16801100</v>
      </c>
    </row>
    <row r="77" spans="1:9">
      <c r="A77" t="s">
        <v>3834</v>
      </c>
      <c r="B77">
        <v>152</v>
      </c>
      <c r="C77">
        <v>2597098</v>
      </c>
      <c r="D77">
        <v>2553083</v>
      </c>
      <c r="E77">
        <v>14537</v>
      </c>
      <c r="F77">
        <v>369685434</v>
      </c>
      <c r="G77">
        <v>199987238</v>
      </c>
      <c r="H77">
        <v>14</v>
      </c>
      <c r="I77">
        <v>366881</v>
      </c>
    </row>
    <row r="78" spans="1:9">
      <c r="A78" t="s">
        <v>3447</v>
      </c>
      <c r="B78">
        <v>126894</v>
      </c>
      <c r="C78">
        <v>1258525095</v>
      </c>
      <c r="D78">
        <v>166819496</v>
      </c>
      <c r="E78">
        <v>7119328</v>
      </c>
      <c r="F78">
        <v>84298111073</v>
      </c>
      <c r="G78">
        <v>13884958888</v>
      </c>
      <c r="H78">
        <v>24873</v>
      </c>
      <c r="I78">
        <v>144305005</v>
      </c>
    </row>
    <row r="79" spans="1:9">
      <c r="A79" t="s">
        <v>3603</v>
      </c>
      <c r="B79">
        <v>2721</v>
      </c>
      <c r="C79">
        <v>28852100</v>
      </c>
      <c r="D79">
        <v>6849168</v>
      </c>
      <c r="E79">
        <v>179701</v>
      </c>
      <c r="F79">
        <v>1843792434</v>
      </c>
      <c r="G79">
        <v>766375344</v>
      </c>
      <c r="H79">
        <v>1076</v>
      </c>
      <c r="I79">
        <v>8751550</v>
      </c>
    </row>
    <row r="80" spans="1:9">
      <c r="A80" t="s">
        <v>3563</v>
      </c>
      <c r="B80">
        <v>1047</v>
      </c>
      <c r="C80">
        <v>33185482</v>
      </c>
      <c r="D80">
        <v>33043397</v>
      </c>
      <c r="E80">
        <v>15144</v>
      </c>
      <c r="F80">
        <v>384875344</v>
      </c>
      <c r="G80">
        <v>210710204</v>
      </c>
      <c r="H80">
        <v>2</v>
      </c>
      <c r="I80">
        <v>50412</v>
      </c>
    </row>
    <row r="81" spans="1:9">
      <c r="A81" t="s">
        <v>3692</v>
      </c>
      <c r="B81">
        <v>17448</v>
      </c>
      <c r="C81">
        <v>488793628</v>
      </c>
      <c r="D81">
        <v>483675753</v>
      </c>
      <c r="E81">
        <v>308431</v>
      </c>
      <c r="F81">
        <v>9018296573</v>
      </c>
      <c r="G81">
        <v>6573520891</v>
      </c>
      <c r="H81">
        <v>255</v>
      </c>
      <c r="I81">
        <v>7632235</v>
      </c>
    </row>
    <row r="82" spans="1:9">
      <c r="A82" t="s">
        <v>3849</v>
      </c>
      <c r="B82">
        <v>40208</v>
      </c>
      <c r="C82">
        <v>424311175</v>
      </c>
      <c r="D82">
        <v>62090556</v>
      </c>
      <c r="E82">
        <v>1792815</v>
      </c>
      <c r="F82">
        <v>15277375651</v>
      </c>
      <c r="G82">
        <v>1523552253</v>
      </c>
      <c r="H82">
        <v>4662</v>
      </c>
      <c r="I82">
        <v>22095325</v>
      </c>
    </row>
    <row r="83" spans="1:9">
      <c r="A83" t="s">
        <v>3522</v>
      </c>
      <c r="B83">
        <v>55494</v>
      </c>
      <c r="C83">
        <v>349932800</v>
      </c>
      <c r="D83">
        <v>88350514</v>
      </c>
      <c r="E83">
        <v>3456278</v>
      </c>
      <c r="F83">
        <v>38723026786</v>
      </c>
      <c r="G83">
        <v>10201050819</v>
      </c>
      <c r="H83">
        <v>14603</v>
      </c>
      <c r="I83">
        <v>95934263</v>
      </c>
    </row>
    <row r="84" spans="1:9">
      <c r="A84" t="s">
        <v>3579</v>
      </c>
      <c r="B84">
        <v>0</v>
      </c>
      <c r="C84">
        <v>0</v>
      </c>
      <c r="D84">
        <v>0</v>
      </c>
      <c r="E84">
        <v>25</v>
      </c>
      <c r="F84">
        <v>729946</v>
      </c>
      <c r="G84">
        <v>265959</v>
      </c>
      <c r="H84">
        <v>0</v>
      </c>
      <c r="I84">
        <v>0</v>
      </c>
    </row>
    <row r="85" spans="1:9">
      <c r="A85" t="s">
        <v>3669</v>
      </c>
      <c r="B85">
        <v>11494</v>
      </c>
      <c r="C85">
        <v>94229300</v>
      </c>
      <c r="D85">
        <v>4684845</v>
      </c>
      <c r="E85">
        <v>1272080</v>
      </c>
      <c r="F85">
        <v>13531533360</v>
      </c>
      <c r="G85">
        <v>764622050</v>
      </c>
      <c r="H85">
        <v>2698</v>
      </c>
      <c r="I85">
        <v>15492998</v>
      </c>
    </row>
    <row r="86" spans="1:9">
      <c r="A86" t="s">
        <v>3558</v>
      </c>
      <c r="B86">
        <v>14704</v>
      </c>
      <c r="C86">
        <v>247376327</v>
      </c>
      <c r="D86">
        <v>245700929</v>
      </c>
      <c r="E86">
        <v>131566</v>
      </c>
      <c r="F86">
        <v>2258902278</v>
      </c>
      <c r="G86">
        <v>1354214270</v>
      </c>
      <c r="H86">
        <v>945</v>
      </c>
      <c r="I86">
        <v>15723868</v>
      </c>
    </row>
    <row r="87" spans="1:9">
      <c r="A87" t="s">
        <v>3658</v>
      </c>
      <c r="B87">
        <v>1086</v>
      </c>
      <c r="C87">
        <v>20599561</v>
      </c>
      <c r="D87">
        <v>20365276</v>
      </c>
      <c r="E87">
        <v>18392</v>
      </c>
      <c r="F87">
        <v>331776148</v>
      </c>
      <c r="G87">
        <v>211073612</v>
      </c>
      <c r="H87">
        <v>235</v>
      </c>
      <c r="I87">
        <v>4358173</v>
      </c>
    </row>
    <row r="88" spans="1:9">
      <c r="A88" t="s">
        <v>3366</v>
      </c>
      <c r="B88">
        <v>6</v>
      </c>
      <c r="C88">
        <v>68500</v>
      </c>
      <c r="D88">
        <v>38232</v>
      </c>
      <c r="E88">
        <v>170</v>
      </c>
      <c r="F88">
        <v>2461821</v>
      </c>
      <c r="G88">
        <v>441069</v>
      </c>
      <c r="H88">
        <v>9</v>
      </c>
      <c r="I88">
        <v>95200</v>
      </c>
    </row>
    <row r="89" spans="1:9">
      <c r="A89" t="s">
        <v>3440</v>
      </c>
      <c r="B89">
        <v>2955</v>
      </c>
      <c r="C89">
        <v>96812559</v>
      </c>
      <c r="D89">
        <v>96251193</v>
      </c>
      <c r="E89">
        <v>107994</v>
      </c>
      <c r="F89">
        <v>2596775084</v>
      </c>
      <c r="G89">
        <v>1606513618</v>
      </c>
      <c r="H89">
        <v>1581</v>
      </c>
      <c r="I89">
        <v>39163216</v>
      </c>
    </row>
    <row r="90" spans="1:9">
      <c r="A90" t="s">
        <v>3775</v>
      </c>
      <c r="B90">
        <v>6525</v>
      </c>
      <c r="C90">
        <v>149929113</v>
      </c>
      <c r="D90">
        <v>143272228</v>
      </c>
      <c r="E90">
        <v>186948</v>
      </c>
      <c r="F90">
        <v>3657100369</v>
      </c>
      <c r="G90">
        <v>1739986590</v>
      </c>
      <c r="H90">
        <v>259</v>
      </c>
      <c r="I90">
        <v>6042809</v>
      </c>
    </row>
    <row r="91" spans="1:9">
      <c r="A91" t="s">
        <v>3592</v>
      </c>
      <c r="B91">
        <v>12879</v>
      </c>
      <c r="C91">
        <v>469160445</v>
      </c>
      <c r="D91">
        <v>467408800</v>
      </c>
      <c r="E91">
        <v>398346</v>
      </c>
      <c r="F91">
        <v>12017499213</v>
      </c>
      <c r="G91">
        <v>7437996507</v>
      </c>
      <c r="H91">
        <v>852</v>
      </c>
      <c r="I91">
        <v>25987381</v>
      </c>
    </row>
    <row r="92" spans="1:9">
      <c r="A92" t="s">
        <v>3805</v>
      </c>
      <c r="B92">
        <v>7231</v>
      </c>
      <c r="C92">
        <v>273736976</v>
      </c>
      <c r="D92">
        <v>269606755</v>
      </c>
      <c r="E92">
        <v>50741</v>
      </c>
      <c r="F92">
        <v>1736716013</v>
      </c>
      <c r="G92">
        <v>1372385214</v>
      </c>
      <c r="H92">
        <v>5</v>
      </c>
      <c r="I92">
        <v>164819</v>
      </c>
    </row>
    <row r="93" spans="1:9">
      <c r="A93" t="s">
        <v>3831</v>
      </c>
      <c r="B93">
        <v>0</v>
      </c>
      <c r="C93">
        <v>0</v>
      </c>
      <c r="D93">
        <v>0</v>
      </c>
      <c r="E93">
        <v>85897</v>
      </c>
      <c r="F93">
        <v>7222667832</v>
      </c>
      <c r="G93">
        <v>1867172596</v>
      </c>
      <c r="H93">
        <v>94</v>
      </c>
      <c r="I93">
        <v>9087069</v>
      </c>
    </row>
    <row r="94" spans="1:9">
      <c r="A94" t="s">
        <v>3499</v>
      </c>
      <c r="B94">
        <v>8480</v>
      </c>
      <c r="C94">
        <v>123878837</v>
      </c>
      <c r="D94">
        <v>122546297</v>
      </c>
      <c r="E94">
        <v>70324</v>
      </c>
      <c r="F94">
        <v>946589745</v>
      </c>
      <c r="G94">
        <v>627962346</v>
      </c>
      <c r="H94">
        <v>502</v>
      </c>
      <c r="I94">
        <v>6552420</v>
      </c>
    </row>
    <row r="95" spans="1:9">
      <c r="A95" t="s">
        <v>3606</v>
      </c>
      <c r="B95">
        <v>5050</v>
      </c>
      <c r="C95">
        <v>3112689423</v>
      </c>
      <c r="D95">
        <v>3106788601</v>
      </c>
      <c r="E95">
        <v>682879</v>
      </c>
      <c r="F95">
        <v>184177901077</v>
      </c>
      <c r="G95">
        <v>157608510300</v>
      </c>
      <c r="H95">
        <v>254</v>
      </c>
      <c r="I95">
        <v>49465489</v>
      </c>
    </row>
    <row r="96" spans="1:9">
      <c r="A96" t="s">
        <v>3756</v>
      </c>
      <c r="B96">
        <v>572</v>
      </c>
      <c r="C96">
        <v>5674329</v>
      </c>
      <c r="D96">
        <v>5519328</v>
      </c>
      <c r="E96">
        <v>18894</v>
      </c>
      <c r="F96">
        <v>380249252</v>
      </c>
      <c r="G96">
        <v>240146532</v>
      </c>
      <c r="H96">
        <v>82</v>
      </c>
      <c r="I96">
        <v>2331435</v>
      </c>
    </row>
    <row r="97" spans="1:9">
      <c r="A97" t="s">
        <v>3645</v>
      </c>
      <c r="B97">
        <v>54</v>
      </c>
      <c r="C97">
        <v>11956976</v>
      </c>
      <c r="D97">
        <v>11935240</v>
      </c>
      <c r="E97">
        <v>4243</v>
      </c>
      <c r="F97">
        <v>736809398</v>
      </c>
      <c r="G97">
        <v>419882974</v>
      </c>
      <c r="H97">
        <v>232</v>
      </c>
      <c r="I97">
        <v>30625110</v>
      </c>
    </row>
    <row r="98" spans="1:9">
      <c r="A98" t="s">
        <v>3800</v>
      </c>
      <c r="B98">
        <v>6578</v>
      </c>
      <c r="C98">
        <v>186768991</v>
      </c>
      <c r="D98">
        <v>185580408</v>
      </c>
      <c r="E98">
        <v>169717</v>
      </c>
      <c r="F98">
        <v>5544596005</v>
      </c>
      <c r="G98">
        <v>4360387663</v>
      </c>
      <c r="H98">
        <v>301</v>
      </c>
      <c r="I98">
        <v>10726385</v>
      </c>
    </row>
    <row r="99" spans="1:9">
      <c r="A99" t="s">
        <v>3433</v>
      </c>
      <c r="B99">
        <v>1659</v>
      </c>
      <c r="C99">
        <v>3188200</v>
      </c>
      <c r="D99">
        <v>889819</v>
      </c>
      <c r="E99">
        <v>651451</v>
      </c>
      <c r="F99">
        <v>2097047150</v>
      </c>
      <c r="G99">
        <v>603102593</v>
      </c>
      <c r="H99">
        <v>2554</v>
      </c>
      <c r="I99">
        <v>7654508</v>
      </c>
    </row>
    <row r="100" spans="1:9">
      <c r="A100" t="s">
        <v>3481</v>
      </c>
      <c r="B100">
        <v>112283</v>
      </c>
      <c r="C100">
        <v>709224854</v>
      </c>
      <c r="D100">
        <v>93911009</v>
      </c>
      <c r="E100">
        <v>7539576</v>
      </c>
      <c r="F100">
        <v>82578747469</v>
      </c>
      <c r="G100">
        <v>7224038056</v>
      </c>
      <c r="H100">
        <v>15288</v>
      </c>
      <c r="I100">
        <v>59078972</v>
      </c>
    </row>
    <row r="101" spans="1:9">
      <c r="A101" t="s">
        <v>3790</v>
      </c>
      <c r="B101">
        <v>11</v>
      </c>
      <c r="C101">
        <v>1037276</v>
      </c>
      <c r="D101">
        <v>1030130</v>
      </c>
      <c r="E101">
        <v>8664</v>
      </c>
      <c r="F101">
        <v>74962178</v>
      </c>
      <c r="G101">
        <v>54742758</v>
      </c>
      <c r="H101">
        <v>65</v>
      </c>
      <c r="I101">
        <v>475809</v>
      </c>
    </row>
    <row r="102" spans="1:9">
      <c r="A102" t="s">
        <v>3487</v>
      </c>
      <c r="B102">
        <v>90586</v>
      </c>
      <c r="C102">
        <v>436509290</v>
      </c>
      <c r="D102">
        <v>108572938</v>
      </c>
      <c r="E102">
        <v>7177958</v>
      </c>
      <c r="F102">
        <v>72242811495</v>
      </c>
      <c r="G102">
        <v>37376866373</v>
      </c>
      <c r="H102">
        <v>171081</v>
      </c>
      <c r="I102">
        <v>1128498052</v>
      </c>
    </row>
    <row r="103" spans="1:9">
      <c r="A103" t="s">
        <v>3527</v>
      </c>
      <c r="B103">
        <v>247</v>
      </c>
      <c r="C103">
        <v>50009870</v>
      </c>
      <c r="D103">
        <v>49902354</v>
      </c>
      <c r="E103">
        <v>3896</v>
      </c>
      <c r="F103">
        <v>478673219</v>
      </c>
      <c r="G103">
        <v>444081544</v>
      </c>
      <c r="H103">
        <v>1</v>
      </c>
      <c r="I103">
        <v>125000</v>
      </c>
    </row>
    <row r="104" spans="1:9">
      <c r="A104" t="s">
        <v>3600</v>
      </c>
      <c r="B104">
        <v>4314</v>
      </c>
      <c r="C104">
        <v>42530000</v>
      </c>
      <c r="D104">
        <v>4673830</v>
      </c>
      <c r="E104">
        <v>248542</v>
      </c>
      <c r="F104">
        <v>2511150334</v>
      </c>
      <c r="G104">
        <v>372815672</v>
      </c>
      <c r="H104">
        <v>1362</v>
      </c>
      <c r="I104">
        <v>8068450</v>
      </c>
    </row>
    <row r="105" spans="1:9">
      <c r="A105" t="s">
        <v>3746</v>
      </c>
      <c r="B105">
        <v>0</v>
      </c>
      <c r="C105">
        <v>0</v>
      </c>
      <c r="D105">
        <v>0</v>
      </c>
      <c r="E105">
        <v>121</v>
      </c>
      <c r="F105">
        <v>11465538</v>
      </c>
      <c r="G105">
        <v>5531736</v>
      </c>
      <c r="H105">
        <v>8</v>
      </c>
      <c r="I105">
        <v>554615</v>
      </c>
    </row>
    <row r="106" spans="1:9">
      <c r="A106" t="s">
        <v>3720</v>
      </c>
      <c r="B106">
        <v>58559</v>
      </c>
      <c r="C106">
        <v>217329392</v>
      </c>
      <c r="D106">
        <v>62810337</v>
      </c>
      <c r="E106">
        <v>1755573</v>
      </c>
      <c r="F106">
        <v>6184778779</v>
      </c>
      <c r="G106">
        <v>1079158459</v>
      </c>
      <c r="H106">
        <v>8880</v>
      </c>
      <c r="I106">
        <v>15396388</v>
      </c>
    </row>
    <row r="107" spans="1:9">
      <c r="A107" t="s">
        <v>3639</v>
      </c>
      <c r="B107">
        <v>212</v>
      </c>
      <c r="C107">
        <v>2019100</v>
      </c>
      <c r="D107">
        <v>192645</v>
      </c>
      <c r="E107">
        <v>11436</v>
      </c>
      <c r="F107">
        <v>81997750</v>
      </c>
      <c r="G107">
        <v>32416989</v>
      </c>
      <c r="H107">
        <v>35</v>
      </c>
      <c r="I107">
        <v>212400</v>
      </c>
    </row>
    <row r="108" spans="1:9">
      <c r="A108" t="s">
        <v>3500</v>
      </c>
      <c r="B108">
        <v>124</v>
      </c>
      <c r="C108">
        <v>1341141</v>
      </c>
      <c r="D108">
        <v>1334966</v>
      </c>
      <c r="E108">
        <v>2502</v>
      </c>
      <c r="F108">
        <v>16761318</v>
      </c>
      <c r="G108">
        <v>6780265</v>
      </c>
      <c r="H108">
        <v>37</v>
      </c>
      <c r="I108">
        <v>340598</v>
      </c>
    </row>
    <row r="109" spans="1:9">
      <c r="A109" t="s">
        <v>3365</v>
      </c>
      <c r="B109">
        <v>13</v>
      </c>
      <c r="C109">
        <v>132560</v>
      </c>
      <c r="D109">
        <v>114163</v>
      </c>
      <c r="E109">
        <v>313</v>
      </c>
      <c r="F109">
        <v>2538706</v>
      </c>
      <c r="G109">
        <v>730124</v>
      </c>
      <c r="H109">
        <v>12</v>
      </c>
      <c r="I109">
        <v>135500</v>
      </c>
    </row>
    <row r="110" spans="1:9">
      <c r="A110" t="s">
        <v>3372</v>
      </c>
      <c r="B110">
        <v>238</v>
      </c>
      <c r="C110">
        <v>6037344</v>
      </c>
      <c r="D110">
        <v>5989175</v>
      </c>
      <c r="E110">
        <v>6015</v>
      </c>
      <c r="F110">
        <v>157702792</v>
      </c>
      <c r="G110">
        <v>78549762</v>
      </c>
      <c r="H110">
        <v>126</v>
      </c>
      <c r="I110">
        <v>4163185</v>
      </c>
    </row>
    <row r="111" spans="1:9">
      <c r="A111" t="s">
        <v>3460</v>
      </c>
      <c r="B111">
        <v>0</v>
      </c>
      <c r="C111">
        <v>0</v>
      </c>
      <c r="D111">
        <v>0</v>
      </c>
      <c r="E111">
        <v>25994</v>
      </c>
      <c r="F111">
        <v>1897602550</v>
      </c>
      <c r="G111">
        <v>904052020</v>
      </c>
      <c r="H111">
        <v>217</v>
      </c>
      <c r="I111">
        <v>15541366</v>
      </c>
    </row>
    <row r="112" spans="1:9">
      <c r="A112" t="s">
        <v>3698</v>
      </c>
      <c r="B112">
        <v>0</v>
      </c>
      <c r="C112">
        <v>0</v>
      </c>
      <c r="D112">
        <v>0</v>
      </c>
      <c r="E112">
        <v>1</v>
      </c>
      <c r="F112">
        <v>5995</v>
      </c>
      <c r="G112">
        <v>3264</v>
      </c>
      <c r="H112">
        <v>0</v>
      </c>
      <c r="I112">
        <v>0</v>
      </c>
    </row>
    <row r="113" spans="1:9">
      <c r="A113" t="s">
        <v>3723</v>
      </c>
      <c r="B113">
        <v>61078</v>
      </c>
      <c r="C113">
        <v>159699738</v>
      </c>
      <c r="D113">
        <v>46410349</v>
      </c>
      <c r="E113">
        <v>2070685</v>
      </c>
      <c r="F113">
        <v>7148092215</v>
      </c>
      <c r="G113">
        <v>1924637855</v>
      </c>
      <c r="H113">
        <v>30854</v>
      </c>
      <c r="I113">
        <v>46114317</v>
      </c>
    </row>
    <row r="114" spans="1:9">
      <c r="A114" t="s">
        <v>3772</v>
      </c>
      <c r="B114">
        <v>2536</v>
      </c>
      <c r="C114">
        <v>115419049</v>
      </c>
      <c r="D114">
        <v>115167632</v>
      </c>
      <c r="E114">
        <v>91967</v>
      </c>
      <c r="F114">
        <v>3298798912</v>
      </c>
      <c r="G114">
        <v>1928345395</v>
      </c>
      <c r="H114">
        <v>969</v>
      </c>
      <c r="I114">
        <v>40426643</v>
      </c>
    </row>
    <row r="115" spans="1:9">
      <c r="A115" t="s">
        <v>3339</v>
      </c>
      <c r="B115">
        <v>45295</v>
      </c>
      <c r="C115">
        <v>443267984</v>
      </c>
      <c r="D115">
        <v>119240751</v>
      </c>
      <c r="E115">
        <v>3690126</v>
      </c>
      <c r="F115">
        <v>59012776003</v>
      </c>
      <c r="G115">
        <v>10217154719</v>
      </c>
      <c r="H115">
        <v>7949</v>
      </c>
      <c r="I115">
        <v>46640720</v>
      </c>
    </row>
    <row r="116" spans="1:9">
      <c r="A116" t="s">
        <v>3451</v>
      </c>
      <c r="B116">
        <v>0</v>
      </c>
      <c r="C116">
        <v>0</v>
      </c>
      <c r="D116">
        <v>0</v>
      </c>
      <c r="E116">
        <v>214921</v>
      </c>
      <c r="F116">
        <v>62652916219</v>
      </c>
      <c r="G116">
        <v>52270531571</v>
      </c>
      <c r="H116">
        <v>194</v>
      </c>
      <c r="I116">
        <v>56298026</v>
      </c>
    </row>
    <row r="117" spans="1:9">
      <c r="A117" t="s">
        <v>3861</v>
      </c>
      <c r="B117">
        <v>7</v>
      </c>
      <c r="C117">
        <v>905737</v>
      </c>
      <c r="D117">
        <v>555364</v>
      </c>
      <c r="E117">
        <v>45244</v>
      </c>
      <c r="F117">
        <v>10033863327</v>
      </c>
      <c r="G117">
        <v>5704646894</v>
      </c>
      <c r="H117">
        <v>2610</v>
      </c>
      <c r="I117">
        <v>448784788</v>
      </c>
    </row>
    <row r="118" spans="1:9">
      <c r="A118" t="s">
        <v>3376</v>
      </c>
      <c r="B118">
        <v>73131</v>
      </c>
      <c r="C118">
        <v>797278600</v>
      </c>
      <c r="D118">
        <v>79112278</v>
      </c>
      <c r="E118">
        <v>5159162</v>
      </c>
      <c r="F118">
        <v>67601335890</v>
      </c>
      <c r="G118">
        <v>4995101317</v>
      </c>
      <c r="H118">
        <v>10601</v>
      </c>
      <c r="I118">
        <v>59435042</v>
      </c>
    </row>
    <row r="119" spans="1:9">
      <c r="A119" t="s">
        <v>3526</v>
      </c>
      <c r="B119">
        <v>18</v>
      </c>
      <c r="C119">
        <v>2569597</v>
      </c>
      <c r="D119">
        <v>2561263</v>
      </c>
      <c r="E119">
        <v>357</v>
      </c>
      <c r="F119">
        <v>36894567</v>
      </c>
      <c r="G119">
        <v>34279646</v>
      </c>
      <c r="H119">
        <v>0</v>
      </c>
      <c r="I119">
        <v>0</v>
      </c>
    </row>
    <row r="120" spans="1:9">
      <c r="A120" t="s">
        <v>3535</v>
      </c>
      <c r="B120">
        <v>199</v>
      </c>
      <c r="C120">
        <v>9721976</v>
      </c>
      <c r="D120">
        <v>9709685</v>
      </c>
      <c r="E120">
        <v>4218</v>
      </c>
      <c r="F120">
        <v>190223887</v>
      </c>
      <c r="G120">
        <v>177146677</v>
      </c>
      <c r="H120">
        <v>39</v>
      </c>
      <c r="I120">
        <v>1875684</v>
      </c>
    </row>
    <row r="121" spans="1:9">
      <c r="A121" t="s">
        <v>3608</v>
      </c>
      <c r="B121">
        <v>3251</v>
      </c>
      <c r="C121">
        <v>795667651</v>
      </c>
      <c r="D121">
        <v>794206812</v>
      </c>
      <c r="E121">
        <v>148072</v>
      </c>
      <c r="F121">
        <v>27460772717</v>
      </c>
      <c r="G121">
        <v>19255032671</v>
      </c>
      <c r="H121">
        <v>1772</v>
      </c>
      <c r="I121">
        <v>282297040</v>
      </c>
    </row>
    <row r="122" spans="1:9">
      <c r="A122" t="s">
        <v>3476</v>
      </c>
      <c r="B122">
        <v>0</v>
      </c>
      <c r="C122">
        <v>0</v>
      </c>
      <c r="D122">
        <v>0</v>
      </c>
      <c r="E122">
        <v>5383</v>
      </c>
      <c r="F122">
        <v>6541647</v>
      </c>
      <c r="G122">
        <v>266222</v>
      </c>
      <c r="H122">
        <v>5</v>
      </c>
      <c r="I122">
        <v>12300</v>
      </c>
    </row>
    <row r="123" spans="1:9">
      <c r="A123" t="s">
        <v>3836</v>
      </c>
      <c r="B123">
        <v>8311</v>
      </c>
      <c r="C123">
        <v>182084782</v>
      </c>
      <c r="D123">
        <v>179366116</v>
      </c>
      <c r="E123">
        <v>99878</v>
      </c>
      <c r="F123">
        <v>2467422311</v>
      </c>
      <c r="G123">
        <v>1613311428</v>
      </c>
      <c r="H123">
        <v>125</v>
      </c>
      <c r="I123">
        <v>3551883</v>
      </c>
    </row>
    <row r="124" spans="1:9">
      <c r="A124" t="s">
        <v>3406</v>
      </c>
      <c r="B124">
        <v>64869</v>
      </c>
      <c r="C124">
        <v>2058871188</v>
      </c>
      <c r="D124">
        <v>2047932510</v>
      </c>
      <c r="E124">
        <v>1006001</v>
      </c>
      <c r="F124">
        <v>26771966423</v>
      </c>
      <c r="G124">
        <v>18417151011</v>
      </c>
      <c r="H124">
        <v>1435</v>
      </c>
      <c r="I124">
        <v>39786475</v>
      </c>
    </row>
    <row r="125" spans="1:9">
      <c r="A125" t="s">
        <v>3681</v>
      </c>
      <c r="B125">
        <v>44</v>
      </c>
      <c r="C125">
        <v>12621930</v>
      </c>
      <c r="D125">
        <v>12594198</v>
      </c>
      <c r="E125">
        <v>25641</v>
      </c>
      <c r="F125">
        <v>4355650062</v>
      </c>
      <c r="G125">
        <v>3108989820</v>
      </c>
      <c r="H125">
        <v>412</v>
      </c>
      <c r="I125">
        <v>51320816</v>
      </c>
    </row>
    <row r="126" spans="1:9">
      <c r="A126" t="s">
        <v>3708</v>
      </c>
      <c r="B126">
        <v>346</v>
      </c>
      <c r="C126">
        <v>5419453</v>
      </c>
      <c r="D126">
        <v>5265288</v>
      </c>
      <c r="E126">
        <v>7501</v>
      </c>
      <c r="F126">
        <v>109675813</v>
      </c>
      <c r="G126">
        <v>69106489</v>
      </c>
      <c r="H126">
        <v>17</v>
      </c>
      <c r="I126">
        <v>191822</v>
      </c>
    </row>
    <row r="127" spans="1:9">
      <c r="A127" t="s">
        <v>3531</v>
      </c>
      <c r="B127">
        <v>35</v>
      </c>
      <c r="C127">
        <v>2290378</v>
      </c>
      <c r="D127">
        <v>2286745</v>
      </c>
      <c r="E127">
        <v>187</v>
      </c>
      <c r="F127">
        <v>10644431</v>
      </c>
      <c r="G127">
        <v>7875931</v>
      </c>
      <c r="H127">
        <v>1</v>
      </c>
      <c r="I127">
        <v>40000</v>
      </c>
    </row>
    <row r="128" spans="1:9">
      <c r="A128" t="s">
        <v>3847</v>
      </c>
      <c r="B128">
        <v>0</v>
      </c>
      <c r="C128">
        <v>0</v>
      </c>
      <c r="D128">
        <v>0</v>
      </c>
      <c r="E128">
        <v>53457</v>
      </c>
      <c r="F128">
        <v>1198811038</v>
      </c>
      <c r="G128">
        <v>449264131</v>
      </c>
      <c r="H128">
        <v>2750</v>
      </c>
      <c r="I128">
        <v>68426718</v>
      </c>
    </row>
    <row r="129" spans="1:9">
      <c r="A129" t="s">
        <v>3816</v>
      </c>
      <c r="B129">
        <v>2835</v>
      </c>
      <c r="C129">
        <v>23583600</v>
      </c>
      <c r="D129">
        <v>2915416</v>
      </c>
      <c r="E129">
        <v>661395</v>
      </c>
      <c r="F129">
        <v>8048463142</v>
      </c>
      <c r="G129">
        <v>1882373801</v>
      </c>
      <c r="H129">
        <v>1729</v>
      </c>
      <c r="I129">
        <v>12820538</v>
      </c>
    </row>
    <row r="130" spans="1:9">
      <c r="A130" t="s">
        <v>3363</v>
      </c>
      <c r="B130">
        <v>469</v>
      </c>
      <c r="C130">
        <v>8348580</v>
      </c>
      <c r="D130">
        <v>8078268</v>
      </c>
      <c r="E130">
        <v>4908</v>
      </c>
      <c r="F130">
        <v>83393968</v>
      </c>
      <c r="G130">
        <v>26333427</v>
      </c>
      <c r="H130">
        <v>32</v>
      </c>
      <c r="I130">
        <v>400100</v>
      </c>
    </row>
    <row r="131" spans="1:9">
      <c r="A131" t="s">
        <v>3410</v>
      </c>
      <c r="B131">
        <v>94</v>
      </c>
      <c r="C131">
        <v>2828145</v>
      </c>
      <c r="D131">
        <v>1962940</v>
      </c>
      <c r="E131">
        <v>34172</v>
      </c>
      <c r="F131">
        <v>763257124</v>
      </c>
      <c r="G131">
        <v>423250883</v>
      </c>
      <c r="H131">
        <v>1158</v>
      </c>
      <c r="I131">
        <v>25447538</v>
      </c>
    </row>
    <row r="132" spans="1:9">
      <c r="A132" t="s">
        <v>3696</v>
      </c>
      <c r="B132">
        <v>7406</v>
      </c>
      <c r="C132">
        <v>31233340</v>
      </c>
      <c r="D132">
        <v>7976509</v>
      </c>
      <c r="E132">
        <v>1621135</v>
      </c>
      <c r="F132">
        <v>6485983164</v>
      </c>
      <c r="G132">
        <v>950393884</v>
      </c>
      <c r="H132">
        <v>1744</v>
      </c>
      <c r="I132">
        <v>5992487</v>
      </c>
    </row>
    <row r="133" spans="1:9">
      <c r="A133" t="s">
        <v>3872</v>
      </c>
      <c r="B133">
        <v>12974</v>
      </c>
      <c r="C133">
        <v>253036289</v>
      </c>
      <c r="D133">
        <v>249553987</v>
      </c>
      <c r="E133">
        <v>171015</v>
      </c>
      <c r="F133">
        <v>8611782590</v>
      </c>
      <c r="G133">
        <v>5964743001</v>
      </c>
      <c r="H133">
        <v>513</v>
      </c>
      <c r="I133">
        <v>27046026</v>
      </c>
    </row>
    <row r="134" spans="1:9">
      <c r="A134" t="s">
        <v>3545</v>
      </c>
      <c r="B134">
        <v>186445</v>
      </c>
      <c r="C134">
        <v>842713150</v>
      </c>
      <c r="D134">
        <v>102095282</v>
      </c>
      <c r="E134">
        <v>3598966</v>
      </c>
      <c r="F134">
        <v>25535868937</v>
      </c>
      <c r="G134">
        <v>1266069336</v>
      </c>
      <c r="H134">
        <v>17005</v>
      </c>
      <c r="I134">
        <v>48434752</v>
      </c>
    </row>
    <row r="135" spans="1:9">
      <c r="A135" t="s">
        <v>3349</v>
      </c>
      <c r="B135">
        <v>168</v>
      </c>
      <c r="C135">
        <v>1753750</v>
      </c>
      <c r="D135">
        <v>1722605</v>
      </c>
      <c r="E135">
        <v>852</v>
      </c>
      <c r="F135">
        <v>9313315</v>
      </c>
      <c r="G135">
        <v>3629287</v>
      </c>
      <c r="H135">
        <v>36</v>
      </c>
      <c r="I135">
        <v>326965</v>
      </c>
    </row>
    <row r="136" spans="1:9">
      <c r="A136" t="s">
        <v>3457</v>
      </c>
      <c r="B136">
        <v>0</v>
      </c>
      <c r="C136">
        <v>0</v>
      </c>
      <c r="D136">
        <v>0</v>
      </c>
      <c r="E136">
        <v>1417</v>
      </c>
      <c r="F136">
        <v>110123532</v>
      </c>
      <c r="G136">
        <v>67362815</v>
      </c>
      <c r="H136">
        <v>16</v>
      </c>
      <c r="I136">
        <v>1198911</v>
      </c>
    </row>
    <row r="137" spans="1:9">
      <c r="A137" t="s">
        <v>3492</v>
      </c>
      <c r="B137">
        <v>0</v>
      </c>
      <c r="C137">
        <v>0</v>
      </c>
      <c r="D137">
        <v>0</v>
      </c>
      <c r="E137">
        <v>1</v>
      </c>
      <c r="F137">
        <v>130000</v>
      </c>
      <c r="G137">
        <v>88795</v>
      </c>
      <c r="H137">
        <v>0</v>
      </c>
      <c r="I137">
        <v>0</v>
      </c>
    </row>
    <row r="138" spans="1:9">
      <c r="A138" t="s">
        <v>3767</v>
      </c>
      <c r="B138">
        <v>12767</v>
      </c>
      <c r="C138">
        <v>62479520</v>
      </c>
      <c r="D138">
        <v>17367568</v>
      </c>
      <c r="E138">
        <v>421487</v>
      </c>
      <c r="F138">
        <v>2516383987</v>
      </c>
      <c r="G138">
        <v>331455714</v>
      </c>
      <c r="H138">
        <v>3339</v>
      </c>
      <c r="I138">
        <v>10954940</v>
      </c>
    </row>
    <row r="139" spans="1:9">
      <c r="A139" t="s">
        <v>3859</v>
      </c>
      <c r="B139">
        <v>32</v>
      </c>
      <c r="C139">
        <v>5796981</v>
      </c>
      <c r="D139">
        <v>4768550</v>
      </c>
      <c r="E139">
        <v>492129</v>
      </c>
      <c r="F139">
        <v>94328672552</v>
      </c>
      <c r="G139">
        <v>67466221572</v>
      </c>
      <c r="H139">
        <v>2614</v>
      </c>
      <c r="I139">
        <v>419582108</v>
      </c>
    </row>
    <row r="140" spans="1:9">
      <c r="A140" t="s">
        <v>3863</v>
      </c>
      <c r="B140">
        <v>2</v>
      </c>
      <c r="C140">
        <v>104150</v>
      </c>
      <c r="D140">
        <v>104000</v>
      </c>
      <c r="E140">
        <v>2606</v>
      </c>
      <c r="F140">
        <v>166769002</v>
      </c>
      <c r="G140">
        <v>108335027</v>
      </c>
      <c r="H140">
        <v>54</v>
      </c>
      <c r="I140">
        <v>3215240</v>
      </c>
    </row>
    <row r="141" spans="1:9">
      <c r="A141" t="s">
        <v>3437</v>
      </c>
      <c r="B141">
        <v>41204</v>
      </c>
      <c r="C141">
        <v>1575033571</v>
      </c>
      <c r="D141">
        <v>1541001249</v>
      </c>
      <c r="E141">
        <v>1160501</v>
      </c>
      <c r="F141">
        <v>37352705579</v>
      </c>
      <c r="G141">
        <v>24241907138</v>
      </c>
      <c r="H141">
        <v>390</v>
      </c>
      <c r="I141">
        <v>12563718</v>
      </c>
    </row>
    <row r="142" spans="1:9">
      <c r="A142" t="s">
        <v>3796</v>
      </c>
      <c r="B142">
        <v>39</v>
      </c>
      <c r="C142">
        <v>25100</v>
      </c>
      <c r="D142">
        <v>21847</v>
      </c>
      <c r="E142">
        <v>254</v>
      </c>
      <c r="F142">
        <v>7429026</v>
      </c>
      <c r="G142">
        <v>2785119</v>
      </c>
      <c r="H142">
        <v>2</v>
      </c>
      <c r="I142">
        <v>1500</v>
      </c>
    </row>
    <row r="143" spans="1:9">
      <c r="A143" t="s">
        <v>3815</v>
      </c>
      <c r="B143">
        <v>2189</v>
      </c>
      <c r="C143">
        <v>19430100</v>
      </c>
      <c r="D143">
        <v>2051345</v>
      </c>
      <c r="E143">
        <v>505490</v>
      </c>
      <c r="F143">
        <v>6446294382</v>
      </c>
      <c r="G143">
        <v>934415762</v>
      </c>
      <c r="H143">
        <v>1253</v>
      </c>
      <c r="I143">
        <v>8166050</v>
      </c>
    </row>
    <row r="144" spans="1:9">
      <c r="A144" t="s">
        <v>3868</v>
      </c>
      <c r="B144">
        <v>5</v>
      </c>
      <c r="C144">
        <v>81626</v>
      </c>
      <c r="D144">
        <v>681</v>
      </c>
      <c r="E144">
        <v>604</v>
      </c>
      <c r="F144">
        <v>18840066</v>
      </c>
      <c r="G144">
        <v>8886407</v>
      </c>
      <c r="H144">
        <v>24</v>
      </c>
      <c r="I144">
        <v>535504</v>
      </c>
    </row>
    <row r="145" spans="1:9">
      <c r="A145" t="s">
        <v>3394</v>
      </c>
      <c r="B145">
        <v>12271</v>
      </c>
      <c r="C145">
        <v>2119454095</v>
      </c>
      <c r="D145">
        <v>684186194</v>
      </c>
      <c r="E145">
        <v>837709</v>
      </c>
      <c r="F145">
        <v>114582752807</v>
      </c>
      <c r="G145">
        <v>37170289202</v>
      </c>
      <c r="H145">
        <v>3584</v>
      </c>
      <c r="I145">
        <v>352411299</v>
      </c>
    </row>
    <row r="146" spans="1:9">
      <c r="A146" t="s">
        <v>3840</v>
      </c>
      <c r="B146">
        <v>0</v>
      </c>
      <c r="C146">
        <v>0</v>
      </c>
      <c r="D146">
        <v>0</v>
      </c>
      <c r="E146">
        <v>5146</v>
      </c>
      <c r="F146">
        <v>132853648</v>
      </c>
      <c r="G146">
        <v>34193838</v>
      </c>
      <c r="H146">
        <v>22</v>
      </c>
      <c r="I146">
        <v>538903</v>
      </c>
    </row>
    <row r="147" spans="1:9">
      <c r="A147" t="s">
        <v>3494</v>
      </c>
      <c r="B147">
        <v>66</v>
      </c>
      <c r="C147">
        <v>1050632</v>
      </c>
      <c r="D147">
        <v>1051232</v>
      </c>
      <c r="E147">
        <v>189</v>
      </c>
      <c r="F147">
        <v>3140068</v>
      </c>
      <c r="G147">
        <v>1144947</v>
      </c>
      <c r="H147">
        <v>13</v>
      </c>
      <c r="I147">
        <v>138735</v>
      </c>
    </row>
    <row r="148" spans="1:9">
      <c r="A148" t="s">
        <v>3344</v>
      </c>
      <c r="B148">
        <v>14</v>
      </c>
      <c r="C148">
        <v>176550</v>
      </c>
      <c r="D148">
        <v>163546</v>
      </c>
      <c r="E148">
        <v>168</v>
      </c>
      <c r="F148">
        <v>2529717</v>
      </c>
      <c r="G148">
        <v>947784</v>
      </c>
      <c r="H148">
        <v>4</v>
      </c>
      <c r="I148">
        <v>79500</v>
      </c>
    </row>
    <row r="149" spans="1:9">
      <c r="A149" t="s">
        <v>3869</v>
      </c>
      <c r="B149">
        <v>17</v>
      </c>
      <c r="C149">
        <v>135606</v>
      </c>
      <c r="D149">
        <v>112284</v>
      </c>
      <c r="E149">
        <v>657</v>
      </c>
      <c r="F149">
        <v>21004936</v>
      </c>
      <c r="G149">
        <v>9294650</v>
      </c>
      <c r="H149">
        <v>21</v>
      </c>
      <c r="I149">
        <v>297321</v>
      </c>
    </row>
    <row r="150" spans="1:9">
      <c r="A150" t="s">
        <v>3362</v>
      </c>
      <c r="B150">
        <v>22</v>
      </c>
      <c r="C150">
        <v>274502</v>
      </c>
      <c r="D150">
        <v>263822</v>
      </c>
      <c r="E150">
        <v>2113</v>
      </c>
      <c r="F150">
        <v>40163242</v>
      </c>
      <c r="G150">
        <v>12390975</v>
      </c>
      <c r="H150">
        <v>7</v>
      </c>
      <c r="I150">
        <v>150250</v>
      </c>
    </row>
    <row r="151" spans="1:9">
      <c r="A151" t="s">
        <v>3530</v>
      </c>
      <c r="B151">
        <v>46</v>
      </c>
      <c r="C151">
        <v>4153603</v>
      </c>
      <c r="D151">
        <v>4146801</v>
      </c>
      <c r="E151">
        <v>382</v>
      </c>
      <c r="F151">
        <v>28543146</v>
      </c>
      <c r="G151">
        <v>24474216</v>
      </c>
      <c r="H151">
        <v>30</v>
      </c>
      <c r="I151">
        <v>1659560</v>
      </c>
    </row>
    <row r="152" spans="1:9">
      <c r="A152" t="s">
        <v>3446</v>
      </c>
      <c r="B152">
        <v>107456</v>
      </c>
      <c r="C152">
        <v>1109375876</v>
      </c>
      <c r="D152">
        <v>133480768</v>
      </c>
      <c r="E152">
        <v>5920450</v>
      </c>
      <c r="F152">
        <v>75385020872</v>
      </c>
      <c r="G152">
        <v>8733611704</v>
      </c>
      <c r="H152">
        <v>18147</v>
      </c>
      <c r="I152">
        <v>94781139</v>
      </c>
    </row>
    <row r="153" spans="1:9">
      <c r="A153" t="s">
        <v>3397</v>
      </c>
      <c r="B153">
        <v>848</v>
      </c>
      <c r="C153">
        <v>66470213</v>
      </c>
      <c r="D153">
        <v>66282123</v>
      </c>
      <c r="E153">
        <v>14335</v>
      </c>
      <c r="F153">
        <v>1566337010</v>
      </c>
      <c r="G153">
        <v>1127333279</v>
      </c>
      <c r="H153">
        <v>47</v>
      </c>
      <c r="I153">
        <v>395500</v>
      </c>
    </row>
    <row r="154" spans="1:9">
      <c r="A154" t="s">
        <v>3452</v>
      </c>
      <c r="B154">
        <v>14</v>
      </c>
      <c r="C154">
        <v>4353550</v>
      </c>
      <c r="D154">
        <v>4335421</v>
      </c>
      <c r="E154">
        <v>1992701</v>
      </c>
      <c r="F154">
        <v>681245697585</v>
      </c>
      <c r="G154">
        <v>604118443811</v>
      </c>
      <c r="H154">
        <v>476</v>
      </c>
      <c r="I154">
        <v>130138188</v>
      </c>
    </row>
    <row r="155" spans="1:9">
      <c r="A155" t="s">
        <v>3632</v>
      </c>
      <c r="B155">
        <v>17227</v>
      </c>
      <c r="C155">
        <v>349957103</v>
      </c>
      <c r="D155">
        <v>322760414</v>
      </c>
      <c r="E155">
        <v>548174</v>
      </c>
      <c r="F155">
        <v>9317871379</v>
      </c>
      <c r="G155">
        <v>4041580447</v>
      </c>
      <c r="H155">
        <v>2272</v>
      </c>
      <c r="I155">
        <v>45344258</v>
      </c>
    </row>
    <row r="156" spans="1:9">
      <c r="A156" t="s">
        <v>3676</v>
      </c>
      <c r="B156">
        <v>3092</v>
      </c>
      <c r="C156">
        <v>12057600</v>
      </c>
      <c r="D156">
        <v>1079957</v>
      </c>
      <c r="E156">
        <v>167091</v>
      </c>
      <c r="F156">
        <v>1260197082</v>
      </c>
      <c r="G156">
        <v>601206640</v>
      </c>
      <c r="H156">
        <v>5205</v>
      </c>
      <c r="I156">
        <v>24496011</v>
      </c>
    </row>
    <row r="157" spans="1:9">
      <c r="A157" t="s">
        <v>3413</v>
      </c>
      <c r="B157">
        <v>98469</v>
      </c>
      <c r="C157">
        <v>555908766</v>
      </c>
      <c r="D157">
        <v>100370516</v>
      </c>
      <c r="E157">
        <v>9679006</v>
      </c>
      <c r="F157">
        <v>58103328892</v>
      </c>
      <c r="G157">
        <v>9485091677</v>
      </c>
      <c r="H157">
        <v>96690</v>
      </c>
      <c r="I157">
        <v>183748022</v>
      </c>
    </row>
    <row r="158" spans="1:9">
      <c r="A158" t="s">
        <v>3604</v>
      </c>
      <c r="B158">
        <v>11535</v>
      </c>
      <c r="C158">
        <v>45130650</v>
      </c>
      <c r="D158">
        <v>8305513</v>
      </c>
      <c r="E158">
        <v>311116</v>
      </c>
      <c r="F158">
        <v>2994873509</v>
      </c>
      <c r="G158">
        <v>1640160057</v>
      </c>
      <c r="H158">
        <v>9369</v>
      </c>
      <c r="I158">
        <v>53986333</v>
      </c>
    </row>
    <row r="159" spans="1:9">
      <c r="A159" t="s">
        <v>3642</v>
      </c>
      <c r="B159">
        <v>437</v>
      </c>
      <c r="C159">
        <v>137760270</v>
      </c>
      <c r="D159">
        <v>137477741</v>
      </c>
      <c r="E159">
        <v>68576</v>
      </c>
      <c r="F159">
        <v>18069659998</v>
      </c>
      <c r="G159">
        <v>14191499339</v>
      </c>
      <c r="H159">
        <v>62</v>
      </c>
      <c r="I159">
        <v>15843004</v>
      </c>
    </row>
    <row r="160" spans="1:9">
      <c r="A160" t="s">
        <v>3664</v>
      </c>
      <c r="B160">
        <v>20633</v>
      </c>
      <c r="C160">
        <v>860764970</v>
      </c>
      <c r="D160">
        <v>858647923</v>
      </c>
      <c r="E160">
        <v>572214</v>
      </c>
      <c r="F160">
        <v>18645673016</v>
      </c>
      <c r="G160">
        <v>12589434144</v>
      </c>
      <c r="H160">
        <v>1782</v>
      </c>
      <c r="I160">
        <v>57436755</v>
      </c>
    </row>
    <row r="161" spans="1:9">
      <c r="A161" t="s">
        <v>3785</v>
      </c>
      <c r="B161">
        <v>11453</v>
      </c>
      <c r="C161">
        <v>5588926101</v>
      </c>
      <c r="D161">
        <v>5575788016</v>
      </c>
      <c r="E161">
        <v>1152648</v>
      </c>
      <c r="F161">
        <v>319122532204</v>
      </c>
      <c r="G161">
        <v>283794895103</v>
      </c>
      <c r="H161">
        <v>349</v>
      </c>
      <c r="I161">
        <v>51525867</v>
      </c>
    </row>
    <row r="162" spans="1:9">
      <c r="A162" t="s">
        <v>3354</v>
      </c>
      <c r="B162">
        <v>29456</v>
      </c>
      <c r="C162">
        <v>288391682</v>
      </c>
      <c r="D162">
        <v>23410379</v>
      </c>
      <c r="E162">
        <v>810956</v>
      </c>
      <c r="F162">
        <v>9957561370</v>
      </c>
      <c r="G162">
        <v>1194462136</v>
      </c>
      <c r="H162">
        <v>7163</v>
      </c>
      <c r="I162">
        <v>39068002</v>
      </c>
    </row>
    <row r="163" spans="1:9">
      <c r="A163" t="s">
        <v>3423</v>
      </c>
      <c r="B163">
        <v>0</v>
      </c>
      <c r="C163">
        <v>0</v>
      </c>
      <c r="D163">
        <v>0</v>
      </c>
      <c r="E163">
        <v>15</v>
      </c>
      <c r="F163">
        <v>500247</v>
      </c>
      <c r="G163">
        <v>244179</v>
      </c>
      <c r="H163">
        <v>0</v>
      </c>
      <c r="I163">
        <v>0</v>
      </c>
    </row>
    <row r="164" spans="1:9">
      <c r="A164" t="s">
        <v>3599</v>
      </c>
      <c r="B164">
        <v>7110</v>
      </c>
      <c r="C164">
        <v>73759550</v>
      </c>
      <c r="D164">
        <v>5664528</v>
      </c>
      <c r="E164">
        <v>426702</v>
      </c>
      <c r="F164">
        <v>4522729147</v>
      </c>
      <c r="G164">
        <v>447025291</v>
      </c>
      <c r="H164">
        <v>1804</v>
      </c>
      <c r="I164">
        <v>10059107</v>
      </c>
    </row>
    <row r="165" spans="1:9">
      <c r="A165" t="s">
        <v>3694</v>
      </c>
      <c r="B165">
        <v>9721</v>
      </c>
      <c r="C165">
        <v>157966941</v>
      </c>
      <c r="D165">
        <v>157242491</v>
      </c>
      <c r="E165">
        <v>255253</v>
      </c>
      <c r="F165">
        <v>4296941898</v>
      </c>
      <c r="G165">
        <v>2847829713</v>
      </c>
      <c r="H165">
        <v>1377</v>
      </c>
      <c r="I165">
        <v>23316497</v>
      </c>
    </row>
    <row r="166" spans="1:9">
      <c r="A166" t="s">
        <v>3470</v>
      </c>
      <c r="B166">
        <v>0</v>
      </c>
      <c r="C166">
        <v>0</v>
      </c>
      <c r="D166">
        <v>0</v>
      </c>
      <c r="E166">
        <v>48810</v>
      </c>
      <c r="F166">
        <v>356723128</v>
      </c>
      <c r="G166">
        <v>110447268</v>
      </c>
      <c r="H166">
        <v>241</v>
      </c>
      <c r="I166">
        <v>5268661</v>
      </c>
    </row>
    <row r="167" spans="1:9">
      <c r="A167" t="s">
        <v>3635</v>
      </c>
      <c r="B167">
        <v>737</v>
      </c>
      <c r="C167">
        <v>6947000</v>
      </c>
      <c r="D167">
        <v>374352</v>
      </c>
      <c r="E167">
        <v>24456</v>
      </c>
      <c r="F167">
        <v>182192650</v>
      </c>
      <c r="G167">
        <v>17842282</v>
      </c>
      <c r="H167">
        <v>70</v>
      </c>
      <c r="I167">
        <v>307800</v>
      </c>
    </row>
    <row r="168" spans="1:9">
      <c r="A168" t="s">
        <v>3747</v>
      </c>
      <c r="B168">
        <v>0</v>
      </c>
      <c r="C168">
        <v>0</v>
      </c>
      <c r="D168">
        <v>0</v>
      </c>
      <c r="E168">
        <v>1784</v>
      </c>
      <c r="F168">
        <v>208676034</v>
      </c>
      <c r="G168">
        <v>102151086</v>
      </c>
      <c r="H168">
        <v>15</v>
      </c>
      <c r="I168">
        <v>1620298</v>
      </c>
    </row>
    <row r="169" spans="1:9">
      <c r="A169" t="s">
        <v>3764</v>
      </c>
      <c r="B169">
        <v>15193</v>
      </c>
      <c r="C169">
        <v>95749253</v>
      </c>
      <c r="D169">
        <v>23793512</v>
      </c>
      <c r="E169">
        <v>398946</v>
      </c>
      <c r="F169">
        <v>2738630984</v>
      </c>
      <c r="G169">
        <v>361037458</v>
      </c>
      <c r="H169">
        <v>1422</v>
      </c>
      <c r="I169">
        <v>4709628</v>
      </c>
    </row>
    <row r="170" spans="1:9">
      <c r="A170" t="s">
        <v>3405</v>
      </c>
      <c r="B170">
        <v>63926</v>
      </c>
      <c r="C170">
        <v>2121779261</v>
      </c>
      <c r="D170">
        <v>2106591670</v>
      </c>
      <c r="E170">
        <v>781177</v>
      </c>
      <c r="F170">
        <v>21792507172</v>
      </c>
      <c r="G170">
        <v>14741054743</v>
      </c>
      <c r="H170">
        <v>320</v>
      </c>
      <c r="I170">
        <v>8623309</v>
      </c>
    </row>
    <row r="171" spans="1:9">
      <c r="A171" t="s">
        <v>3486</v>
      </c>
      <c r="B171">
        <v>61725</v>
      </c>
      <c r="C171">
        <v>355686452</v>
      </c>
      <c r="D171">
        <v>96398519</v>
      </c>
      <c r="E171">
        <v>3903717</v>
      </c>
      <c r="F171">
        <v>35455612162</v>
      </c>
      <c r="G171">
        <v>13629014557</v>
      </c>
      <c r="H171">
        <v>10829</v>
      </c>
      <c r="I171">
        <v>59937386</v>
      </c>
    </row>
    <row r="172" spans="1:9">
      <c r="A172" t="s">
        <v>3799</v>
      </c>
      <c r="B172">
        <v>12469</v>
      </c>
      <c r="C172">
        <v>709975338</v>
      </c>
      <c r="D172">
        <v>704430241</v>
      </c>
      <c r="E172">
        <v>328891</v>
      </c>
      <c r="F172">
        <v>17673038574</v>
      </c>
      <c r="G172">
        <v>15030635313</v>
      </c>
      <c r="H172">
        <v>110</v>
      </c>
      <c r="I172">
        <v>5013647</v>
      </c>
    </row>
    <row r="173" spans="1:9">
      <c r="A173" t="s">
        <v>3882</v>
      </c>
      <c r="B173">
        <v>14444</v>
      </c>
      <c r="C173">
        <v>107469715</v>
      </c>
      <c r="D173">
        <v>43433511</v>
      </c>
      <c r="E173">
        <v>397631</v>
      </c>
      <c r="F173">
        <v>2523260401</v>
      </c>
      <c r="G173">
        <v>650747771</v>
      </c>
      <c r="H173">
        <v>1538</v>
      </c>
      <c r="I173">
        <v>8736118</v>
      </c>
    </row>
    <row r="174" spans="1:9">
      <c r="A174" t="s">
        <v>3435</v>
      </c>
      <c r="B174">
        <v>2008</v>
      </c>
      <c r="C174">
        <v>46540563</v>
      </c>
      <c r="D174">
        <v>44646276</v>
      </c>
      <c r="E174">
        <v>696386</v>
      </c>
      <c r="F174">
        <v>20639725873</v>
      </c>
      <c r="G174">
        <v>11243094618</v>
      </c>
      <c r="H174">
        <v>79</v>
      </c>
      <c r="I174">
        <v>2204361</v>
      </c>
    </row>
    <row r="175" spans="1:9">
      <c r="A175" t="s">
        <v>3589</v>
      </c>
      <c r="B175">
        <v>42</v>
      </c>
      <c r="C175">
        <v>1225714</v>
      </c>
      <c r="D175">
        <v>1219857</v>
      </c>
      <c r="E175">
        <v>3228</v>
      </c>
      <c r="F175">
        <v>89973003</v>
      </c>
      <c r="G175">
        <v>39401352</v>
      </c>
      <c r="H175">
        <v>7</v>
      </c>
      <c r="I175">
        <v>173628</v>
      </c>
    </row>
    <row r="176" spans="1:9">
      <c r="A176" t="s">
        <v>3593</v>
      </c>
      <c r="B176">
        <v>1631</v>
      </c>
      <c r="C176">
        <v>59410552</v>
      </c>
      <c r="D176">
        <v>59319635</v>
      </c>
      <c r="E176">
        <v>211047</v>
      </c>
      <c r="F176">
        <v>6489977237</v>
      </c>
      <c r="G176">
        <v>3878659508</v>
      </c>
      <c r="H176">
        <v>2053</v>
      </c>
      <c r="I176">
        <v>70344682</v>
      </c>
    </row>
    <row r="177" spans="1:9">
      <c r="A177" t="s">
        <v>3728</v>
      </c>
      <c r="B177">
        <v>6583</v>
      </c>
      <c r="C177">
        <v>283205360</v>
      </c>
      <c r="D177">
        <v>282023698</v>
      </c>
      <c r="E177">
        <v>337410</v>
      </c>
      <c r="F177">
        <v>10876903071</v>
      </c>
      <c r="G177">
        <v>6493601601</v>
      </c>
      <c r="H177">
        <v>2773</v>
      </c>
      <c r="I177">
        <v>99725209</v>
      </c>
    </row>
    <row r="178" spans="1:9">
      <c r="A178" t="s">
        <v>3844</v>
      </c>
      <c r="B178">
        <v>11</v>
      </c>
      <c r="C178">
        <v>369651</v>
      </c>
      <c r="D178">
        <v>365012</v>
      </c>
      <c r="E178">
        <v>1293186</v>
      </c>
      <c r="F178">
        <v>34310788875</v>
      </c>
      <c r="G178">
        <v>23966479833</v>
      </c>
      <c r="H178">
        <v>12133</v>
      </c>
      <c r="I178">
        <v>366786830</v>
      </c>
    </row>
    <row r="179" spans="1:9">
      <c r="A179" t="s">
        <v>3818</v>
      </c>
      <c r="B179">
        <v>1312</v>
      </c>
      <c r="C179">
        <v>10353750</v>
      </c>
      <c r="D179">
        <v>1764741</v>
      </c>
      <c r="E179">
        <v>425818</v>
      </c>
      <c r="F179">
        <v>5085312177</v>
      </c>
      <c r="G179">
        <v>2448571593</v>
      </c>
      <c r="H179">
        <v>897</v>
      </c>
      <c r="I179">
        <v>7882400</v>
      </c>
    </row>
    <row r="180" spans="1:9">
      <c r="A180" t="s">
        <v>3867</v>
      </c>
      <c r="B180">
        <v>120</v>
      </c>
      <c r="C180">
        <v>241897200</v>
      </c>
      <c r="D180">
        <v>52695621</v>
      </c>
      <c r="E180">
        <v>873176</v>
      </c>
      <c r="F180">
        <v>122402777741</v>
      </c>
      <c r="G180">
        <v>35638676019</v>
      </c>
      <c r="H180">
        <v>3537</v>
      </c>
      <c r="I180">
        <v>326018662</v>
      </c>
    </row>
    <row r="181" spans="1:9">
      <c r="A181" t="s">
        <v>3355</v>
      </c>
      <c r="B181">
        <v>36644</v>
      </c>
      <c r="C181">
        <v>333181000</v>
      </c>
      <c r="D181">
        <v>30917370</v>
      </c>
      <c r="E181">
        <v>1073288</v>
      </c>
      <c r="F181">
        <v>12565840898</v>
      </c>
      <c r="G181">
        <v>2035611346</v>
      </c>
      <c r="H181">
        <v>10165</v>
      </c>
      <c r="I181">
        <v>56903141</v>
      </c>
    </row>
    <row r="182" spans="1:9">
      <c r="A182" t="s">
        <v>3596</v>
      </c>
      <c r="B182">
        <v>32</v>
      </c>
      <c r="C182">
        <v>1127049</v>
      </c>
      <c r="D182">
        <v>505349</v>
      </c>
      <c r="E182">
        <v>10953</v>
      </c>
      <c r="F182">
        <v>329072475</v>
      </c>
      <c r="G182">
        <v>166107582</v>
      </c>
      <c r="H182">
        <v>142</v>
      </c>
      <c r="I182">
        <v>4034302</v>
      </c>
    </row>
    <row r="183" spans="1:9">
      <c r="A183" t="s">
        <v>3672</v>
      </c>
      <c r="B183">
        <v>1214</v>
      </c>
      <c r="C183">
        <v>10154250</v>
      </c>
      <c r="D183">
        <v>1030286</v>
      </c>
      <c r="E183">
        <v>169511</v>
      </c>
      <c r="F183">
        <v>1485535789</v>
      </c>
      <c r="G183">
        <v>305854303</v>
      </c>
      <c r="H183">
        <v>627</v>
      </c>
      <c r="I183">
        <v>3207902</v>
      </c>
    </row>
    <row r="184" spans="1:9">
      <c r="A184" t="s">
        <v>3609</v>
      </c>
      <c r="B184">
        <v>439</v>
      </c>
      <c r="C184">
        <v>145134016</v>
      </c>
      <c r="D184">
        <v>144920555</v>
      </c>
      <c r="E184">
        <v>29926</v>
      </c>
      <c r="F184">
        <v>5109393516</v>
      </c>
      <c r="G184">
        <v>3540980950</v>
      </c>
      <c r="H184">
        <v>559</v>
      </c>
      <c r="I184">
        <v>71646562</v>
      </c>
    </row>
    <row r="185" spans="1:9">
      <c r="A185" t="s">
        <v>3678</v>
      </c>
      <c r="B185">
        <v>2966</v>
      </c>
      <c r="C185">
        <v>1030117235</v>
      </c>
      <c r="D185">
        <v>1027885395</v>
      </c>
      <c r="E185">
        <v>1007887</v>
      </c>
      <c r="F185">
        <v>277463052992</v>
      </c>
      <c r="G185">
        <v>239541978165</v>
      </c>
      <c r="H185">
        <v>233</v>
      </c>
      <c r="I185">
        <v>35264976</v>
      </c>
    </row>
    <row r="186" spans="1:9">
      <c r="A186" t="s">
        <v>3392</v>
      </c>
      <c r="B186">
        <v>0</v>
      </c>
      <c r="C186">
        <v>0</v>
      </c>
      <c r="D186">
        <v>0</v>
      </c>
      <c r="E186">
        <v>14605</v>
      </c>
      <c r="F186">
        <v>735937041</v>
      </c>
      <c r="G186">
        <v>456290830</v>
      </c>
      <c r="H186">
        <v>434</v>
      </c>
      <c r="I186">
        <v>19954651</v>
      </c>
    </row>
    <row r="187" spans="1:9">
      <c r="A187" t="s">
        <v>3407</v>
      </c>
      <c r="B187">
        <v>68021</v>
      </c>
      <c r="C187">
        <v>2044070507</v>
      </c>
      <c r="D187">
        <v>2040395917</v>
      </c>
      <c r="E187">
        <v>1324133</v>
      </c>
      <c r="F187">
        <v>33511422898</v>
      </c>
      <c r="G187">
        <v>23700933703</v>
      </c>
      <c r="H187">
        <v>10796</v>
      </c>
      <c r="I187">
        <v>294201995</v>
      </c>
    </row>
    <row r="188" spans="1:9">
      <c r="A188" t="s">
        <v>3688</v>
      </c>
      <c r="B188">
        <v>7635</v>
      </c>
      <c r="C188">
        <v>1022129584</v>
      </c>
      <c r="D188">
        <v>273064657</v>
      </c>
      <c r="E188">
        <v>588645</v>
      </c>
      <c r="F188">
        <v>59343178355</v>
      </c>
      <c r="G188">
        <v>18256511250</v>
      </c>
      <c r="H188">
        <v>1720</v>
      </c>
      <c r="I188">
        <v>151919012</v>
      </c>
    </row>
    <row r="189" spans="1:9">
      <c r="A189" t="s">
        <v>3471</v>
      </c>
      <c r="B189">
        <v>0</v>
      </c>
      <c r="C189">
        <v>0</v>
      </c>
      <c r="D189">
        <v>0</v>
      </c>
      <c r="E189">
        <v>11339</v>
      </c>
      <c r="F189">
        <v>12174847</v>
      </c>
      <c r="G189">
        <v>70731</v>
      </c>
      <c r="H189">
        <v>7</v>
      </c>
      <c r="I189">
        <v>29200</v>
      </c>
    </row>
    <row r="190" spans="1:9">
      <c r="A190" t="s">
        <v>3490</v>
      </c>
      <c r="B190">
        <v>0</v>
      </c>
      <c r="C190">
        <v>0</v>
      </c>
      <c r="D190">
        <v>0</v>
      </c>
      <c r="E190">
        <v>1</v>
      </c>
      <c r="F190">
        <v>114900</v>
      </c>
      <c r="G190">
        <v>99394</v>
      </c>
      <c r="H190">
        <v>0</v>
      </c>
      <c r="I190">
        <v>0</v>
      </c>
    </row>
    <row r="191" spans="1:9">
      <c r="A191" t="s">
        <v>3719</v>
      </c>
      <c r="B191">
        <v>45033</v>
      </c>
      <c r="C191">
        <v>171720396</v>
      </c>
      <c r="D191">
        <v>48063410</v>
      </c>
      <c r="E191">
        <v>1308814</v>
      </c>
      <c r="F191">
        <v>4689529301</v>
      </c>
      <c r="G191">
        <v>675032803</v>
      </c>
      <c r="H191">
        <v>7177</v>
      </c>
      <c r="I191">
        <v>11794167</v>
      </c>
    </row>
    <row r="192" spans="1:9">
      <c r="A192" t="s">
        <v>3572</v>
      </c>
      <c r="B192">
        <v>114</v>
      </c>
      <c r="C192">
        <v>19602743</v>
      </c>
      <c r="D192">
        <v>19617395</v>
      </c>
      <c r="E192">
        <v>3539</v>
      </c>
      <c r="F192">
        <v>518241253</v>
      </c>
      <c r="G192">
        <v>398949379</v>
      </c>
      <c r="H192">
        <v>11</v>
      </c>
      <c r="I192">
        <v>815853</v>
      </c>
    </row>
    <row r="193" spans="1:9">
      <c r="A193" t="s">
        <v>3607</v>
      </c>
      <c r="B193">
        <v>2485</v>
      </c>
      <c r="C193">
        <v>1144432363</v>
      </c>
      <c r="D193">
        <v>1142655765</v>
      </c>
      <c r="E193">
        <v>297189</v>
      </c>
      <c r="F193">
        <v>57786170770</v>
      </c>
      <c r="G193">
        <v>45929069561</v>
      </c>
      <c r="H193">
        <v>925</v>
      </c>
      <c r="I193">
        <v>169810484</v>
      </c>
    </row>
    <row r="194" spans="1:9">
      <c r="A194" t="s">
        <v>3613</v>
      </c>
      <c r="B194">
        <v>0</v>
      </c>
      <c r="C194">
        <v>0</v>
      </c>
      <c r="D194">
        <v>0</v>
      </c>
      <c r="E194">
        <v>58701</v>
      </c>
      <c r="F194">
        <v>5528273272</v>
      </c>
      <c r="G194">
        <v>3894452101</v>
      </c>
      <c r="H194">
        <v>313</v>
      </c>
      <c r="I194">
        <v>31170010</v>
      </c>
    </row>
    <row r="195" spans="1:9">
      <c r="A195" t="s">
        <v>3630</v>
      </c>
      <c r="B195">
        <v>58179</v>
      </c>
      <c r="C195">
        <v>1724462529</v>
      </c>
      <c r="D195">
        <v>1732862269</v>
      </c>
      <c r="E195">
        <v>1200262</v>
      </c>
      <c r="F195">
        <v>29824872227</v>
      </c>
      <c r="G195">
        <v>23248253714</v>
      </c>
      <c r="H195">
        <v>39479</v>
      </c>
      <c r="I195">
        <v>1003887112</v>
      </c>
    </row>
    <row r="196" spans="1:9">
      <c r="A196" t="s">
        <v>3695</v>
      </c>
      <c r="B196">
        <v>79</v>
      </c>
      <c r="C196">
        <v>450426</v>
      </c>
      <c r="D196">
        <v>447716</v>
      </c>
      <c r="E196">
        <v>6943</v>
      </c>
      <c r="F196">
        <v>62726397</v>
      </c>
      <c r="G196">
        <v>28641793</v>
      </c>
      <c r="H196">
        <v>75</v>
      </c>
      <c r="I196">
        <v>724669</v>
      </c>
    </row>
    <row r="197" spans="1:9">
      <c r="A197" t="s">
        <v>3733</v>
      </c>
      <c r="B197">
        <v>2525</v>
      </c>
      <c r="C197">
        <v>21615546</v>
      </c>
      <c r="D197">
        <v>1617683</v>
      </c>
      <c r="E197">
        <v>138686</v>
      </c>
      <c r="F197">
        <v>1426899094</v>
      </c>
      <c r="G197">
        <v>92724878</v>
      </c>
      <c r="H197">
        <v>413</v>
      </c>
      <c r="I197">
        <v>1526068</v>
      </c>
    </row>
    <row r="198" spans="1:9">
      <c r="A198" t="s">
        <v>3398</v>
      </c>
      <c r="B198">
        <v>35995</v>
      </c>
      <c r="C198">
        <v>415739002</v>
      </c>
      <c r="D198">
        <v>408517950</v>
      </c>
      <c r="E198">
        <v>164064</v>
      </c>
      <c r="F198">
        <v>10301247107</v>
      </c>
      <c r="G198">
        <v>8017240290</v>
      </c>
      <c r="H198">
        <v>3008</v>
      </c>
      <c r="I198">
        <v>7570100</v>
      </c>
    </row>
    <row r="199" spans="1:9">
      <c r="A199" t="s">
        <v>3409</v>
      </c>
      <c r="B199">
        <v>3027</v>
      </c>
      <c r="C199">
        <v>60991546</v>
      </c>
      <c r="D199">
        <v>61462297</v>
      </c>
      <c r="E199">
        <v>178339</v>
      </c>
      <c r="F199">
        <v>2991573711</v>
      </c>
      <c r="G199">
        <v>2039344791</v>
      </c>
      <c r="H199">
        <v>15624</v>
      </c>
      <c r="I199">
        <v>279071772</v>
      </c>
    </row>
    <row r="200" spans="1:9">
      <c r="A200" t="s">
        <v>3411</v>
      </c>
      <c r="B200">
        <v>623570</v>
      </c>
      <c r="C200">
        <v>2221195164</v>
      </c>
      <c r="D200">
        <v>356749198</v>
      </c>
      <c r="E200">
        <v>27567091</v>
      </c>
      <c r="F200">
        <v>185892268496</v>
      </c>
      <c r="G200">
        <v>19295885701</v>
      </c>
      <c r="H200">
        <v>285419</v>
      </c>
      <c r="I200">
        <v>469695577</v>
      </c>
    </row>
    <row r="201" spans="1:9">
      <c r="A201" t="s">
        <v>3738</v>
      </c>
      <c r="B201">
        <v>698</v>
      </c>
      <c r="C201">
        <v>5980950</v>
      </c>
      <c r="D201">
        <v>906021</v>
      </c>
      <c r="E201">
        <v>66191</v>
      </c>
      <c r="F201">
        <v>633729041</v>
      </c>
      <c r="G201">
        <v>260589347</v>
      </c>
      <c r="H201">
        <v>276</v>
      </c>
      <c r="I201">
        <v>1669244</v>
      </c>
    </row>
    <row r="202" spans="1:9">
      <c r="A202" t="s">
        <v>3794</v>
      </c>
      <c r="B202">
        <v>0</v>
      </c>
      <c r="C202">
        <v>0</v>
      </c>
      <c r="D202">
        <v>0</v>
      </c>
      <c r="E202">
        <v>566</v>
      </c>
      <c r="F202">
        <v>20564290</v>
      </c>
      <c r="G202">
        <v>10075785</v>
      </c>
      <c r="H202">
        <v>40</v>
      </c>
      <c r="I202">
        <v>1334806</v>
      </c>
    </row>
    <row r="203" spans="1:9">
      <c r="A203" t="s">
        <v>3321</v>
      </c>
      <c r="B203">
        <v>27112</v>
      </c>
      <c r="C203">
        <v>176614700</v>
      </c>
      <c r="D203">
        <v>7590773</v>
      </c>
      <c r="E203">
        <v>545174</v>
      </c>
      <c r="F203">
        <v>3650842619</v>
      </c>
      <c r="G203">
        <v>330144323</v>
      </c>
      <c r="H203">
        <v>4945</v>
      </c>
      <c r="I203">
        <v>12387819</v>
      </c>
    </row>
    <row r="204" spans="1:9">
      <c r="A204" t="s">
        <v>3581</v>
      </c>
      <c r="B204">
        <v>93</v>
      </c>
      <c r="C204">
        <v>4366718</v>
      </c>
      <c r="D204">
        <v>4278969</v>
      </c>
      <c r="E204">
        <v>1412</v>
      </c>
      <c r="F204">
        <v>53114724</v>
      </c>
      <c r="G204">
        <v>42172524</v>
      </c>
      <c r="H204">
        <v>0</v>
      </c>
      <c r="I204">
        <v>0</v>
      </c>
    </row>
    <row r="205" spans="1:9">
      <c r="A205" t="s">
        <v>3697</v>
      </c>
      <c r="B205">
        <v>0</v>
      </c>
      <c r="C205">
        <v>0</v>
      </c>
      <c r="D205">
        <v>0</v>
      </c>
      <c r="E205">
        <v>1</v>
      </c>
      <c r="F205">
        <v>8333</v>
      </c>
      <c r="G205">
        <v>6148</v>
      </c>
      <c r="H205">
        <v>0</v>
      </c>
      <c r="I205">
        <v>0</v>
      </c>
    </row>
    <row r="206" spans="1:9">
      <c r="A206" t="s">
        <v>3422</v>
      </c>
      <c r="B206">
        <v>1</v>
      </c>
      <c r="C206">
        <v>1000000</v>
      </c>
      <c r="D206">
        <v>1000000</v>
      </c>
      <c r="E206">
        <v>33</v>
      </c>
      <c r="F206">
        <v>3456430</v>
      </c>
      <c r="G206">
        <v>2403800</v>
      </c>
      <c r="H206">
        <v>0</v>
      </c>
      <c r="I206">
        <v>0</v>
      </c>
    </row>
    <row r="207" spans="1:9">
      <c r="A207" t="s">
        <v>3478</v>
      </c>
      <c r="B207">
        <v>0</v>
      </c>
      <c r="C207">
        <v>0</v>
      </c>
      <c r="D207">
        <v>0</v>
      </c>
      <c r="E207">
        <v>18472</v>
      </c>
      <c r="F207">
        <v>18974271</v>
      </c>
      <c r="G207">
        <v>849060</v>
      </c>
      <c r="H207">
        <v>18</v>
      </c>
      <c r="I207">
        <v>69600</v>
      </c>
    </row>
    <row r="208" spans="1:9">
      <c r="A208" t="s">
        <v>3507</v>
      </c>
      <c r="B208">
        <v>51541</v>
      </c>
      <c r="C208">
        <v>195515644</v>
      </c>
      <c r="D208">
        <v>44858471</v>
      </c>
      <c r="E208">
        <v>2293360</v>
      </c>
      <c r="F208">
        <v>9457834434</v>
      </c>
      <c r="G208">
        <v>1859283416</v>
      </c>
      <c r="H208">
        <v>7908</v>
      </c>
      <c r="I208">
        <v>17597248</v>
      </c>
    </row>
    <row r="209" spans="1:9">
      <c r="A209" t="s">
        <v>3660</v>
      </c>
      <c r="B209">
        <v>1095</v>
      </c>
      <c r="C209">
        <v>19893185</v>
      </c>
      <c r="D209">
        <v>19884505</v>
      </c>
      <c r="E209">
        <v>136992</v>
      </c>
      <c r="F209">
        <v>843755817</v>
      </c>
      <c r="G209">
        <v>170644622</v>
      </c>
      <c r="H209">
        <v>910</v>
      </c>
      <c r="I209">
        <v>7327064</v>
      </c>
    </row>
    <row r="210" spans="1:9">
      <c r="A210" t="s">
        <v>3871</v>
      </c>
      <c r="B210">
        <v>1731</v>
      </c>
      <c r="C210">
        <v>35663402</v>
      </c>
      <c r="D210">
        <v>34807416</v>
      </c>
      <c r="E210">
        <v>32749</v>
      </c>
      <c r="F210">
        <v>1984932130</v>
      </c>
      <c r="G210">
        <v>1428366609</v>
      </c>
      <c r="H210">
        <v>85</v>
      </c>
      <c r="I210">
        <v>4673317</v>
      </c>
    </row>
    <row r="211" spans="1:9">
      <c r="A211" t="s">
        <v>3856</v>
      </c>
      <c r="B211">
        <v>1</v>
      </c>
      <c r="C211">
        <v>204000</v>
      </c>
      <c r="D211">
        <v>160828</v>
      </c>
      <c r="E211">
        <v>244915</v>
      </c>
      <c r="F211">
        <v>63105274560</v>
      </c>
      <c r="G211">
        <v>49688435886</v>
      </c>
      <c r="H211">
        <v>126</v>
      </c>
      <c r="I211">
        <v>16952795</v>
      </c>
    </row>
    <row r="212" spans="1:9">
      <c r="A212" t="s">
        <v>3633</v>
      </c>
      <c r="B212">
        <v>2807</v>
      </c>
      <c r="C212">
        <v>26563700</v>
      </c>
      <c r="D212">
        <v>812225</v>
      </c>
      <c r="E212">
        <v>99624</v>
      </c>
      <c r="F212">
        <v>782776300</v>
      </c>
      <c r="G212">
        <v>39769208</v>
      </c>
      <c r="H212">
        <v>254</v>
      </c>
      <c r="I212">
        <v>1291700</v>
      </c>
    </row>
    <row r="213" spans="1:9">
      <c r="A213" t="s">
        <v>3360</v>
      </c>
      <c r="B213">
        <v>0</v>
      </c>
      <c r="C213">
        <v>0</v>
      </c>
      <c r="D213">
        <v>0</v>
      </c>
      <c r="E213">
        <v>39</v>
      </c>
      <c r="F213">
        <v>590000</v>
      </c>
      <c r="G213">
        <v>105634</v>
      </c>
      <c r="H213">
        <v>0</v>
      </c>
      <c r="I213">
        <v>0</v>
      </c>
    </row>
    <row r="214" spans="1:9">
      <c r="A214" t="s">
        <v>3516</v>
      </c>
      <c r="B214">
        <v>13119</v>
      </c>
      <c r="C214">
        <v>11308400</v>
      </c>
      <c r="D214">
        <v>4649861</v>
      </c>
      <c r="E214">
        <v>877625</v>
      </c>
      <c r="F214">
        <v>1142580456</v>
      </c>
      <c r="G214">
        <v>717158392</v>
      </c>
      <c r="H214">
        <v>6807</v>
      </c>
      <c r="I214">
        <v>6889435</v>
      </c>
    </row>
    <row r="215" spans="1:9">
      <c r="A215" t="s">
        <v>3565</v>
      </c>
      <c r="B215">
        <v>236</v>
      </c>
      <c r="C215">
        <v>9104070</v>
      </c>
      <c r="D215">
        <v>9107423</v>
      </c>
      <c r="E215">
        <v>15590</v>
      </c>
      <c r="F215">
        <v>402308649</v>
      </c>
      <c r="G215">
        <v>241046944</v>
      </c>
      <c r="H215">
        <v>28</v>
      </c>
      <c r="I215">
        <v>900852</v>
      </c>
    </row>
    <row r="216" spans="1:9">
      <c r="A216" t="s">
        <v>3578</v>
      </c>
      <c r="B216">
        <v>0</v>
      </c>
      <c r="C216">
        <v>0</v>
      </c>
      <c r="D216">
        <v>0</v>
      </c>
      <c r="E216">
        <v>1028</v>
      </c>
      <c r="F216">
        <v>58383595</v>
      </c>
      <c r="G216">
        <v>20815620</v>
      </c>
      <c r="H216">
        <v>12</v>
      </c>
      <c r="I216">
        <v>780666</v>
      </c>
    </row>
    <row r="217" spans="1:9">
      <c r="A217" t="s">
        <v>3846</v>
      </c>
      <c r="B217">
        <v>0</v>
      </c>
      <c r="C217">
        <v>0</v>
      </c>
      <c r="D217">
        <v>0</v>
      </c>
      <c r="E217">
        <v>10114</v>
      </c>
      <c r="F217">
        <v>173980933</v>
      </c>
      <c r="G217">
        <v>90738674</v>
      </c>
      <c r="H217">
        <v>1033</v>
      </c>
      <c r="I217">
        <v>18515472</v>
      </c>
    </row>
    <row r="218" spans="1:9">
      <c r="A218" t="s">
        <v>3319</v>
      </c>
      <c r="B218">
        <v>35280</v>
      </c>
      <c r="C218">
        <v>273698550</v>
      </c>
      <c r="D218">
        <v>7911223</v>
      </c>
      <c r="E218">
        <v>679806</v>
      </c>
      <c r="F218">
        <v>5464029815</v>
      </c>
      <c r="G218">
        <v>190885632</v>
      </c>
      <c r="H218">
        <v>4530</v>
      </c>
      <c r="I218">
        <v>11002288</v>
      </c>
    </row>
    <row r="219" spans="1:9">
      <c r="A219" t="s">
        <v>3620</v>
      </c>
      <c r="B219">
        <v>105</v>
      </c>
      <c r="C219">
        <v>2533803</v>
      </c>
      <c r="D219">
        <v>2492782</v>
      </c>
      <c r="E219">
        <v>6447</v>
      </c>
      <c r="F219">
        <v>296536973</v>
      </c>
      <c r="G219">
        <v>142940224</v>
      </c>
      <c r="H219">
        <v>46</v>
      </c>
      <c r="I219">
        <v>1402764</v>
      </c>
    </row>
    <row r="220" spans="1:9">
      <c r="A220" t="s">
        <v>3862</v>
      </c>
      <c r="B220">
        <v>0</v>
      </c>
      <c r="C220">
        <v>0</v>
      </c>
      <c r="D220">
        <v>0</v>
      </c>
      <c r="E220">
        <v>1190</v>
      </c>
      <c r="F220">
        <v>76695025</v>
      </c>
      <c r="G220">
        <v>44488539</v>
      </c>
      <c r="H220">
        <v>3</v>
      </c>
      <c r="I220">
        <v>40785</v>
      </c>
    </row>
    <row r="221" spans="1:9">
      <c r="A221" t="s">
        <v>3870</v>
      </c>
      <c r="B221">
        <v>56</v>
      </c>
      <c r="C221">
        <v>677769</v>
      </c>
      <c r="D221">
        <v>633273</v>
      </c>
      <c r="E221">
        <v>3888</v>
      </c>
      <c r="F221">
        <v>318271053</v>
      </c>
      <c r="G221">
        <v>214184388</v>
      </c>
      <c r="H221">
        <v>36</v>
      </c>
      <c r="I221">
        <v>798962</v>
      </c>
    </row>
    <row r="222" spans="1:9">
      <c r="A222" t="s">
        <v>3701</v>
      </c>
      <c r="B222">
        <v>200288</v>
      </c>
      <c r="C222">
        <v>833708410</v>
      </c>
      <c r="D222">
        <v>47863605</v>
      </c>
      <c r="E222">
        <v>4075117</v>
      </c>
      <c r="F222">
        <v>19108431873</v>
      </c>
      <c r="G222">
        <v>1201207080</v>
      </c>
      <c r="H222">
        <v>14762</v>
      </c>
      <c r="I222">
        <v>29369689</v>
      </c>
    </row>
    <row r="223" spans="1:9">
      <c r="A223" t="s">
        <v>3754</v>
      </c>
      <c r="B223">
        <v>75</v>
      </c>
      <c r="C223">
        <v>194690</v>
      </c>
      <c r="D223">
        <v>187328</v>
      </c>
      <c r="E223">
        <v>1648</v>
      </c>
      <c r="F223">
        <v>52828193</v>
      </c>
      <c r="G223">
        <v>30845815</v>
      </c>
      <c r="H223">
        <v>5</v>
      </c>
      <c r="I223">
        <v>213585</v>
      </c>
    </row>
    <row r="224" spans="1:9">
      <c r="A224" t="s">
        <v>3340</v>
      </c>
      <c r="B224">
        <v>52702</v>
      </c>
      <c r="C224">
        <v>512391512</v>
      </c>
      <c r="D224">
        <v>150875914</v>
      </c>
      <c r="E224">
        <v>4458358</v>
      </c>
      <c r="F224">
        <v>67449640839</v>
      </c>
      <c r="G224">
        <v>16608194240</v>
      </c>
      <c r="H224">
        <v>10364</v>
      </c>
      <c r="I224">
        <v>72857151</v>
      </c>
    </row>
    <row r="225" spans="1:9">
      <c r="A225" t="s">
        <v>3881</v>
      </c>
      <c r="B225">
        <v>34459</v>
      </c>
      <c r="C225">
        <v>247284639</v>
      </c>
      <c r="D225">
        <v>95502321</v>
      </c>
      <c r="E225">
        <v>849692</v>
      </c>
      <c r="F225">
        <v>5258690343</v>
      </c>
      <c r="G225">
        <v>1275766025</v>
      </c>
      <c r="H225">
        <v>4247</v>
      </c>
      <c r="I225">
        <v>20820469</v>
      </c>
    </row>
    <row r="226" spans="1:9">
      <c r="A226" t="s">
        <v>3449</v>
      </c>
      <c r="B226">
        <v>47913</v>
      </c>
      <c r="C226">
        <v>514434222</v>
      </c>
      <c r="D226">
        <v>77172649</v>
      </c>
      <c r="E226">
        <v>4479842</v>
      </c>
      <c r="F226">
        <v>49810030628</v>
      </c>
      <c r="G226">
        <v>18589692046</v>
      </c>
      <c r="H226">
        <v>11918</v>
      </c>
      <c r="I226">
        <v>94355724</v>
      </c>
    </row>
    <row r="227" spans="1:9">
      <c r="A227" t="s">
        <v>3488</v>
      </c>
      <c r="B227">
        <v>0</v>
      </c>
      <c r="C227">
        <v>0</v>
      </c>
      <c r="D227">
        <v>0</v>
      </c>
      <c r="E227">
        <v>1</v>
      </c>
      <c r="F227">
        <v>281250</v>
      </c>
      <c r="G227">
        <v>243950</v>
      </c>
      <c r="H227">
        <v>1</v>
      </c>
      <c r="I227">
        <v>281250</v>
      </c>
    </row>
    <row r="228" spans="1:9">
      <c r="A228" t="s">
        <v>3493</v>
      </c>
      <c r="B228">
        <v>0</v>
      </c>
      <c r="C228">
        <v>0</v>
      </c>
      <c r="D228">
        <v>0</v>
      </c>
      <c r="E228">
        <v>885</v>
      </c>
      <c r="F228">
        <v>124519064</v>
      </c>
      <c r="G228">
        <v>26830580</v>
      </c>
      <c r="H228">
        <v>40</v>
      </c>
      <c r="I228">
        <v>3759112</v>
      </c>
    </row>
    <row r="229" spans="1:9">
      <c r="A229" t="s">
        <v>3474</v>
      </c>
      <c r="B229">
        <v>0</v>
      </c>
      <c r="C229">
        <v>0</v>
      </c>
      <c r="D229">
        <v>0</v>
      </c>
      <c r="E229">
        <v>2732</v>
      </c>
      <c r="F229">
        <v>3334995</v>
      </c>
      <c r="G229">
        <v>73773</v>
      </c>
      <c r="H229">
        <v>0</v>
      </c>
      <c r="I229">
        <v>0</v>
      </c>
    </row>
    <row r="230" spans="1:9">
      <c r="A230" t="s">
        <v>3491</v>
      </c>
      <c r="B230">
        <v>0</v>
      </c>
      <c r="C230">
        <v>0</v>
      </c>
      <c r="D230">
        <v>0</v>
      </c>
      <c r="E230">
        <v>1</v>
      </c>
      <c r="F230">
        <v>48000</v>
      </c>
      <c r="G230">
        <v>31169</v>
      </c>
      <c r="H230">
        <v>0</v>
      </c>
      <c r="I230">
        <v>0</v>
      </c>
    </row>
    <row r="231" spans="1:9">
      <c r="A231" t="s">
        <v>3594</v>
      </c>
      <c r="B231">
        <v>53</v>
      </c>
      <c r="C231">
        <v>1460667</v>
      </c>
      <c r="D231">
        <v>1460066</v>
      </c>
      <c r="E231">
        <v>28184</v>
      </c>
      <c r="F231">
        <v>825205695</v>
      </c>
      <c r="G231">
        <v>492552625</v>
      </c>
      <c r="H231">
        <v>1309</v>
      </c>
      <c r="I231">
        <v>40084594</v>
      </c>
    </row>
    <row r="232" spans="1:9">
      <c r="A232" t="s">
        <v>3787</v>
      </c>
      <c r="B232">
        <v>5924</v>
      </c>
      <c r="C232">
        <v>1486821885</v>
      </c>
      <c r="D232">
        <v>1483964892</v>
      </c>
      <c r="E232">
        <v>259946</v>
      </c>
      <c r="F232">
        <v>48284714285</v>
      </c>
      <c r="G232">
        <v>39096173456</v>
      </c>
      <c r="H232">
        <v>2091</v>
      </c>
      <c r="I232">
        <v>330194449</v>
      </c>
    </row>
    <row r="233" spans="1:9">
      <c r="A233" t="s">
        <v>3533</v>
      </c>
      <c r="B233">
        <v>960</v>
      </c>
      <c r="C233">
        <v>116976673</v>
      </c>
      <c r="D233">
        <v>116644895</v>
      </c>
      <c r="E233">
        <v>8715</v>
      </c>
      <c r="F233">
        <v>846630951</v>
      </c>
      <c r="G233">
        <v>791375084</v>
      </c>
      <c r="H233">
        <v>11</v>
      </c>
      <c r="I233">
        <v>1191600</v>
      </c>
    </row>
    <row r="234" spans="1:9">
      <c r="A234" t="s">
        <v>3544</v>
      </c>
      <c r="B234">
        <v>1099</v>
      </c>
      <c r="C234">
        <v>12714892</v>
      </c>
      <c r="D234">
        <v>12690559</v>
      </c>
      <c r="E234">
        <v>172641</v>
      </c>
      <c r="F234">
        <v>3019686495</v>
      </c>
      <c r="G234">
        <v>2812035818</v>
      </c>
      <c r="H234">
        <v>220</v>
      </c>
      <c r="I234">
        <v>3415658</v>
      </c>
    </row>
    <row r="235" spans="1:9">
      <c r="A235" t="s">
        <v>3322</v>
      </c>
      <c r="B235">
        <v>34270</v>
      </c>
      <c r="C235">
        <v>203582650</v>
      </c>
      <c r="D235">
        <v>10340161</v>
      </c>
      <c r="E235">
        <v>733500</v>
      </c>
      <c r="F235">
        <v>4508227375</v>
      </c>
      <c r="G235">
        <v>637505770</v>
      </c>
      <c r="H235">
        <v>6454</v>
      </c>
      <c r="I235">
        <v>17486183</v>
      </c>
    </row>
    <row r="236" spans="1:9">
      <c r="A236" t="s">
        <v>3404</v>
      </c>
      <c r="B236">
        <v>4016</v>
      </c>
      <c r="C236">
        <v>128099156</v>
      </c>
      <c r="D236">
        <v>126738597</v>
      </c>
      <c r="E236">
        <v>38464</v>
      </c>
      <c r="F236">
        <v>1073240655</v>
      </c>
      <c r="G236">
        <v>644377193</v>
      </c>
      <c r="H236">
        <v>37</v>
      </c>
      <c r="I236">
        <v>910307</v>
      </c>
    </row>
    <row r="237" spans="1:9">
      <c r="A237" t="s">
        <v>3419</v>
      </c>
      <c r="B237">
        <v>0</v>
      </c>
      <c r="C237">
        <v>0</v>
      </c>
      <c r="D237">
        <v>0</v>
      </c>
      <c r="E237">
        <v>239</v>
      </c>
      <c r="F237">
        <v>50276065</v>
      </c>
      <c r="G237">
        <v>13528006</v>
      </c>
      <c r="H237">
        <v>3</v>
      </c>
      <c r="I237">
        <v>14800</v>
      </c>
    </row>
    <row r="238" spans="1:9">
      <c r="A238" t="s">
        <v>3505</v>
      </c>
      <c r="B238">
        <v>36498</v>
      </c>
      <c r="C238">
        <v>153367944</v>
      </c>
      <c r="D238">
        <v>31164191</v>
      </c>
      <c r="E238">
        <v>1317340</v>
      </c>
      <c r="F238">
        <v>5614679547</v>
      </c>
      <c r="G238">
        <v>728482720</v>
      </c>
      <c r="H238">
        <v>5860</v>
      </c>
      <c r="I238">
        <v>10459742</v>
      </c>
    </row>
    <row r="239" spans="1:9">
      <c r="A239" t="s">
        <v>3636</v>
      </c>
      <c r="B239">
        <v>429</v>
      </c>
      <c r="C239">
        <v>3756400</v>
      </c>
      <c r="D239">
        <v>224552</v>
      </c>
      <c r="E239">
        <v>14598</v>
      </c>
      <c r="F239">
        <v>103904100</v>
      </c>
      <c r="G239">
        <v>15693498</v>
      </c>
      <c r="H239">
        <v>58</v>
      </c>
      <c r="I239">
        <v>289100</v>
      </c>
    </row>
    <row r="240" spans="1:9">
      <c r="A240" t="s">
        <v>3731</v>
      </c>
      <c r="B240">
        <v>39</v>
      </c>
      <c r="C240">
        <v>1647584</v>
      </c>
      <c r="D240">
        <v>1080443</v>
      </c>
      <c r="E240">
        <v>3991</v>
      </c>
      <c r="F240">
        <v>123380344</v>
      </c>
      <c r="G240">
        <v>42927830</v>
      </c>
      <c r="H240">
        <v>52</v>
      </c>
      <c r="I240">
        <v>1669978</v>
      </c>
    </row>
    <row r="241" spans="1:9">
      <c r="A241" t="s">
        <v>3348</v>
      </c>
      <c r="B241">
        <v>6951</v>
      </c>
      <c r="C241">
        <v>105130707</v>
      </c>
      <c r="D241">
        <v>100989666</v>
      </c>
      <c r="E241">
        <v>38973</v>
      </c>
      <c r="F241">
        <v>606876616</v>
      </c>
      <c r="G241">
        <v>380746699</v>
      </c>
      <c r="H241">
        <v>155</v>
      </c>
      <c r="I241">
        <v>2641842</v>
      </c>
    </row>
    <row r="242" spans="1:9">
      <c r="A242" t="s">
        <v>3430</v>
      </c>
      <c r="B242">
        <v>3539</v>
      </c>
      <c r="C242">
        <v>6172350</v>
      </c>
      <c r="D242">
        <v>1565658</v>
      </c>
      <c r="E242">
        <v>753288</v>
      </c>
      <c r="F242">
        <v>2347291609</v>
      </c>
      <c r="G242">
        <v>343241604</v>
      </c>
      <c r="H242">
        <v>6117</v>
      </c>
      <c r="I242">
        <v>10563414</v>
      </c>
    </row>
    <row r="243" spans="1:9">
      <c r="A243" t="s">
        <v>3778</v>
      </c>
      <c r="B243">
        <v>20850</v>
      </c>
      <c r="C243">
        <v>220540400</v>
      </c>
      <c r="D243">
        <v>27099427</v>
      </c>
      <c r="E243">
        <v>1956507</v>
      </c>
      <c r="F243">
        <v>24404577758</v>
      </c>
      <c r="G243">
        <v>2585781054</v>
      </c>
      <c r="H243">
        <v>5935</v>
      </c>
      <c r="I243">
        <v>27007860</v>
      </c>
    </row>
    <row r="244" spans="1:9">
      <c r="A244" t="s">
        <v>3416</v>
      </c>
      <c r="B244">
        <v>61554</v>
      </c>
      <c r="C244">
        <v>279703789</v>
      </c>
      <c r="D244">
        <v>72557225</v>
      </c>
      <c r="E244">
        <v>10837573</v>
      </c>
      <c r="F244">
        <v>57930715607</v>
      </c>
      <c r="G244">
        <v>23722010940</v>
      </c>
      <c r="H244">
        <v>54367</v>
      </c>
      <c r="I244">
        <v>178510220</v>
      </c>
    </row>
    <row r="245" spans="1:9">
      <c r="A245" t="s">
        <v>3444</v>
      </c>
      <c r="B245">
        <v>163664</v>
      </c>
      <c r="C245">
        <v>1816685374</v>
      </c>
      <c r="D245">
        <v>176182258</v>
      </c>
      <c r="E245">
        <v>9744642</v>
      </c>
      <c r="F245">
        <v>135420336152</v>
      </c>
      <c r="G245">
        <v>9483307342</v>
      </c>
      <c r="H245">
        <v>16443</v>
      </c>
      <c r="I245">
        <v>82575455</v>
      </c>
    </row>
    <row r="246" spans="1:9">
      <c r="A246" t="s">
        <v>3621</v>
      </c>
      <c r="B246">
        <v>3283</v>
      </c>
      <c r="C246">
        <v>57186311</v>
      </c>
      <c r="D246">
        <v>56706377</v>
      </c>
      <c r="E246">
        <v>69502</v>
      </c>
      <c r="F246">
        <v>1528529913</v>
      </c>
      <c r="G246">
        <v>809713715</v>
      </c>
      <c r="H246">
        <v>362</v>
      </c>
      <c r="I246">
        <v>8350063</v>
      </c>
    </row>
    <row r="247" spans="1:9">
      <c r="A247" t="s">
        <v>3865</v>
      </c>
      <c r="B247">
        <v>0</v>
      </c>
      <c r="C247">
        <v>0</v>
      </c>
      <c r="D247">
        <v>0</v>
      </c>
      <c r="E247">
        <v>19708</v>
      </c>
      <c r="F247">
        <v>1243245575</v>
      </c>
      <c r="G247">
        <v>694006758</v>
      </c>
      <c r="H247">
        <v>195</v>
      </c>
      <c r="I247">
        <v>14102159</v>
      </c>
    </row>
    <row r="248" spans="1:9">
      <c r="A248" t="s">
        <v>3351</v>
      </c>
      <c r="B248">
        <v>125230</v>
      </c>
      <c r="C248">
        <v>1332684519</v>
      </c>
      <c r="D248">
        <v>80180703</v>
      </c>
      <c r="E248">
        <v>3972537</v>
      </c>
      <c r="F248">
        <v>54720931830</v>
      </c>
      <c r="G248">
        <v>4142928979</v>
      </c>
      <c r="H248">
        <v>23910</v>
      </c>
      <c r="I248">
        <v>157160083</v>
      </c>
    </row>
    <row r="249" spans="1:9">
      <c r="A249" t="s">
        <v>3598</v>
      </c>
      <c r="B249">
        <v>6055</v>
      </c>
      <c r="C249">
        <v>61710450</v>
      </c>
      <c r="D249">
        <v>3838643</v>
      </c>
      <c r="E249">
        <v>385886</v>
      </c>
      <c r="F249">
        <v>4181366877</v>
      </c>
      <c r="G249">
        <v>303810757</v>
      </c>
      <c r="H249">
        <v>1121</v>
      </c>
      <c r="I249">
        <v>6143525</v>
      </c>
    </row>
    <row r="250" spans="1:9">
      <c r="A250" t="s">
        <v>3638</v>
      </c>
      <c r="B250">
        <v>589</v>
      </c>
      <c r="C250">
        <v>5077200</v>
      </c>
      <c r="D250">
        <v>533626</v>
      </c>
      <c r="E250">
        <v>24051</v>
      </c>
      <c r="F250">
        <v>165794800</v>
      </c>
      <c r="G250">
        <v>51220655</v>
      </c>
      <c r="H250">
        <v>93</v>
      </c>
      <c r="I250">
        <v>580700</v>
      </c>
    </row>
    <row r="251" spans="1:9">
      <c r="A251" t="s">
        <v>3644</v>
      </c>
      <c r="B251">
        <v>328</v>
      </c>
      <c r="C251">
        <v>99511803</v>
      </c>
      <c r="D251">
        <v>99447370</v>
      </c>
      <c r="E251">
        <v>15315</v>
      </c>
      <c r="F251">
        <v>3262159193</v>
      </c>
      <c r="G251">
        <v>2162215112</v>
      </c>
      <c r="H251">
        <v>498</v>
      </c>
      <c r="I251">
        <v>105229484</v>
      </c>
    </row>
    <row r="252" spans="1:9">
      <c r="A252" t="s">
        <v>3675</v>
      </c>
      <c r="B252">
        <v>602</v>
      </c>
      <c r="C252">
        <v>4237900</v>
      </c>
      <c r="D252">
        <v>625924</v>
      </c>
      <c r="E252">
        <v>104311</v>
      </c>
      <c r="F252">
        <v>823296312</v>
      </c>
      <c r="G252">
        <v>362576663</v>
      </c>
      <c r="H252">
        <v>316</v>
      </c>
      <c r="I252">
        <v>1946000</v>
      </c>
    </row>
    <row r="253" spans="1:9">
      <c r="A253" t="s">
        <v>3687</v>
      </c>
      <c r="B253">
        <v>0</v>
      </c>
      <c r="C253">
        <v>0</v>
      </c>
      <c r="D253">
        <v>0</v>
      </c>
      <c r="E253">
        <v>636</v>
      </c>
      <c r="F253">
        <v>25457559</v>
      </c>
      <c r="G253">
        <v>16276370</v>
      </c>
      <c r="H253">
        <v>19</v>
      </c>
      <c r="I253">
        <v>690027</v>
      </c>
    </row>
    <row r="254" spans="1:9">
      <c r="A254" t="s">
        <v>3866</v>
      </c>
      <c r="B254">
        <v>0</v>
      </c>
      <c r="C254">
        <v>0</v>
      </c>
      <c r="D254">
        <v>0</v>
      </c>
      <c r="E254">
        <v>2855</v>
      </c>
      <c r="F254">
        <v>113214333</v>
      </c>
      <c r="G254">
        <v>58225583</v>
      </c>
      <c r="H254">
        <v>40</v>
      </c>
      <c r="I254">
        <v>1580857</v>
      </c>
    </row>
    <row r="255" spans="1:9">
      <c r="A255" t="s">
        <v>3438</v>
      </c>
      <c r="B255">
        <v>39598</v>
      </c>
      <c r="C255">
        <v>1494356877</v>
      </c>
      <c r="D255">
        <v>1463959016</v>
      </c>
      <c r="E255">
        <v>997590</v>
      </c>
      <c r="F255">
        <v>30423478443</v>
      </c>
      <c r="G255">
        <v>20396492669</v>
      </c>
      <c r="H255">
        <v>1148</v>
      </c>
      <c r="I255">
        <v>35666793</v>
      </c>
    </row>
    <row r="256" spans="1:9">
      <c r="A256" t="s">
        <v>3520</v>
      </c>
      <c r="B256">
        <v>65623</v>
      </c>
      <c r="C256">
        <v>373895291</v>
      </c>
      <c r="D256">
        <v>73649141</v>
      </c>
      <c r="E256">
        <v>5198611</v>
      </c>
      <c r="F256">
        <v>59274632127</v>
      </c>
      <c r="G256">
        <v>8136873459</v>
      </c>
      <c r="H256">
        <v>18904</v>
      </c>
      <c r="I256">
        <v>102807767</v>
      </c>
    </row>
    <row r="257" spans="1:9">
      <c r="A257" t="s">
        <v>3770</v>
      </c>
      <c r="B257">
        <v>23498</v>
      </c>
      <c r="C257">
        <v>1097233544</v>
      </c>
      <c r="D257">
        <v>1090058183</v>
      </c>
      <c r="E257">
        <v>551591</v>
      </c>
      <c r="F257">
        <v>21581111809</v>
      </c>
      <c r="G257">
        <v>15317399153</v>
      </c>
      <c r="H257">
        <v>165</v>
      </c>
      <c r="I257">
        <v>5958783</v>
      </c>
    </row>
    <row r="258" spans="1:9">
      <c r="A258" t="s">
        <v>3852</v>
      </c>
      <c r="B258">
        <v>35804</v>
      </c>
      <c r="C258">
        <v>344472875</v>
      </c>
      <c r="D258">
        <v>87809700</v>
      </c>
      <c r="E258">
        <v>1616537</v>
      </c>
      <c r="F258">
        <v>14417736922</v>
      </c>
      <c r="G258">
        <v>3893970957</v>
      </c>
      <c r="H258">
        <v>6351</v>
      </c>
      <c r="I258">
        <v>36049862</v>
      </c>
    </row>
    <row r="259" spans="1:9">
      <c r="A259" t="s">
        <v>3400</v>
      </c>
      <c r="B259">
        <v>7978</v>
      </c>
      <c r="C259">
        <v>3594508</v>
      </c>
      <c r="D259">
        <v>3102445</v>
      </c>
      <c r="E259">
        <v>6237</v>
      </c>
      <c r="F259">
        <v>66780986</v>
      </c>
      <c r="G259">
        <v>34607371</v>
      </c>
      <c r="H259">
        <v>575</v>
      </c>
      <c r="I259">
        <v>542937</v>
      </c>
    </row>
    <row r="260" spans="1:9">
      <c r="A260" t="s">
        <v>3726</v>
      </c>
      <c r="B260">
        <v>25199</v>
      </c>
      <c r="C260">
        <v>911975342</v>
      </c>
      <c r="D260">
        <v>906791748</v>
      </c>
      <c r="E260">
        <v>353733</v>
      </c>
      <c r="F260">
        <v>11095314529</v>
      </c>
      <c r="G260">
        <v>7818195473</v>
      </c>
      <c r="H260">
        <v>131</v>
      </c>
      <c r="I260">
        <v>4301576</v>
      </c>
    </row>
    <row r="261" spans="1:9">
      <c r="A261" t="s">
        <v>3480</v>
      </c>
      <c r="B261">
        <v>405691</v>
      </c>
      <c r="C261">
        <v>2477207475</v>
      </c>
      <c r="D261">
        <v>297922984</v>
      </c>
      <c r="E261">
        <v>20253594</v>
      </c>
      <c r="F261">
        <v>219004186734</v>
      </c>
      <c r="G261">
        <v>14368277514</v>
      </c>
      <c r="H261">
        <v>75052</v>
      </c>
      <c r="I261">
        <v>402862891</v>
      </c>
    </row>
    <row r="262" spans="1:9">
      <c r="A262" t="s">
        <v>3811</v>
      </c>
      <c r="B262">
        <v>28</v>
      </c>
      <c r="C262">
        <v>1224773</v>
      </c>
      <c r="D262">
        <v>1123780</v>
      </c>
      <c r="E262">
        <v>7190</v>
      </c>
      <c r="F262">
        <v>165706465</v>
      </c>
      <c r="G262">
        <v>64769652</v>
      </c>
      <c r="H262">
        <v>6</v>
      </c>
      <c r="I262">
        <v>87372</v>
      </c>
    </row>
    <row r="263" spans="1:9">
      <c r="A263" t="s">
        <v>3418</v>
      </c>
      <c r="B263">
        <v>157667</v>
      </c>
      <c r="C263">
        <v>204714937</v>
      </c>
      <c r="D263">
        <v>59727943</v>
      </c>
      <c r="E263">
        <v>6164541</v>
      </c>
      <c r="F263">
        <v>35690651804</v>
      </c>
      <c r="G263">
        <v>20928713402</v>
      </c>
      <c r="H263">
        <v>820914</v>
      </c>
      <c r="I263">
        <v>897042709</v>
      </c>
    </row>
    <row r="264" spans="1:9">
      <c r="A264" t="s">
        <v>3506</v>
      </c>
      <c r="B264">
        <v>45872</v>
      </c>
      <c r="C264">
        <v>182236985</v>
      </c>
      <c r="D264">
        <v>39464485</v>
      </c>
      <c r="E264">
        <v>1756161</v>
      </c>
      <c r="F264">
        <v>7244373946</v>
      </c>
      <c r="G264">
        <v>1148158623</v>
      </c>
      <c r="H264">
        <v>7256</v>
      </c>
      <c r="I264">
        <v>14449875</v>
      </c>
    </row>
    <row r="265" spans="1:9">
      <c r="A265" t="s">
        <v>3652</v>
      </c>
      <c r="B265">
        <v>864</v>
      </c>
      <c r="C265">
        <v>156875992</v>
      </c>
      <c r="D265">
        <v>26740296</v>
      </c>
      <c r="E265">
        <v>104708</v>
      </c>
      <c r="F265">
        <v>14995621542</v>
      </c>
      <c r="G265">
        <v>4942249284</v>
      </c>
      <c r="H265">
        <v>482</v>
      </c>
      <c r="I265">
        <v>63154622</v>
      </c>
    </row>
    <row r="266" spans="1:9">
      <c r="A266" t="s">
        <v>3732</v>
      </c>
      <c r="B266">
        <v>14041</v>
      </c>
      <c r="C266">
        <v>108103669</v>
      </c>
      <c r="D266">
        <v>7085591</v>
      </c>
      <c r="E266">
        <v>678758</v>
      </c>
      <c r="F266">
        <v>6656710945</v>
      </c>
      <c r="G266">
        <v>357688037</v>
      </c>
      <c r="H266">
        <v>2114</v>
      </c>
      <c r="I266">
        <v>8167320</v>
      </c>
    </row>
    <row r="267" spans="1:9">
      <c r="A267" t="s">
        <v>3780</v>
      </c>
      <c r="B267">
        <v>15689</v>
      </c>
      <c r="C267">
        <v>138539900</v>
      </c>
      <c r="D267">
        <v>29930209</v>
      </c>
      <c r="E267">
        <v>1358301</v>
      </c>
      <c r="F267">
        <v>14846620765</v>
      </c>
      <c r="G267">
        <v>3141275830</v>
      </c>
      <c r="H267">
        <v>5226</v>
      </c>
      <c r="I267">
        <v>26812010</v>
      </c>
    </row>
    <row r="268" spans="1:9">
      <c r="A268" t="s">
        <v>3568</v>
      </c>
      <c r="B268">
        <v>2</v>
      </c>
      <c r="C268">
        <v>50728</v>
      </c>
      <c r="D268">
        <v>139</v>
      </c>
      <c r="E268">
        <v>695</v>
      </c>
      <c r="F268">
        <v>15476437</v>
      </c>
      <c r="G268">
        <v>3101516</v>
      </c>
      <c r="H268">
        <v>27</v>
      </c>
      <c r="I268">
        <v>738013</v>
      </c>
    </row>
    <row r="269" spans="1:9">
      <c r="A269" t="s">
        <v>3797</v>
      </c>
      <c r="B269">
        <v>17</v>
      </c>
      <c r="C269">
        <v>241411</v>
      </c>
      <c r="D269">
        <v>239475</v>
      </c>
      <c r="E269">
        <v>640</v>
      </c>
      <c r="F269">
        <v>18591964</v>
      </c>
      <c r="G269">
        <v>9804742</v>
      </c>
      <c r="H269">
        <v>0</v>
      </c>
      <c r="I269">
        <v>0</v>
      </c>
    </row>
    <row r="270" spans="1:9">
      <c r="A270" t="s">
        <v>3475</v>
      </c>
      <c r="B270">
        <v>0</v>
      </c>
      <c r="C270">
        <v>0</v>
      </c>
      <c r="D270">
        <v>0</v>
      </c>
      <c r="E270">
        <v>3918</v>
      </c>
      <c r="F270">
        <v>4678734</v>
      </c>
      <c r="G270">
        <v>131741</v>
      </c>
      <c r="H270">
        <v>4</v>
      </c>
      <c r="I270">
        <v>17500</v>
      </c>
    </row>
    <row r="271" spans="1:9">
      <c r="A271" t="s">
        <v>3634</v>
      </c>
      <c r="B271">
        <v>681</v>
      </c>
      <c r="C271">
        <v>6925700</v>
      </c>
      <c r="D271">
        <v>211419</v>
      </c>
      <c r="E271">
        <v>21744</v>
      </c>
      <c r="F271">
        <v>167979150</v>
      </c>
      <c r="G271">
        <v>11165343</v>
      </c>
      <c r="H271">
        <v>55</v>
      </c>
      <c r="I271">
        <v>267300</v>
      </c>
    </row>
    <row r="272" spans="1:9">
      <c r="A272" t="s">
        <v>3779</v>
      </c>
      <c r="B272">
        <v>12473</v>
      </c>
      <c r="C272">
        <v>118928000</v>
      </c>
      <c r="D272">
        <v>19487595</v>
      </c>
      <c r="E272">
        <v>1133459</v>
      </c>
      <c r="F272">
        <v>13178708160</v>
      </c>
      <c r="G272">
        <v>2009689532</v>
      </c>
      <c r="H272">
        <v>3939</v>
      </c>
      <c r="I272">
        <v>18805395</v>
      </c>
    </row>
    <row r="273" spans="1:9">
      <c r="A273" t="s">
        <v>3819</v>
      </c>
      <c r="B273">
        <v>4378</v>
      </c>
      <c r="C273">
        <v>22477750</v>
      </c>
      <c r="D273">
        <v>1992150</v>
      </c>
      <c r="E273">
        <v>677905</v>
      </c>
      <c r="F273">
        <v>8001327490</v>
      </c>
      <c r="G273">
        <v>4906661638</v>
      </c>
      <c r="H273">
        <v>10095</v>
      </c>
      <c r="I273">
        <v>59771331</v>
      </c>
    </row>
    <row r="274" spans="1:9">
      <c r="A274" t="s">
        <v>3850</v>
      </c>
      <c r="B274">
        <v>47798</v>
      </c>
      <c r="C274">
        <v>512448600</v>
      </c>
      <c r="D274">
        <v>87588897</v>
      </c>
      <c r="E274">
        <v>2101459</v>
      </c>
      <c r="F274">
        <v>18162409992</v>
      </c>
      <c r="G274">
        <v>2499117745</v>
      </c>
      <c r="H274">
        <v>7317</v>
      </c>
      <c r="I274">
        <v>34624657</v>
      </c>
    </row>
    <row r="275" spans="1:9">
      <c r="A275" t="s">
        <v>3368</v>
      </c>
      <c r="B275">
        <v>3803</v>
      </c>
      <c r="C275">
        <v>144735466</v>
      </c>
      <c r="D275">
        <v>143021227</v>
      </c>
      <c r="E275">
        <v>69443</v>
      </c>
      <c r="F275">
        <v>2454955139</v>
      </c>
      <c r="G275">
        <v>1901939901</v>
      </c>
      <c r="H275">
        <v>12</v>
      </c>
      <c r="I275">
        <v>397349</v>
      </c>
    </row>
    <row r="276" spans="1:9">
      <c r="A276" t="s">
        <v>3373</v>
      </c>
      <c r="B276">
        <v>0</v>
      </c>
      <c r="C276">
        <v>0</v>
      </c>
      <c r="D276">
        <v>0</v>
      </c>
      <c r="E276">
        <v>65</v>
      </c>
      <c r="F276">
        <v>1540880</v>
      </c>
      <c r="G276">
        <v>404149</v>
      </c>
      <c r="H276">
        <v>4</v>
      </c>
      <c r="I276">
        <v>127312</v>
      </c>
    </row>
    <row r="277" spans="1:9">
      <c r="A277" t="s">
        <v>3389</v>
      </c>
      <c r="B277">
        <v>0</v>
      </c>
      <c r="C277">
        <v>0</v>
      </c>
      <c r="D277">
        <v>0</v>
      </c>
      <c r="E277">
        <v>1798</v>
      </c>
      <c r="F277">
        <v>136988764</v>
      </c>
      <c r="G277">
        <v>110916028</v>
      </c>
      <c r="H277">
        <v>57</v>
      </c>
      <c r="I277">
        <v>2967596</v>
      </c>
    </row>
    <row r="278" spans="1:9">
      <c r="A278" t="s">
        <v>3602</v>
      </c>
      <c r="B278">
        <v>6641</v>
      </c>
      <c r="C278">
        <v>67434200</v>
      </c>
      <c r="D278">
        <v>12613211</v>
      </c>
      <c r="E278">
        <v>388586</v>
      </c>
      <c r="F278">
        <v>3836625105</v>
      </c>
      <c r="G278">
        <v>1195835663</v>
      </c>
      <c r="H278">
        <v>2511</v>
      </c>
      <c r="I278">
        <v>17610930</v>
      </c>
    </row>
    <row r="279" spans="1:9">
      <c r="A279" t="s">
        <v>3328</v>
      </c>
      <c r="B279">
        <v>54139</v>
      </c>
      <c r="C279">
        <v>96938077</v>
      </c>
      <c r="D279">
        <v>20970185</v>
      </c>
      <c r="E279">
        <v>1520907</v>
      </c>
      <c r="F279">
        <v>2786567708</v>
      </c>
      <c r="G279">
        <v>227802928</v>
      </c>
      <c r="H279">
        <v>25142</v>
      </c>
      <c r="I279">
        <v>16770167</v>
      </c>
    </row>
    <row r="280" spans="1:9">
      <c r="A280" t="s">
        <v>3483</v>
      </c>
      <c r="B280">
        <v>87049</v>
      </c>
      <c r="C280">
        <v>514250529</v>
      </c>
      <c r="D280">
        <v>94033970</v>
      </c>
      <c r="E280">
        <v>4807757</v>
      </c>
      <c r="F280">
        <v>50285376216</v>
      </c>
      <c r="G280">
        <v>7558939346</v>
      </c>
      <c r="H280">
        <v>16318</v>
      </c>
      <c r="I280">
        <v>64140287</v>
      </c>
    </row>
    <row r="281" spans="1:9">
      <c r="A281" t="s">
        <v>3534</v>
      </c>
      <c r="B281">
        <v>1141</v>
      </c>
      <c r="C281">
        <v>76090062</v>
      </c>
      <c r="D281">
        <v>75915840</v>
      </c>
      <c r="E281">
        <v>17646</v>
      </c>
      <c r="F281">
        <v>1093995960</v>
      </c>
      <c r="G281">
        <v>1010237866</v>
      </c>
      <c r="H281">
        <v>65</v>
      </c>
      <c r="I281">
        <v>4183529</v>
      </c>
    </row>
    <row r="282" spans="1:9">
      <c r="A282" t="s">
        <v>3860</v>
      </c>
      <c r="B282">
        <v>3</v>
      </c>
      <c r="C282">
        <v>308663</v>
      </c>
      <c r="D282">
        <v>244366</v>
      </c>
      <c r="E282">
        <v>111322</v>
      </c>
      <c r="F282">
        <v>23919502631</v>
      </c>
      <c r="G282">
        <v>18746387652</v>
      </c>
      <c r="H282">
        <v>794</v>
      </c>
      <c r="I282">
        <v>96984431</v>
      </c>
    </row>
    <row r="283" spans="1:9">
      <c r="A283" t="s">
        <v>3619</v>
      </c>
      <c r="B283">
        <v>11</v>
      </c>
      <c r="C283">
        <v>219498</v>
      </c>
      <c r="D283">
        <v>216320</v>
      </c>
      <c r="E283">
        <v>1440</v>
      </c>
      <c r="F283">
        <v>50021262</v>
      </c>
      <c r="G283">
        <v>31964977</v>
      </c>
      <c r="H283">
        <v>10</v>
      </c>
      <c r="I283">
        <v>129902</v>
      </c>
    </row>
    <row r="284" spans="1:9">
      <c r="A284" t="s">
        <v>3711</v>
      </c>
      <c r="B284">
        <v>1094</v>
      </c>
      <c r="C284">
        <v>15053841</v>
      </c>
      <c r="D284">
        <v>14911741</v>
      </c>
      <c r="E284">
        <v>24883</v>
      </c>
      <c r="F284">
        <v>330390040</v>
      </c>
      <c r="G284">
        <v>198782096</v>
      </c>
      <c r="H284">
        <v>48</v>
      </c>
      <c r="I284">
        <v>642102</v>
      </c>
    </row>
    <row r="285" spans="1:9">
      <c r="A285" t="s">
        <v>3584</v>
      </c>
      <c r="B285">
        <v>154</v>
      </c>
      <c r="C285">
        <v>6231248</v>
      </c>
      <c r="D285">
        <v>6194818</v>
      </c>
      <c r="E285">
        <v>4422</v>
      </c>
      <c r="F285">
        <v>145475145</v>
      </c>
      <c r="G285">
        <v>120697815</v>
      </c>
      <c r="H285">
        <v>3</v>
      </c>
      <c r="I285">
        <v>118700</v>
      </c>
    </row>
    <row r="286" spans="1:9">
      <c r="A286" t="s">
        <v>3814</v>
      </c>
      <c r="B286">
        <v>3391</v>
      </c>
      <c r="C286">
        <v>32184800</v>
      </c>
      <c r="D286">
        <v>2728988</v>
      </c>
      <c r="E286">
        <v>836102</v>
      </c>
      <c r="F286">
        <v>11295578136</v>
      </c>
      <c r="G286">
        <v>1015790150</v>
      </c>
      <c r="H286">
        <v>1789</v>
      </c>
      <c r="I286">
        <v>12031950</v>
      </c>
    </row>
    <row r="287" spans="1:9">
      <c r="A287" t="s">
        <v>3469</v>
      </c>
      <c r="B287">
        <v>0</v>
      </c>
      <c r="C287">
        <v>0</v>
      </c>
      <c r="D287">
        <v>0</v>
      </c>
      <c r="E287">
        <v>5</v>
      </c>
      <c r="F287">
        <v>79164</v>
      </c>
      <c r="G287">
        <v>40876</v>
      </c>
      <c r="H287">
        <v>1</v>
      </c>
      <c r="I287">
        <v>38000</v>
      </c>
    </row>
    <row r="288" spans="1:9">
      <c r="A288" t="s">
        <v>3567</v>
      </c>
      <c r="B288">
        <v>0</v>
      </c>
      <c r="C288">
        <v>0</v>
      </c>
      <c r="D288">
        <v>0</v>
      </c>
      <c r="E288">
        <v>60</v>
      </c>
      <c r="F288">
        <v>1556241</v>
      </c>
      <c r="G288">
        <v>303155</v>
      </c>
      <c r="H288">
        <v>2</v>
      </c>
      <c r="I288">
        <v>37990</v>
      </c>
    </row>
    <row r="289" spans="1:9">
      <c r="A289" t="s">
        <v>3838</v>
      </c>
      <c r="B289">
        <v>68</v>
      </c>
      <c r="C289">
        <v>649709</v>
      </c>
      <c r="D289">
        <v>639542</v>
      </c>
      <c r="E289">
        <v>2998</v>
      </c>
      <c r="F289">
        <v>35462206</v>
      </c>
      <c r="G289">
        <v>15957814</v>
      </c>
      <c r="H289">
        <v>55</v>
      </c>
      <c r="I289">
        <v>712249</v>
      </c>
    </row>
    <row r="290" spans="1:9">
      <c r="A290" t="s">
        <v>3766</v>
      </c>
      <c r="B290">
        <v>8056</v>
      </c>
      <c r="C290">
        <v>44292505</v>
      </c>
      <c r="D290">
        <v>12226928</v>
      </c>
      <c r="E290">
        <v>243617</v>
      </c>
      <c r="F290">
        <v>1507610366</v>
      </c>
      <c r="G290">
        <v>234404999</v>
      </c>
      <c r="H290">
        <v>656</v>
      </c>
      <c r="I290">
        <v>2244112</v>
      </c>
    </row>
    <row r="291" spans="1:9">
      <c r="A291" t="s">
        <v>3358</v>
      </c>
      <c r="B291">
        <v>21717</v>
      </c>
      <c r="C291">
        <v>145694400</v>
      </c>
      <c r="D291">
        <v>22108256</v>
      </c>
      <c r="E291">
        <v>1547783</v>
      </c>
      <c r="F291">
        <v>17743583528</v>
      </c>
      <c r="G291">
        <v>9087423287</v>
      </c>
      <c r="H291">
        <v>29209</v>
      </c>
      <c r="I291">
        <v>163519440</v>
      </c>
    </row>
    <row r="292" spans="1:9">
      <c r="A292" t="s">
        <v>3464</v>
      </c>
      <c r="B292">
        <v>0</v>
      </c>
      <c r="C292">
        <v>0</v>
      </c>
      <c r="D292">
        <v>0</v>
      </c>
      <c r="E292">
        <v>70</v>
      </c>
      <c r="F292">
        <v>1918314</v>
      </c>
      <c r="G292">
        <v>1529529</v>
      </c>
      <c r="H292">
        <v>1</v>
      </c>
      <c r="I292">
        <v>24000</v>
      </c>
    </row>
    <row r="293" spans="1:9">
      <c r="A293" t="s">
        <v>3548</v>
      </c>
      <c r="B293">
        <v>36961</v>
      </c>
      <c r="C293">
        <v>174353845</v>
      </c>
      <c r="D293">
        <v>24003032</v>
      </c>
      <c r="E293">
        <v>876952</v>
      </c>
      <c r="F293">
        <v>5764236359</v>
      </c>
      <c r="G293">
        <v>886886329</v>
      </c>
      <c r="H293">
        <v>3681</v>
      </c>
      <c r="I293">
        <v>10987530</v>
      </c>
    </row>
    <row r="294" spans="1:9">
      <c r="A294" t="s">
        <v>3714</v>
      </c>
      <c r="B294">
        <v>344</v>
      </c>
      <c r="C294">
        <v>2752236</v>
      </c>
      <c r="D294">
        <v>2746796</v>
      </c>
      <c r="E294">
        <v>3069</v>
      </c>
      <c r="F294">
        <v>25908674</v>
      </c>
      <c r="G294">
        <v>18495690</v>
      </c>
      <c r="H294">
        <v>64</v>
      </c>
      <c r="I294">
        <v>607703</v>
      </c>
    </row>
    <row r="295" spans="1:9">
      <c r="A295" t="s">
        <v>3580</v>
      </c>
      <c r="B295">
        <v>112</v>
      </c>
      <c r="C295">
        <v>10707954</v>
      </c>
      <c r="D295">
        <v>3032498</v>
      </c>
      <c r="E295">
        <v>16659</v>
      </c>
      <c r="F295">
        <v>1163266611</v>
      </c>
      <c r="G295">
        <v>467305274</v>
      </c>
      <c r="H295">
        <v>23</v>
      </c>
      <c r="I295">
        <v>1492052</v>
      </c>
    </row>
    <row r="296" spans="1:9">
      <c r="A296" t="s">
        <v>3693</v>
      </c>
      <c r="B296">
        <v>25675</v>
      </c>
      <c r="C296">
        <v>499792569</v>
      </c>
      <c r="D296">
        <v>495859281</v>
      </c>
      <c r="E296">
        <v>561600</v>
      </c>
      <c r="F296">
        <v>11841943449</v>
      </c>
      <c r="G296">
        <v>8199979208</v>
      </c>
      <c r="H296">
        <v>950</v>
      </c>
      <c r="I296">
        <v>24754317</v>
      </c>
    </row>
    <row r="297" spans="1:9">
      <c r="A297" t="s">
        <v>3508</v>
      </c>
      <c r="B297">
        <v>19944</v>
      </c>
      <c r="C297">
        <v>73439861</v>
      </c>
      <c r="D297">
        <v>17785420</v>
      </c>
      <c r="E297">
        <v>1053049</v>
      </c>
      <c r="F297">
        <v>4525406280</v>
      </c>
      <c r="G297">
        <v>1061320268</v>
      </c>
      <c r="H297">
        <v>2864</v>
      </c>
      <c r="I297">
        <v>7320870</v>
      </c>
    </row>
    <row r="298" spans="1:9">
      <c r="A298" t="s">
        <v>3713</v>
      </c>
      <c r="B298">
        <v>4759</v>
      </c>
      <c r="C298">
        <v>66383774</v>
      </c>
      <c r="D298">
        <v>66240133</v>
      </c>
      <c r="E298">
        <v>94806</v>
      </c>
      <c r="F298">
        <v>1199269531</v>
      </c>
      <c r="G298">
        <v>920405626</v>
      </c>
      <c r="H298">
        <v>1035</v>
      </c>
      <c r="I298">
        <v>13229832</v>
      </c>
    </row>
    <row r="299" spans="1:9">
      <c r="A299" t="s">
        <v>3501</v>
      </c>
      <c r="B299">
        <v>7843</v>
      </c>
      <c r="C299">
        <v>46721301</v>
      </c>
      <c r="D299">
        <v>33536290</v>
      </c>
      <c r="E299">
        <v>1315179</v>
      </c>
      <c r="F299">
        <v>7386805993</v>
      </c>
      <c r="G299">
        <v>768590968</v>
      </c>
      <c r="H299">
        <v>3963</v>
      </c>
      <c r="I299">
        <v>13181511</v>
      </c>
    </row>
    <row r="300" spans="1:9">
      <c r="A300" t="s">
        <v>3757</v>
      </c>
      <c r="B300">
        <v>789</v>
      </c>
      <c r="C300">
        <v>6535416</v>
      </c>
      <c r="D300">
        <v>6370113</v>
      </c>
      <c r="E300">
        <v>34457</v>
      </c>
      <c r="F300">
        <v>477101988</v>
      </c>
      <c r="G300">
        <v>270549059</v>
      </c>
      <c r="H300">
        <v>316</v>
      </c>
      <c r="I300">
        <v>4264755</v>
      </c>
    </row>
    <row r="301" spans="1:9">
      <c r="A301" t="s">
        <v>3325</v>
      </c>
      <c r="B301">
        <v>22856</v>
      </c>
      <c r="C301">
        <v>105474191</v>
      </c>
      <c r="D301">
        <v>8507167</v>
      </c>
      <c r="E301">
        <v>704634</v>
      </c>
      <c r="F301">
        <v>5058228441</v>
      </c>
      <c r="G301">
        <v>2371923801</v>
      </c>
      <c r="H301">
        <v>17138</v>
      </c>
      <c r="I301">
        <v>48598210</v>
      </c>
    </row>
    <row r="302" spans="1:9">
      <c r="A302" t="s">
        <v>3546</v>
      </c>
      <c r="B302">
        <v>46800</v>
      </c>
      <c r="C302">
        <v>237880450</v>
      </c>
      <c r="D302">
        <v>29318881</v>
      </c>
      <c r="E302">
        <v>1153167</v>
      </c>
      <c r="F302">
        <v>8416479886</v>
      </c>
      <c r="G302">
        <v>654414867</v>
      </c>
      <c r="H302">
        <v>4282</v>
      </c>
      <c r="I302">
        <v>11963688</v>
      </c>
    </row>
    <row r="303" spans="1:9">
      <c r="A303" t="s">
        <v>3637</v>
      </c>
      <c r="B303">
        <v>532</v>
      </c>
      <c r="C303">
        <v>4537800</v>
      </c>
      <c r="D303">
        <v>454452</v>
      </c>
      <c r="E303">
        <v>18788</v>
      </c>
      <c r="F303">
        <v>128796400</v>
      </c>
      <c r="G303">
        <v>28106347</v>
      </c>
      <c r="H303">
        <v>74</v>
      </c>
      <c r="I303">
        <v>349600</v>
      </c>
    </row>
    <row r="304" spans="1:9">
      <c r="A304" t="s">
        <v>3793</v>
      </c>
      <c r="B304">
        <v>11</v>
      </c>
      <c r="C304">
        <v>362839</v>
      </c>
      <c r="D304">
        <v>360672</v>
      </c>
      <c r="E304">
        <v>7898</v>
      </c>
      <c r="F304">
        <v>326425060</v>
      </c>
      <c r="G304">
        <v>225903771</v>
      </c>
      <c r="H304">
        <v>136</v>
      </c>
      <c r="I304">
        <v>4641366</v>
      </c>
    </row>
    <row r="305" spans="1:9">
      <c r="A305" t="s">
        <v>3364</v>
      </c>
      <c r="B305">
        <v>880</v>
      </c>
      <c r="C305">
        <v>11197710</v>
      </c>
      <c r="D305">
        <v>10998832</v>
      </c>
      <c r="E305">
        <v>6782</v>
      </c>
      <c r="F305">
        <v>85774572</v>
      </c>
      <c r="G305">
        <v>28256479</v>
      </c>
      <c r="H305">
        <v>118</v>
      </c>
      <c r="I305">
        <v>1491900</v>
      </c>
    </row>
    <row r="306" spans="1:9">
      <c r="A306" t="s">
        <v>3385</v>
      </c>
      <c r="B306">
        <v>5053</v>
      </c>
      <c r="C306">
        <v>2365312361</v>
      </c>
      <c r="D306">
        <v>2360655404</v>
      </c>
      <c r="E306">
        <v>585895</v>
      </c>
      <c r="F306">
        <v>120003450190</v>
      </c>
      <c r="G306">
        <v>87472888569</v>
      </c>
      <c r="H306">
        <v>1189</v>
      </c>
      <c r="I306">
        <v>256962184</v>
      </c>
    </row>
    <row r="307" spans="1:9">
      <c r="A307" t="s">
        <v>3574</v>
      </c>
      <c r="B307">
        <v>5</v>
      </c>
      <c r="C307">
        <v>1691400</v>
      </c>
      <c r="D307">
        <v>473178</v>
      </c>
      <c r="E307">
        <v>820</v>
      </c>
      <c r="F307">
        <v>162195166</v>
      </c>
      <c r="G307">
        <v>110724432</v>
      </c>
      <c r="H307">
        <v>4</v>
      </c>
      <c r="I307">
        <v>491507</v>
      </c>
    </row>
    <row r="308" spans="1:9">
      <c r="A308" t="s">
        <v>3614</v>
      </c>
      <c r="B308">
        <v>0</v>
      </c>
      <c r="C308">
        <v>0</v>
      </c>
      <c r="D308">
        <v>0</v>
      </c>
      <c r="E308">
        <v>14482</v>
      </c>
      <c r="F308">
        <v>763441654</v>
      </c>
      <c r="G308">
        <v>387388811</v>
      </c>
      <c r="H308">
        <v>192</v>
      </c>
      <c r="I308">
        <v>12293039</v>
      </c>
    </row>
    <row r="309" spans="1:9">
      <c r="A309" t="s">
        <v>3765</v>
      </c>
      <c r="B309">
        <v>18808</v>
      </c>
      <c r="C309">
        <v>110379551</v>
      </c>
      <c r="D309">
        <v>28971634</v>
      </c>
      <c r="E309">
        <v>526844</v>
      </c>
      <c r="F309">
        <v>3406196011</v>
      </c>
      <c r="G309">
        <v>496686317</v>
      </c>
      <c r="H309">
        <v>1766</v>
      </c>
      <c r="I309">
        <v>5970700</v>
      </c>
    </row>
    <row r="310" spans="1:9">
      <c r="A310" t="s">
        <v>3467</v>
      </c>
      <c r="B310">
        <v>0</v>
      </c>
      <c r="C310">
        <v>0</v>
      </c>
      <c r="D310">
        <v>0</v>
      </c>
      <c r="E310">
        <v>31</v>
      </c>
      <c r="F310">
        <v>971050</v>
      </c>
      <c r="G310">
        <v>409946</v>
      </c>
      <c r="H310">
        <v>9</v>
      </c>
      <c r="I310">
        <v>137950</v>
      </c>
    </row>
    <row r="311" spans="1:9">
      <c r="A311" t="s">
        <v>3518</v>
      </c>
      <c r="B311">
        <v>361724</v>
      </c>
      <c r="C311">
        <v>1216809996</v>
      </c>
      <c r="D311">
        <v>179183265</v>
      </c>
      <c r="E311">
        <v>11126375</v>
      </c>
      <c r="F311">
        <v>97447350715</v>
      </c>
      <c r="G311">
        <v>4868521984</v>
      </c>
      <c r="H311">
        <v>55832</v>
      </c>
      <c r="I311">
        <v>286561909</v>
      </c>
    </row>
    <row r="312" spans="1:9">
      <c r="A312" t="s">
        <v>3479</v>
      </c>
      <c r="B312">
        <v>0</v>
      </c>
      <c r="C312">
        <v>0</v>
      </c>
      <c r="D312">
        <v>0</v>
      </c>
      <c r="E312">
        <v>1</v>
      </c>
      <c r="F312">
        <v>900</v>
      </c>
      <c r="G312">
        <v>541</v>
      </c>
      <c r="H312">
        <v>1</v>
      </c>
      <c r="I312">
        <v>900</v>
      </c>
    </row>
    <row r="313" spans="1:9">
      <c r="A313" t="s">
        <v>3712</v>
      </c>
      <c r="B313">
        <v>6417</v>
      </c>
      <c r="C313">
        <v>115120791</v>
      </c>
      <c r="D313">
        <v>114630948</v>
      </c>
      <c r="E313">
        <v>121086</v>
      </c>
      <c r="F313">
        <v>1902585379</v>
      </c>
      <c r="G313">
        <v>1424078306</v>
      </c>
      <c r="H313">
        <v>485</v>
      </c>
      <c r="I313">
        <v>8359324</v>
      </c>
    </row>
    <row r="314" spans="1:9">
      <c r="A314" t="s">
        <v>3473</v>
      </c>
      <c r="B314">
        <v>0</v>
      </c>
      <c r="C314">
        <v>0</v>
      </c>
      <c r="D314">
        <v>0</v>
      </c>
      <c r="E314">
        <v>4204</v>
      </c>
      <c r="F314">
        <v>5142115</v>
      </c>
      <c r="G314">
        <v>111434</v>
      </c>
      <c r="H314">
        <v>1</v>
      </c>
      <c r="I314">
        <v>6000</v>
      </c>
    </row>
    <row r="315" spans="1:9">
      <c r="A315" t="s">
        <v>3829</v>
      </c>
      <c r="B315">
        <v>0</v>
      </c>
      <c r="C315">
        <v>0</v>
      </c>
      <c r="D315">
        <v>0</v>
      </c>
      <c r="E315">
        <v>6325</v>
      </c>
      <c r="F315">
        <v>350796646</v>
      </c>
      <c r="G315">
        <v>118298895</v>
      </c>
      <c r="H315">
        <v>238</v>
      </c>
      <c r="I315">
        <v>14457280</v>
      </c>
    </row>
    <row r="316" spans="1:9">
      <c r="A316" t="s">
        <v>3510</v>
      </c>
      <c r="B316">
        <v>421593</v>
      </c>
      <c r="C316">
        <v>229253865</v>
      </c>
      <c r="D316">
        <v>110903902</v>
      </c>
      <c r="E316">
        <v>3965591</v>
      </c>
      <c r="F316">
        <v>2589611491</v>
      </c>
      <c r="G316">
        <v>1219641545</v>
      </c>
      <c r="H316">
        <v>218269</v>
      </c>
      <c r="I316">
        <v>121032021</v>
      </c>
    </row>
    <row r="317" spans="1:9">
      <c r="A317" t="s">
        <v>3702</v>
      </c>
      <c r="B317">
        <v>247235</v>
      </c>
      <c r="C317">
        <v>978337694</v>
      </c>
      <c r="D317">
        <v>65742525</v>
      </c>
      <c r="E317">
        <v>5052851</v>
      </c>
      <c r="F317">
        <v>22660008430</v>
      </c>
      <c r="G317">
        <v>1965520680</v>
      </c>
      <c r="H317">
        <v>23818</v>
      </c>
      <c r="I317">
        <v>49879964</v>
      </c>
    </row>
    <row r="318" spans="1:9">
      <c r="A318" t="s">
        <v>3795</v>
      </c>
      <c r="B318">
        <v>7555</v>
      </c>
      <c r="C318">
        <v>1204529203</v>
      </c>
      <c r="D318">
        <v>235775778</v>
      </c>
      <c r="E318">
        <v>388225</v>
      </c>
      <c r="F318">
        <v>45396943071</v>
      </c>
      <c r="G318">
        <v>13194119708</v>
      </c>
      <c r="H318">
        <v>759</v>
      </c>
      <c r="I318">
        <v>62652104</v>
      </c>
    </row>
    <row r="319" spans="1:9">
      <c r="A319" t="s">
        <v>3335</v>
      </c>
      <c r="B319">
        <v>207551</v>
      </c>
      <c r="C319">
        <v>2172355905</v>
      </c>
      <c r="D319">
        <v>436940948</v>
      </c>
      <c r="E319">
        <v>11350665</v>
      </c>
      <c r="F319">
        <v>152820450201</v>
      </c>
      <c r="G319">
        <v>18254174855</v>
      </c>
      <c r="H319">
        <v>19239</v>
      </c>
      <c r="I319">
        <v>108658447</v>
      </c>
    </row>
    <row r="320" spans="1:9">
      <c r="A320" t="s">
        <v>3403</v>
      </c>
      <c r="B320">
        <v>86</v>
      </c>
      <c r="C320">
        <v>2015281</v>
      </c>
      <c r="D320">
        <v>1925791</v>
      </c>
      <c r="E320">
        <v>5657</v>
      </c>
      <c r="F320">
        <v>129884195</v>
      </c>
      <c r="G320">
        <v>41359186</v>
      </c>
      <c r="H320">
        <v>37</v>
      </c>
      <c r="I320">
        <v>778104</v>
      </c>
    </row>
    <row r="321" spans="1:9">
      <c r="A321" t="s">
        <v>3742</v>
      </c>
      <c r="B321">
        <v>10</v>
      </c>
      <c r="C321">
        <v>1284000</v>
      </c>
      <c r="D321">
        <v>1278707</v>
      </c>
      <c r="E321">
        <v>27990</v>
      </c>
      <c r="F321">
        <v>8458928658</v>
      </c>
      <c r="G321">
        <v>6946787473</v>
      </c>
      <c r="H321">
        <v>157</v>
      </c>
      <c r="I321">
        <v>61414960</v>
      </c>
    </row>
    <row r="322" spans="1:9">
      <c r="A322" t="s">
        <v>3798</v>
      </c>
      <c r="B322">
        <v>1093</v>
      </c>
      <c r="C322">
        <v>95535280</v>
      </c>
      <c r="D322">
        <v>94990688</v>
      </c>
      <c r="E322">
        <v>32162</v>
      </c>
      <c r="F322">
        <v>2243218047</v>
      </c>
      <c r="G322">
        <v>1869499503</v>
      </c>
      <c r="H322">
        <v>12</v>
      </c>
      <c r="I322">
        <v>198111</v>
      </c>
    </row>
    <row r="323" spans="1:9">
      <c r="A323" t="s">
        <v>3381</v>
      </c>
      <c r="B323">
        <v>32160</v>
      </c>
      <c r="C323">
        <v>282290000</v>
      </c>
      <c r="D323">
        <v>72818269</v>
      </c>
      <c r="E323">
        <v>2219033</v>
      </c>
      <c r="F323">
        <v>28262294655</v>
      </c>
      <c r="G323">
        <v>11723538074</v>
      </c>
      <c r="H323">
        <v>7459</v>
      </c>
      <c r="I323">
        <v>59321565</v>
      </c>
    </row>
    <row r="324" spans="1:9">
      <c r="A324" t="s">
        <v>3552</v>
      </c>
      <c r="B324">
        <v>34884</v>
      </c>
      <c r="C324">
        <v>137062203</v>
      </c>
      <c r="D324">
        <v>23426310</v>
      </c>
      <c r="E324">
        <v>844256</v>
      </c>
      <c r="F324">
        <v>5009940883</v>
      </c>
      <c r="G324">
        <v>2201373895</v>
      </c>
      <c r="H324">
        <v>25489</v>
      </c>
      <c r="I324">
        <v>55312127</v>
      </c>
    </row>
    <row r="325" spans="1:9">
      <c r="A325" t="s">
        <v>3651</v>
      </c>
      <c r="B325">
        <v>0</v>
      </c>
      <c r="C325">
        <v>0</v>
      </c>
      <c r="D325">
        <v>0</v>
      </c>
      <c r="E325">
        <v>16</v>
      </c>
      <c r="F325">
        <v>441844</v>
      </c>
      <c r="G325">
        <v>320762</v>
      </c>
      <c r="H325">
        <v>0</v>
      </c>
      <c r="I325">
        <v>0</v>
      </c>
    </row>
    <row r="326" spans="1:9">
      <c r="A326" t="s">
        <v>3721</v>
      </c>
      <c r="B326">
        <v>67464</v>
      </c>
      <c r="C326">
        <v>250535718</v>
      </c>
      <c r="D326">
        <v>76893052</v>
      </c>
      <c r="E326">
        <v>2289386</v>
      </c>
      <c r="F326">
        <v>8132880009</v>
      </c>
      <c r="G326">
        <v>1741531337</v>
      </c>
      <c r="H326">
        <v>9670</v>
      </c>
      <c r="I326">
        <v>19406366</v>
      </c>
    </row>
    <row r="327" spans="1:9">
      <c r="A327" t="s">
        <v>3631</v>
      </c>
      <c r="B327">
        <v>25654</v>
      </c>
      <c r="C327">
        <v>601432679</v>
      </c>
      <c r="D327">
        <v>608246283</v>
      </c>
      <c r="E327">
        <v>608335</v>
      </c>
      <c r="F327">
        <v>11432821459</v>
      </c>
      <c r="G327">
        <v>9212386615</v>
      </c>
      <c r="H327">
        <v>40910</v>
      </c>
      <c r="I327">
        <v>806248744</v>
      </c>
    </row>
    <row r="328" spans="1:9">
      <c r="A328" t="s">
        <v>3788</v>
      </c>
      <c r="B328">
        <v>801</v>
      </c>
      <c r="C328">
        <v>338603817</v>
      </c>
      <c r="D328">
        <v>338063103</v>
      </c>
      <c r="E328">
        <v>55473</v>
      </c>
      <c r="F328">
        <v>11610131137</v>
      </c>
      <c r="G328">
        <v>10303914785</v>
      </c>
      <c r="H328">
        <v>389</v>
      </c>
      <c r="I328">
        <v>43675279</v>
      </c>
    </row>
    <row r="329" spans="1:9">
      <c r="A329" t="s">
        <v>3751</v>
      </c>
      <c r="B329">
        <v>3011</v>
      </c>
      <c r="C329">
        <v>570492900</v>
      </c>
      <c r="D329">
        <v>107058481</v>
      </c>
      <c r="E329">
        <v>164280</v>
      </c>
      <c r="F329">
        <v>27116943861</v>
      </c>
      <c r="G329">
        <v>9301095870</v>
      </c>
      <c r="H329">
        <v>723</v>
      </c>
      <c r="I329">
        <v>86414953</v>
      </c>
    </row>
    <row r="330" spans="1:9">
      <c r="A330" t="s">
        <v>3559</v>
      </c>
      <c r="B330">
        <v>816</v>
      </c>
      <c r="C330">
        <v>1723501</v>
      </c>
      <c r="D330">
        <v>1656844</v>
      </c>
      <c r="E330">
        <v>15558</v>
      </c>
      <c r="F330">
        <v>186743273</v>
      </c>
      <c r="G330">
        <v>79970764</v>
      </c>
      <c r="H330">
        <v>329</v>
      </c>
      <c r="I330">
        <v>3925789</v>
      </c>
    </row>
    <row r="331" spans="1:9">
      <c r="A331" t="s">
        <v>3704</v>
      </c>
      <c r="B331">
        <v>187094</v>
      </c>
      <c r="C331">
        <v>646063430</v>
      </c>
      <c r="D331">
        <v>60175387</v>
      </c>
      <c r="E331">
        <v>4128829</v>
      </c>
      <c r="F331">
        <v>17269967918</v>
      </c>
      <c r="G331">
        <v>3087800748</v>
      </c>
      <c r="H331">
        <v>21734</v>
      </c>
      <c r="I331">
        <v>52332427</v>
      </c>
    </row>
    <row r="332" spans="1:9">
      <c r="A332" t="s">
        <v>3875</v>
      </c>
      <c r="B332">
        <v>152</v>
      </c>
      <c r="C332">
        <v>15721070</v>
      </c>
      <c r="D332">
        <v>4921686</v>
      </c>
      <c r="E332">
        <v>704500</v>
      </c>
      <c r="F332">
        <v>8263322573</v>
      </c>
      <c r="G332">
        <v>2521171300</v>
      </c>
      <c r="H332">
        <v>4316</v>
      </c>
      <c r="I332">
        <v>48210601</v>
      </c>
    </row>
    <row r="333" spans="1:9">
      <c r="A333" t="s">
        <v>3350</v>
      </c>
      <c r="B333">
        <v>64</v>
      </c>
      <c r="C333">
        <v>856600</v>
      </c>
      <c r="D333">
        <v>706856</v>
      </c>
      <c r="E333">
        <v>8431</v>
      </c>
      <c r="F333">
        <v>96878870</v>
      </c>
      <c r="G333">
        <v>12868960</v>
      </c>
      <c r="H333">
        <v>117</v>
      </c>
      <c r="I333">
        <v>1807426</v>
      </c>
    </row>
    <row r="334" spans="1:9">
      <c r="A334" t="s">
        <v>3566</v>
      </c>
      <c r="B334">
        <v>54</v>
      </c>
      <c r="C334">
        <v>1782799</v>
      </c>
      <c r="D334">
        <v>1793153</v>
      </c>
      <c r="E334">
        <v>2372</v>
      </c>
      <c r="F334">
        <v>59327930</v>
      </c>
      <c r="G334">
        <v>36898278</v>
      </c>
      <c r="H334">
        <v>23</v>
      </c>
      <c r="I334">
        <v>637853</v>
      </c>
    </row>
    <row r="335" spans="1:9">
      <c r="A335" t="s">
        <v>3463</v>
      </c>
      <c r="B335">
        <v>0</v>
      </c>
      <c r="C335">
        <v>0</v>
      </c>
      <c r="D335">
        <v>0</v>
      </c>
      <c r="E335">
        <v>64</v>
      </c>
      <c r="F335">
        <v>1426216</v>
      </c>
      <c r="G335">
        <v>1252822</v>
      </c>
      <c r="H335">
        <v>9</v>
      </c>
      <c r="I335">
        <v>143600</v>
      </c>
    </row>
    <row r="336" spans="1:9">
      <c r="A336" t="s">
        <v>3762</v>
      </c>
      <c r="B336">
        <v>16911</v>
      </c>
      <c r="C336">
        <v>119778243</v>
      </c>
      <c r="D336">
        <v>27296213</v>
      </c>
      <c r="E336">
        <v>442429</v>
      </c>
      <c r="F336">
        <v>3389883687</v>
      </c>
      <c r="G336">
        <v>330312333</v>
      </c>
      <c r="H336">
        <v>1519</v>
      </c>
      <c r="I336">
        <v>5171728</v>
      </c>
    </row>
    <row r="337" spans="1:9">
      <c r="A337" t="s">
        <v>3851</v>
      </c>
      <c r="B337">
        <v>28491</v>
      </c>
      <c r="C337">
        <v>291887910</v>
      </c>
      <c r="D337">
        <v>61398327</v>
      </c>
      <c r="E337">
        <v>1259638</v>
      </c>
      <c r="F337">
        <v>10988665771</v>
      </c>
      <c r="G337">
        <v>2169443266</v>
      </c>
      <c r="H337">
        <v>4804</v>
      </c>
      <c r="I337">
        <v>24481561</v>
      </c>
    </row>
    <row r="338" spans="1:9">
      <c r="A338" t="s">
        <v>3740</v>
      </c>
      <c r="B338">
        <v>0</v>
      </c>
      <c r="C338">
        <v>0</v>
      </c>
      <c r="D338">
        <v>0</v>
      </c>
      <c r="E338">
        <v>10897</v>
      </c>
      <c r="F338">
        <v>4066956821</v>
      </c>
      <c r="G338">
        <v>3425849584</v>
      </c>
      <c r="H338">
        <v>12</v>
      </c>
      <c r="I338">
        <v>5657700</v>
      </c>
    </row>
    <row r="339" spans="1:9">
      <c r="A339" t="s">
        <v>3858</v>
      </c>
      <c r="B339">
        <v>14</v>
      </c>
      <c r="C339">
        <v>4157294</v>
      </c>
      <c r="D339">
        <v>3574908</v>
      </c>
      <c r="E339">
        <v>1035004</v>
      </c>
      <c r="F339">
        <v>207158504225</v>
      </c>
      <c r="G339">
        <v>162169392047</v>
      </c>
      <c r="H339">
        <v>1963</v>
      </c>
      <c r="I339">
        <v>336698478</v>
      </c>
    </row>
    <row r="340" spans="1:9">
      <c r="A340" t="s">
        <v>3682</v>
      </c>
      <c r="B340">
        <v>1</v>
      </c>
      <c r="C340">
        <v>74913</v>
      </c>
      <c r="D340">
        <v>74084</v>
      </c>
      <c r="E340">
        <v>8508</v>
      </c>
      <c r="F340">
        <v>1867772303</v>
      </c>
      <c r="G340">
        <v>832495697</v>
      </c>
      <c r="H340">
        <v>171</v>
      </c>
      <c r="I340">
        <v>23471102</v>
      </c>
    </row>
    <row r="341" spans="1:9">
      <c r="A341" t="s">
        <v>3759</v>
      </c>
      <c r="B341">
        <v>19</v>
      </c>
      <c r="C341">
        <v>39725</v>
      </c>
      <c r="D341">
        <v>7448</v>
      </c>
      <c r="E341">
        <v>184182</v>
      </c>
      <c r="F341">
        <v>3520249717</v>
      </c>
      <c r="G341">
        <v>1745100516</v>
      </c>
      <c r="H341">
        <v>367</v>
      </c>
      <c r="I341">
        <v>2859883</v>
      </c>
    </row>
    <row r="342" spans="1:9">
      <c r="A342" t="s">
        <v>3378</v>
      </c>
      <c r="B342">
        <v>50913</v>
      </c>
      <c r="C342">
        <v>490973000</v>
      </c>
      <c r="D342">
        <v>70643133</v>
      </c>
      <c r="E342">
        <v>3079829</v>
      </c>
      <c r="F342">
        <v>39010100837</v>
      </c>
      <c r="G342">
        <v>5526909200</v>
      </c>
      <c r="H342">
        <v>10917</v>
      </c>
      <c r="I342">
        <v>62082809</v>
      </c>
    </row>
    <row r="343" spans="1:9">
      <c r="A343" t="s">
        <v>3541</v>
      </c>
      <c r="B343">
        <v>6504</v>
      </c>
      <c r="C343">
        <v>120516914</v>
      </c>
      <c r="D343">
        <v>118892130</v>
      </c>
      <c r="E343">
        <v>476482</v>
      </c>
      <c r="F343">
        <v>6621280305</v>
      </c>
      <c r="G343">
        <v>5157066040</v>
      </c>
      <c r="H343">
        <v>2122</v>
      </c>
      <c r="I343">
        <v>29773532</v>
      </c>
    </row>
    <row r="344" spans="1:9">
      <c r="A344" t="s">
        <v>3595</v>
      </c>
      <c r="B344">
        <v>0</v>
      </c>
      <c r="C344">
        <v>0</v>
      </c>
      <c r="D344">
        <v>0</v>
      </c>
      <c r="E344">
        <v>398</v>
      </c>
      <c r="F344">
        <v>9950997</v>
      </c>
      <c r="G344">
        <v>4168480</v>
      </c>
      <c r="H344">
        <v>28</v>
      </c>
      <c r="I344">
        <v>648035</v>
      </c>
    </row>
    <row r="345" spans="1:9">
      <c r="A345" t="s">
        <v>3390</v>
      </c>
      <c r="B345">
        <v>0</v>
      </c>
      <c r="C345">
        <v>0</v>
      </c>
      <c r="D345">
        <v>0</v>
      </c>
      <c r="E345">
        <v>7414</v>
      </c>
      <c r="F345">
        <v>776057245</v>
      </c>
      <c r="G345">
        <v>681304336</v>
      </c>
      <c r="H345">
        <v>253</v>
      </c>
      <c r="I345">
        <v>17903836</v>
      </c>
    </row>
    <row r="346" spans="1:9">
      <c r="A346" t="s">
        <v>3517</v>
      </c>
      <c r="B346">
        <v>116403</v>
      </c>
      <c r="C346">
        <v>52717250</v>
      </c>
      <c r="D346">
        <v>24334396</v>
      </c>
      <c r="E346">
        <v>1221698</v>
      </c>
      <c r="F346">
        <v>1331771107</v>
      </c>
      <c r="G346">
        <v>990393931</v>
      </c>
      <c r="H346">
        <v>407298</v>
      </c>
      <c r="I346">
        <v>199223990</v>
      </c>
    </row>
    <row r="347" spans="1:9">
      <c r="A347" t="s">
        <v>3674</v>
      </c>
      <c r="B347">
        <v>1570</v>
      </c>
      <c r="C347">
        <v>11283950</v>
      </c>
      <c r="D347">
        <v>1707194</v>
      </c>
      <c r="E347">
        <v>244295</v>
      </c>
      <c r="F347">
        <v>1977252885</v>
      </c>
      <c r="G347">
        <v>728049364</v>
      </c>
      <c r="H347">
        <v>963</v>
      </c>
      <c r="I347">
        <v>5377332</v>
      </c>
    </row>
    <row r="348" spans="1:9">
      <c r="A348" t="s">
        <v>3326</v>
      </c>
      <c r="B348">
        <v>69716</v>
      </c>
      <c r="C348">
        <v>497279329</v>
      </c>
      <c r="D348">
        <v>189299626</v>
      </c>
      <c r="E348">
        <v>976137</v>
      </c>
      <c r="F348">
        <v>7084171551</v>
      </c>
      <c r="G348">
        <v>1180059839</v>
      </c>
      <c r="H348">
        <v>29094</v>
      </c>
      <c r="I348">
        <v>93756112</v>
      </c>
    </row>
    <row r="349" spans="1:9">
      <c r="A349" t="s">
        <v>3431</v>
      </c>
      <c r="B349">
        <v>4330</v>
      </c>
      <c r="C349">
        <v>7662900</v>
      </c>
      <c r="D349">
        <v>2066670</v>
      </c>
      <c r="E349">
        <v>1047640</v>
      </c>
      <c r="F349">
        <v>3117740097</v>
      </c>
      <c r="G349">
        <v>580431505</v>
      </c>
      <c r="H349">
        <v>7368</v>
      </c>
      <c r="I349">
        <v>15069705</v>
      </c>
    </row>
    <row r="350" spans="1:9">
      <c r="A350" t="s">
        <v>3461</v>
      </c>
      <c r="B350">
        <v>0</v>
      </c>
      <c r="C350">
        <v>0</v>
      </c>
      <c r="D350">
        <v>0</v>
      </c>
      <c r="E350">
        <v>2496</v>
      </c>
      <c r="F350">
        <v>132650420</v>
      </c>
      <c r="G350">
        <v>83565614</v>
      </c>
      <c r="H350">
        <v>64</v>
      </c>
      <c r="I350">
        <v>4024279</v>
      </c>
    </row>
    <row r="351" spans="1:9">
      <c r="A351" t="s">
        <v>3560</v>
      </c>
      <c r="B351">
        <v>29</v>
      </c>
      <c r="C351">
        <v>251431</v>
      </c>
      <c r="D351">
        <v>169775</v>
      </c>
      <c r="E351">
        <v>3627</v>
      </c>
      <c r="F351">
        <v>62083813</v>
      </c>
      <c r="G351">
        <v>22016749</v>
      </c>
      <c r="H351">
        <v>60</v>
      </c>
      <c r="I351">
        <v>990000</v>
      </c>
    </row>
    <row r="352" spans="1:9">
      <c r="A352" t="s">
        <v>3758</v>
      </c>
      <c r="B352">
        <v>29</v>
      </c>
      <c r="C352">
        <v>81113</v>
      </c>
      <c r="D352">
        <v>74200</v>
      </c>
      <c r="E352">
        <v>1371</v>
      </c>
      <c r="F352">
        <v>14278325</v>
      </c>
      <c r="G352">
        <v>8861801</v>
      </c>
      <c r="H352">
        <v>21</v>
      </c>
      <c r="I352">
        <v>341998</v>
      </c>
    </row>
    <row r="353" spans="1:9">
      <c r="A353" t="s">
        <v>3835</v>
      </c>
      <c r="B353">
        <v>1757</v>
      </c>
      <c r="C353">
        <v>68236750</v>
      </c>
      <c r="D353">
        <v>67766615</v>
      </c>
      <c r="E353">
        <v>39369</v>
      </c>
      <c r="F353">
        <v>1472523825</v>
      </c>
      <c r="G353">
        <v>973781601</v>
      </c>
      <c r="H353">
        <v>29</v>
      </c>
      <c r="I353">
        <v>881811</v>
      </c>
    </row>
    <row r="354" spans="1:9">
      <c r="A354" t="s">
        <v>3543</v>
      </c>
      <c r="B354">
        <v>144</v>
      </c>
      <c r="C354">
        <v>2592868</v>
      </c>
      <c r="D354">
        <v>2606702</v>
      </c>
      <c r="E354">
        <v>32368</v>
      </c>
      <c r="F354">
        <v>487106814</v>
      </c>
      <c r="G354">
        <v>409366103</v>
      </c>
      <c r="H354">
        <v>773</v>
      </c>
      <c r="I354">
        <v>10790598</v>
      </c>
    </row>
    <row r="355" spans="1:9">
      <c r="A355" t="s">
        <v>3820</v>
      </c>
      <c r="B355">
        <v>0</v>
      </c>
      <c r="C355">
        <v>0</v>
      </c>
      <c r="D355">
        <v>0</v>
      </c>
      <c r="E355">
        <v>26335</v>
      </c>
      <c r="F355">
        <v>5936482233</v>
      </c>
      <c r="G355">
        <v>5044692766</v>
      </c>
      <c r="H355">
        <v>18</v>
      </c>
      <c r="I355">
        <v>3234620</v>
      </c>
    </row>
    <row r="356" spans="1:9">
      <c r="A356" t="s">
        <v>3426</v>
      </c>
      <c r="B356">
        <v>84</v>
      </c>
      <c r="C356">
        <v>71055000</v>
      </c>
      <c r="D356">
        <v>71050000</v>
      </c>
      <c r="E356">
        <v>36690</v>
      </c>
      <c r="F356">
        <v>263689937</v>
      </c>
      <c r="G356">
        <v>111410101</v>
      </c>
      <c r="H356">
        <v>143</v>
      </c>
      <c r="I356">
        <v>708853</v>
      </c>
    </row>
    <row r="357" spans="1:9">
      <c r="A357" t="s">
        <v>3601</v>
      </c>
      <c r="B357">
        <v>5467</v>
      </c>
      <c r="C357">
        <v>53026350</v>
      </c>
      <c r="D357">
        <v>7585012</v>
      </c>
      <c r="E357">
        <v>310160</v>
      </c>
      <c r="F357">
        <v>3041649825</v>
      </c>
      <c r="G357">
        <v>638425158</v>
      </c>
      <c r="H357">
        <v>1904</v>
      </c>
      <c r="I357">
        <v>12595250</v>
      </c>
    </row>
    <row r="358" spans="1:9">
      <c r="A358" t="s">
        <v>3462</v>
      </c>
      <c r="B358">
        <v>0</v>
      </c>
      <c r="C358">
        <v>0</v>
      </c>
      <c r="D358">
        <v>0</v>
      </c>
      <c r="E358">
        <v>565292</v>
      </c>
      <c r="F358">
        <v>69037564653</v>
      </c>
      <c r="G358">
        <v>26140332858</v>
      </c>
      <c r="H358">
        <v>2834</v>
      </c>
      <c r="I358">
        <v>349353902</v>
      </c>
    </row>
    <row r="359" spans="1:9">
      <c r="A359" t="s">
        <v>3823</v>
      </c>
      <c r="B359">
        <v>401</v>
      </c>
      <c r="C359">
        <v>100665301</v>
      </c>
      <c r="D359">
        <v>100654687</v>
      </c>
      <c r="E359">
        <v>32453</v>
      </c>
      <c r="F359">
        <v>6823091311</v>
      </c>
      <c r="G359">
        <v>5109732210</v>
      </c>
      <c r="H359">
        <v>629</v>
      </c>
      <c r="I359">
        <v>126439719</v>
      </c>
    </row>
    <row r="360" spans="1:9">
      <c r="A360" t="s">
        <v>3425</v>
      </c>
      <c r="B360">
        <v>0</v>
      </c>
      <c r="C360">
        <v>0</v>
      </c>
      <c r="D360">
        <v>0</v>
      </c>
      <c r="E360">
        <v>1</v>
      </c>
      <c r="F360">
        <v>10274</v>
      </c>
      <c r="G360">
        <v>262</v>
      </c>
      <c r="H360">
        <v>0</v>
      </c>
      <c r="I360">
        <v>0</v>
      </c>
    </row>
    <row r="361" spans="1:9">
      <c r="A361" t="s">
        <v>3689</v>
      </c>
      <c r="B361">
        <v>5005</v>
      </c>
      <c r="C361">
        <v>50819511</v>
      </c>
      <c r="D361">
        <v>50170108</v>
      </c>
      <c r="E361">
        <v>281806</v>
      </c>
      <c r="F361">
        <v>2350008026</v>
      </c>
      <c r="G361">
        <v>1286789377</v>
      </c>
      <c r="H361">
        <v>166</v>
      </c>
      <c r="I361">
        <v>1118125</v>
      </c>
    </row>
    <row r="362" spans="1:9">
      <c r="A362" t="s">
        <v>3550</v>
      </c>
      <c r="B362">
        <v>58924</v>
      </c>
      <c r="C362">
        <v>259476550</v>
      </c>
      <c r="D362">
        <v>40413679</v>
      </c>
      <c r="E362">
        <v>1426794</v>
      </c>
      <c r="F362">
        <v>8113794454</v>
      </c>
      <c r="G362">
        <v>2269777993</v>
      </c>
      <c r="H362">
        <v>4546</v>
      </c>
      <c r="I362">
        <v>15177985</v>
      </c>
    </row>
    <row r="363" spans="1:9">
      <c r="A363" t="s">
        <v>3662</v>
      </c>
      <c r="B363">
        <v>346</v>
      </c>
      <c r="C363">
        <v>10087076</v>
      </c>
      <c r="D363">
        <v>9824315</v>
      </c>
      <c r="E363">
        <v>17728</v>
      </c>
      <c r="F363">
        <v>567319569</v>
      </c>
      <c r="G363">
        <v>408662842</v>
      </c>
      <c r="H363">
        <v>42</v>
      </c>
      <c r="I363">
        <v>1155714</v>
      </c>
    </row>
    <row r="364" spans="1:9">
      <c r="A364" t="s">
        <v>3653</v>
      </c>
      <c r="B364">
        <v>23</v>
      </c>
      <c r="C364">
        <v>455500</v>
      </c>
      <c r="D364">
        <v>455813</v>
      </c>
      <c r="E364">
        <v>56</v>
      </c>
      <c r="F364">
        <v>5558433</v>
      </c>
      <c r="G364">
        <v>1893605</v>
      </c>
      <c r="H364">
        <v>0</v>
      </c>
      <c r="I364">
        <v>0</v>
      </c>
    </row>
    <row r="365" spans="1:9">
      <c r="A365" t="s">
        <v>3724</v>
      </c>
      <c r="B365">
        <v>38</v>
      </c>
      <c r="C365">
        <v>985428</v>
      </c>
      <c r="D365">
        <v>958650</v>
      </c>
      <c r="E365">
        <v>3175</v>
      </c>
      <c r="F365">
        <v>122943402</v>
      </c>
      <c r="G365">
        <v>34753009</v>
      </c>
      <c r="H365">
        <v>7</v>
      </c>
      <c r="I365">
        <v>224220</v>
      </c>
    </row>
    <row r="366" spans="1:9">
      <c r="A366" t="s">
        <v>3727</v>
      </c>
      <c r="B366">
        <v>37117</v>
      </c>
      <c r="C366">
        <v>1379438227</v>
      </c>
      <c r="D366">
        <v>1372552483</v>
      </c>
      <c r="E366">
        <v>575920</v>
      </c>
      <c r="F366">
        <v>18182851457</v>
      </c>
      <c r="G366">
        <v>11989692013</v>
      </c>
      <c r="H366">
        <v>868</v>
      </c>
      <c r="I366">
        <v>30234082</v>
      </c>
    </row>
    <row r="367" spans="1:9">
      <c r="A367" t="s">
        <v>3743</v>
      </c>
      <c r="B367">
        <v>1</v>
      </c>
      <c r="C367">
        <v>25000</v>
      </c>
      <c r="D367">
        <v>24764</v>
      </c>
      <c r="E367">
        <v>12559</v>
      </c>
      <c r="F367">
        <v>3953682672</v>
      </c>
      <c r="G367">
        <v>2977437837</v>
      </c>
      <c r="H367">
        <v>270</v>
      </c>
      <c r="I367">
        <v>69496556</v>
      </c>
    </row>
    <row r="368" spans="1:9">
      <c r="A368" t="s">
        <v>3434</v>
      </c>
      <c r="B368">
        <v>11493</v>
      </c>
      <c r="C368">
        <v>9310497</v>
      </c>
      <c r="D368">
        <v>3551674</v>
      </c>
      <c r="E368">
        <v>1556184</v>
      </c>
      <c r="F368">
        <v>4948737456</v>
      </c>
      <c r="G368">
        <v>1518993998</v>
      </c>
      <c r="H368">
        <v>63153</v>
      </c>
      <c r="I368">
        <v>64811515</v>
      </c>
    </row>
    <row r="369" spans="1:9">
      <c r="A369" t="s">
        <v>3540</v>
      </c>
      <c r="B369">
        <v>1030</v>
      </c>
      <c r="C369">
        <v>17790995</v>
      </c>
      <c r="D369">
        <v>17383991</v>
      </c>
      <c r="E369">
        <v>139072</v>
      </c>
      <c r="F369">
        <v>1947641027</v>
      </c>
      <c r="G369">
        <v>1439033706</v>
      </c>
      <c r="H369">
        <v>293</v>
      </c>
      <c r="I369">
        <v>4743560</v>
      </c>
    </row>
    <row r="370" spans="1:9">
      <c r="A370" t="s">
        <v>3569</v>
      </c>
      <c r="B370">
        <v>6</v>
      </c>
      <c r="C370">
        <v>921000</v>
      </c>
      <c r="D370">
        <v>880909</v>
      </c>
      <c r="E370">
        <v>1058</v>
      </c>
      <c r="F370">
        <v>162103462</v>
      </c>
      <c r="G370">
        <v>119795681</v>
      </c>
      <c r="H370">
        <v>0</v>
      </c>
      <c r="I370">
        <v>0</v>
      </c>
    </row>
    <row r="371" spans="1:9">
      <c r="A371" t="s">
        <v>3643</v>
      </c>
      <c r="B371">
        <v>196</v>
      </c>
      <c r="C371">
        <v>86937657</v>
      </c>
      <c r="D371">
        <v>86883698</v>
      </c>
      <c r="E371">
        <v>31555</v>
      </c>
      <c r="F371">
        <v>7070595836</v>
      </c>
      <c r="G371">
        <v>5385717087</v>
      </c>
      <c r="H371">
        <v>235</v>
      </c>
      <c r="I371">
        <v>49106756</v>
      </c>
    </row>
    <row r="372" spans="1:9">
      <c r="A372" t="s">
        <v>3769</v>
      </c>
      <c r="B372">
        <v>594</v>
      </c>
      <c r="C372">
        <v>27273562</v>
      </c>
      <c r="D372">
        <v>26616261</v>
      </c>
      <c r="E372">
        <v>28801</v>
      </c>
      <c r="F372">
        <v>1311773073</v>
      </c>
      <c r="G372">
        <v>887158708</v>
      </c>
      <c r="H372">
        <v>6</v>
      </c>
      <c r="I372">
        <v>221043</v>
      </c>
    </row>
    <row r="373" spans="1:9">
      <c r="A373" t="s">
        <v>3826</v>
      </c>
      <c r="B373">
        <v>0</v>
      </c>
      <c r="C373">
        <v>0</v>
      </c>
      <c r="D373">
        <v>0</v>
      </c>
      <c r="E373">
        <v>119</v>
      </c>
      <c r="F373">
        <v>7363604</v>
      </c>
      <c r="G373">
        <v>1655188</v>
      </c>
      <c r="H373">
        <v>2</v>
      </c>
      <c r="I373">
        <v>700000</v>
      </c>
    </row>
    <row r="374" spans="1:9">
      <c r="A374" t="s">
        <v>3576</v>
      </c>
      <c r="B374">
        <v>0</v>
      </c>
      <c r="C374">
        <v>0</v>
      </c>
      <c r="D374">
        <v>0</v>
      </c>
      <c r="E374">
        <v>169</v>
      </c>
      <c r="F374">
        <v>13387501</v>
      </c>
      <c r="G374">
        <v>4601624</v>
      </c>
      <c r="H374">
        <v>0</v>
      </c>
      <c r="I374">
        <v>0</v>
      </c>
    </row>
    <row r="375" spans="1:9">
      <c r="A375" t="s">
        <v>3705</v>
      </c>
      <c r="B375">
        <v>213269</v>
      </c>
      <c r="C375">
        <v>710917476</v>
      </c>
      <c r="D375">
        <v>75483335</v>
      </c>
      <c r="E375">
        <v>5493066</v>
      </c>
      <c r="F375">
        <v>23393472951</v>
      </c>
      <c r="G375">
        <v>6276957633</v>
      </c>
      <c r="H375">
        <v>25048</v>
      </c>
      <c r="I375">
        <v>68220378</v>
      </c>
    </row>
    <row r="376" spans="1:9">
      <c r="A376" t="s">
        <v>3562</v>
      </c>
      <c r="B376">
        <v>57</v>
      </c>
      <c r="C376">
        <v>1493775</v>
      </c>
      <c r="D376">
        <v>1464013</v>
      </c>
      <c r="E376">
        <v>682</v>
      </c>
      <c r="F376">
        <v>16988785</v>
      </c>
      <c r="G376">
        <v>9953669</v>
      </c>
      <c r="H376">
        <v>0</v>
      </c>
      <c r="I376">
        <v>0</v>
      </c>
    </row>
    <row r="377" spans="1:9">
      <c r="A377" t="s">
        <v>3590</v>
      </c>
      <c r="B377">
        <v>1354</v>
      </c>
      <c r="C377">
        <v>48643683</v>
      </c>
      <c r="D377">
        <v>47998842</v>
      </c>
      <c r="E377">
        <v>21095</v>
      </c>
      <c r="F377">
        <v>662637905</v>
      </c>
      <c r="G377">
        <v>498602629</v>
      </c>
      <c r="H377">
        <v>8</v>
      </c>
      <c r="I377">
        <v>323098</v>
      </c>
    </row>
    <row r="378" spans="1:9">
      <c r="A378" t="s">
        <v>3809</v>
      </c>
      <c r="B378">
        <v>1939</v>
      </c>
      <c r="C378">
        <v>36987125</v>
      </c>
      <c r="D378">
        <v>36824252</v>
      </c>
      <c r="E378">
        <v>53095</v>
      </c>
      <c r="F378">
        <v>806129078</v>
      </c>
      <c r="G378">
        <v>446813986</v>
      </c>
      <c r="H378">
        <v>568</v>
      </c>
      <c r="I378">
        <v>9779158</v>
      </c>
    </row>
    <row r="379" spans="1:9">
      <c r="A379" t="s">
        <v>3853</v>
      </c>
      <c r="B379">
        <v>43221</v>
      </c>
      <c r="C379">
        <v>394960515</v>
      </c>
      <c r="D379">
        <v>126637011</v>
      </c>
      <c r="E379">
        <v>2068870</v>
      </c>
      <c r="F379">
        <v>19760111639</v>
      </c>
      <c r="G379">
        <v>7626873980</v>
      </c>
      <c r="H379">
        <v>7407</v>
      </c>
      <c r="I379">
        <v>44295773</v>
      </c>
    </row>
    <row r="380" spans="1:9">
      <c r="A380" t="s">
        <v>3323</v>
      </c>
      <c r="B380">
        <v>40142</v>
      </c>
      <c r="C380">
        <v>215623450</v>
      </c>
      <c r="D380">
        <v>13374268</v>
      </c>
      <c r="E380">
        <v>1001783</v>
      </c>
      <c r="F380">
        <v>5952012359</v>
      </c>
      <c r="G380">
        <v>1385178345</v>
      </c>
      <c r="H380">
        <v>7443</v>
      </c>
      <c r="I380">
        <v>22681537</v>
      </c>
    </row>
    <row r="381" spans="1:9">
      <c r="A381" t="s">
        <v>3821</v>
      </c>
      <c r="B381">
        <v>124</v>
      </c>
      <c r="C381">
        <v>46018449</v>
      </c>
      <c r="D381">
        <v>46017879</v>
      </c>
      <c r="E381">
        <v>244741</v>
      </c>
      <c r="F381">
        <v>58919196118</v>
      </c>
      <c r="G381">
        <v>51892432506</v>
      </c>
      <c r="H381">
        <v>325</v>
      </c>
      <c r="I381">
        <v>64560812</v>
      </c>
    </row>
    <row r="382" spans="1:9">
      <c r="A382" t="s">
        <v>3343</v>
      </c>
      <c r="B382">
        <v>4</v>
      </c>
      <c r="C382">
        <v>15500</v>
      </c>
      <c r="D382">
        <v>9853</v>
      </c>
      <c r="E382">
        <v>351</v>
      </c>
      <c r="F382">
        <v>6552292</v>
      </c>
      <c r="G382">
        <v>1572951</v>
      </c>
      <c r="H382">
        <v>7</v>
      </c>
      <c r="I382">
        <v>152100</v>
      </c>
    </row>
    <row r="383" spans="1:9">
      <c r="A383" t="s">
        <v>3330</v>
      </c>
      <c r="B383">
        <v>44011</v>
      </c>
      <c r="C383">
        <v>74665316</v>
      </c>
      <c r="D383">
        <v>19467736</v>
      </c>
      <c r="E383">
        <v>1412006</v>
      </c>
      <c r="F383">
        <v>2460780271</v>
      </c>
      <c r="G383">
        <v>316080760</v>
      </c>
      <c r="H383">
        <v>20352</v>
      </c>
      <c r="I383">
        <v>16540357</v>
      </c>
    </row>
    <row r="384" spans="1:9">
      <c r="A384" t="s">
        <v>3525</v>
      </c>
      <c r="B384">
        <v>84704</v>
      </c>
      <c r="C384">
        <v>222752750</v>
      </c>
      <c r="D384">
        <v>57996628</v>
      </c>
      <c r="E384">
        <v>3029957</v>
      </c>
      <c r="F384">
        <v>37625902243</v>
      </c>
      <c r="G384">
        <v>22866600490</v>
      </c>
      <c r="H384">
        <v>125268</v>
      </c>
      <c r="I384">
        <v>460594474</v>
      </c>
    </row>
    <row r="385" spans="1:9">
      <c r="A385" t="s">
        <v>3587</v>
      </c>
      <c r="B385">
        <v>28</v>
      </c>
      <c r="C385">
        <v>960156</v>
      </c>
      <c r="D385">
        <v>956524</v>
      </c>
      <c r="E385">
        <v>1971</v>
      </c>
      <c r="F385">
        <v>41735941</v>
      </c>
      <c r="G385">
        <v>29679071</v>
      </c>
      <c r="H385">
        <v>50</v>
      </c>
      <c r="I385">
        <v>973101</v>
      </c>
    </row>
    <row r="386" spans="1:9">
      <c r="A386" t="s">
        <v>3659</v>
      </c>
      <c r="B386">
        <v>97</v>
      </c>
      <c r="C386">
        <v>1785368</v>
      </c>
      <c r="D386">
        <v>1780015</v>
      </c>
      <c r="E386">
        <v>398</v>
      </c>
      <c r="F386">
        <v>6426259</v>
      </c>
      <c r="G386">
        <v>4192671</v>
      </c>
      <c r="H386">
        <v>5</v>
      </c>
      <c r="I386">
        <v>80000</v>
      </c>
    </row>
    <row r="387" spans="1:9">
      <c r="A387" t="s">
        <v>3671</v>
      </c>
      <c r="B387">
        <v>2025</v>
      </c>
      <c r="C387">
        <v>18595250</v>
      </c>
      <c r="D387">
        <v>1385441</v>
      </c>
      <c r="E387">
        <v>281518</v>
      </c>
      <c r="F387">
        <v>2639932246</v>
      </c>
      <c r="G387">
        <v>333519747</v>
      </c>
      <c r="H387">
        <v>918</v>
      </c>
      <c r="I387">
        <v>4917760</v>
      </c>
    </row>
    <row r="388" spans="1:9">
      <c r="A388" t="s">
        <v>3825</v>
      </c>
      <c r="B388">
        <v>0</v>
      </c>
      <c r="C388">
        <v>0</v>
      </c>
      <c r="D388">
        <v>0</v>
      </c>
      <c r="E388">
        <v>2339</v>
      </c>
      <c r="F388">
        <v>412071878</v>
      </c>
      <c r="G388">
        <v>298637473</v>
      </c>
      <c r="H388">
        <v>202</v>
      </c>
      <c r="I388">
        <v>44364189</v>
      </c>
    </row>
    <row r="389" spans="1:9">
      <c r="A389" t="s">
        <v>3771</v>
      </c>
      <c r="B389">
        <v>17444</v>
      </c>
      <c r="C389">
        <v>796074223</v>
      </c>
      <c r="D389">
        <v>789880284</v>
      </c>
      <c r="E389">
        <v>400230</v>
      </c>
      <c r="F389">
        <v>14577248900</v>
      </c>
      <c r="G389">
        <v>9560403777</v>
      </c>
      <c r="H389">
        <v>576</v>
      </c>
      <c r="I389">
        <v>22577929</v>
      </c>
    </row>
    <row r="390" spans="1:9">
      <c r="A390" t="s">
        <v>3495</v>
      </c>
      <c r="B390">
        <v>6</v>
      </c>
      <c r="C390">
        <v>81991</v>
      </c>
      <c r="D390">
        <v>81832</v>
      </c>
      <c r="E390">
        <v>214</v>
      </c>
      <c r="F390">
        <v>3118628</v>
      </c>
      <c r="G390">
        <v>1299762</v>
      </c>
      <c r="H390">
        <v>8</v>
      </c>
      <c r="I390">
        <v>151000</v>
      </c>
    </row>
    <row r="391" spans="1:9">
      <c r="A391" t="s">
        <v>3537</v>
      </c>
      <c r="B391">
        <v>85</v>
      </c>
      <c r="C391">
        <v>674111</v>
      </c>
      <c r="D391">
        <v>675662</v>
      </c>
      <c r="E391">
        <v>18340</v>
      </c>
      <c r="F391">
        <v>250297090</v>
      </c>
      <c r="G391">
        <v>197567886</v>
      </c>
      <c r="H391">
        <v>29</v>
      </c>
      <c r="I391">
        <v>342734</v>
      </c>
    </row>
    <row r="392" spans="1:9">
      <c r="A392" t="s">
        <v>3665</v>
      </c>
      <c r="B392">
        <v>7601</v>
      </c>
      <c r="C392">
        <v>285025625</v>
      </c>
      <c r="D392">
        <v>285296283</v>
      </c>
      <c r="E392">
        <v>287938</v>
      </c>
      <c r="F392">
        <v>8078765538</v>
      </c>
      <c r="G392">
        <v>5136606916</v>
      </c>
      <c r="H392">
        <v>3884</v>
      </c>
      <c r="I392">
        <v>117145772</v>
      </c>
    </row>
    <row r="393" spans="1:9">
      <c r="A393" t="s">
        <v>3730</v>
      </c>
      <c r="B393">
        <v>0</v>
      </c>
      <c r="C393">
        <v>0</v>
      </c>
      <c r="D393">
        <v>0</v>
      </c>
      <c r="E393">
        <v>237</v>
      </c>
      <c r="F393">
        <v>6259908</v>
      </c>
      <c r="G393">
        <v>1944172</v>
      </c>
      <c r="H393">
        <v>6</v>
      </c>
      <c r="I393">
        <v>168124</v>
      </c>
    </row>
    <row r="394" spans="1:9">
      <c r="A394" t="s">
        <v>3734</v>
      </c>
      <c r="B394">
        <v>2840</v>
      </c>
      <c r="C394">
        <v>25110207</v>
      </c>
      <c r="D394">
        <v>2049625</v>
      </c>
      <c r="E394">
        <v>156406</v>
      </c>
      <c r="F394">
        <v>1568562058</v>
      </c>
      <c r="G394">
        <v>145360528</v>
      </c>
      <c r="H394">
        <v>617</v>
      </c>
      <c r="I394">
        <v>2716784</v>
      </c>
    </row>
    <row r="395" spans="1:9">
      <c r="A395" t="s">
        <v>3874</v>
      </c>
      <c r="B395">
        <v>506</v>
      </c>
      <c r="C395">
        <v>3335503</v>
      </c>
      <c r="D395">
        <v>3277383</v>
      </c>
      <c r="E395">
        <v>16938</v>
      </c>
      <c r="F395">
        <v>153126315</v>
      </c>
      <c r="G395">
        <v>84662745</v>
      </c>
      <c r="H395">
        <v>529</v>
      </c>
      <c r="I395">
        <v>5395081</v>
      </c>
    </row>
    <row r="396" spans="1:9">
      <c r="A396" t="s">
        <v>3453</v>
      </c>
      <c r="B396">
        <v>41</v>
      </c>
      <c r="C396">
        <v>21508114</v>
      </c>
      <c r="D396">
        <v>21282055</v>
      </c>
      <c r="E396">
        <v>1052668</v>
      </c>
      <c r="F396">
        <v>232214291026</v>
      </c>
      <c r="G396">
        <v>187110430921</v>
      </c>
      <c r="H396">
        <v>1214</v>
      </c>
      <c r="I396">
        <v>285561699</v>
      </c>
    </row>
    <row r="397" spans="1:9">
      <c r="A397" t="s">
        <v>3750</v>
      </c>
      <c r="B397">
        <v>0</v>
      </c>
      <c r="C397">
        <v>0</v>
      </c>
      <c r="D397">
        <v>0</v>
      </c>
      <c r="E397">
        <v>1193</v>
      </c>
      <c r="F397">
        <v>23705256</v>
      </c>
      <c r="G397">
        <v>10289875</v>
      </c>
      <c r="H397">
        <v>11</v>
      </c>
      <c r="I397">
        <v>541546</v>
      </c>
    </row>
    <row r="398" spans="1:9">
      <c r="A398" t="s">
        <v>3318</v>
      </c>
      <c r="B398">
        <v>115952</v>
      </c>
      <c r="C398">
        <v>884121557</v>
      </c>
      <c r="D398">
        <v>23639235</v>
      </c>
      <c r="E398">
        <v>2162937</v>
      </c>
      <c r="F398">
        <v>18143826347</v>
      </c>
      <c r="G398">
        <v>515351152</v>
      </c>
      <c r="H398">
        <v>16467</v>
      </c>
      <c r="I398">
        <v>40032729</v>
      </c>
    </row>
    <row r="399" spans="1:9">
      <c r="A399" t="s">
        <v>3427</v>
      </c>
      <c r="B399">
        <v>15422</v>
      </c>
      <c r="C399">
        <v>23157625</v>
      </c>
      <c r="D399">
        <v>5500047</v>
      </c>
      <c r="E399">
        <v>2596759</v>
      </c>
      <c r="F399">
        <v>10164646155</v>
      </c>
      <c r="G399">
        <v>587922590</v>
      </c>
      <c r="H399">
        <v>26274</v>
      </c>
      <c r="I399">
        <v>34153674</v>
      </c>
    </row>
    <row r="400" spans="1:9">
      <c r="A400" t="s">
        <v>3551</v>
      </c>
      <c r="B400">
        <v>24723</v>
      </c>
      <c r="C400">
        <v>111607550</v>
      </c>
      <c r="D400">
        <v>17784214</v>
      </c>
      <c r="E400">
        <v>655032</v>
      </c>
      <c r="F400">
        <v>3627603995</v>
      </c>
      <c r="G400">
        <v>1252230436</v>
      </c>
      <c r="H400">
        <v>1592</v>
      </c>
      <c r="I400">
        <v>6282917</v>
      </c>
    </row>
    <row r="401" spans="1:9">
      <c r="A401" t="s">
        <v>3591</v>
      </c>
      <c r="B401">
        <v>18601</v>
      </c>
      <c r="C401">
        <v>672287962</v>
      </c>
      <c r="D401">
        <v>669073423</v>
      </c>
      <c r="E401">
        <v>330400</v>
      </c>
      <c r="F401">
        <v>10104041684</v>
      </c>
      <c r="G401">
        <v>6711080508</v>
      </c>
      <c r="H401">
        <v>187</v>
      </c>
      <c r="I401">
        <v>5716186</v>
      </c>
    </row>
    <row r="402" spans="1:9">
      <c r="A402" t="s">
        <v>3341</v>
      </c>
      <c r="B402">
        <v>21414</v>
      </c>
      <c r="C402">
        <v>214093751</v>
      </c>
      <c r="D402">
        <v>69318799</v>
      </c>
      <c r="E402">
        <v>2165063</v>
      </c>
      <c r="F402">
        <v>31514673832</v>
      </c>
      <c r="G402">
        <v>10469444638</v>
      </c>
      <c r="H402">
        <v>4576</v>
      </c>
      <c r="I402">
        <v>40537004</v>
      </c>
    </row>
    <row r="403" spans="1:9">
      <c r="A403" t="s">
        <v>3420</v>
      </c>
      <c r="B403">
        <v>2</v>
      </c>
      <c r="C403">
        <v>2080000</v>
      </c>
      <c r="D403">
        <v>2080000</v>
      </c>
      <c r="E403">
        <v>20</v>
      </c>
      <c r="F403">
        <v>1499365</v>
      </c>
      <c r="G403">
        <v>1289877</v>
      </c>
      <c r="H403">
        <v>0</v>
      </c>
      <c r="I403">
        <v>0</v>
      </c>
    </row>
    <row r="404" spans="1:9">
      <c r="A404" t="s">
        <v>3729</v>
      </c>
      <c r="B404">
        <v>221</v>
      </c>
      <c r="C404">
        <v>8324903</v>
      </c>
      <c r="D404">
        <v>8287249</v>
      </c>
      <c r="E404">
        <v>34065</v>
      </c>
      <c r="F404">
        <v>1022206724</v>
      </c>
      <c r="G404">
        <v>580450059</v>
      </c>
      <c r="H404">
        <v>902</v>
      </c>
      <c r="I404">
        <v>30256431</v>
      </c>
    </row>
    <row r="405" spans="1:9">
      <c r="A405" t="s">
        <v>3752</v>
      </c>
      <c r="B405">
        <v>2142</v>
      </c>
      <c r="C405">
        <v>4847870</v>
      </c>
      <c r="D405">
        <v>4580739</v>
      </c>
      <c r="E405">
        <v>41498</v>
      </c>
      <c r="F405">
        <v>247648551</v>
      </c>
      <c r="G405">
        <v>154533764</v>
      </c>
      <c r="H405">
        <v>36</v>
      </c>
      <c r="I405">
        <v>90901</v>
      </c>
    </row>
    <row r="406" spans="1:9">
      <c r="A406" t="s">
        <v>3755</v>
      </c>
      <c r="B406">
        <v>221</v>
      </c>
      <c r="C406">
        <v>585846</v>
      </c>
      <c r="D406">
        <v>560953</v>
      </c>
      <c r="E406">
        <v>4909</v>
      </c>
      <c r="F406">
        <v>155863194</v>
      </c>
      <c r="G406">
        <v>96065304</v>
      </c>
      <c r="H406">
        <v>9</v>
      </c>
      <c r="I406">
        <v>836319</v>
      </c>
    </row>
    <row r="407" spans="1:9">
      <c r="A407" t="s">
        <v>3781</v>
      </c>
      <c r="B407">
        <v>18589</v>
      </c>
      <c r="C407">
        <v>150772000</v>
      </c>
      <c r="D407">
        <v>41348734</v>
      </c>
      <c r="E407">
        <v>1684115</v>
      </c>
      <c r="F407">
        <v>17499595888</v>
      </c>
      <c r="G407">
        <v>5382684470</v>
      </c>
      <c r="H407">
        <v>6055</v>
      </c>
      <c r="I407">
        <v>34699173</v>
      </c>
    </row>
    <row r="408" spans="1:9">
      <c r="A408" t="s">
        <v>3813</v>
      </c>
      <c r="B408">
        <v>2770</v>
      </c>
      <c r="C408">
        <v>27798000</v>
      </c>
      <c r="D408">
        <v>2058998</v>
      </c>
      <c r="E408">
        <v>713072</v>
      </c>
      <c r="F408">
        <v>9959139216</v>
      </c>
      <c r="G408">
        <v>647289138</v>
      </c>
      <c r="H408">
        <v>1187</v>
      </c>
      <c r="I408">
        <v>7499450</v>
      </c>
    </row>
    <row r="409" spans="1:9">
      <c r="A409" t="s">
        <v>3877</v>
      </c>
      <c r="B409">
        <v>26044</v>
      </c>
      <c r="C409">
        <v>193301300</v>
      </c>
      <c r="D409">
        <v>68486250</v>
      </c>
      <c r="E409">
        <v>482877</v>
      </c>
      <c r="F409">
        <v>3158172662</v>
      </c>
      <c r="G409">
        <v>511059759</v>
      </c>
      <c r="H409">
        <v>2229</v>
      </c>
      <c r="I409">
        <v>9219448</v>
      </c>
    </row>
    <row r="410" spans="1:9">
      <c r="A410" t="s">
        <v>3379</v>
      </c>
      <c r="B410">
        <v>64788</v>
      </c>
      <c r="C410">
        <v>583829600</v>
      </c>
      <c r="D410">
        <v>102082020</v>
      </c>
      <c r="E410">
        <v>3706657</v>
      </c>
      <c r="F410">
        <v>45469303149</v>
      </c>
      <c r="G410">
        <v>9204691576</v>
      </c>
      <c r="H410">
        <v>14441</v>
      </c>
      <c r="I410">
        <v>89726000</v>
      </c>
    </row>
    <row r="411" spans="1:9">
      <c r="A411" t="s">
        <v>3496</v>
      </c>
      <c r="B411">
        <v>36</v>
      </c>
      <c r="C411">
        <v>479940</v>
      </c>
      <c r="D411">
        <v>454148</v>
      </c>
      <c r="E411">
        <v>672</v>
      </c>
      <c r="F411">
        <v>10516084</v>
      </c>
      <c r="G411">
        <v>4846488</v>
      </c>
      <c r="H411">
        <v>14</v>
      </c>
      <c r="I411">
        <v>190666</v>
      </c>
    </row>
    <row r="412" spans="1:9">
      <c r="A412" t="s">
        <v>3333</v>
      </c>
      <c r="B412">
        <v>22502</v>
      </c>
      <c r="C412">
        <v>40415758</v>
      </c>
      <c r="D412">
        <v>11975409</v>
      </c>
      <c r="E412">
        <v>1018585</v>
      </c>
      <c r="F412">
        <v>2125359650</v>
      </c>
      <c r="G412">
        <v>365598437</v>
      </c>
      <c r="H412">
        <v>6249</v>
      </c>
      <c r="I412">
        <v>8285029</v>
      </c>
    </row>
    <row r="413" spans="1:9">
      <c r="A413" t="s">
        <v>3357</v>
      </c>
      <c r="B413">
        <v>18327</v>
      </c>
      <c r="C413">
        <v>141770250</v>
      </c>
      <c r="D413">
        <v>18177248</v>
      </c>
      <c r="E413">
        <v>860974</v>
      </c>
      <c r="F413">
        <v>9530262394</v>
      </c>
      <c r="G413">
        <v>3325880062</v>
      </c>
      <c r="H413">
        <v>5505</v>
      </c>
      <c r="I413">
        <v>36136786</v>
      </c>
    </row>
    <row r="414" spans="1:9">
      <c r="A414" t="s">
        <v>3618</v>
      </c>
      <c r="B414">
        <v>3</v>
      </c>
      <c r="C414">
        <v>26000</v>
      </c>
      <c r="D414">
        <v>22982</v>
      </c>
      <c r="E414">
        <v>267</v>
      </c>
      <c r="F414">
        <v>4539939</v>
      </c>
      <c r="G414">
        <v>1565781</v>
      </c>
      <c r="H414">
        <v>6</v>
      </c>
      <c r="I414">
        <v>85967</v>
      </c>
    </row>
    <row r="415" spans="1:9">
      <c r="A415" t="s">
        <v>3646</v>
      </c>
      <c r="B415">
        <v>13</v>
      </c>
      <c r="C415">
        <v>1742300</v>
      </c>
      <c r="D415">
        <v>1742206</v>
      </c>
      <c r="E415">
        <v>1555</v>
      </c>
      <c r="F415">
        <v>244013328</v>
      </c>
      <c r="G415">
        <v>116751154</v>
      </c>
      <c r="H415">
        <v>127</v>
      </c>
      <c r="I415">
        <v>19134991</v>
      </c>
    </row>
    <row r="416" spans="1:9">
      <c r="A416" t="s">
        <v>3654</v>
      </c>
      <c r="B416">
        <v>4</v>
      </c>
      <c r="C416">
        <v>60000</v>
      </c>
      <c r="D416">
        <v>60168</v>
      </c>
      <c r="E416">
        <v>133</v>
      </c>
      <c r="F416">
        <v>19778126</v>
      </c>
      <c r="G416">
        <v>3515092</v>
      </c>
      <c r="H416">
        <v>4</v>
      </c>
      <c r="I416">
        <v>243840</v>
      </c>
    </row>
    <row r="417" spans="1:9">
      <c r="A417" t="s">
        <v>3685</v>
      </c>
      <c r="B417">
        <v>0</v>
      </c>
      <c r="C417">
        <v>0</v>
      </c>
      <c r="D417">
        <v>0</v>
      </c>
      <c r="E417">
        <v>5160</v>
      </c>
      <c r="F417">
        <v>290803860</v>
      </c>
      <c r="G417">
        <v>182558432</v>
      </c>
      <c r="H417">
        <v>54</v>
      </c>
      <c r="I417">
        <v>3336808</v>
      </c>
    </row>
    <row r="418" spans="1:9">
      <c r="A418" t="s">
        <v>3753</v>
      </c>
      <c r="B418">
        <v>15</v>
      </c>
      <c r="C418">
        <v>31531</v>
      </c>
      <c r="D418">
        <v>29886</v>
      </c>
      <c r="E418">
        <v>338</v>
      </c>
      <c r="F418">
        <v>1286747</v>
      </c>
      <c r="G418">
        <v>654892</v>
      </c>
      <c r="H418">
        <v>1</v>
      </c>
      <c r="I418">
        <v>8000</v>
      </c>
    </row>
    <row r="419" spans="1:9">
      <c r="A419" t="s">
        <v>3370</v>
      </c>
      <c r="B419">
        <v>28432</v>
      </c>
      <c r="C419">
        <v>978297994</v>
      </c>
      <c r="D419">
        <v>972475702</v>
      </c>
      <c r="E419">
        <v>680285</v>
      </c>
      <c r="F419">
        <v>20081352419</v>
      </c>
      <c r="G419">
        <v>11982443353</v>
      </c>
      <c r="H419">
        <v>747</v>
      </c>
      <c r="I419">
        <v>27019897</v>
      </c>
    </row>
    <row r="420" spans="1:9">
      <c r="A420" t="s">
        <v>3564</v>
      </c>
      <c r="B420">
        <v>1311</v>
      </c>
      <c r="C420">
        <v>44960600</v>
      </c>
      <c r="D420">
        <v>44867808</v>
      </c>
      <c r="E420">
        <v>30454</v>
      </c>
      <c r="F420">
        <v>797317465</v>
      </c>
      <c r="G420">
        <v>478732524</v>
      </c>
      <c r="H420">
        <v>21</v>
      </c>
      <c r="I420">
        <v>606128</v>
      </c>
    </row>
    <row r="421" spans="1:9">
      <c r="A421" t="s">
        <v>3783</v>
      </c>
      <c r="B421">
        <v>27033</v>
      </c>
      <c r="C421">
        <v>108903298</v>
      </c>
      <c r="D421">
        <v>27892201</v>
      </c>
      <c r="E421">
        <v>1304986</v>
      </c>
      <c r="F421">
        <v>12263127377</v>
      </c>
      <c r="G421">
        <v>6571600495</v>
      </c>
      <c r="H421">
        <v>33672</v>
      </c>
      <c r="I421">
        <v>133589674</v>
      </c>
    </row>
    <row r="422" spans="1:9">
      <c r="A422" t="s">
        <v>3610</v>
      </c>
      <c r="B422">
        <v>125</v>
      </c>
      <c r="C422">
        <v>119798928</v>
      </c>
      <c r="D422">
        <v>119675158</v>
      </c>
      <c r="E422">
        <v>7291</v>
      </c>
      <c r="F422">
        <v>1310147442</v>
      </c>
      <c r="G422">
        <v>545937480</v>
      </c>
      <c r="H422">
        <v>48</v>
      </c>
      <c r="I422">
        <v>9570215</v>
      </c>
    </row>
    <row r="423" spans="1:9">
      <c r="A423" t="s">
        <v>3739</v>
      </c>
      <c r="B423">
        <v>7045</v>
      </c>
      <c r="C423">
        <v>14592836</v>
      </c>
      <c r="D423">
        <v>2233834</v>
      </c>
      <c r="E423">
        <v>137717</v>
      </c>
      <c r="F423">
        <v>1052656482</v>
      </c>
      <c r="G423">
        <v>557739051</v>
      </c>
      <c r="H423">
        <v>4617</v>
      </c>
      <c r="I423">
        <v>12060267</v>
      </c>
    </row>
    <row r="424" spans="1:9">
      <c r="A424" t="s">
        <v>3556</v>
      </c>
      <c r="B424">
        <v>2353</v>
      </c>
      <c r="C424">
        <v>42355830</v>
      </c>
      <c r="D424">
        <v>41685345</v>
      </c>
      <c r="E424">
        <v>13903</v>
      </c>
      <c r="F424">
        <v>250017087</v>
      </c>
      <c r="G424">
        <v>136651754</v>
      </c>
      <c r="H424">
        <v>55</v>
      </c>
      <c r="I424">
        <v>901000</v>
      </c>
    </row>
    <row r="425" spans="1:9">
      <c r="A425" t="s">
        <v>3627</v>
      </c>
      <c r="B425">
        <v>6489</v>
      </c>
      <c r="C425">
        <v>226553765</v>
      </c>
      <c r="D425">
        <v>221873922</v>
      </c>
      <c r="E425">
        <v>184241</v>
      </c>
      <c r="F425">
        <v>5481706102</v>
      </c>
      <c r="G425">
        <v>3257290977</v>
      </c>
      <c r="H425">
        <v>245</v>
      </c>
      <c r="I425">
        <v>7815993</v>
      </c>
    </row>
    <row r="426" spans="1:9">
      <c r="A426" t="s">
        <v>3690</v>
      </c>
      <c r="B426">
        <v>1323</v>
      </c>
      <c r="C426">
        <v>15907799</v>
      </c>
      <c r="D426">
        <v>15661991</v>
      </c>
      <c r="E426">
        <v>57651</v>
      </c>
      <c r="F426">
        <v>575676492</v>
      </c>
      <c r="G426">
        <v>318725719</v>
      </c>
      <c r="H426">
        <v>85</v>
      </c>
      <c r="I426">
        <v>727515</v>
      </c>
    </row>
    <row r="427" spans="1:9">
      <c r="A427" t="s">
        <v>3640</v>
      </c>
      <c r="B427">
        <v>749</v>
      </c>
      <c r="C427">
        <v>3858600</v>
      </c>
      <c r="D427">
        <v>343681</v>
      </c>
      <c r="E427">
        <v>16454</v>
      </c>
      <c r="F427">
        <v>128330801</v>
      </c>
      <c r="G427">
        <v>67177224</v>
      </c>
      <c r="H427">
        <v>371</v>
      </c>
      <c r="I427">
        <v>1603900</v>
      </c>
    </row>
    <row r="428" spans="1:9">
      <c r="A428" t="s">
        <v>3686</v>
      </c>
      <c r="B428">
        <v>0</v>
      </c>
      <c r="C428">
        <v>0</v>
      </c>
      <c r="D428">
        <v>0</v>
      </c>
      <c r="E428">
        <v>6950</v>
      </c>
      <c r="F428">
        <v>292408383</v>
      </c>
      <c r="G428">
        <v>176347359</v>
      </c>
      <c r="H428">
        <v>142</v>
      </c>
      <c r="I428">
        <v>7152744</v>
      </c>
    </row>
    <row r="429" spans="1:9">
      <c r="A429" t="s">
        <v>3763</v>
      </c>
      <c r="B429">
        <v>11240</v>
      </c>
      <c r="C429">
        <v>75246455</v>
      </c>
      <c r="D429">
        <v>17480762</v>
      </c>
      <c r="E429">
        <v>295271</v>
      </c>
      <c r="F429">
        <v>2146507298</v>
      </c>
      <c r="G429">
        <v>250563064</v>
      </c>
      <c r="H429">
        <v>1029</v>
      </c>
      <c r="I429">
        <v>3430372</v>
      </c>
    </row>
    <row r="430" spans="1:9">
      <c r="A430" t="s">
        <v>3331</v>
      </c>
      <c r="B430">
        <v>54695</v>
      </c>
      <c r="C430">
        <v>91421045</v>
      </c>
      <c r="D430">
        <v>25047080</v>
      </c>
      <c r="E430">
        <v>1902478</v>
      </c>
      <c r="F430">
        <v>3361915275</v>
      </c>
      <c r="G430">
        <v>491246426</v>
      </c>
      <c r="H430">
        <v>22909</v>
      </c>
      <c r="I430">
        <v>21619763</v>
      </c>
    </row>
    <row r="431" spans="1:9">
      <c r="A431" t="s">
        <v>3369</v>
      </c>
      <c r="B431">
        <v>48306</v>
      </c>
      <c r="C431">
        <v>1756586871</v>
      </c>
      <c r="D431">
        <v>1743973218</v>
      </c>
      <c r="E431">
        <v>1025271</v>
      </c>
      <c r="F431">
        <v>32374745378</v>
      </c>
      <c r="G431">
        <v>20016895062</v>
      </c>
      <c r="H431">
        <v>306</v>
      </c>
      <c r="I431">
        <v>10226996</v>
      </c>
    </row>
    <row r="432" spans="1:9">
      <c r="A432" t="s">
        <v>3677</v>
      </c>
      <c r="B432">
        <v>168</v>
      </c>
      <c r="C432">
        <v>50682514</v>
      </c>
      <c r="D432">
        <v>50505761</v>
      </c>
      <c r="E432">
        <v>102568</v>
      </c>
      <c r="F432">
        <v>25930834379</v>
      </c>
      <c r="G432">
        <v>21144764574</v>
      </c>
      <c r="H432">
        <v>54</v>
      </c>
      <c r="I432">
        <v>8322445</v>
      </c>
    </row>
    <row r="433" spans="1:9">
      <c r="A433" t="s">
        <v>3808</v>
      </c>
      <c r="B433">
        <v>6833</v>
      </c>
      <c r="C433">
        <v>143159867</v>
      </c>
      <c r="D433">
        <v>142149212</v>
      </c>
      <c r="E433">
        <v>156665</v>
      </c>
      <c r="F433">
        <v>3305094785</v>
      </c>
      <c r="G433">
        <v>1962705807</v>
      </c>
      <c r="H433">
        <v>437</v>
      </c>
      <c r="I433">
        <v>11489806</v>
      </c>
    </row>
    <row r="434" spans="1:9">
      <c r="A434" t="s">
        <v>3511</v>
      </c>
      <c r="B434">
        <v>59913</v>
      </c>
      <c r="C434">
        <v>39832150</v>
      </c>
      <c r="D434">
        <v>18315135</v>
      </c>
      <c r="E434">
        <v>1449676</v>
      </c>
      <c r="F434">
        <v>1056249962</v>
      </c>
      <c r="G434">
        <v>577824453</v>
      </c>
      <c r="H434">
        <v>48669</v>
      </c>
      <c r="I434">
        <v>30034350</v>
      </c>
    </row>
    <row r="435" spans="1:9">
      <c r="A435" t="s">
        <v>3387</v>
      </c>
      <c r="B435">
        <v>1301</v>
      </c>
      <c r="C435">
        <v>1073934226</v>
      </c>
      <c r="D435">
        <v>1073662151</v>
      </c>
      <c r="E435">
        <v>64867</v>
      </c>
      <c r="F435">
        <v>28480042043</v>
      </c>
      <c r="G435">
        <v>25863763025</v>
      </c>
      <c r="H435">
        <v>744</v>
      </c>
      <c r="I435">
        <v>99964329</v>
      </c>
    </row>
    <row r="436" spans="1:9">
      <c r="A436" t="s">
        <v>3454</v>
      </c>
      <c r="B436">
        <v>40</v>
      </c>
      <c r="C436">
        <v>12742058</v>
      </c>
      <c r="D436">
        <v>12669849</v>
      </c>
      <c r="E436">
        <v>393759</v>
      </c>
      <c r="F436">
        <v>81632083935</v>
      </c>
      <c r="G436">
        <v>59506752244</v>
      </c>
      <c r="H436">
        <v>1652</v>
      </c>
      <c r="I436">
        <v>338842421</v>
      </c>
    </row>
    <row r="437" spans="1:9">
      <c r="A437" t="s">
        <v>3456</v>
      </c>
      <c r="B437">
        <v>1</v>
      </c>
      <c r="C437">
        <v>184500</v>
      </c>
      <c r="D437">
        <v>120050</v>
      </c>
      <c r="E437">
        <v>41527</v>
      </c>
      <c r="F437">
        <v>10547920924</v>
      </c>
      <c r="G437">
        <v>5796883570</v>
      </c>
      <c r="H437">
        <v>805</v>
      </c>
      <c r="I437">
        <v>243507053</v>
      </c>
    </row>
    <row r="438" spans="1:9">
      <c r="A438" t="s">
        <v>3442</v>
      </c>
      <c r="B438">
        <v>8437</v>
      </c>
      <c r="C438">
        <v>168244107</v>
      </c>
      <c r="D438">
        <v>152582171</v>
      </c>
      <c r="E438">
        <v>583605</v>
      </c>
      <c r="F438">
        <v>10749777082</v>
      </c>
      <c r="G438">
        <v>4033720831</v>
      </c>
      <c r="H438">
        <v>1099</v>
      </c>
      <c r="I438">
        <v>22585815</v>
      </c>
    </row>
    <row r="439" spans="1:9">
      <c r="A439" t="s">
        <v>3539</v>
      </c>
      <c r="B439">
        <v>166</v>
      </c>
      <c r="C439">
        <v>1825264</v>
      </c>
      <c r="D439">
        <v>1824014</v>
      </c>
      <c r="E439">
        <v>76167</v>
      </c>
      <c r="F439">
        <v>1130888093</v>
      </c>
      <c r="G439">
        <v>824210769</v>
      </c>
      <c r="H439">
        <v>130</v>
      </c>
      <c r="I439">
        <v>1880539</v>
      </c>
    </row>
    <row r="440" spans="1:9">
      <c r="A440" t="s">
        <v>3710</v>
      </c>
      <c r="B440">
        <v>533</v>
      </c>
      <c r="C440">
        <v>8112892</v>
      </c>
      <c r="D440">
        <v>8006149</v>
      </c>
      <c r="E440">
        <v>13169</v>
      </c>
      <c r="F440">
        <v>160623960</v>
      </c>
      <c r="G440">
        <v>97930552</v>
      </c>
      <c r="H440">
        <v>21</v>
      </c>
      <c r="I440">
        <v>312509</v>
      </c>
    </row>
    <row r="441" spans="1:9">
      <c r="A441" t="s">
        <v>3802</v>
      </c>
      <c r="B441">
        <v>944</v>
      </c>
      <c r="C441">
        <v>528497</v>
      </c>
      <c r="D441">
        <v>471538</v>
      </c>
      <c r="E441">
        <v>1074</v>
      </c>
      <c r="F441">
        <v>4557803</v>
      </c>
      <c r="G441">
        <v>1964518</v>
      </c>
      <c r="H441">
        <v>92</v>
      </c>
      <c r="I441">
        <v>85000</v>
      </c>
    </row>
    <row r="442" spans="1:9">
      <c r="A442" t="s">
        <v>3377</v>
      </c>
      <c r="B442">
        <v>86325</v>
      </c>
      <c r="C442">
        <v>902038200</v>
      </c>
      <c r="D442">
        <v>105083089</v>
      </c>
      <c r="E442">
        <v>5738174</v>
      </c>
      <c r="F442">
        <v>74381388902</v>
      </c>
      <c r="G442">
        <v>7335884443</v>
      </c>
      <c r="H442">
        <v>16392</v>
      </c>
      <c r="I442">
        <v>89898846</v>
      </c>
    </row>
    <row r="443" spans="1:9">
      <c r="A443" t="s">
        <v>3443</v>
      </c>
      <c r="B443">
        <v>661413</v>
      </c>
      <c r="C443">
        <v>6333326335</v>
      </c>
      <c r="D443">
        <v>571620188</v>
      </c>
      <c r="E443">
        <v>33751362</v>
      </c>
      <c r="F443">
        <v>474862111732</v>
      </c>
      <c r="G443">
        <v>33895613428</v>
      </c>
      <c r="H443">
        <v>66872</v>
      </c>
      <c r="I443">
        <v>375816566</v>
      </c>
    </row>
    <row r="444" spans="1:9">
      <c r="A444" t="s">
        <v>3649</v>
      </c>
      <c r="B444">
        <v>0</v>
      </c>
      <c r="C444">
        <v>0</v>
      </c>
      <c r="D444">
        <v>0</v>
      </c>
      <c r="E444">
        <v>388</v>
      </c>
      <c r="F444">
        <v>26134445</v>
      </c>
      <c r="G444">
        <v>17556019</v>
      </c>
      <c r="H444">
        <v>32</v>
      </c>
      <c r="I444">
        <v>2940779</v>
      </c>
    </row>
    <row r="445" spans="1:9">
      <c r="A445" t="s">
        <v>3706</v>
      </c>
      <c r="B445">
        <v>84378</v>
      </c>
      <c r="C445">
        <v>281263391</v>
      </c>
      <c r="D445">
        <v>34134123</v>
      </c>
      <c r="E445">
        <v>2649572</v>
      </c>
      <c r="F445">
        <v>11915522771</v>
      </c>
      <c r="G445">
        <v>4269432440</v>
      </c>
      <c r="H445">
        <v>9600</v>
      </c>
      <c r="I445">
        <v>29694069</v>
      </c>
    </row>
    <row r="446" spans="1:9">
      <c r="A446" t="s">
        <v>3668</v>
      </c>
      <c r="B446">
        <v>45</v>
      </c>
      <c r="C446">
        <v>1960244</v>
      </c>
      <c r="D446">
        <v>1249318</v>
      </c>
      <c r="E446">
        <v>18965</v>
      </c>
      <c r="F446">
        <v>470161041</v>
      </c>
      <c r="G446">
        <v>312650351</v>
      </c>
      <c r="H446">
        <v>298</v>
      </c>
      <c r="I446">
        <v>7230724</v>
      </c>
    </row>
    <row r="447" spans="1:9">
      <c r="A447" t="s">
        <v>3830</v>
      </c>
      <c r="B447">
        <v>0</v>
      </c>
      <c r="C447">
        <v>0</v>
      </c>
      <c r="D447">
        <v>0</v>
      </c>
      <c r="E447">
        <v>274</v>
      </c>
      <c r="F447">
        <v>10702600</v>
      </c>
      <c r="G447">
        <v>4256622</v>
      </c>
      <c r="H447">
        <v>30</v>
      </c>
      <c r="I447">
        <v>1373628</v>
      </c>
    </row>
    <row r="448" spans="1:9">
      <c r="A448" t="s">
        <v>3489</v>
      </c>
      <c r="B448">
        <v>0</v>
      </c>
      <c r="C448">
        <v>0</v>
      </c>
      <c r="D448">
        <v>0</v>
      </c>
      <c r="E448">
        <v>3</v>
      </c>
      <c r="F448">
        <v>226105</v>
      </c>
      <c r="G448">
        <v>166773</v>
      </c>
      <c r="H448">
        <v>3</v>
      </c>
      <c r="I448">
        <v>226105</v>
      </c>
    </row>
    <row r="449" spans="1:9">
      <c r="A449" t="s">
        <v>3663</v>
      </c>
      <c r="B449">
        <v>12367</v>
      </c>
      <c r="C449">
        <v>460268208</v>
      </c>
      <c r="D449">
        <v>456846677</v>
      </c>
      <c r="E449">
        <v>352563</v>
      </c>
      <c r="F449">
        <v>11592646173</v>
      </c>
      <c r="G449">
        <v>7911572010</v>
      </c>
      <c r="H449">
        <v>361</v>
      </c>
      <c r="I449">
        <v>10770500</v>
      </c>
    </row>
    <row r="450" spans="1:9">
      <c r="A450" t="s">
        <v>3699</v>
      </c>
      <c r="B450">
        <v>0</v>
      </c>
      <c r="C450">
        <v>0</v>
      </c>
      <c r="D450">
        <v>0</v>
      </c>
      <c r="E450">
        <v>8</v>
      </c>
      <c r="F450">
        <v>53829</v>
      </c>
      <c r="G450">
        <v>21333</v>
      </c>
      <c r="H450">
        <v>0</v>
      </c>
      <c r="I450">
        <v>0</v>
      </c>
    </row>
    <row r="451" spans="1:9">
      <c r="A451" t="s">
        <v>3784</v>
      </c>
      <c r="B451">
        <v>995</v>
      </c>
      <c r="C451">
        <v>409670540</v>
      </c>
      <c r="D451">
        <v>408722107</v>
      </c>
      <c r="E451">
        <v>106827</v>
      </c>
      <c r="F451">
        <v>25486832254</v>
      </c>
      <c r="G451">
        <v>21030527984</v>
      </c>
      <c r="H451">
        <v>115</v>
      </c>
      <c r="I451">
        <v>14822883</v>
      </c>
    </row>
    <row r="452" spans="1:9">
      <c r="A452" t="s">
        <v>3448</v>
      </c>
      <c r="B452">
        <v>135092</v>
      </c>
      <c r="C452">
        <v>1350553242</v>
      </c>
      <c r="D452">
        <v>193022121</v>
      </c>
      <c r="E452">
        <v>9108381</v>
      </c>
      <c r="F452">
        <v>101372732424</v>
      </c>
      <c r="G452">
        <v>26447644404</v>
      </c>
      <c r="H452">
        <v>30013</v>
      </c>
      <c r="I452">
        <v>199622265</v>
      </c>
    </row>
    <row r="453" spans="1:9">
      <c r="A453" t="s">
        <v>3521</v>
      </c>
      <c r="B453">
        <v>43533</v>
      </c>
      <c r="C453">
        <v>261813000</v>
      </c>
      <c r="D453">
        <v>59218403</v>
      </c>
      <c r="E453">
        <v>2883374</v>
      </c>
      <c r="F453">
        <v>33136222688</v>
      </c>
      <c r="G453">
        <v>6319806128</v>
      </c>
      <c r="H453">
        <v>11823</v>
      </c>
      <c r="I453">
        <v>69620900</v>
      </c>
    </row>
    <row r="454" spans="1:9">
      <c r="A454" t="s">
        <v>3722</v>
      </c>
      <c r="B454">
        <v>25806</v>
      </c>
      <c r="C454">
        <v>99830671</v>
      </c>
      <c r="D454">
        <v>31189730</v>
      </c>
      <c r="E454">
        <v>1046033</v>
      </c>
      <c r="F454">
        <v>3882048328</v>
      </c>
      <c r="G454">
        <v>977927921</v>
      </c>
      <c r="H454">
        <v>3204</v>
      </c>
      <c r="I454">
        <v>7310831</v>
      </c>
    </row>
    <row r="455" spans="1:9">
      <c r="A455" t="s">
        <v>3549</v>
      </c>
      <c r="B455">
        <v>48558</v>
      </c>
      <c r="C455">
        <v>215794250</v>
      </c>
      <c r="D455">
        <v>32017716</v>
      </c>
      <c r="E455">
        <v>1126655</v>
      </c>
      <c r="F455">
        <v>6909716397</v>
      </c>
      <c r="G455">
        <v>1426329370</v>
      </c>
      <c r="H455">
        <v>4451</v>
      </c>
      <c r="I455">
        <v>13843631</v>
      </c>
    </row>
    <row r="456" spans="1:9">
      <c r="A456" t="s">
        <v>3679</v>
      </c>
      <c r="B456">
        <v>919</v>
      </c>
      <c r="C456">
        <v>319112887</v>
      </c>
      <c r="D456">
        <v>318689713</v>
      </c>
      <c r="E456">
        <v>417262</v>
      </c>
      <c r="F456">
        <v>86600360760</v>
      </c>
      <c r="G456">
        <v>69673569101</v>
      </c>
      <c r="H456">
        <v>914</v>
      </c>
      <c r="I456">
        <v>167988799</v>
      </c>
    </row>
    <row r="457" spans="1:9">
      <c r="A457" t="s">
        <v>3841</v>
      </c>
      <c r="B457">
        <v>0</v>
      </c>
      <c r="C457">
        <v>0</v>
      </c>
      <c r="D457">
        <v>0</v>
      </c>
      <c r="E457">
        <v>17047</v>
      </c>
      <c r="F457">
        <v>532516463</v>
      </c>
      <c r="G457">
        <v>293687364</v>
      </c>
      <c r="H457">
        <v>28</v>
      </c>
      <c r="I457">
        <v>696087</v>
      </c>
    </row>
    <row r="458" spans="1:9">
      <c r="A458" t="s">
        <v>3388</v>
      </c>
      <c r="B458">
        <v>894</v>
      </c>
      <c r="C458">
        <v>904283778</v>
      </c>
      <c r="D458">
        <v>901181501</v>
      </c>
      <c r="E458">
        <v>20326</v>
      </c>
      <c r="F458">
        <v>7799814235</v>
      </c>
      <c r="G458">
        <v>3917246151</v>
      </c>
      <c r="H458">
        <v>179</v>
      </c>
      <c r="I458">
        <v>30654306</v>
      </c>
    </row>
    <row r="459" spans="1:9">
      <c r="A459" t="s">
        <v>3807</v>
      </c>
      <c r="B459">
        <v>9430</v>
      </c>
      <c r="C459">
        <v>282526916</v>
      </c>
      <c r="D459">
        <v>280952953</v>
      </c>
      <c r="E459">
        <v>252742</v>
      </c>
      <c r="F459">
        <v>6495931476</v>
      </c>
      <c r="G459">
        <v>3703232802</v>
      </c>
      <c r="H459">
        <v>177</v>
      </c>
      <c r="I459">
        <v>4560131</v>
      </c>
    </row>
    <row r="460" spans="1:9">
      <c r="A460" t="s">
        <v>3497</v>
      </c>
      <c r="B460">
        <v>283</v>
      </c>
      <c r="C460">
        <v>3714734</v>
      </c>
      <c r="D460">
        <v>3670553</v>
      </c>
      <c r="E460">
        <v>1105</v>
      </c>
      <c r="F460">
        <v>17145049</v>
      </c>
      <c r="G460">
        <v>9195807</v>
      </c>
      <c r="H460">
        <v>18</v>
      </c>
      <c r="I460">
        <v>320828</v>
      </c>
    </row>
    <row r="461" spans="1:9">
      <c r="A461" t="s">
        <v>3647</v>
      </c>
      <c r="B461">
        <v>0</v>
      </c>
      <c r="C461">
        <v>0</v>
      </c>
      <c r="D461">
        <v>0</v>
      </c>
      <c r="E461">
        <v>18</v>
      </c>
      <c r="F461">
        <v>1127402</v>
      </c>
      <c r="G461">
        <v>705369</v>
      </c>
      <c r="H461">
        <v>1</v>
      </c>
      <c r="I461">
        <v>34000</v>
      </c>
    </row>
    <row r="462" spans="1:9">
      <c r="A462" t="s">
        <v>3707</v>
      </c>
      <c r="B462">
        <v>102900</v>
      </c>
      <c r="C462">
        <v>352609670</v>
      </c>
      <c r="D462">
        <v>47589779</v>
      </c>
      <c r="E462">
        <v>3858421</v>
      </c>
      <c r="F462">
        <v>19363253386</v>
      </c>
      <c r="G462">
        <v>9604536314</v>
      </c>
      <c r="H462">
        <v>61452</v>
      </c>
      <c r="I462">
        <v>141978392</v>
      </c>
    </row>
    <row r="463" spans="1:9">
      <c r="A463" t="s">
        <v>3855</v>
      </c>
      <c r="B463">
        <v>39846</v>
      </c>
      <c r="C463">
        <v>268255025</v>
      </c>
      <c r="D463">
        <v>78893312</v>
      </c>
      <c r="E463">
        <v>1343838</v>
      </c>
      <c r="F463">
        <v>14319595281</v>
      </c>
      <c r="G463">
        <v>8852137142</v>
      </c>
      <c r="H463">
        <v>42753</v>
      </c>
      <c r="I463">
        <v>185410508</v>
      </c>
    </row>
    <row r="464" spans="1:9">
      <c r="A464" t="s">
        <v>3424</v>
      </c>
      <c r="B464">
        <v>0</v>
      </c>
      <c r="C464">
        <v>0</v>
      </c>
      <c r="D464">
        <v>0</v>
      </c>
      <c r="E464">
        <v>10</v>
      </c>
      <c r="F464">
        <v>85317</v>
      </c>
      <c r="G464">
        <v>4126</v>
      </c>
      <c r="H464">
        <v>0</v>
      </c>
      <c r="I464">
        <v>0</v>
      </c>
    </row>
    <row r="465" spans="1:9">
      <c r="A465" t="s">
        <v>3555</v>
      </c>
      <c r="B465">
        <v>45</v>
      </c>
      <c r="C465">
        <v>592085</v>
      </c>
      <c r="D465">
        <v>575117</v>
      </c>
      <c r="E465">
        <v>1410</v>
      </c>
      <c r="F465">
        <v>23163747</v>
      </c>
      <c r="G465">
        <v>9935163</v>
      </c>
      <c r="H465">
        <v>39</v>
      </c>
      <c r="I465">
        <v>591500</v>
      </c>
    </row>
    <row r="466" spans="1:9">
      <c r="A466" t="s">
        <v>3641</v>
      </c>
      <c r="B466">
        <v>27</v>
      </c>
      <c r="C466">
        <v>10755274</v>
      </c>
      <c r="D466">
        <v>10723665</v>
      </c>
      <c r="E466">
        <v>6415</v>
      </c>
      <c r="F466">
        <v>1509197642</v>
      </c>
      <c r="G466">
        <v>1066330533</v>
      </c>
      <c r="H466">
        <v>11</v>
      </c>
      <c r="I466">
        <v>951734</v>
      </c>
    </row>
    <row r="467" spans="1:9">
      <c r="A467" t="s">
        <v>3666</v>
      </c>
      <c r="B467">
        <v>8357</v>
      </c>
      <c r="C467">
        <v>242551439</v>
      </c>
      <c r="D467">
        <v>243986876</v>
      </c>
      <c r="E467">
        <v>275593</v>
      </c>
      <c r="F467">
        <v>6730146085</v>
      </c>
      <c r="G467">
        <v>5244904644</v>
      </c>
      <c r="H467">
        <v>7667</v>
      </c>
      <c r="I467">
        <v>183167744</v>
      </c>
    </row>
    <row r="468" spans="1:9">
      <c r="A468" t="s">
        <v>3352</v>
      </c>
      <c r="B468">
        <v>38489</v>
      </c>
      <c r="C468">
        <v>413921117</v>
      </c>
      <c r="D468">
        <v>26152505</v>
      </c>
      <c r="E468">
        <v>1098137</v>
      </c>
      <c r="F468">
        <v>14269002642</v>
      </c>
      <c r="G468">
        <v>1072935280</v>
      </c>
      <c r="H468">
        <v>6291</v>
      </c>
      <c r="I468">
        <v>38066768</v>
      </c>
    </row>
    <row r="469" spans="1:9">
      <c r="A469" t="s">
        <v>3509</v>
      </c>
      <c r="B469">
        <v>46049</v>
      </c>
      <c r="C469">
        <v>140999143</v>
      </c>
      <c r="D469">
        <v>33478810</v>
      </c>
      <c r="E469">
        <v>2259947</v>
      </c>
      <c r="F469">
        <v>9584269000</v>
      </c>
      <c r="G469">
        <v>2449566913</v>
      </c>
      <c r="H469">
        <v>27832</v>
      </c>
      <c r="I469">
        <v>49938189</v>
      </c>
    </row>
    <row r="470" spans="1:9">
      <c r="A470" t="s">
        <v>3605</v>
      </c>
      <c r="B470">
        <v>357</v>
      </c>
      <c r="C470">
        <v>187592442</v>
      </c>
      <c r="D470">
        <v>187184428</v>
      </c>
      <c r="E470">
        <v>74801</v>
      </c>
      <c r="F470">
        <v>17347264688</v>
      </c>
      <c r="G470">
        <v>13820868622</v>
      </c>
      <c r="H470">
        <v>58</v>
      </c>
      <c r="I470">
        <v>7659623</v>
      </c>
    </row>
    <row r="471" spans="1:9">
      <c r="A471" t="s">
        <v>3670</v>
      </c>
      <c r="B471">
        <v>1803</v>
      </c>
      <c r="C471">
        <v>17444200</v>
      </c>
      <c r="D471">
        <v>1016908</v>
      </c>
      <c r="E471">
        <v>244594</v>
      </c>
      <c r="F471">
        <v>2406380998</v>
      </c>
      <c r="G471">
        <v>197050073</v>
      </c>
      <c r="H471">
        <v>578</v>
      </c>
      <c r="I471">
        <v>2978100</v>
      </c>
    </row>
    <row r="472" spans="1:9">
      <c r="A472" t="s">
        <v>3429</v>
      </c>
      <c r="B472">
        <v>5416</v>
      </c>
      <c r="C472">
        <v>9406150</v>
      </c>
      <c r="D472">
        <v>2442713</v>
      </c>
      <c r="E472">
        <v>1095771</v>
      </c>
      <c r="F472">
        <v>3728007659</v>
      </c>
      <c r="G472">
        <v>399493035</v>
      </c>
      <c r="H472">
        <v>10187</v>
      </c>
      <c r="I472">
        <v>15138929</v>
      </c>
    </row>
    <row r="473" spans="1:9">
      <c r="A473" t="s">
        <v>3673</v>
      </c>
      <c r="B473">
        <v>1429</v>
      </c>
      <c r="C473">
        <v>11251500</v>
      </c>
      <c r="D473">
        <v>1422969</v>
      </c>
      <c r="E473">
        <v>211818</v>
      </c>
      <c r="F473">
        <v>1786660994</v>
      </c>
      <c r="G473">
        <v>517926764</v>
      </c>
      <c r="H473">
        <v>802</v>
      </c>
      <c r="I473">
        <v>4136035</v>
      </c>
    </row>
    <row r="474" spans="1:9">
      <c r="A474" t="s">
        <v>3842</v>
      </c>
      <c r="B474">
        <v>1</v>
      </c>
      <c r="C474">
        <v>39521</v>
      </c>
      <c r="D474">
        <v>39116</v>
      </c>
      <c r="E474">
        <v>506394</v>
      </c>
      <c r="F474">
        <v>16634235500</v>
      </c>
      <c r="G474">
        <v>11039463935</v>
      </c>
      <c r="H474">
        <v>325</v>
      </c>
      <c r="I474">
        <v>8707224</v>
      </c>
    </row>
    <row r="475" spans="1:9">
      <c r="A475" t="s">
        <v>3810</v>
      </c>
      <c r="B475">
        <v>4</v>
      </c>
      <c r="C475">
        <v>49828</v>
      </c>
      <c r="D475">
        <v>49828</v>
      </c>
      <c r="E475">
        <v>1126</v>
      </c>
      <c r="F475">
        <v>12840635</v>
      </c>
      <c r="G475">
        <v>5726665</v>
      </c>
      <c r="H475">
        <v>52</v>
      </c>
      <c r="I475">
        <v>636246</v>
      </c>
    </row>
    <row r="476" spans="1:9">
      <c r="A476" t="s">
        <v>3864</v>
      </c>
      <c r="B476">
        <v>0</v>
      </c>
      <c r="C476">
        <v>0</v>
      </c>
      <c r="D476">
        <v>0</v>
      </c>
      <c r="E476">
        <v>4690</v>
      </c>
      <c r="F476">
        <v>320433279</v>
      </c>
      <c r="G476">
        <v>185940644</v>
      </c>
      <c r="H476">
        <v>134</v>
      </c>
      <c r="I476">
        <v>6428124</v>
      </c>
    </row>
    <row r="477" spans="1:9">
      <c r="A477" t="s">
        <v>3374</v>
      </c>
      <c r="B477">
        <v>42</v>
      </c>
      <c r="C477">
        <v>1619633</v>
      </c>
      <c r="D477">
        <v>673683</v>
      </c>
      <c r="E477">
        <v>10992</v>
      </c>
      <c r="F477">
        <v>308380569</v>
      </c>
      <c r="G477">
        <v>76964833</v>
      </c>
      <c r="H477">
        <v>70</v>
      </c>
      <c r="I477">
        <v>1971998</v>
      </c>
    </row>
    <row r="478" spans="1:9">
      <c r="A478" t="s">
        <v>3585</v>
      </c>
      <c r="B478">
        <v>280</v>
      </c>
      <c r="C478">
        <v>7805235</v>
      </c>
      <c r="D478">
        <v>7729213</v>
      </c>
      <c r="E478">
        <v>10875</v>
      </c>
      <c r="F478">
        <v>263302869</v>
      </c>
      <c r="G478">
        <v>183396568</v>
      </c>
      <c r="H478">
        <v>24</v>
      </c>
      <c r="I478">
        <v>451307</v>
      </c>
    </row>
    <row r="479" spans="1:9">
      <c r="A479" t="s">
        <v>3583</v>
      </c>
      <c r="B479">
        <v>67</v>
      </c>
      <c r="C479">
        <v>2697495</v>
      </c>
      <c r="D479">
        <v>2629804</v>
      </c>
      <c r="E479">
        <v>2321</v>
      </c>
      <c r="F479">
        <v>81787352</v>
      </c>
      <c r="G479">
        <v>67568856</v>
      </c>
      <c r="H479">
        <v>0</v>
      </c>
      <c r="I479">
        <v>0</v>
      </c>
    </row>
    <row r="480" spans="1:9">
      <c r="A480" t="s">
        <v>3736</v>
      </c>
      <c r="B480">
        <v>1647</v>
      </c>
      <c r="C480">
        <v>15028725</v>
      </c>
      <c r="D480">
        <v>1682242</v>
      </c>
      <c r="E480">
        <v>110532</v>
      </c>
      <c r="F480">
        <v>1050051975</v>
      </c>
      <c r="G480">
        <v>217014152</v>
      </c>
      <c r="H480">
        <v>541</v>
      </c>
      <c r="I480">
        <v>2795740</v>
      </c>
    </row>
    <row r="481" spans="1:9">
      <c r="A481" t="s">
        <v>3804</v>
      </c>
      <c r="B481">
        <v>269</v>
      </c>
      <c r="C481">
        <v>7614608</v>
      </c>
      <c r="D481">
        <v>7483932</v>
      </c>
      <c r="E481">
        <v>4456</v>
      </c>
      <c r="F481">
        <v>110628282</v>
      </c>
      <c r="G481">
        <v>64707618</v>
      </c>
      <c r="H481">
        <v>3</v>
      </c>
      <c r="I481">
        <v>34911</v>
      </c>
    </row>
    <row r="482" spans="1:9">
      <c r="A482" t="s">
        <v>3504</v>
      </c>
      <c r="B482">
        <v>59392</v>
      </c>
      <c r="C482">
        <v>269233685</v>
      </c>
      <c r="D482">
        <v>49937162</v>
      </c>
      <c r="E482">
        <v>2052680</v>
      </c>
      <c r="F482">
        <v>9139731647</v>
      </c>
      <c r="G482">
        <v>923315311</v>
      </c>
      <c r="H482">
        <v>8496</v>
      </c>
      <c r="I482">
        <v>14759116</v>
      </c>
    </row>
    <row r="483" spans="1:9">
      <c r="A483" t="s">
        <v>3655</v>
      </c>
      <c r="B483">
        <v>12</v>
      </c>
      <c r="C483">
        <v>210000</v>
      </c>
      <c r="D483">
        <v>210891</v>
      </c>
      <c r="E483">
        <v>897</v>
      </c>
      <c r="F483">
        <v>96340381</v>
      </c>
      <c r="G483">
        <v>19545223</v>
      </c>
      <c r="H483">
        <v>6</v>
      </c>
      <c r="I483">
        <v>102014</v>
      </c>
    </row>
    <row r="484" spans="1:9">
      <c r="A484" t="s">
        <v>3817</v>
      </c>
      <c r="B484">
        <v>3381</v>
      </c>
      <c r="C484">
        <v>28013000</v>
      </c>
      <c r="D484">
        <v>3456708</v>
      </c>
      <c r="E484">
        <v>879726</v>
      </c>
      <c r="F484">
        <v>10610058356</v>
      </c>
      <c r="G484">
        <v>4033884238</v>
      </c>
      <c r="H484">
        <v>2269</v>
      </c>
      <c r="I484">
        <v>17940150</v>
      </c>
    </row>
    <row r="485" spans="1:9">
      <c r="A485" t="s">
        <v>3428</v>
      </c>
      <c r="B485">
        <v>3925</v>
      </c>
      <c r="C485">
        <v>6652950</v>
      </c>
      <c r="D485">
        <v>1539301</v>
      </c>
      <c r="E485">
        <v>793718</v>
      </c>
      <c r="F485">
        <v>2919686986</v>
      </c>
      <c r="G485">
        <v>220771660</v>
      </c>
      <c r="H485">
        <v>7245</v>
      </c>
      <c r="I485">
        <v>9449748</v>
      </c>
    </row>
    <row r="486" spans="1:9">
      <c r="A486" t="s">
        <v>3436</v>
      </c>
      <c r="B486">
        <v>10654</v>
      </c>
      <c r="C486">
        <v>283499009</v>
      </c>
      <c r="D486">
        <v>273106237</v>
      </c>
      <c r="E486">
        <v>321092</v>
      </c>
      <c r="F486">
        <v>9832007654</v>
      </c>
      <c r="G486">
        <v>6070751442</v>
      </c>
      <c r="H486">
        <v>93</v>
      </c>
      <c r="I486">
        <v>3094269</v>
      </c>
    </row>
    <row r="487" spans="1:9">
      <c r="A487" t="s">
        <v>3468</v>
      </c>
      <c r="B487">
        <v>0</v>
      </c>
      <c r="C487">
        <v>0</v>
      </c>
      <c r="D487">
        <v>0</v>
      </c>
      <c r="E487">
        <v>19</v>
      </c>
      <c r="F487">
        <v>491537</v>
      </c>
      <c r="G487">
        <v>298552</v>
      </c>
      <c r="H487">
        <v>4</v>
      </c>
      <c r="I487">
        <v>125000</v>
      </c>
    </row>
    <row r="488" spans="1:9">
      <c r="A488" t="s">
        <v>3648</v>
      </c>
      <c r="B488">
        <v>0</v>
      </c>
      <c r="C488">
        <v>0</v>
      </c>
      <c r="D488">
        <v>0</v>
      </c>
      <c r="E488">
        <v>148</v>
      </c>
      <c r="F488">
        <v>10453780</v>
      </c>
      <c r="G488">
        <v>7368019</v>
      </c>
      <c r="H488">
        <v>14</v>
      </c>
      <c r="I488">
        <v>668680</v>
      </c>
    </row>
    <row r="489" spans="1:9">
      <c r="A489" t="s">
        <v>3854</v>
      </c>
      <c r="B489">
        <v>18479</v>
      </c>
      <c r="C489">
        <v>162678475</v>
      </c>
      <c r="D489">
        <v>60550946</v>
      </c>
      <c r="E489">
        <v>963401</v>
      </c>
      <c r="F489">
        <v>10037578400</v>
      </c>
      <c r="G489">
        <v>5014548651</v>
      </c>
      <c r="H489">
        <v>2794</v>
      </c>
      <c r="I489">
        <v>19140328</v>
      </c>
    </row>
    <row r="490" spans="1:9">
      <c r="A490" t="s">
        <v>3367</v>
      </c>
      <c r="B490">
        <v>87</v>
      </c>
      <c r="C490">
        <v>2841743</v>
      </c>
      <c r="D490">
        <v>2809584</v>
      </c>
      <c r="E490">
        <v>7132</v>
      </c>
      <c r="F490">
        <v>207025500</v>
      </c>
      <c r="G490">
        <v>70645568</v>
      </c>
      <c r="H490">
        <v>3</v>
      </c>
      <c r="I490">
        <v>77539</v>
      </c>
    </row>
    <row r="491" spans="1:9">
      <c r="A491" t="s">
        <v>3380</v>
      </c>
      <c r="B491">
        <v>76223</v>
      </c>
      <c r="C491">
        <v>665979500</v>
      </c>
      <c r="D491">
        <v>145439857</v>
      </c>
      <c r="E491">
        <v>4606529</v>
      </c>
      <c r="F491">
        <v>56425657157</v>
      </c>
      <c r="G491">
        <v>17276700620</v>
      </c>
      <c r="H491">
        <v>18222</v>
      </c>
      <c r="I491">
        <v>126784600</v>
      </c>
    </row>
    <row r="492" spans="1:9">
      <c r="A492" t="s">
        <v>3458</v>
      </c>
      <c r="B492">
        <v>0</v>
      </c>
      <c r="C492">
        <v>0</v>
      </c>
      <c r="D492">
        <v>0</v>
      </c>
      <c r="E492">
        <v>2609</v>
      </c>
      <c r="F492">
        <v>269042763</v>
      </c>
      <c r="G492">
        <v>177874899</v>
      </c>
      <c r="H492">
        <v>13</v>
      </c>
      <c r="I492">
        <v>975800</v>
      </c>
    </row>
    <row r="493" spans="1:9">
      <c r="A493" t="s">
        <v>3557</v>
      </c>
      <c r="B493">
        <v>17547</v>
      </c>
      <c r="C493">
        <v>327831428</v>
      </c>
      <c r="D493">
        <v>324437223</v>
      </c>
      <c r="E493">
        <v>125237</v>
      </c>
      <c r="F493">
        <v>2423716935</v>
      </c>
      <c r="G493">
        <v>1600006854</v>
      </c>
      <c r="H493">
        <v>235</v>
      </c>
      <c r="I493">
        <v>4233038</v>
      </c>
    </row>
    <row r="494" spans="1:9">
      <c r="A494" t="s">
        <v>3332</v>
      </c>
      <c r="B494">
        <v>59635</v>
      </c>
      <c r="C494">
        <v>102658131</v>
      </c>
      <c r="D494">
        <v>30220657</v>
      </c>
      <c r="E494">
        <v>2380416</v>
      </c>
      <c r="F494">
        <v>4490671614</v>
      </c>
      <c r="G494">
        <v>726929376</v>
      </c>
      <c r="H494">
        <v>21074</v>
      </c>
      <c r="I494">
        <v>22632294</v>
      </c>
    </row>
    <row r="495" spans="1:9">
      <c r="A495" t="s">
        <v>3391</v>
      </c>
      <c r="B495">
        <v>0</v>
      </c>
      <c r="C495">
        <v>0</v>
      </c>
      <c r="D495">
        <v>0</v>
      </c>
      <c r="E495">
        <v>6676</v>
      </c>
      <c r="F495">
        <v>586502137</v>
      </c>
      <c r="G495">
        <v>449984319</v>
      </c>
      <c r="H495">
        <v>245</v>
      </c>
      <c r="I495">
        <v>15067725</v>
      </c>
    </row>
    <row r="496" spans="1:9">
      <c r="A496" t="s">
        <v>3542</v>
      </c>
      <c r="B496">
        <v>7149</v>
      </c>
      <c r="C496">
        <v>141225404</v>
      </c>
      <c r="D496">
        <v>140505683</v>
      </c>
      <c r="E496">
        <v>725635</v>
      </c>
      <c r="F496">
        <v>10865509183</v>
      </c>
      <c r="G496">
        <v>9050223874</v>
      </c>
      <c r="H496">
        <v>8657</v>
      </c>
      <c r="I496">
        <v>120345453</v>
      </c>
    </row>
    <row r="497" spans="1:9">
      <c r="A497" t="s">
        <v>3715</v>
      </c>
      <c r="B497">
        <v>3313</v>
      </c>
      <c r="C497">
        <v>15621422</v>
      </c>
      <c r="D497">
        <v>1048530</v>
      </c>
      <c r="E497">
        <v>1357010</v>
      </c>
      <c r="F497">
        <v>7364068324</v>
      </c>
      <c r="G497">
        <v>1368970870</v>
      </c>
      <c r="H497">
        <v>2853</v>
      </c>
      <c r="I497">
        <v>12288199</v>
      </c>
    </row>
    <row r="498" spans="1:9">
      <c r="A498" t="s">
        <v>3776</v>
      </c>
      <c r="B498">
        <v>76201</v>
      </c>
      <c r="C498">
        <v>789728400</v>
      </c>
      <c r="D498">
        <v>65437408</v>
      </c>
      <c r="E498">
        <v>6783391</v>
      </c>
      <c r="F498">
        <v>83613584596</v>
      </c>
      <c r="G498">
        <v>5548392226</v>
      </c>
      <c r="H498">
        <v>17158</v>
      </c>
      <c r="I498">
        <v>76590435</v>
      </c>
    </row>
    <row r="499" spans="1:9">
      <c r="A499" t="s">
        <v>3421</v>
      </c>
      <c r="B499">
        <v>1</v>
      </c>
      <c r="C499">
        <v>1000000</v>
      </c>
      <c r="D499">
        <v>1000000</v>
      </c>
      <c r="E499">
        <v>15</v>
      </c>
      <c r="F499">
        <v>826935</v>
      </c>
      <c r="G499">
        <v>599836</v>
      </c>
      <c r="H499">
        <v>0</v>
      </c>
      <c r="I499">
        <v>0</v>
      </c>
    </row>
    <row r="500" spans="1:9">
      <c r="A500" t="s">
        <v>3806</v>
      </c>
      <c r="B500">
        <v>39138</v>
      </c>
      <c r="C500">
        <v>1364453831</v>
      </c>
      <c r="D500">
        <v>1354902622</v>
      </c>
      <c r="E500">
        <v>615741</v>
      </c>
      <c r="F500">
        <v>17494115611</v>
      </c>
      <c r="G500">
        <v>11570610646</v>
      </c>
      <c r="H500">
        <v>118</v>
      </c>
      <c r="I500">
        <v>2993610</v>
      </c>
    </row>
    <row r="501" spans="1:9">
      <c r="A501" t="s">
        <v>3857</v>
      </c>
      <c r="B501">
        <v>5</v>
      </c>
      <c r="C501">
        <v>2112870</v>
      </c>
      <c r="D501">
        <v>1750524</v>
      </c>
      <c r="E501">
        <v>1890612</v>
      </c>
      <c r="F501">
        <v>543242847492</v>
      </c>
      <c r="G501">
        <v>455495119745</v>
      </c>
      <c r="H501">
        <v>471</v>
      </c>
      <c r="I501">
        <v>90918077</v>
      </c>
    </row>
    <row r="502" spans="1:9">
      <c r="A502" t="s">
        <v>3547</v>
      </c>
      <c r="B502">
        <v>58055</v>
      </c>
      <c r="C502">
        <v>287315550</v>
      </c>
      <c r="D502">
        <v>37107332</v>
      </c>
      <c r="E502">
        <v>1415725</v>
      </c>
      <c r="F502">
        <v>9927942584</v>
      </c>
      <c r="G502">
        <v>1069121436</v>
      </c>
      <c r="H502">
        <v>6305</v>
      </c>
      <c r="I502">
        <v>17084051</v>
      </c>
    </row>
    <row r="503" spans="1:9">
      <c r="A503" t="s">
        <v>3624</v>
      </c>
      <c r="B503">
        <v>289</v>
      </c>
      <c r="C503">
        <v>5065763</v>
      </c>
      <c r="D503">
        <v>978849</v>
      </c>
      <c r="E503">
        <v>950295</v>
      </c>
      <c r="F503">
        <v>3646475993</v>
      </c>
      <c r="G503">
        <v>655812825</v>
      </c>
      <c r="H503">
        <v>1933</v>
      </c>
      <c r="I503">
        <v>13214539</v>
      </c>
    </row>
    <row r="504" spans="1:9">
      <c r="A504" t="s">
        <v>3683</v>
      </c>
      <c r="B504">
        <v>0</v>
      </c>
      <c r="C504">
        <v>0</v>
      </c>
      <c r="D504">
        <v>0</v>
      </c>
      <c r="E504">
        <v>427</v>
      </c>
      <c r="F504">
        <v>21913596</v>
      </c>
      <c r="G504">
        <v>10113227</v>
      </c>
      <c r="H504">
        <v>4</v>
      </c>
      <c r="I504">
        <v>97000</v>
      </c>
    </row>
    <row r="505" spans="1:9">
      <c r="A505" t="s">
        <v>3346</v>
      </c>
      <c r="B505">
        <v>8695</v>
      </c>
      <c r="C505">
        <v>182068121</v>
      </c>
      <c r="D505">
        <v>173986526</v>
      </c>
      <c r="E505">
        <v>28017</v>
      </c>
      <c r="F505">
        <v>574222518</v>
      </c>
      <c r="G505">
        <v>417468336</v>
      </c>
      <c r="H505">
        <v>5</v>
      </c>
      <c r="I505">
        <v>74300</v>
      </c>
    </row>
    <row r="506" spans="1:9">
      <c r="A506" t="s">
        <v>3803</v>
      </c>
      <c r="B506">
        <v>5664</v>
      </c>
      <c r="C506">
        <v>167309897</v>
      </c>
      <c r="D506">
        <v>45290837</v>
      </c>
      <c r="E506">
        <v>2298701</v>
      </c>
      <c r="F506">
        <v>16735405600</v>
      </c>
      <c r="G506">
        <v>2521514734</v>
      </c>
      <c r="H506">
        <v>3596</v>
      </c>
      <c r="I506">
        <v>15435301</v>
      </c>
    </row>
    <row r="507" spans="1:9">
      <c r="A507" t="s">
        <v>3812</v>
      </c>
      <c r="B507">
        <v>19084</v>
      </c>
      <c r="C507">
        <v>163890350</v>
      </c>
      <c r="D507">
        <v>11147658</v>
      </c>
      <c r="E507">
        <v>3414791</v>
      </c>
      <c r="F507">
        <v>50092879112</v>
      </c>
      <c r="G507">
        <v>2747023404</v>
      </c>
      <c r="H507">
        <v>4832</v>
      </c>
      <c r="I507">
        <v>33436911</v>
      </c>
    </row>
    <row r="508" spans="1:9">
      <c r="A508" t="s">
        <v>3439</v>
      </c>
      <c r="B508">
        <v>15910</v>
      </c>
      <c r="C508">
        <v>562245202</v>
      </c>
      <c r="D508">
        <v>555704563</v>
      </c>
      <c r="E508">
        <v>502521</v>
      </c>
      <c r="F508">
        <v>13715909083</v>
      </c>
      <c r="G508">
        <v>9060686486</v>
      </c>
      <c r="H508">
        <v>2407</v>
      </c>
      <c r="I508">
        <v>70059809</v>
      </c>
    </row>
    <row r="509" spans="1:9">
      <c r="A509" t="s">
        <v>3573</v>
      </c>
      <c r="B509">
        <v>10</v>
      </c>
      <c r="C509">
        <v>877681</v>
      </c>
      <c r="D509">
        <v>876937</v>
      </c>
      <c r="E509">
        <v>1217</v>
      </c>
      <c r="F509">
        <v>140918740</v>
      </c>
      <c r="G509">
        <v>100626991</v>
      </c>
      <c r="H509">
        <v>14</v>
      </c>
      <c r="I509">
        <v>1634416</v>
      </c>
    </row>
    <row r="510" spans="1:9">
      <c r="A510" t="s">
        <v>3718</v>
      </c>
      <c r="B510">
        <v>69803</v>
      </c>
      <c r="C510">
        <v>280690957</v>
      </c>
      <c r="D510">
        <v>74433196</v>
      </c>
      <c r="E510">
        <v>2034431</v>
      </c>
      <c r="F510">
        <v>7467535900</v>
      </c>
      <c r="G510">
        <v>829469349</v>
      </c>
      <c r="H510">
        <v>10601</v>
      </c>
      <c r="I510">
        <v>16151239</v>
      </c>
    </row>
    <row r="511" spans="1:9">
      <c r="A511" t="s">
        <v>3748</v>
      </c>
      <c r="B511">
        <v>55</v>
      </c>
      <c r="C511">
        <v>4902576</v>
      </c>
      <c r="D511">
        <v>4884682</v>
      </c>
      <c r="E511">
        <v>8198</v>
      </c>
      <c r="F511">
        <v>771790725</v>
      </c>
      <c r="G511">
        <v>539161569</v>
      </c>
      <c r="H511">
        <v>37</v>
      </c>
      <c r="I511">
        <v>4328175</v>
      </c>
    </row>
    <row r="512" spans="1:9">
      <c r="A512" t="s">
        <v>3782</v>
      </c>
      <c r="B512">
        <v>7901</v>
      </c>
      <c r="C512">
        <v>60500900</v>
      </c>
      <c r="D512">
        <v>19453486</v>
      </c>
      <c r="E512">
        <v>786104</v>
      </c>
      <c r="F512">
        <v>7984924579</v>
      </c>
      <c r="G512">
        <v>3210131119</v>
      </c>
      <c r="H512">
        <v>2292</v>
      </c>
      <c r="I512">
        <v>14905320</v>
      </c>
    </row>
    <row r="513" spans="1:9">
      <c r="A513" t="s">
        <v>3402</v>
      </c>
      <c r="B513">
        <v>459</v>
      </c>
      <c r="C513">
        <v>1111454</v>
      </c>
      <c r="D513">
        <v>292196</v>
      </c>
      <c r="E513">
        <v>359864</v>
      </c>
      <c r="F513">
        <v>2282791204</v>
      </c>
      <c r="G513">
        <v>296462189</v>
      </c>
      <c r="H513">
        <v>703</v>
      </c>
      <c r="I513">
        <v>6569201</v>
      </c>
    </row>
    <row r="514" spans="1:9">
      <c r="A514" t="s">
        <v>3876</v>
      </c>
      <c r="B514">
        <v>85649</v>
      </c>
      <c r="C514">
        <v>631188705</v>
      </c>
      <c r="D514">
        <v>225875629</v>
      </c>
      <c r="E514">
        <v>1485791</v>
      </c>
      <c r="F514">
        <v>9845703851</v>
      </c>
      <c r="G514">
        <v>1453305712</v>
      </c>
      <c r="H514">
        <v>7514</v>
      </c>
      <c r="I514">
        <v>33834148</v>
      </c>
    </row>
    <row r="515" spans="1:9">
      <c r="A515" t="s">
        <v>3472</v>
      </c>
      <c r="B515">
        <v>0</v>
      </c>
      <c r="C515">
        <v>0</v>
      </c>
      <c r="D515">
        <v>0</v>
      </c>
      <c r="E515">
        <v>3073</v>
      </c>
      <c r="F515">
        <v>3638958</v>
      </c>
      <c r="G515">
        <v>66465</v>
      </c>
      <c r="H515">
        <v>1</v>
      </c>
      <c r="I515">
        <v>6000</v>
      </c>
    </row>
    <row r="516" spans="1:9">
      <c r="A516" t="s">
        <v>3523</v>
      </c>
      <c r="B516">
        <v>61541</v>
      </c>
      <c r="C516">
        <v>406414050</v>
      </c>
      <c r="D516">
        <v>117728815</v>
      </c>
      <c r="E516">
        <v>4297167</v>
      </c>
      <c r="F516">
        <v>48151957742</v>
      </c>
      <c r="G516">
        <v>18203312910</v>
      </c>
      <c r="H516">
        <v>15532</v>
      </c>
      <c r="I516">
        <v>114077614</v>
      </c>
    </row>
    <row r="517" spans="1:9">
      <c r="A517" t="s">
        <v>3622</v>
      </c>
      <c r="B517">
        <v>4692</v>
      </c>
      <c r="C517">
        <v>64387440</v>
      </c>
      <c r="D517">
        <v>64147326</v>
      </c>
      <c r="E517">
        <v>130809</v>
      </c>
      <c r="F517">
        <v>2065660552</v>
      </c>
      <c r="G517">
        <v>1221901931</v>
      </c>
      <c r="H517">
        <v>1926</v>
      </c>
      <c r="I517">
        <v>34070340</v>
      </c>
    </row>
    <row r="518" spans="1:9">
      <c r="A518" t="s">
        <v>3432</v>
      </c>
      <c r="B518">
        <v>4831</v>
      </c>
      <c r="C518">
        <v>8707200</v>
      </c>
      <c r="D518">
        <v>2287660</v>
      </c>
      <c r="E518">
        <v>1409411</v>
      </c>
      <c r="F518">
        <v>4196694232</v>
      </c>
      <c r="G518">
        <v>1006215708</v>
      </c>
      <c r="H518">
        <v>7451</v>
      </c>
      <c r="I518">
        <v>17727512</v>
      </c>
    </row>
    <row r="519" spans="1:9">
      <c r="A519" t="s">
        <v>3515</v>
      </c>
      <c r="B519">
        <v>41623</v>
      </c>
      <c r="C519">
        <v>33889100</v>
      </c>
      <c r="D519">
        <v>14337323</v>
      </c>
      <c r="E519">
        <v>2410354</v>
      </c>
      <c r="F519">
        <v>2807016664</v>
      </c>
      <c r="G519">
        <v>1753510469</v>
      </c>
      <c r="H519">
        <v>25822</v>
      </c>
      <c r="I519">
        <v>23843029</v>
      </c>
    </row>
    <row r="520" spans="1:9">
      <c r="A520" t="s">
        <v>3395</v>
      </c>
      <c r="B520">
        <v>298</v>
      </c>
      <c r="C520">
        <v>133600</v>
      </c>
      <c r="D520">
        <v>80356</v>
      </c>
      <c r="E520">
        <v>823</v>
      </c>
      <c r="F520">
        <v>8745186</v>
      </c>
      <c r="G520">
        <v>2528458</v>
      </c>
      <c r="H520">
        <v>40</v>
      </c>
      <c r="I520">
        <v>18600</v>
      </c>
    </row>
    <row r="521" spans="1:9">
      <c r="A521" t="s">
        <v>3477</v>
      </c>
      <c r="B521">
        <v>0</v>
      </c>
      <c r="C521">
        <v>0</v>
      </c>
      <c r="D521">
        <v>0</v>
      </c>
      <c r="E521">
        <v>2595</v>
      </c>
      <c r="F521">
        <v>3790577</v>
      </c>
      <c r="G521">
        <v>247740</v>
      </c>
      <c r="H521">
        <v>2</v>
      </c>
      <c r="I521">
        <v>6900</v>
      </c>
    </row>
    <row r="522" spans="1:9">
      <c r="A522" t="s">
        <v>3657</v>
      </c>
      <c r="B522">
        <v>690</v>
      </c>
      <c r="C522">
        <v>12273172</v>
      </c>
      <c r="D522">
        <v>12127290</v>
      </c>
      <c r="E522">
        <v>15590</v>
      </c>
      <c r="F522">
        <v>600115220</v>
      </c>
      <c r="G522">
        <v>259699289</v>
      </c>
      <c r="H522">
        <v>72</v>
      </c>
      <c r="I522">
        <v>3435880</v>
      </c>
    </row>
    <row r="523" spans="1:9">
      <c r="A523" t="s">
        <v>3725</v>
      </c>
      <c r="B523">
        <v>842</v>
      </c>
      <c r="C523">
        <v>25892133</v>
      </c>
      <c r="D523">
        <v>25666926</v>
      </c>
      <c r="E523">
        <v>21693</v>
      </c>
      <c r="F523">
        <v>748431942</v>
      </c>
      <c r="G523">
        <v>480232744</v>
      </c>
      <c r="H523">
        <v>3</v>
      </c>
      <c r="I523">
        <v>51376</v>
      </c>
    </row>
    <row r="524" spans="1:9">
      <c r="A524" t="s">
        <v>3801</v>
      </c>
      <c r="B524">
        <v>3460</v>
      </c>
      <c r="C524">
        <v>34051446</v>
      </c>
      <c r="D524">
        <v>33614209</v>
      </c>
      <c r="E524">
        <v>46514</v>
      </c>
      <c r="F524">
        <v>609805095</v>
      </c>
      <c r="G524">
        <v>367159233</v>
      </c>
      <c r="H524">
        <v>324</v>
      </c>
      <c r="I524">
        <v>4139212</v>
      </c>
    </row>
    <row r="525" spans="1:9">
      <c r="A525" t="s">
        <v>3837</v>
      </c>
      <c r="B525">
        <v>14418</v>
      </c>
      <c r="C525">
        <v>302953308</v>
      </c>
      <c r="D525">
        <v>299643737</v>
      </c>
      <c r="E525">
        <v>153745</v>
      </c>
      <c r="F525">
        <v>3008262117</v>
      </c>
      <c r="G525">
        <v>1791827875</v>
      </c>
      <c r="H525">
        <v>724</v>
      </c>
      <c r="I525">
        <v>14692109</v>
      </c>
    </row>
    <row r="526" spans="1:9">
      <c r="A526" t="s">
        <v>3382</v>
      </c>
      <c r="B526">
        <v>115211</v>
      </c>
      <c r="C526">
        <v>412206520</v>
      </c>
      <c r="D526">
        <v>102229717</v>
      </c>
      <c r="E526">
        <v>4018197</v>
      </c>
      <c r="F526">
        <v>51498306358</v>
      </c>
      <c r="G526">
        <v>28443894857</v>
      </c>
      <c r="H526">
        <v>106741</v>
      </c>
      <c r="I526">
        <v>521091902</v>
      </c>
    </row>
    <row r="527" spans="1:9">
      <c r="A527" t="s">
        <v>3744</v>
      </c>
      <c r="B527">
        <v>0</v>
      </c>
      <c r="C527">
        <v>0</v>
      </c>
      <c r="D527">
        <v>0</v>
      </c>
      <c r="E527">
        <v>4017</v>
      </c>
      <c r="F527">
        <v>1001554749</v>
      </c>
      <c r="G527">
        <v>707468673</v>
      </c>
      <c r="H527">
        <v>147</v>
      </c>
      <c r="I527">
        <v>24566352</v>
      </c>
    </row>
    <row r="528" spans="1:9">
      <c r="A528" t="s">
        <v>3883</v>
      </c>
      <c r="B528">
        <v>24711</v>
      </c>
      <c r="C528">
        <v>162260200</v>
      </c>
      <c r="D528">
        <v>65048585</v>
      </c>
      <c r="E528">
        <v>686479</v>
      </c>
      <c r="F528">
        <v>4034969795</v>
      </c>
      <c r="G528">
        <v>1051246576</v>
      </c>
      <c r="H528">
        <v>9871</v>
      </c>
      <c r="I528">
        <v>44051690</v>
      </c>
    </row>
    <row r="529" spans="1:9">
      <c r="A529" t="s">
        <v>3582</v>
      </c>
      <c r="B529">
        <v>49</v>
      </c>
      <c r="C529">
        <v>2499488</v>
      </c>
      <c r="D529">
        <v>2452202</v>
      </c>
      <c r="E529">
        <v>1016</v>
      </c>
      <c r="F529">
        <v>37933451</v>
      </c>
      <c r="G529">
        <v>27416068</v>
      </c>
      <c r="H529">
        <v>0</v>
      </c>
      <c r="I529">
        <v>0</v>
      </c>
    </row>
    <row r="530" spans="1:9">
      <c r="A530" t="s">
        <v>3586</v>
      </c>
      <c r="B530">
        <v>161</v>
      </c>
      <c r="C530">
        <v>6100604</v>
      </c>
      <c r="D530">
        <v>6071352</v>
      </c>
      <c r="E530">
        <v>13641</v>
      </c>
      <c r="F530">
        <v>292163967</v>
      </c>
      <c r="G530">
        <v>194706195</v>
      </c>
      <c r="H530">
        <v>105</v>
      </c>
      <c r="I530">
        <v>2211964</v>
      </c>
    </row>
    <row r="531" spans="1:9">
      <c r="A531" t="s">
        <v>3661</v>
      </c>
      <c r="B531">
        <v>11</v>
      </c>
      <c r="C531">
        <v>376033</v>
      </c>
      <c r="D531">
        <v>329240</v>
      </c>
      <c r="E531">
        <v>2696</v>
      </c>
      <c r="F531">
        <v>74396580</v>
      </c>
      <c r="G531">
        <v>25631172</v>
      </c>
      <c r="H531">
        <v>29</v>
      </c>
      <c r="I531">
        <v>812117</v>
      </c>
    </row>
    <row r="532" spans="1:9">
      <c r="A532" t="s">
        <v>3717</v>
      </c>
      <c r="B532">
        <v>52310</v>
      </c>
      <c r="C532">
        <v>219225339</v>
      </c>
      <c r="D532">
        <v>54702419</v>
      </c>
      <c r="E532">
        <v>1587650</v>
      </c>
      <c r="F532">
        <v>5910151561</v>
      </c>
      <c r="G532">
        <v>492028683</v>
      </c>
      <c r="H532">
        <v>6901</v>
      </c>
      <c r="I532">
        <v>10256058</v>
      </c>
    </row>
    <row r="533" spans="1:9">
      <c r="A533" t="s">
        <v>3393</v>
      </c>
      <c r="B533">
        <v>0</v>
      </c>
      <c r="C533">
        <v>0</v>
      </c>
      <c r="D533">
        <v>0</v>
      </c>
      <c r="E533">
        <v>1125</v>
      </c>
      <c r="F533">
        <v>42990219</v>
      </c>
      <c r="G533">
        <v>29526929</v>
      </c>
      <c r="H533">
        <v>61</v>
      </c>
      <c r="I533">
        <v>3537160</v>
      </c>
    </row>
    <row r="534" spans="1:9">
      <c r="A534" t="s">
        <v>3528</v>
      </c>
      <c r="B534">
        <v>294</v>
      </c>
      <c r="C534">
        <v>35977534</v>
      </c>
      <c r="D534">
        <v>35916757</v>
      </c>
      <c r="E534">
        <v>3646</v>
      </c>
      <c r="F534">
        <v>350157047</v>
      </c>
      <c r="G534">
        <v>321705134</v>
      </c>
      <c r="H534">
        <v>3</v>
      </c>
      <c r="I534">
        <v>150000</v>
      </c>
    </row>
    <row r="535" spans="1:9">
      <c r="A535" t="s">
        <v>3786</v>
      </c>
      <c r="B535">
        <v>5476</v>
      </c>
      <c r="C535">
        <v>2270506318</v>
      </c>
      <c r="D535">
        <v>2261700164</v>
      </c>
      <c r="E535">
        <v>526688</v>
      </c>
      <c r="F535">
        <v>104580562178</v>
      </c>
      <c r="G535">
        <v>88762783054</v>
      </c>
      <c r="H535">
        <v>1272</v>
      </c>
      <c r="I535">
        <v>203364830</v>
      </c>
    </row>
    <row r="536" spans="1:9">
      <c r="A536" t="s">
        <v>3691</v>
      </c>
      <c r="B536">
        <v>7037</v>
      </c>
      <c r="C536">
        <v>219833725</v>
      </c>
      <c r="D536">
        <v>217760484</v>
      </c>
      <c r="E536">
        <v>134414</v>
      </c>
      <c r="F536">
        <v>2638538595</v>
      </c>
      <c r="G536">
        <v>1660612628</v>
      </c>
      <c r="H536">
        <v>99</v>
      </c>
      <c r="I536">
        <v>1800733</v>
      </c>
    </row>
    <row r="537" spans="1:9">
      <c r="A537" t="s">
        <v>3848</v>
      </c>
      <c r="B537">
        <v>185008</v>
      </c>
      <c r="C537">
        <v>1601326786</v>
      </c>
      <c r="D537">
        <v>213108016</v>
      </c>
      <c r="E537">
        <v>7864020</v>
      </c>
      <c r="F537">
        <v>66944131921</v>
      </c>
      <c r="G537">
        <v>4643013343</v>
      </c>
      <c r="H537">
        <v>18900</v>
      </c>
      <c r="I537">
        <v>90592603</v>
      </c>
    </row>
    <row r="538" spans="1:9">
      <c r="A538" t="s">
        <v>3450</v>
      </c>
      <c r="B538">
        <v>78256</v>
      </c>
      <c r="C538">
        <v>557150983</v>
      </c>
      <c r="D538">
        <v>87660776</v>
      </c>
      <c r="E538">
        <v>7324077</v>
      </c>
      <c r="F538">
        <v>85873591732</v>
      </c>
      <c r="G538">
        <v>43775277230</v>
      </c>
      <c r="H538">
        <v>107782</v>
      </c>
      <c r="I538">
        <v>572331242</v>
      </c>
    </row>
    <row r="539" spans="1:9">
      <c r="A539" t="s">
        <v>3399</v>
      </c>
      <c r="B539">
        <v>4796</v>
      </c>
      <c r="C539">
        <v>27547653</v>
      </c>
      <c r="D539">
        <v>27140274</v>
      </c>
      <c r="E539">
        <v>55648</v>
      </c>
      <c r="F539">
        <v>2923307680</v>
      </c>
      <c r="G539">
        <v>1834048015</v>
      </c>
      <c r="H539">
        <v>455</v>
      </c>
      <c r="I539">
        <v>7064606</v>
      </c>
    </row>
    <row r="540" spans="1:9">
      <c r="A540" t="s">
        <v>3575</v>
      </c>
      <c r="B540">
        <v>0</v>
      </c>
      <c r="C540">
        <v>0</v>
      </c>
      <c r="D540">
        <v>0</v>
      </c>
      <c r="E540">
        <v>5</v>
      </c>
      <c r="F540">
        <v>432910</v>
      </c>
      <c r="G540">
        <v>286986</v>
      </c>
      <c r="H540">
        <v>0</v>
      </c>
      <c r="I540">
        <v>0</v>
      </c>
    </row>
    <row r="541" spans="1:9">
      <c r="A541" t="s">
        <v>3519</v>
      </c>
      <c r="B541">
        <v>48554</v>
      </c>
      <c r="C541">
        <v>263267596</v>
      </c>
      <c r="D541">
        <v>45280916</v>
      </c>
      <c r="E541">
        <v>4931748</v>
      </c>
      <c r="F541">
        <v>50866408954</v>
      </c>
      <c r="G541">
        <v>4990471132</v>
      </c>
      <c r="H541">
        <v>12494</v>
      </c>
      <c r="I541">
        <v>62661262</v>
      </c>
    </row>
    <row r="542" spans="1:9">
      <c r="A542" t="s">
        <v>3774</v>
      </c>
      <c r="B542">
        <v>2</v>
      </c>
      <c r="C542">
        <v>56807</v>
      </c>
      <c r="D542">
        <v>54951</v>
      </c>
      <c r="E542">
        <v>120</v>
      </c>
      <c r="F542">
        <v>3063440</v>
      </c>
      <c r="G542">
        <v>1228903</v>
      </c>
      <c r="H542">
        <v>6</v>
      </c>
      <c r="I542">
        <v>141972</v>
      </c>
    </row>
    <row r="543" spans="1:9">
      <c r="A543" t="s">
        <v>3342</v>
      </c>
      <c r="B543">
        <v>52678</v>
      </c>
      <c r="C543">
        <v>624539287</v>
      </c>
      <c r="D543">
        <v>227212285</v>
      </c>
      <c r="E543">
        <v>4505407</v>
      </c>
      <c r="F543">
        <v>77905721055</v>
      </c>
      <c r="G543">
        <v>34756166468</v>
      </c>
      <c r="H543">
        <v>30477</v>
      </c>
      <c r="I543">
        <v>211101516</v>
      </c>
    </row>
    <row r="544" spans="1:9">
      <c r="A544" t="s">
        <v>3554</v>
      </c>
      <c r="B544">
        <v>1</v>
      </c>
      <c r="C544">
        <v>711</v>
      </c>
      <c r="D544">
        <v>721</v>
      </c>
      <c r="E544">
        <v>414</v>
      </c>
      <c r="F544">
        <v>6349265</v>
      </c>
      <c r="G544">
        <v>2422391</v>
      </c>
      <c r="H544">
        <v>8</v>
      </c>
      <c r="I544">
        <v>127000</v>
      </c>
    </row>
    <row r="545" spans="1:9">
      <c r="A545" t="s">
        <v>3538</v>
      </c>
      <c r="B545">
        <v>80</v>
      </c>
      <c r="C545">
        <v>601943</v>
      </c>
      <c r="D545">
        <v>601652</v>
      </c>
      <c r="E545">
        <v>23985</v>
      </c>
      <c r="F545">
        <v>331269722</v>
      </c>
      <c r="G545">
        <v>261482536</v>
      </c>
      <c r="H545">
        <v>26</v>
      </c>
      <c r="I545">
        <v>414584</v>
      </c>
    </row>
    <row r="546" spans="1:9">
      <c r="A546" t="s">
        <v>3577</v>
      </c>
      <c r="B546">
        <v>0</v>
      </c>
      <c r="C546">
        <v>0</v>
      </c>
      <c r="D546">
        <v>0</v>
      </c>
      <c r="E546">
        <v>935</v>
      </c>
      <c r="F546">
        <v>64387480</v>
      </c>
      <c r="G546">
        <v>25460925</v>
      </c>
      <c r="H546">
        <v>1</v>
      </c>
      <c r="I546">
        <v>45000</v>
      </c>
    </row>
    <row r="547" spans="1:9">
      <c r="A547" t="s">
        <v>3617</v>
      </c>
      <c r="B547">
        <v>0</v>
      </c>
      <c r="C547">
        <v>0</v>
      </c>
      <c r="D547">
        <v>0</v>
      </c>
      <c r="E547">
        <v>249</v>
      </c>
      <c r="F547">
        <v>4347072</v>
      </c>
      <c r="G547">
        <v>1595937</v>
      </c>
      <c r="H547">
        <v>14</v>
      </c>
      <c r="I547">
        <v>406200</v>
      </c>
    </row>
    <row r="548" spans="1:9">
      <c r="A548" t="s">
        <v>3324</v>
      </c>
      <c r="B548">
        <v>16519</v>
      </c>
      <c r="C548">
        <v>84736700</v>
      </c>
      <c r="D548">
        <v>6024223</v>
      </c>
      <c r="E548">
        <v>487451</v>
      </c>
      <c r="F548">
        <v>3039494556</v>
      </c>
      <c r="G548">
        <v>1000728830</v>
      </c>
      <c r="H548">
        <v>2795</v>
      </c>
      <c r="I548">
        <v>10127178</v>
      </c>
    </row>
    <row r="549" spans="1:9">
      <c r="A549" t="s">
        <v>3371</v>
      </c>
      <c r="B549">
        <v>3812</v>
      </c>
      <c r="C549">
        <v>120583019</v>
      </c>
      <c r="D549">
        <v>120120957</v>
      </c>
      <c r="E549">
        <v>108588</v>
      </c>
      <c r="F549">
        <v>3032453146</v>
      </c>
      <c r="G549">
        <v>1719480742</v>
      </c>
      <c r="H549">
        <v>794</v>
      </c>
      <c r="I549">
        <v>28470542</v>
      </c>
    </row>
    <row r="550" spans="1:9">
      <c r="A550" t="s">
        <v>3709</v>
      </c>
      <c r="B550">
        <v>61</v>
      </c>
      <c r="C550">
        <v>1006012</v>
      </c>
      <c r="D550">
        <v>996951</v>
      </c>
      <c r="E550">
        <v>3465</v>
      </c>
      <c r="F550">
        <v>47954097</v>
      </c>
      <c r="G550">
        <v>29774394</v>
      </c>
      <c r="H550">
        <v>12</v>
      </c>
      <c r="I550">
        <v>134212</v>
      </c>
    </row>
    <row r="551" spans="1:9">
      <c r="A551" t="s">
        <v>3347</v>
      </c>
      <c r="B551">
        <v>9510</v>
      </c>
      <c r="C551">
        <v>177245337</v>
      </c>
      <c r="D551">
        <v>169817814</v>
      </c>
      <c r="E551">
        <v>72396</v>
      </c>
      <c r="F551">
        <v>1308784151</v>
      </c>
      <c r="G551">
        <v>821307790</v>
      </c>
      <c r="H551">
        <v>50</v>
      </c>
      <c r="I551">
        <v>916275</v>
      </c>
    </row>
    <row r="552" spans="1:9">
      <c r="A552" t="s">
        <v>3761</v>
      </c>
      <c r="B552">
        <v>12384</v>
      </c>
      <c r="C552">
        <v>91039470</v>
      </c>
      <c r="D552">
        <v>19681735</v>
      </c>
      <c r="E552">
        <v>323249</v>
      </c>
      <c r="F552">
        <v>2593554778</v>
      </c>
      <c r="G552">
        <v>205090418</v>
      </c>
      <c r="H552">
        <v>971</v>
      </c>
      <c r="I552">
        <v>3403125</v>
      </c>
    </row>
    <row r="553" spans="1:9">
      <c r="A553" t="s">
        <v>3327</v>
      </c>
      <c r="B553">
        <v>196506</v>
      </c>
      <c r="C553">
        <v>317403454</v>
      </c>
      <c r="D553">
        <v>66620469</v>
      </c>
      <c r="E553">
        <v>4682427</v>
      </c>
      <c r="F553">
        <v>8702887410</v>
      </c>
      <c r="G553">
        <v>572384757</v>
      </c>
      <c r="H553">
        <v>88370</v>
      </c>
      <c r="I553">
        <v>55675853</v>
      </c>
    </row>
    <row r="554" spans="1:9">
      <c r="A554" t="s">
        <v>3361</v>
      </c>
      <c r="B554">
        <v>3</v>
      </c>
      <c r="C554">
        <v>40000</v>
      </c>
      <c r="D554">
        <v>40016</v>
      </c>
      <c r="E554">
        <v>168</v>
      </c>
      <c r="F554">
        <v>2705386</v>
      </c>
      <c r="G554">
        <v>548281</v>
      </c>
      <c r="H554">
        <v>2</v>
      </c>
      <c r="I554">
        <v>26000</v>
      </c>
    </row>
    <row r="555" spans="1:9">
      <c r="A555" t="s">
        <v>3629</v>
      </c>
      <c r="B555">
        <v>21734</v>
      </c>
      <c r="C555">
        <v>712973948</v>
      </c>
      <c r="D555">
        <v>710163980</v>
      </c>
      <c r="E555">
        <v>397277</v>
      </c>
      <c r="F555">
        <v>12079284774</v>
      </c>
      <c r="G555">
        <v>8453106049</v>
      </c>
      <c r="H555">
        <v>3816</v>
      </c>
      <c r="I555">
        <v>121682455</v>
      </c>
    </row>
    <row r="556" spans="1:9">
      <c r="A556" t="s">
        <v>3791</v>
      </c>
      <c r="B556">
        <v>200</v>
      </c>
      <c r="C556">
        <v>16629598</v>
      </c>
      <c r="D556">
        <v>16555920</v>
      </c>
      <c r="E556">
        <v>11002</v>
      </c>
      <c r="F556">
        <v>347956400</v>
      </c>
      <c r="G556">
        <v>296767481</v>
      </c>
      <c r="H556">
        <v>49</v>
      </c>
      <c r="I556">
        <v>676700</v>
      </c>
    </row>
    <row r="557" spans="1:9">
      <c r="A557" t="s">
        <v>3396</v>
      </c>
      <c r="B557">
        <v>282</v>
      </c>
      <c r="C557">
        <v>226104</v>
      </c>
      <c r="D557">
        <v>185612</v>
      </c>
      <c r="E557">
        <v>924</v>
      </c>
      <c r="F557">
        <v>20870467</v>
      </c>
      <c r="G557">
        <v>8535227</v>
      </c>
      <c r="H557">
        <v>41</v>
      </c>
      <c r="I557">
        <v>19600</v>
      </c>
    </row>
    <row r="558" spans="1:9">
      <c r="A558" t="s">
        <v>3359</v>
      </c>
      <c r="B558">
        <v>1</v>
      </c>
      <c r="C558">
        <v>24000</v>
      </c>
      <c r="D558">
        <v>21</v>
      </c>
      <c r="E558">
        <v>24</v>
      </c>
      <c r="F558">
        <v>311000</v>
      </c>
      <c r="G558">
        <v>41934</v>
      </c>
      <c r="H558">
        <v>0</v>
      </c>
      <c r="I558">
        <v>0</v>
      </c>
    </row>
    <row r="559" spans="1:9">
      <c r="A559" t="s">
        <v>3498</v>
      </c>
      <c r="B559">
        <v>5278</v>
      </c>
      <c r="C559">
        <v>99272543</v>
      </c>
      <c r="D559">
        <v>97681760</v>
      </c>
      <c r="E559">
        <v>34962</v>
      </c>
      <c r="F559">
        <v>705315337</v>
      </c>
      <c r="G559">
        <v>467754194</v>
      </c>
      <c r="H559">
        <v>132</v>
      </c>
      <c r="I559">
        <v>2754980</v>
      </c>
    </row>
    <row r="560" spans="1:9">
      <c r="A560" t="s">
        <v>3466</v>
      </c>
      <c r="B560">
        <v>0</v>
      </c>
      <c r="C560">
        <v>0</v>
      </c>
      <c r="D560">
        <v>0</v>
      </c>
      <c r="E560">
        <v>90</v>
      </c>
      <c r="F560">
        <v>2675800</v>
      </c>
      <c r="G560">
        <v>1574017</v>
      </c>
      <c r="H560">
        <v>9</v>
      </c>
      <c r="I560">
        <v>140000</v>
      </c>
    </row>
    <row r="561" spans="1:9">
      <c r="A561" t="s">
        <v>3737</v>
      </c>
      <c r="B561">
        <v>1795</v>
      </c>
      <c r="C561">
        <v>16493200</v>
      </c>
      <c r="D561">
        <v>2074626</v>
      </c>
      <c r="E561">
        <v>140981</v>
      </c>
      <c r="F561">
        <v>1336987149</v>
      </c>
      <c r="G561">
        <v>417081272</v>
      </c>
      <c r="H561">
        <v>658</v>
      </c>
      <c r="I561">
        <v>3870010</v>
      </c>
    </row>
    <row r="562" spans="1:9">
      <c r="A562" t="s">
        <v>3384</v>
      </c>
      <c r="B562">
        <v>13439</v>
      </c>
      <c r="C562">
        <v>8082897828</v>
      </c>
      <c r="D562">
        <v>8066935009</v>
      </c>
      <c r="E562">
        <v>808674</v>
      </c>
      <c r="F562">
        <v>278002506045</v>
      </c>
      <c r="G562">
        <v>233794814303</v>
      </c>
      <c r="H562">
        <v>406</v>
      </c>
      <c r="I562">
        <v>92289444</v>
      </c>
    </row>
    <row r="563" spans="1:9">
      <c r="A563" t="s">
        <v>3455</v>
      </c>
      <c r="B563">
        <v>0</v>
      </c>
      <c r="C563">
        <v>0</v>
      </c>
      <c r="D563">
        <v>0</v>
      </c>
      <c r="E563">
        <v>84097</v>
      </c>
      <c r="F563">
        <v>30059666815</v>
      </c>
      <c r="G563">
        <v>25313283079</v>
      </c>
      <c r="H563">
        <v>781</v>
      </c>
      <c r="I563">
        <v>109881967</v>
      </c>
    </row>
    <row r="564" spans="1:9">
      <c r="A564" t="s">
        <v>3383</v>
      </c>
      <c r="B564">
        <v>1498</v>
      </c>
      <c r="C564">
        <v>1060954308</v>
      </c>
      <c r="D564">
        <v>1058598946</v>
      </c>
      <c r="E564">
        <v>101638</v>
      </c>
      <c r="F564">
        <v>34953976809</v>
      </c>
      <c r="G564">
        <v>28681345445</v>
      </c>
      <c r="H564">
        <v>147</v>
      </c>
      <c r="I564">
        <v>27236005</v>
      </c>
    </row>
    <row r="565" spans="1:9">
      <c r="A565" t="s">
        <v>3417</v>
      </c>
      <c r="B565">
        <v>18759</v>
      </c>
      <c r="C565">
        <v>91019262</v>
      </c>
      <c r="D565">
        <v>24682886</v>
      </c>
      <c r="E565">
        <v>4595208</v>
      </c>
      <c r="F565">
        <v>26693528379</v>
      </c>
      <c r="G565">
        <v>12990795545</v>
      </c>
      <c r="H565">
        <v>17012</v>
      </c>
      <c r="I565">
        <v>66887608</v>
      </c>
    </row>
    <row r="566" spans="1:9">
      <c r="A566" t="s">
        <v>3879</v>
      </c>
      <c r="B566">
        <v>22245</v>
      </c>
      <c r="C566">
        <v>159389400</v>
      </c>
      <c r="D566">
        <v>58581412</v>
      </c>
      <c r="E566">
        <v>458428</v>
      </c>
      <c r="F566">
        <v>2885329305</v>
      </c>
      <c r="G566">
        <v>597297896</v>
      </c>
      <c r="H566">
        <v>2639</v>
      </c>
      <c r="I566">
        <v>11760811</v>
      </c>
    </row>
    <row r="567" spans="1:9">
      <c r="A567" t="s">
        <v>3386</v>
      </c>
      <c r="B567">
        <v>4694</v>
      </c>
      <c r="C567">
        <v>1607747893</v>
      </c>
      <c r="D567">
        <v>1604999288</v>
      </c>
      <c r="E567">
        <v>256549</v>
      </c>
      <c r="F567">
        <v>52281397718</v>
      </c>
      <c r="G567">
        <v>37059877498</v>
      </c>
      <c r="H567">
        <v>2003</v>
      </c>
      <c r="I567">
        <v>356358810</v>
      </c>
    </row>
    <row r="579" spans="1:9">
      <c r="A579" s="52"/>
      <c r="B579" s="53"/>
      <c r="C579" s="53"/>
      <c r="D579" s="53"/>
      <c r="E579" s="53"/>
      <c r="F579" s="53"/>
      <c r="G579" s="53"/>
      <c r="H579" s="53"/>
      <c r="I579" s="53"/>
    </row>
    <row r="580" spans="1:9">
      <c r="A580" s="52"/>
      <c r="B580" s="53"/>
      <c r="C580" s="53"/>
      <c r="D580" s="53"/>
      <c r="E580" s="53"/>
      <c r="F580" s="53"/>
      <c r="G580" s="53"/>
      <c r="H580" s="53"/>
      <c r="I580" s="5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1020"/>
  <sheetViews>
    <sheetView workbookViewId="0">
      <selection activeCell="A2" sqref="A2:I1020"/>
    </sheetView>
  </sheetViews>
  <sheetFormatPr defaultRowHeight="15"/>
  <cols>
    <col min="1" max="1" width="44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51" t="s">
        <v>73</v>
      </c>
      <c r="B1" s="51" t="s">
        <v>74</v>
      </c>
      <c r="C1" s="51" t="s">
        <v>75</v>
      </c>
      <c r="D1" s="51" t="s">
        <v>76</v>
      </c>
      <c r="E1" s="51" t="s">
        <v>77</v>
      </c>
      <c r="F1" s="51" t="s">
        <v>78</v>
      </c>
      <c r="G1" s="51" t="s">
        <v>79</v>
      </c>
      <c r="H1" s="51" t="s">
        <v>80</v>
      </c>
      <c r="I1" s="51" t="s">
        <v>81</v>
      </c>
    </row>
    <row r="2" spans="1:9">
      <c r="A2" t="s">
        <v>4296</v>
      </c>
      <c r="B2">
        <v>15894</v>
      </c>
      <c r="C2">
        <v>107371104</v>
      </c>
      <c r="D2">
        <v>17977864</v>
      </c>
      <c r="E2">
        <v>2729091</v>
      </c>
      <c r="F2">
        <v>34267783440</v>
      </c>
      <c r="G2">
        <v>6367576600</v>
      </c>
      <c r="H2">
        <v>117629</v>
      </c>
      <c r="I2">
        <v>1010846855</v>
      </c>
    </row>
    <row r="3" spans="1:9">
      <c r="A3" t="s">
        <v>4413</v>
      </c>
      <c r="B3">
        <v>148455</v>
      </c>
      <c r="C3">
        <v>623106544</v>
      </c>
      <c r="D3">
        <v>82285221</v>
      </c>
      <c r="E3">
        <v>3062067</v>
      </c>
      <c r="F3">
        <v>21137389400</v>
      </c>
      <c r="G3">
        <v>2001646339</v>
      </c>
      <c r="H3">
        <v>17477</v>
      </c>
      <c r="I3">
        <v>35739779</v>
      </c>
    </row>
    <row r="4" spans="1:9">
      <c r="A4" t="s">
        <v>4890</v>
      </c>
      <c r="B4">
        <v>2555</v>
      </c>
      <c r="C4">
        <v>21108200</v>
      </c>
      <c r="D4">
        <v>2768722</v>
      </c>
      <c r="E4">
        <v>616659</v>
      </c>
      <c r="F4">
        <v>7040175998</v>
      </c>
      <c r="G4">
        <v>2329444739</v>
      </c>
      <c r="H4">
        <v>2816</v>
      </c>
      <c r="I4">
        <v>21664204</v>
      </c>
    </row>
    <row r="5" spans="1:9">
      <c r="A5" t="s">
        <v>4033</v>
      </c>
      <c r="B5">
        <v>1060</v>
      </c>
      <c r="C5">
        <v>7448451</v>
      </c>
      <c r="D5">
        <v>72170</v>
      </c>
      <c r="E5">
        <v>24407</v>
      </c>
      <c r="F5">
        <v>190506477</v>
      </c>
      <c r="G5">
        <v>772646</v>
      </c>
      <c r="H5">
        <v>87</v>
      </c>
      <c r="I5">
        <v>150229</v>
      </c>
    </row>
    <row r="6" spans="1:9">
      <c r="A6" t="s">
        <v>4333</v>
      </c>
      <c r="B6">
        <v>2088</v>
      </c>
      <c r="C6">
        <v>7330205</v>
      </c>
      <c r="D6">
        <v>1914406</v>
      </c>
      <c r="E6">
        <v>93451</v>
      </c>
      <c r="F6">
        <v>408418295</v>
      </c>
      <c r="G6">
        <v>132682600</v>
      </c>
      <c r="H6">
        <v>1320</v>
      </c>
      <c r="I6">
        <v>3784727</v>
      </c>
    </row>
    <row r="7" spans="1:9">
      <c r="A7" t="s">
        <v>4483</v>
      </c>
      <c r="B7">
        <v>180</v>
      </c>
      <c r="C7">
        <v>8271141</v>
      </c>
      <c r="D7">
        <v>8160119</v>
      </c>
      <c r="E7">
        <v>5013</v>
      </c>
      <c r="F7">
        <v>143454053</v>
      </c>
      <c r="G7">
        <v>109708878</v>
      </c>
      <c r="H7">
        <v>32</v>
      </c>
      <c r="I7">
        <v>629745</v>
      </c>
    </row>
    <row r="8" spans="1:9">
      <c r="A8" t="s">
        <v>4524</v>
      </c>
      <c r="B8">
        <v>259</v>
      </c>
      <c r="C8">
        <v>244433429</v>
      </c>
      <c r="D8">
        <v>244259230</v>
      </c>
      <c r="E8">
        <v>16335</v>
      </c>
      <c r="F8">
        <v>5654616814</v>
      </c>
      <c r="G8">
        <v>4935397210</v>
      </c>
      <c r="H8">
        <v>37</v>
      </c>
      <c r="I8">
        <v>9545164</v>
      </c>
    </row>
    <row r="9" spans="1:9">
      <c r="A9" t="s">
        <v>4707</v>
      </c>
      <c r="B9">
        <v>3751</v>
      </c>
      <c r="C9">
        <v>56005833</v>
      </c>
      <c r="D9">
        <v>53734606</v>
      </c>
      <c r="E9">
        <v>308027</v>
      </c>
      <c r="F9">
        <v>2288006413</v>
      </c>
      <c r="G9">
        <v>954865936</v>
      </c>
      <c r="H9">
        <v>758</v>
      </c>
      <c r="I9">
        <v>6374041</v>
      </c>
    </row>
    <row r="10" spans="1:9">
      <c r="A10" t="s">
        <v>4874</v>
      </c>
      <c r="B10">
        <v>13186</v>
      </c>
      <c r="C10">
        <v>374828523</v>
      </c>
      <c r="D10">
        <v>370575593</v>
      </c>
      <c r="E10">
        <v>222564</v>
      </c>
      <c r="F10">
        <v>5417315775</v>
      </c>
      <c r="G10">
        <v>3469790785</v>
      </c>
      <c r="H10">
        <v>448</v>
      </c>
      <c r="I10">
        <v>8477577</v>
      </c>
    </row>
    <row r="11" spans="1:9">
      <c r="A11" t="s">
        <v>4985</v>
      </c>
      <c r="B11">
        <v>3</v>
      </c>
      <c r="C11">
        <v>1500000</v>
      </c>
      <c r="D11">
        <v>0</v>
      </c>
      <c r="E11">
        <v>26543</v>
      </c>
      <c r="F11">
        <v>282412837</v>
      </c>
      <c r="G11">
        <v>4164520</v>
      </c>
      <c r="H11">
        <v>32</v>
      </c>
      <c r="I11">
        <v>889911</v>
      </c>
    </row>
    <row r="12" spans="1:9">
      <c r="A12" t="s">
        <v>4011</v>
      </c>
      <c r="B12">
        <v>4</v>
      </c>
      <c r="C12">
        <v>71500</v>
      </c>
      <c r="D12">
        <v>71156</v>
      </c>
      <c r="E12">
        <v>107</v>
      </c>
      <c r="F12">
        <v>1449990</v>
      </c>
      <c r="G12">
        <v>567049</v>
      </c>
      <c r="H12">
        <v>11</v>
      </c>
      <c r="I12">
        <v>227600</v>
      </c>
    </row>
    <row r="13" spans="1:9">
      <c r="A13" t="s">
        <v>4532</v>
      </c>
      <c r="B13">
        <v>3359</v>
      </c>
      <c r="C13">
        <v>562108367</v>
      </c>
      <c r="D13">
        <v>314829039</v>
      </c>
      <c r="E13">
        <v>152095</v>
      </c>
      <c r="F13">
        <v>16484847488</v>
      </c>
      <c r="G13">
        <v>9473816614</v>
      </c>
      <c r="H13">
        <v>685</v>
      </c>
      <c r="I13">
        <v>51991310</v>
      </c>
    </row>
    <row r="14" spans="1:9">
      <c r="A14" t="s">
        <v>4812</v>
      </c>
      <c r="B14">
        <v>7290</v>
      </c>
      <c r="C14">
        <v>354545524</v>
      </c>
      <c r="D14">
        <v>352116279</v>
      </c>
      <c r="E14">
        <v>168670</v>
      </c>
      <c r="F14">
        <v>6735238750</v>
      </c>
      <c r="G14">
        <v>4619528538</v>
      </c>
      <c r="H14">
        <v>286</v>
      </c>
      <c r="I14">
        <v>12917678</v>
      </c>
    </row>
    <row r="15" spans="1:9">
      <c r="A15" t="s">
        <v>4813</v>
      </c>
      <c r="B15">
        <v>2894</v>
      </c>
      <c r="C15">
        <v>157334102</v>
      </c>
      <c r="D15">
        <v>156346053</v>
      </c>
      <c r="E15">
        <v>64896</v>
      </c>
      <c r="F15">
        <v>2838950460</v>
      </c>
      <c r="G15">
        <v>1951844021</v>
      </c>
      <c r="H15">
        <v>137</v>
      </c>
      <c r="I15">
        <v>6387818</v>
      </c>
    </row>
    <row r="16" spans="1:9">
      <c r="A16" t="s">
        <v>4386</v>
      </c>
      <c r="B16">
        <v>0</v>
      </c>
      <c r="C16">
        <v>0</v>
      </c>
      <c r="D16">
        <v>0</v>
      </c>
      <c r="E16">
        <v>82</v>
      </c>
      <c r="F16">
        <v>4954573</v>
      </c>
      <c r="G16">
        <v>4499647</v>
      </c>
      <c r="H16">
        <v>7</v>
      </c>
      <c r="I16">
        <v>390000</v>
      </c>
    </row>
    <row r="17" spans="1:9">
      <c r="A17" t="s">
        <v>4580</v>
      </c>
      <c r="B17">
        <v>16</v>
      </c>
      <c r="C17">
        <v>7921256</v>
      </c>
      <c r="D17">
        <v>7920829</v>
      </c>
      <c r="E17">
        <v>1004</v>
      </c>
      <c r="F17">
        <v>424139544</v>
      </c>
      <c r="G17">
        <v>350604278</v>
      </c>
      <c r="H17">
        <v>11</v>
      </c>
      <c r="I17">
        <v>4455940</v>
      </c>
    </row>
    <row r="18" spans="1:9">
      <c r="A18" t="s">
        <v>4232</v>
      </c>
      <c r="B18">
        <v>265377</v>
      </c>
      <c r="C18">
        <v>2334688980</v>
      </c>
      <c r="D18">
        <v>266916902</v>
      </c>
      <c r="E18">
        <v>13881824</v>
      </c>
      <c r="F18">
        <v>170588579722</v>
      </c>
      <c r="G18">
        <v>25173137059</v>
      </c>
      <c r="H18">
        <v>53377</v>
      </c>
      <c r="I18">
        <v>229110096</v>
      </c>
    </row>
    <row r="19" spans="1:9">
      <c r="A19" t="s">
        <v>4438</v>
      </c>
      <c r="B19">
        <v>1</v>
      </c>
      <c r="C19">
        <v>24816</v>
      </c>
      <c r="D19">
        <v>24843</v>
      </c>
      <c r="E19">
        <v>357</v>
      </c>
      <c r="F19">
        <v>7978339</v>
      </c>
      <c r="G19">
        <v>3397446</v>
      </c>
      <c r="H19">
        <v>0</v>
      </c>
      <c r="I19">
        <v>0</v>
      </c>
    </row>
    <row r="20" spans="1:9">
      <c r="A20" t="s">
        <v>4570</v>
      </c>
      <c r="B20">
        <v>1094</v>
      </c>
      <c r="C20">
        <v>9222700</v>
      </c>
      <c r="D20">
        <v>517222</v>
      </c>
      <c r="E20">
        <v>35628</v>
      </c>
      <c r="F20">
        <v>244181450</v>
      </c>
      <c r="G20">
        <v>40038260</v>
      </c>
      <c r="H20">
        <v>120</v>
      </c>
      <c r="I20">
        <v>396000</v>
      </c>
    </row>
    <row r="21" spans="1:9">
      <c r="A21" t="s">
        <v>4728</v>
      </c>
      <c r="B21">
        <v>234</v>
      </c>
      <c r="C21">
        <v>15218592</v>
      </c>
      <c r="D21">
        <v>15181159</v>
      </c>
      <c r="E21">
        <v>4627</v>
      </c>
      <c r="F21">
        <v>249481955</v>
      </c>
      <c r="G21">
        <v>157177971</v>
      </c>
      <c r="H21">
        <v>19</v>
      </c>
      <c r="I21">
        <v>1000239</v>
      </c>
    </row>
    <row r="22" spans="1:9">
      <c r="A22" t="s">
        <v>4733</v>
      </c>
      <c r="B22">
        <v>18124</v>
      </c>
      <c r="C22">
        <v>708034736</v>
      </c>
      <c r="D22">
        <v>704636982</v>
      </c>
      <c r="E22">
        <v>314994</v>
      </c>
      <c r="F22">
        <v>10616450485</v>
      </c>
      <c r="G22">
        <v>7071926438</v>
      </c>
      <c r="H22">
        <v>1034</v>
      </c>
      <c r="I22">
        <v>39183928</v>
      </c>
    </row>
    <row r="23" spans="1:9">
      <c r="A23" t="s">
        <v>4477</v>
      </c>
      <c r="B23">
        <v>0</v>
      </c>
      <c r="C23">
        <v>0</v>
      </c>
      <c r="D23">
        <v>0</v>
      </c>
      <c r="E23">
        <v>3142</v>
      </c>
      <c r="F23">
        <v>10611740</v>
      </c>
      <c r="G23">
        <v>2951279</v>
      </c>
      <c r="H23">
        <v>8</v>
      </c>
      <c r="I23">
        <v>149757</v>
      </c>
    </row>
    <row r="24" spans="1:9">
      <c r="A24" t="s">
        <v>4609</v>
      </c>
      <c r="B24">
        <v>603</v>
      </c>
      <c r="C24">
        <v>8863984</v>
      </c>
      <c r="D24">
        <v>8828974</v>
      </c>
      <c r="E24">
        <v>25302</v>
      </c>
      <c r="F24">
        <v>303459910</v>
      </c>
      <c r="G24">
        <v>94488413</v>
      </c>
      <c r="H24">
        <v>158</v>
      </c>
      <c r="I24">
        <v>1731933</v>
      </c>
    </row>
    <row r="25" spans="1:9">
      <c r="A25" t="s">
        <v>4994</v>
      </c>
      <c r="B25">
        <v>6324</v>
      </c>
      <c r="C25">
        <v>122328507</v>
      </c>
      <c r="D25">
        <v>120463818</v>
      </c>
      <c r="E25">
        <v>138453</v>
      </c>
      <c r="F25">
        <v>3133643950</v>
      </c>
      <c r="G25">
        <v>1889801572</v>
      </c>
      <c r="H25">
        <v>796</v>
      </c>
      <c r="I25">
        <v>13563373</v>
      </c>
    </row>
    <row r="26" spans="1:9">
      <c r="A26" t="s">
        <v>4311</v>
      </c>
      <c r="B26">
        <v>0</v>
      </c>
      <c r="C26">
        <v>0</v>
      </c>
      <c r="D26">
        <v>0</v>
      </c>
      <c r="E26">
        <v>172</v>
      </c>
      <c r="F26">
        <v>28931147</v>
      </c>
      <c r="G26">
        <v>4451119</v>
      </c>
      <c r="H26">
        <v>8</v>
      </c>
      <c r="I26">
        <v>1122339</v>
      </c>
    </row>
    <row r="27" spans="1:9">
      <c r="A27" t="s">
        <v>3997</v>
      </c>
      <c r="B27">
        <v>1232</v>
      </c>
      <c r="C27">
        <v>14215571</v>
      </c>
      <c r="D27">
        <v>5222460</v>
      </c>
      <c r="E27">
        <v>142837</v>
      </c>
      <c r="F27">
        <v>3540516952</v>
      </c>
      <c r="G27">
        <v>1158708142</v>
      </c>
      <c r="H27">
        <v>1818</v>
      </c>
      <c r="I27">
        <v>15517251</v>
      </c>
    </row>
    <row r="28" spans="1:9">
      <c r="A28" t="s">
        <v>4282</v>
      </c>
      <c r="B28">
        <v>0</v>
      </c>
      <c r="C28">
        <v>0</v>
      </c>
      <c r="D28">
        <v>0</v>
      </c>
      <c r="E28">
        <v>9636</v>
      </c>
      <c r="F28">
        <v>7848855</v>
      </c>
      <c r="G28">
        <v>40756</v>
      </c>
      <c r="H28">
        <v>4</v>
      </c>
      <c r="I28">
        <v>21700</v>
      </c>
    </row>
    <row r="29" spans="1:9">
      <c r="A29" t="s">
        <v>4494</v>
      </c>
      <c r="B29">
        <v>9060</v>
      </c>
      <c r="C29">
        <v>356690913</v>
      </c>
      <c r="D29">
        <v>355354059</v>
      </c>
      <c r="E29">
        <v>237010</v>
      </c>
      <c r="F29">
        <v>7786504553</v>
      </c>
      <c r="G29">
        <v>5041553857</v>
      </c>
      <c r="H29">
        <v>840</v>
      </c>
      <c r="I29">
        <v>30093793</v>
      </c>
    </row>
    <row r="30" spans="1:9">
      <c r="A30" t="s">
        <v>4547</v>
      </c>
      <c r="B30">
        <v>1353</v>
      </c>
      <c r="C30">
        <v>24693851</v>
      </c>
      <c r="D30">
        <v>24084212</v>
      </c>
      <c r="E30">
        <v>91833</v>
      </c>
      <c r="F30">
        <v>1032229135</v>
      </c>
      <c r="G30">
        <v>522269280</v>
      </c>
      <c r="H30">
        <v>706</v>
      </c>
      <c r="I30">
        <v>11977486</v>
      </c>
    </row>
    <row r="31" spans="1:9">
      <c r="A31" t="s">
        <v>4921</v>
      </c>
      <c r="B31">
        <v>237</v>
      </c>
      <c r="C31">
        <v>9310626</v>
      </c>
      <c r="D31">
        <v>9199610</v>
      </c>
      <c r="E31">
        <v>3150</v>
      </c>
      <c r="F31">
        <v>93419644</v>
      </c>
      <c r="G31">
        <v>56560681</v>
      </c>
      <c r="H31">
        <v>27</v>
      </c>
      <c r="I31">
        <v>704607</v>
      </c>
    </row>
    <row r="32" spans="1:9">
      <c r="A32" t="s">
        <v>4128</v>
      </c>
      <c r="B32">
        <v>1777</v>
      </c>
      <c r="C32">
        <v>418895814</v>
      </c>
      <c r="D32">
        <v>88701302</v>
      </c>
      <c r="E32">
        <v>200789</v>
      </c>
      <c r="F32">
        <v>30395208679</v>
      </c>
      <c r="G32">
        <v>3971148888</v>
      </c>
      <c r="H32">
        <v>501</v>
      </c>
      <c r="I32">
        <v>25546421</v>
      </c>
    </row>
    <row r="33" spans="1:9">
      <c r="A33" t="s">
        <v>4493</v>
      </c>
      <c r="B33">
        <v>8622</v>
      </c>
      <c r="C33">
        <v>317685629</v>
      </c>
      <c r="D33">
        <v>316174988</v>
      </c>
      <c r="E33">
        <v>244564</v>
      </c>
      <c r="F33">
        <v>7649881890</v>
      </c>
      <c r="G33">
        <v>4864433270</v>
      </c>
      <c r="H33">
        <v>1159</v>
      </c>
      <c r="I33">
        <v>38079335</v>
      </c>
    </row>
    <row r="34" spans="1:9">
      <c r="A34" t="s">
        <v>4629</v>
      </c>
      <c r="B34">
        <v>1916</v>
      </c>
      <c r="C34">
        <v>14084050</v>
      </c>
      <c r="D34">
        <v>74287</v>
      </c>
      <c r="E34">
        <v>186508</v>
      </c>
      <c r="F34">
        <v>2104198236</v>
      </c>
      <c r="G34">
        <v>27465262</v>
      </c>
      <c r="H34">
        <v>75</v>
      </c>
      <c r="I34">
        <v>310480</v>
      </c>
    </row>
    <row r="35" spans="1:9">
      <c r="A35" t="s">
        <v>4803</v>
      </c>
      <c r="B35">
        <v>0</v>
      </c>
      <c r="C35">
        <v>0</v>
      </c>
      <c r="D35">
        <v>0</v>
      </c>
      <c r="E35">
        <v>31</v>
      </c>
      <c r="F35">
        <v>881824</v>
      </c>
      <c r="G35">
        <v>217138</v>
      </c>
      <c r="H35">
        <v>0</v>
      </c>
      <c r="I35">
        <v>0</v>
      </c>
    </row>
    <row r="36" spans="1:9">
      <c r="A36" t="s">
        <v>4818</v>
      </c>
      <c r="B36">
        <v>323</v>
      </c>
      <c r="C36">
        <v>2076800</v>
      </c>
      <c r="D36">
        <v>598961</v>
      </c>
      <c r="E36">
        <v>26620</v>
      </c>
      <c r="F36">
        <v>273751522</v>
      </c>
      <c r="G36">
        <v>107676437</v>
      </c>
      <c r="H36">
        <v>427</v>
      </c>
      <c r="I36">
        <v>3147600</v>
      </c>
    </row>
    <row r="37" spans="1:9">
      <c r="A37" t="s">
        <v>4029</v>
      </c>
      <c r="B37">
        <v>30878</v>
      </c>
      <c r="C37">
        <v>197495481</v>
      </c>
      <c r="D37">
        <v>11112293</v>
      </c>
      <c r="E37">
        <v>717183</v>
      </c>
      <c r="F37">
        <v>4993319752</v>
      </c>
      <c r="G37">
        <v>1083166820</v>
      </c>
      <c r="H37">
        <v>7461</v>
      </c>
      <c r="I37">
        <v>23931073</v>
      </c>
    </row>
    <row r="38" spans="1:9">
      <c r="A38" t="s">
        <v>4034</v>
      </c>
      <c r="B38">
        <v>248</v>
      </c>
      <c r="C38">
        <v>1768588</v>
      </c>
      <c r="D38">
        <v>910304</v>
      </c>
      <c r="E38">
        <v>3679</v>
      </c>
      <c r="F38">
        <v>28551642</v>
      </c>
      <c r="G38">
        <v>7251163</v>
      </c>
      <c r="H38">
        <v>111</v>
      </c>
      <c r="I38">
        <v>581810</v>
      </c>
    </row>
    <row r="39" spans="1:9">
      <c r="A39" t="s">
        <v>4071</v>
      </c>
      <c r="B39">
        <v>3198</v>
      </c>
      <c r="C39">
        <v>23990700</v>
      </c>
      <c r="D39">
        <v>3244792</v>
      </c>
      <c r="E39">
        <v>133181</v>
      </c>
      <c r="F39">
        <v>1340042667</v>
      </c>
      <c r="G39">
        <v>510789270</v>
      </c>
      <c r="H39">
        <v>2361</v>
      </c>
      <c r="I39">
        <v>16635590</v>
      </c>
    </row>
    <row r="40" spans="1:9">
      <c r="A40" t="s">
        <v>4185</v>
      </c>
      <c r="B40">
        <v>0</v>
      </c>
      <c r="C40">
        <v>0</v>
      </c>
      <c r="D40">
        <v>0</v>
      </c>
      <c r="E40">
        <v>1</v>
      </c>
      <c r="F40">
        <v>36000</v>
      </c>
      <c r="G40">
        <v>0</v>
      </c>
      <c r="H40">
        <v>0</v>
      </c>
      <c r="I40">
        <v>0</v>
      </c>
    </row>
    <row r="41" spans="1:9">
      <c r="A41" t="s">
        <v>4556</v>
      </c>
      <c r="B41">
        <v>4038</v>
      </c>
      <c r="C41">
        <v>61979477</v>
      </c>
      <c r="D41">
        <v>59913453</v>
      </c>
      <c r="E41">
        <v>195278</v>
      </c>
      <c r="F41">
        <v>2868331228</v>
      </c>
      <c r="G41">
        <v>1429212270</v>
      </c>
      <c r="H41">
        <v>3113</v>
      </c>
      <c r="I41">
        <v>39464162</v>
      </c>
    </row>
    <row r="42" spans="1:9">
      <c r="A42" t="s">
        <v>4742</v>
      </c>
      <c r="B42">
        <v>473</v>
      </c>
      <c r="C42">
        <v>4411731</v>
      </c>
      <c r="D42">
        <v>439414</v>
      </c>
      <c r="E42">
        <v>50155</v>
      </c>
      <c r="F42">
        <v>572904115</v>
      </c>
      <c r="G42">
        <v>74828691</v>
      </c>
      <c r="H42">
        <v>659</v>
      </c>
      <c r="I42">
        <v>3807100</v>
      </c>
    </row>
    <row r="43" spans="1:9">
      <c r="A43" t="s">
        <v>4869</v>
      </c>
      <c r="B43">
        <v>213</v>
      </c>
      <c r="C43">
        <v>8441959</v>
      </c>
      <c r="D43">
        <v>8412933</v>
      </c>
      <c r="E43">
        <v>3702</v>
      </c>
      <c r="F43">
        <v>108980532</v>
      </c>
      <c r="G43">
        <v>69012535</v>
      </c>
      <c r="H43">
        <v>1</v>
      </c>
      <c r="I43">
        <v>14999</v>
      </c>
    </row>
    <row r="44" spans="1:9">
      <c r="A44" t="s">
        <v>4043</v>
      </c>
      <c r="B44">
        <v>3078</v>
      </c>
      <c r="C44">
        <v>23035121</v>
      </c>
      <c r="D44">
        <v>10982226</v>
      </c>
      <c r="E44">
        <v>46546</v>
      </c>
      <c r="F44">
        <v>341447740</v>
      </c>
      <c r="G44">
        <v>79013197</v>
      </c>
      <c r="H44">
        <v>1507</v>
      </c>
      <c r="I44">
        <v>6128235</v>
      </c>
    </row>
    <row r="45" spans="1:9">
      <c r="A45" t="s">
        <v>4091</v>
      </c>
      <c r="B45">
        <v>21429</v>
      </c>
      <c r="C45">
        <v>761724474</v>
      </c>
      <c r="D45">
        <v>756345187</v>
      </c>
      <c r="E45">
        <v>489166</v>
      </c>
      <c r="F45">
        <v>15169672710</v>
      </c>
      <c r="G45">
        <v>9247360802</v>
      </c>
      <c r="H45">
        <v>478</v>
      </c>
      <c r="I45">
        <v>16787066</v>
      </c>
    </row>
    <row r="46" spans="1:9">
      <c r="A46" t="s">
        <v>4225</v>
      </c>
      <c r="B46">
        <v>900</v>
      </c>
      <c r="C46">
        <v>51439966</v>
      </c>
      <c r="D46">
        <v>50580913</v>
      </c>
      <c r="E46">
        <v>27776</v>
      </c>
      <c r="F46">
        <v>1189320976</v>
      </c>
      <c r="G46">
        <v>762017447</v>
      </c>
      <c r="H46">
        <v>72</v>
      </c>
      <c r="I46">
        <v>2675906</v>
      </c>
    </row>
    <row r="47" spans="1:9">
      <c r="A47" t="s">
        <v>4358</v>
      </c>
      <c r="B47">
        <v>89950</v>
      </c>
      <c r="C47">
        <v>128607550</v>
      </c>
      <c r="D47">
        <v>2454935</v>
      </c>
      <c r="E47">
        <v>1583000</v>
      </c>
      <c r="F47">
        <v>15270778422</v>
      </c>
      <c r="G47">
        <v>755637027</v>
      </c>
      <c r="H47">
        <v>4806</v>
      </c>
      <c r="I47">
        <v>7248476</v>
      </c>
    </row>
    <row r="48" spans="1:9">
      <c r="A48" t="s">
        <v>4387</v>
      </c>
      <c r="B48">
        <v>1</v>
      </c>
      <c r="C48">
        <v>156000</v>
      </c>
      <c r="D48">
        <v>156000</v>
      </c>
      <c r="E48">
        <v>58</v>
      </c>
      <c r="F48">
        <v>2532852</v>
      </c>
      <c r="G48">
        <v>1948490</v>
      </c>
      <c r="H48">
        <v>1</v>
      </c>
      <c r="I48">
        <v>25000</v>
      </c>
    </row>
    <row r="49" spans="1:9">
      <c r="A49" t="s">
        <v>4572</v>
      </c>
      <c r="B49">
        <v>709</v>
      </c>
      <c r="C49">
        <v>7295800</v>
      </c>
      <c r="D49">
        <v>509543</v>
      </c>
      <c r="E49">
        <v>32728</v>
      </c>
      <c r="F49">
        <v>249945750</v>
      </c>
      <c r="G49">
        <v>48015166</v>
      </c>
      <c r="H49">
        <v>156</v>
      </c>
      <c r="I49">
        <v>658000</v>
      </c>
    </row>
    <row r="50" spans="1:9">
      <c r="A50" t="s">
        <v>4583</v>
      </c>
      <c r="B50">
        <v>53</v>
      </c>
      <c r="C50">
        <v>10513570</v>
      </c>
      <c r="D50">
        <v>10504833</v>
      </c>
      <c r="E50">
        <v>15765</v>
      </c>
      <c r="F50">
        <v>2416095246</v>
      </c>
      <c r="G50">
        <v>1495882896</v>
      </c>
      <c r="H50">
        <v>125</v>
      </c>
      <c r="I50">
        <v>12378870</v>
      </c>
    </row>
    <row r="51" spans="1:9">
      <c r="A51" t="s">
        <v>4630</v>
      </c>
      <c r="B51">
        <v>44</v>
      </c>
      <c r="C51">
        <v>300300</v>
      </c>
      <c r="D51">
        <v>72397</v>
      </c>
      <c r="E51">
        <v>5809</v>
      </c>
      <c r="F51">
        <v>49847847</v>
      </c>
      <c r="G51">
        <v>19386399</v>
      </c>
      <c r="H51">
        <v>116</v>
      </c>
      <c r="I51">
        <v>872300</v>
      </c>
    </row>
    <row r="52" spans="1:9">
      <c r="A52" t="s">
        <v>4647</v>
      </c>
      <c r="B52">
        <v>9</v>
      </c>
      <c r="C52">
        <v>562250</v>
      </c>
      <c r="D52">
        <v>561224</v>
      </c>
      <c r="E52">
        <v>18486</v>
      </c>
      <c r="F52">
        <v>1984636406</v>
      </c>
      <c r="G52">
        <v>921262037</v>
      </c>
      <c r="H52">
        <v>64</v>
      </c>
      <c r="I52">
        <v>4277587</v>
      </c>
    </row>
    <row r="53" spans="1:9">
      <c r="A53" t="s">
        <v>4153</v>
      </c>
      <c r="B53">
        <v>37</v>
      </c>
      <c r="C53">
        <v>1180210</v>
      </c>
      <c r="D53">
        <v>1182200</v>
      </c>
      <c r="E53">
        <v>11470</v>
      </c>
      <c r="F53">
        <v>264549252</v>
      </c>
      <c r="G53">
        <v>150050596</v>
      </c>
      <c r="H53">
        <v>694</v>
      </c>
      <c r="I53">
        <v>15464208</v>
      </c>
    </row>
    <row r="54" spans="1:9">
      <c r="A54" t="s">
        <v>4315</v>
      </c>
      <c r="B54">
        <v>0</v>
      </c>
      <c r="C54">
        <v>0</v>
      </c>
      <c r="D54">
        <v>0</v>
      </c>
      <c r="E54">
        <v>57</v>
      </c>
      <c r="F54">
        <v>5780375</v>
      </c>
      <c r="G54">
        <v>2624693</v>
      </c>
      <c r="H54">
        <v>4</v>
      </c>
      <c r="I54">
        <v>256679</v>
      </c>
    </row>
    <row r="55" spans="1:9">
      <c r="A55" t="s">
        <v>4487</v>
      </c>
      <c r="B55">
        <v>64</v>
      </c>
      <c r="C55">
        <v>3109055</v>
      </c>
      <c r="D55">
        <v>3109514</v>
      </c>
      <c r="E55">
        <v>2719</v>
      </c>
      <c r="F55">
        <v>105305185</v>
      </c>
      <c r="G55">
        <v>66158219</v>
      </c>
      <c r="H55">
        <v>20</v>
      </c>
      <c r="I55">
        <v>880430</v>
      </c>
    </row>
    <row r="56" spans="1:9">
      <c r="A56" t="s">
        <v>4795</v>
      </c>
      <c r="B56">
        <v>23789</v>
      </c>
      <c r="C56">
        <v>153628210</v>
      </c>
      <c r="D56">
        <v>26728626</v>
      </c>
      <c r="E56">
        <v>596311</v>
      </c>
      <c r="F56">
        <v>4669431043</v>
      </c>
      <c r="G56">
        <v>265020036</v>
      </c>
      <c r="H56">
        <v>1610</v>
      </c>
      <c r="I56">
        <v>5385059</v>
      </c>
    </row>
    <row r="57" spans="1:9">
      <c r="A57" t="s">
        <v>4800</v>
      </c>
      <c r="B57">
        <v>8618</v>
      </c>
      <c r="C57">
        <v>52822153</v>
      </c>
      <c r="D57">
        <v>16522668</v>
      </c>
      <c r="E57">
        <v>218881</v>
      </c>
      <c r="F57">
        <v>1380660968</v>
      </c>
      <c r="G57">
        <v>245894128</v>
      </c>
      <c r="H57">
        <v>1314</v>
      </c>
      <c r="I57">
        <v>4618389</v>
      </c>
    </row>
    <row r="58" spans="1:9">
      <c r="A58" t="s">
        <v>4912</v>
      </c>
      <c r="B58">
        <v>0</v>
      </c>
      <c r="C58">
        <v>0</v>
      </c>
      <c r="D58">
        <v>0</v>
      </c>
      <c r="E58">
        <v>23274</v>
      </c>
      <c r="F58">
        <v>2169794845</v>
      </c>
      <c r="G58">
        <v>324520876</v>
      </c>
      <c r="H58">
        <v>35</v>
      </c>
      <c r="I58">
        <v>1944629</v>
      </c>
    </row>
    <row r="59" spans="1:9">
      <c r="A59" t="s">
        <v>4056</v>
      </c>
      <c r="B59">
        <v>24899</v>
      </c>
      <c r="C59">
        <v>49259568</v>
      </c>
      <c r="D59">
        <v>16336953</v>
      </c>
      <c r="E59">
        <v>874436</v>
      </c>
      <c r="F59">
        <v>1829440461</v>
      </c>
      <c r="G59">
        <v>354867365</v>
      </c>
      <c r="H59">
        <v>15357</v>
      </c>
      <c r="I59">
        <v>17533784</v>
      </c>
    </row>
    <row r="60" spans="1:9">
      <c r="A60" t="s">
        <v>4192</v>
      </c>
      <c r="B60">
        <v>32</v>
      </c>
      <c r="C60">
        <v>26850000</v>
      </c>
      <c r="D60">
        <v>26850000</v>
      </c>
      <c r="E60">
        <v>9841</v>
      </c>
      <c r="F60">
        <v>60763330</v>
      </c>
      <c r="G60">
        <v>19305417</v>
      </c>
      <c r="H60">
        <v>34</v>
      </c>
      <c r="I60">
        <v>191999</v>
      </c>
    </row>
    <row r="61" spans="1:9">
      <c r="A61" t="s">
        <v>4278</v>
      </c>
      <c r="B61">
        <v>0</v>
      </c>
      <c r="C61">
        <v>0</v>
      </c>
      <c r="D61">
        <v>0</v>
      </c>
      <c r="E61">
        <v>1728</v>
      </c>
      <c r="F61">
        <v>1697327</v>
      </c>
      <c r="G61">
        <v>13865</v>
      </c>
      <c r="H61">
        <v>0</v>
      </c>
      <c r="I61">
        <v>0</v>
      </c>
    </row>
    <row r="62" spans="1:9">
      <c r="A62" t="s">
        <v>4581</v>
      </c>
      <c r="B62">
        <v>1</v>
      </c>
      <c r="C62">
        <v>93000</v>
      </c>
      <c r="D62">
        <v>92528</v>
      </c>
      <c r="E62">
        <v>946</v>
      </c>
      <c r="F62">
        <v>166094964</v>
      </c>
      <c r="G62">
        <v>114450961</v>
      </c>
      <c r="H62">
        <v>62</v>
      </c>
      <c r="I62">
        <v>8196538</v>
      </c>
    </row>
    <row r="63" spans="1:9">
      <c r="A63" t="s">
        <v>4141</v>
      </c>
      <c r="B63">
        <v>9634</v>
      </c>
      <c r="C63">
        <v>19182374</v>
      </c>
      <c r="D63">
        <v>18112893</v>
      </c>
      <c r="E63">
        <v>111083</v>
      </c>
      <c r="F63">
        <v>1104373858</v>
      </c>
      <c r="G63">
        <v>400129457</v>
      </c>
      <c r="H63">
        <v>1368</v>
      </c>
      <c r="I63">
        <v>3004474</v>
      </c>
    </row>
    <row r="64" spans="1:9">
      <c r="A64" t="s">
        <v>4274</v>
      </c>
      <c r="B64">
        <v>0</v>
      </c>
      <c r="C64">
        <v>0</v>
      </c>
      <c r="D64">
        <v>0</v>
      </c>
      <c r="E64">
        <v>3182</v>
      </c>
      <c r="F64">
        <v>32338446</v>
      </c>
      <c r="G64">
        <v>14130585</v>
      </c>
      <c r="H64">
        <v>18</v>
      </c>
      <c r="I64">
        <v>482700</v>
      </c>
    </row>
    <row r="65" spans="1:9">
      <c r="A65" t="s">
        <v>4308</v>
      </c>
      <c r="B65">
        <v>0</v>
      </c>
      <c r="C65">
        <v>0</v>
      </c>
      <c r="D65">
        <v>0</v>
      </c>
      <c r="E65">
        <v>4</v>
      </c>
      <c r="F65">
        <v>3276181</v>
      </c>
      <c r="G65">
        <v>2491910</v>
      </c>
      <c r="H65">
        <v>1</v>
      </c>
      <c r="I65">
        <v>62881</v>
      </c>
    </row>
    <row r="66" spans="1:9">
      <c r="A66" t="s">
        <v>4341</v>
      </c>
      <c r="B66">
        <v>49778</v>
      </c>
      <c r="C66">
        <v>207601273</v>
      </c>
      <c r="D66">
        <v>48595991</v>
      </c>
      <c r="E66">
        <v>1938420</v>
      </c>
      <c r="F66">
        <v>8394359541</v>
      </c>
      <c r="G66">
        <v>1732373442</v>
      </c>
      <c r="H66">
        <v>11113</v>
      </c>
      <c r="I66">
        <v>22306996</v>
      </c>
    </row>
    <row r="67" spans="1:9">
      <c r="A67" t="s">
        <v>4531</v>
      </c>
      <c r="B67">
        <v>2036</v>
      </c>
      <c r="C67">
        <v>356219714</v>
      </c>
      <c r="D67">
        <v>171215608</v>
      </c>
      <c r="E67">
        <v>123902</v>
      </c>
      <c r="F67">
        <v>12422833751</v>
      </c>
      <c r="G67">
        <v>5959808140</v>
      </c>
      <c r="H67">
        <v>590</v>
      </c>
      <c r="I67">
        <v>43001975</v>
      </c>
    </row>
    <row r="68" spans="1:9">
      <c r="A68" t="s">
        <v>4553</v>
      </c>
      <c r="B68">
        <v>160</v>
      </c>
      <c r="C68">
        <v>6176609</v>
      </c>
      <c r="D68">
        <v>6094768</v>
      </c>
      <c r="E68">
        <v>3329</v>
      </c>
      <c r="F68">
        <v>109812964</v>
      </c>
      <c r="G68">
        <v>75061040</v>
      </c>
      <c r="H68">
        <v>32</v>
      </c>
      <c r="I68">
        <v>835764</v>
      </c>
    </row>
    <row r="69" spans="1:9">
      <c r="A69" t="s">
        <v>5006</v>
      </c>
      <c r="B69">
        <v>57006</v>
      </c>
      <c r="C69">
        <v>449099379</v>
      </c>
      <c r="D69">
        <v>177889226</v>
      </c>
      <c r="E69">
        <v>1157044</v>
      </c>
      <c r="F69">
        <v>7993948046</v>
      </c>
      <c r="G69">
        <v>1761279242</v>
      </c>
      <c r="H69">
        <v>5866</v>
      </c>
      <c r="I69">
        <v>27120464</v>
      </c>
    </row>
    <row r="70" spans="1:9">
      <c r="A70" t="s">
        <v>4243</v>
      </c>
      <c r="B70">
        <v>0</v>
      </c>
      <c r="C70">
        <v>0</v>
      </c>
      <c r="D70">
        <v>0</v>
      </c>
      <c r="E70">
        <v>19978</v>
      </c>
      <c r="F70">
        <v>3560645069</v>
      </c>
      <c r="G70">
        <v>2586792766</v>
      </c>
      <c r="H70">
        <v>367</v>
      </c>
      <c r="I70">
        <v>73142804</v>
      </c>
    </row>
    <row r="71" spans="1:9">
      <c r="A71" t="s">
        <v>4427</v>
      </c>
      <c r="B71">
        <v>3937</v>
      </c>
      <c r="C71">
        <v>50033700</v>
      </c>
      <c r="D71">
        <v>49430394</v>
      </c>
      <c r="E71">
        <v>25836</v>
      </c>
      <c r="F71">
        <v>348378159</v>
      </c>
      <c r="G71">
        <v>209881553</v>
      </c>
      <c r="H71">
        <v>94</v>
      </c>
      <c r="I71">
        <v>955770</v>
      </c>
    </row>
    <row r="72" spans="1:9">
      <c r="A72" t="s">
        <v>4449</v>
      </c>
      <c r="B72">
        <v>1</v>
      </c>
      <c r="C72">
        <v>150000</v>
      </c>
      <c r="D72">
        <v>150225</v>
      </c>
      <c r="E72">
        <v>60</v>
      </c>
      <c r="F72">
        <v>11877071</v>
      </c>
      <c r="G72">
        <v>9829278</v>
      </c>
      <c r="H72">
        <v>0</v>
      </c>
      <c r="I72">
        <v>0</v>
      </c>
    </row>
    <row r="73" spans="1:9">
      <c r="A73" t="s">
        <v>4077</v>
      </c>
      <c r="B73">
        <v>200</v>
      </c>
      <c r="C73">
        <v>2620647</v>
      </c>
      <c r="D73">
        <v>2548402</v>
      </c>
      <c r="E73">
        <v>1734</v>
      </c>
      <c r="F73">
        <v>22237143</v>
      </c>
      <c r="G73">
        <v>6786363</v>
      </c>
      <c r="H73">
        <v>14</v>
      </c>
      <c r="I73">
        <v>117500</v>
      </c>
    </row>
    <row r="74" spans="1:9">
      <c r="A74" t="s">
        <v>4174</v>
      </c>
      <c r="B74">
        <v>2998</v>
      </c>
      <c r="C74">
        <v>16543632</v>
      </c>
      <c r="D74">
        <v>3988710</v>
      </c>
      <c r="E74">
        <v>573669</v>
      </c>
      <c r="F74">
        <v>2995598498</v>
      </c>
      <c r="G74">
        <v>1307098369</v>
      </c>
      <c r="H74">
        <v>11229</v>
      </c>
      <c r="I74">
        <v>37505301</v>
      </c>
    </row>
    <row r="75" spans="1:9">
      <c r="A75" t="s">
        <v>4267</v>
      </c>
      <c r="B75">
        <v>0</v>
      </c>
      <c r="C75">
        <v>0</v>
      </c>
      <c r="D75">
        <v>0</v>
      </c>
      <c r="E75">
        <v>99</v>
      </c>
      <c r="F75">
        <v>2198632</v>
      </c>
      <c r="G75">
        <v>1455846</v>
      </c>
      <c r="H75">
        <v>0</v>
      </c>
      <c r="I75">
        <v>0</v>
      </c>
    </row>
    <row r="76" spans="1:9">
      <c r="A76" t="s">
        <v>5007</v>
      </c>
      <c r="B76">
        <v>36504</v>
      </c>
      <c r="C76">
        <v>281715788</v>
      </c>
      <c r="D76">
        <v>123593264</v>
      </c>
      <c r="E76">
        <v>755466</v>
      </c>
      <c r="F76">
        <v>5067566093</v>
      </c>
      <c r="G76">
        <v>1330749361</v>
      </c>
      <c r="H76">
        <v>5116</v>
      </c>
      <c r="I76">
        <v>25360304</v>
      </c>
    </row>
    <row r="77" spans="1:9">
      <c r="A77" t="s">
        <v>4005</v>
      </c>
      <c r="B77">
        <v>7034</v>
      </c>
      <c r="C77">
        <v>63714851</v>
      </c>
      <c r="D77">
        <v>21572687</v>
      </c>
      <c r="E77">
        <v>634657</v>
      </c>
      <c r="F77">
        <v>9188192058</v>
      </c>
      <c r="G77">
        <v>3155327547</v>
      </c>
      <c r="H77">
        <v>4349</v>
      </c>
      <c r="I77">
        <v>33570510</v>
      </c>
    </row>
    <row r="78" spans="1:9">
      <c r="A78" t="s">
        <v>4047</v>
      </c>
      <c r="B78">
        <v>2225</v>
      </c>
      <c r="C78">
        <v>4818736</v>
      </c>
      <c r="D78">
        <v>1782819</v>
      </c>
      <c r="E78">
        <v>92842</v>
      </c>
      <c r="F78">
        <v>209085351</v>
      </c>
      <c r="G78">
        <v>49410573</v>
      </c>
      <c r="H78">
        <v>1834</v>
      </c>
      <c r="I78">
        <v>2739419</v>
      </c>
    </row>
    <row r="79" spans="1:9">
      <c r="A79" t="s">
        <v>4398</v>
      </c>
      <c r="B79">
        <v>90</v>
      </c>
      <c r="C79">
        <v>2453876</v>
      </c>
      <c r="D79">
        <v>2440717</v>
      </c>
      <c r="E79">
        <v>6413</v>
      </c>
      <c r="F79">
        <v>148662308</v>
      </c>
      <c r="G79">
        <v>114440675</v>
      </c>
      <c r="H79">
        <v>72</v>
      </c>
      <c r="I79">
        <v>1878115</v>
      </c>
    </row>
    <row r="80" spans="1:9">
      <c r="A80" t="s">
        <v>4182</v>
      </c>
      <c r="B80">
        <v>0</v>
      </c>
      <c r="C80">
        <v>0</v>
      </c>
      <c r="D80">
        <v>0</v>
      </c>
      <c r="E80">
        <v>26</v>
      </c>
      <c r="F80">
        <v>4859724</v>
      </c>
      <c r="G80">
        <v>683698</v>
      </c>
      <c r="H80">
        <v>0</v>
      </c>
      <c r="I80">
        <v>0</v>
      </c>
    </row>
    <row r="81" spans="1:9">
      <c r="A81" t="s">
        <v>4276</v>
      </c>
      <c r="B81">
        <v>0</v>
      </c>
      <c r="C81">
        <v>0</v>
      </c>
      <c r="D81">
        <v>0</v>
      </c>
      <c r="E81">
        <v>756</v>
      </c>
      <c r="F81">
        <v>8700708</v>
      </c>
      <c r="G81">
        <v>4050249</v>
      </c>
      <c r="H81">
        <v>8</v>
      </c>
      <c r="I81">
        <v>453500</v>
      </c>
    </row>
    <row r="82" spans="1:9">
      <c r="A82" t="s">
        <v>4619</v>
      </c>
      <c r="B82">
        <v>91</v>
      </c>
      <c r="C82">
        <v>5253300</v>
      </c>
      <c r="D82">
        <v>5253041</v>
      </c>
      <c r="E82">
        <v>3103</v>
      </c>
      <c r="F82">
        <v>131347175</v>
      </c>
      <c r="G82">
        <v>87642084</v>
      </c>
      <c r="H82">
        <v>21</v>
      </c>
      <c r="I82">
        <v>898186</v>
      </c>
    </row>
    <row r="83" spans="1:9">
      <c r="A83" t="s">
        <v>4004</v>
      </c>
      <c r="B83">
        <v>16295</v>
      </c>
      <c r="C83">
        <v>146626575</v>
      </c>
      <c r="D83">
        <v>45117705</v>
      </c>
      <c r="E83">
        <v>1355356</v>
      </c>
      <c r="F83">
        <v>18936049150</v>
      </c>
      <c r="G83">
        <v>6072532096</v>
      </c>
      <c r="H83">
        <v>7005</v>
      </c>
      <c r="I83">
        <v>49667665</v>
      </c>
    </row>
    <row r="84" spans="1:9">
      <c r="A84" t="s">
        <v>4375</v>
      </c>
      <c r="B84">
        <v>5</v>
      </c>
      <c r="C84">
        <v>407797</v>
      </c>
      <c r="D84">
        <v>405671</v>
      </c>
      <c r="E84">
        <v>176</v>
      </c>
      <c r="F84">
        <v>12517775</v>
      </c>
      <c r="G84">
        <v>9565608</v>
      </c>
      <c r="H84">
        <v>1</v>
      </c>
      <c r="I84">
        <v>28500</v>
      </c>
    </row>
    <row r="85" spans="1:9">
      <c r="A85" t="s">
        <v>4401</v>
      </c>
      <c r="B85">
        <v>2028</v>
      </c>
      <c r="C85">
        <v>28502200</v>
      </c>
      <c r="D85">
        <v>28078805</v>
      </c>
      <c r="E85">
        <v>345594</v>
      </c>
      <c r="F85">
        <v>4366069641</v>
      </c>
      <c r="G85">
        <v>3698966941</v>
      </c>
      <c r="H85">
        <v>2636</v>
      </c>
      <c r="I85">
        <v>30968776</v>
      </c>
    </row>
    <row r="86" spans="1:9">
      <c r="A86" t="s">
        <v>4426</v>
      </c>
      <c r="B86">
        <v>667</v>
      </c>
      <c r="C86">
        <v>4830018</v>
      </c>
      <c r="D86">
        <v>4729410</v>
      </c>
      <c r="E86">
        <v>4195</v>
      </c>
      <c r="F86">
        <v>37836944</v>
      </c>
      <c r="G86">
        <v>20511112</v>
      </c>
      <c r="H86">
        <v>18</v>
      </c>
      <c r="I86">
        <v>136987</v>
      </c>
    </row>
    <row r="87" spans="1:9">
      <c r="A87" t="s">
        <v>4914</v>
      </c>
      <c r="B87">
        <v>0</v>
      </c>
      <c r="C87">
        <v>0</v>
      </c>
      <c r="D87">
        <v>0</v>
      </c>
      <c r="E87">
        <v>19949</v>
      </c>
      <c r="F87">
        <v>1452261812</v>
      </c>
      <c r="G87">
        <v>459860795</v>
      </c>
      <c r="H87">
        <v>93</v>
      </c>
      <c r="I87">
        <v>6631202</v>
      </c>
    </row>
    <row r="88" spans="1:9">
      <c r="A88" t="s">
        <v>5036</v>
      </c>
      <c r="B88">
        <v>0</v>
      </c>
      <c r="C88">
        <v>0</v>
      </c>
      <c r="D88">
        <v>0</v>
      </c>
      <c r="E88">
        <v>2</v>
      </c>
      <c r="F88">
        <v>252000</v>
      </c>
      <c r="G88">
        <v>143177</v>
      </c>
      <c r="H88">
        <v>0</v>
      </c>
      <c r="I88">
        <v>0</v>
      </c>
    </row>
    <row r="89" spans="1:9">
      <c r="A89" t="s">
        <v>4373</v>
      </c>
      <c r="B89">
        <v>5</v>
      </c>
      <c r="C89">
        <v>581001</v>
      </c>
      <c r="D89">
        <v>580863</v>
      </c>
      <c r="E89">
        <v>107</v>
      </c>
      <c r="F89">
        <v>10473823</v>
      </c>
      <c r="G89">
        <v>9820935</v>
      </c>
      <c r="H89">
        <v>0</v>
      </c>
      <c r="I89">
        <v>0</v>
      </c>
    </row>
    <row r="90" spans="1:9">
      <c r="A90" t="s">
        <v>4712</v>
      </c>
      <c r="B90">
        <v>15409</v>
      </c>
      <c r="C90">
        <v>42560485</v>
      </c>
      <c r="D90">
        <v>695976</v>
      </c>
      <c r="E90">
        <v>727434</v>
      </c>
      <c r="F90">
        <v>2039741884</v>
      </c>
      <c r="G90">
        <v>13671070</v>
      </c>
      <c r="H90">
        <v>676</v>
      </c>
      <c r="I90">
        <v>526128</v>
      </c>
    </row>
    <row r="91" spans="1:9">
      <c r="A91" t="s">
        <v>4625</v>
      </c>
      <c r="B91">
        <v>6749</v>
      </c>
      <c r="C91">
        <v>293184167</v>
      </c>
      <c r="D91">
        <v>292837590</v>
      </c>
      <c r="E91">
        <v>203692</v>
      </c>
      <c r="F91">
        <v>6862032335</v>
      </c>
      <c r="G91">
        <v>4829833792</v>
      </c>
      <c r="H91">
        <v>1635</v>
      </c>
      <c r="I91">
        <v>48369578</v>
      </c>
    </row>
    <row r="92" spans="1:9">
      <c r="A92" t="s">
        <v>4692</v>
      </c>
      <c r="B92">
        <v>356563</v>
      </c>
      <c r="C92">
        <v>1300506149</v>
      </c>
      <c r="D92">
        <v>92880284</v>
      </c>
      <c r="E92">
        <v>7100015</v>
      </c>
      <c r="F92">
        <v>31505055487</v>
      </c>
      <c r="G92">
        <v>4733029118</v>
      </c>
      <c r="H92">
        <v>37368</v>
      </c>
      <c r="I92">
        <v>71574437</v>
      </c>
    </row>
    <row r="93" spans="1:9">
      <c r="A93" t="s">
        <v>4769</v>
      </c>
      <c r="B93">
        <v>569</v>
      </c>
      <c r="C93">
        <v>136406747</v>
      </c>
      <c r="D93">
        <v>21714493</v>
      </c>
      <c r="E93">
        <v>46353</v>
      </c>
      <c r="F93">
        <v>8265522167</v>
      </c>
      <c r="G93">
        <v>1657063026</v>
      </c>
      <c r="H93">
        <v>100</v>
      </c>
      <c r="I93">
        <v>7007170</v>
      </c>
    </row>
    <row r="94" spans="1:9">
      <c r="A94" t="s">
        <v>4830</v>
      </c>
      <c r="B94">
        <v>315</v>
      </c>
      <c r="C94">
        <v>244400531</v>
      </c>
      <c r="D94">
        <v>244109117</v>
      </c>
      <c r="E94">
        <v>12478</v>
      </c>
      <c r="F94">
        <v>5037100489</v>
      </c>
      <c r="G94">
        <v>4634284821</v>
      </c>
      <c r="H94">
        <v>27</v>
      </c>
      <c r="I94">
        <v>5903631</v>
      </c>
    </row>
    <row r="95" spans="1:9">
      <c r="A95" t="s">
        <v>3994</v>
      </c>
      <c r="B95">
        <v>28036</v>
      </c>
      <c r="C95">
        <v>286078628</v>
      </c>
      <c r="D95">
        <v>69030798</v>
      </c>
      <c r="E95">
        <v>2181650</v>
      </c>
      <c r="F95">
        <v>36167518671</v>
      </c>
      <c r="G95">
        <v>5615790751</v>
      </c>
      <c r="H95">
        <v>1707</v>
      </c>
      <c r="I95">
        <v>18041911</v>
      </c>
    </row>
    <row r="96" spans="1:9">
      <c r="A96" t="s">
        <v>4126</v>
      </c>
      <c r="B96">
        <v>177</v>
      </c>
      <c r="C96">
        <v>41775908</v>
      </c>
      <c r="D96">
        <v>28866458</v>
      </c>
      <c r="E96">
        <v>4725</v>
      </c>
      <c r="F96">
        <v>1094098006</v>
      </c>
      <c r="G96">
        <v>710288990</v>
      </c>
      <c r="H96">
        <v>58</v>
      </c>
      <c r="I96">
        <v>15590706</v>
      </c>
    </row>
    <row r="97" spans="1:9">
      <c r="A97" t="s">
        <v>4242</v>
      </c>
      <c r="B97">
        <v>3</v>
      </c>
      <c r="C97">
        <v>1665750</v>
      </c>
      <c r="D97">
        <v>1663072</v>
      </c>
      <c r="E97">
        <v>35751</v>
      </c>
      <c r="F97">
        <v>30275963511</v>
      </c>
      <c r="G97">
        <v>27808330917</v>
      </c>
      <c r="H97">
        <v>94</v>
      </c>
      <c r="I97">
        <v>59723158</v>
      </c>
    </row>
    <row r="98" spans="1:9">
      <c r="A98" t="s">
        <v>4622</v>
      </c>
      <c r="B98">
        <v>11595</v>
      </c>
      <c r="C98">
        <v>349462586</v>
      </c>
      <c r="D98">
        <v>347982980</v>
      </c>
      <c r="E98">
        <v>403171</v>
      </c>
      <c r="F98">
        <v>10205761361</v>
      </c>
      <c r="G98">
        <v>6853948997</v>
      </c>
      <c r="H98">
        <v>6381</v>
      </c>
      <c r="I98">
        <v>139903225</v>
      </c>
    </row>
    <row r="99" spans="1:9">
      <c r="A99" t="s">
        <v>4714</v>
      </c>
      <c r="B99">
        <v>1178</v>
      </c>
      <c r="C99">
        <v>4195319</v>
      </c>
      <c r="D99">
        <v>1429345</v>
      </c>
      <c r="E99">
        <v>44167</v>
      </c>
      <c r="F99">
        <v>159533788</v>
      </c>
      <c r="G99">
        <v>53540332</v>
      </c>
      <c r="H99">
        <v>761</v>
      </c>
      <c r="I99">
        <v>2114917</v>
      </c>
    </row>
    <row r="100" spans="1:9">
      <c r="A100" t="s">
        <v>4670</v>
      </c>
      <c r="B100">
        <v>322</v>
      </c>
      <c r="C100">
        <v>11863936</v>
      </c>
      <c r="D100">
        <v>11799832</v>
      </c>
      <c r="E100">
        <v>8919</v>
      </c>
      <c r="F100">
        <v>307120920</v>
      </c>
      <c r="G100">
        <v>214548714</v>
      </c>
      <c r="H100">
        <v>40</v>
      </c>
      <c r="I100">
        <v>872413</v>
      </c>
    </row>
    <row r="101" spans="1:9">
      <c r="A101" t="s">
        <v>4791</v>
      </c>
      <c r="B101">
        <v>773</v>
      </c>
      <c r="C101">
        <v>4347400</v>
      </c>
      <c r="D101">
        <v>1531262</v>
      </c>
      <c r="E101">
        <v>20265</v>
      </c>
      <c r="F101">
        <v>120963611</v>
      </c>
      <c r="G101">
        <v>24866776</v>
      </c>
      <c r="H101">
        <v>179</v>
      </c>
      <c r="I101">
        <v>764495</v>
      </c>
    </row>
    <row r="102" spans="1:9">
      <c r="A102" t="s">
        <v>4120</v>
      </c>
      <c r="B102">
        <v>1920</v>
      </c>
      <c r="C102">
        <v>1320477415</v>
      </c>
      <c r="D102">
        <v>1318965212</v>
      </c>
      <c r="E102">
        <v>88174</v>
      </c>
      <c r="F102">
        <v>33386677559</v>
      </c>
      <c r="G102">
        <v>28337551230</v>
      </c>
      <c r="H102">
        <v>340</v>
      </c>
      <c r="I102">
        <v>82801315</v>
      </c>
    </row>
    <row r="103" spans="1:9">
      <c r="A103" t="s">
        <v>4261</v>
      </c>
      <c r="B103">
        <v>0</v>
      </c>
      <c r="C103">
        <v>0</v>
      </c>
      <c r="D103">
        <v>0</v>
      </c>
      <c r="E103">
        <v>52446</v>
      </c>
      <c r="F103">
        <v>6103799033</v>
      </c>
      <c r="G103">
        <v>3393298184</v>
      </c>
      <c r="H103">
        <v>323</v>
      </c>
      <c r="I103">
        <v>41021823</v>
      </c>
    </row>
    <row r="104" spans="1:9">
      <c r="A104" t="s">
        <v>4512</v>
      </c>
      <c r="B104">
        <v>1</v>
      </c>
      <c r="C104">
        <v>87300</v>
      </c>
      <c r="D104">
        <v>7505</v>
      </c>
      <c r="E104">
        <v>57</v>
      </c>
      <c r="F104">
        <v>10708387</v>
      </c>
      <c r="G104">
        <v>6903394</v>
      </c>
      <c r="H104">
        <v>1</v>
      </c>
      <c r="I104">
        <v>147350</v>
      </c>
    </row>
    <row r="105" spans="1:9">
      <c r="A105" t="s">
        <v>4621</v>
      </c>
      <c r="B105">
        <v>1682</v>
      </c>
      <c r="C105">
        <v>30859714</v>
      </c>
      <c r="D105">
        <v>30201754</v>
      </c>
      <c r="E105">
        <v>88632</v>
      </c>
      <c r="F105">
        <v>1575772114</v>
      </c>
      <c r="G105">
        <v>854641844</v>
      </c>
      <c r="H105">
        <v>669</v>
      </c>
      <c r="I105">
        <v>11506135</v>
      </c>
    </row>
    <row r="106" spans="1:9">
      <c r="A106" t="s">
        <v>4716</v>
      </c>
      <c r="B106">
        <v>1361</v>
      </c>
      <c r="C106">
        <v>4950547</v>
      </c>
      <c r="D106">
        <v>1077051</v>
      </c>
      <c r="E106">
        <v>270407</v>
      </c>
      <c r="F106">
        <v>960463230</v>
      </c>
      <c r="G106">
        <v>103363765</v>
      </c>
      <c r="H106">
        <v>2939</v>
      </c>
      <c r="I106">
        <v>5599460</v>
      </c>
    </row>
    <row r="107" spans="1:9">
      <c r="A107" t="s">
        <v>4796</v>
      </c>
      <c r="B107">
        <v>23461</v>
      </c>
      <c r="C107">
        <v>151030580</v>
      </c>
      <c r="D107">
        <v>32365056</v>
      </c>
      <c r="E107">
        <v>577719</v>
      </c>
      <c r="F107">
        <v>4207415262</v>
      </c>
      <c r="G107">
        <v>366491491</v>
      </c>
      <c r="H107">
        <v>2256</v>
      </c>
      <c r="I107">
        <v>6865400</v>
      </c>
    </row>
    <row r="108" spans="1:9">
      <c r="A108" t="s">
        <v>4987</v>
      </c>
      <c r="B108">
        <v>115</v>
      </c>
      <c r="C108">
        <v>3442393</v>
      </c>
      <c r="D108">
        <v>3147038</v>
      </c>
      <c r="E108">
        <v>2914</v>
      </c>
      <c r="F108">
        <v>82430982</v>
      </c>
      <c r="G108">
        <v>51951922</v>
      </c>
      <c r="H108">
        <v>50</v>
      </c>
      <c r="I108">
        <v>923949</v>
      </c>
    </row>
    <row r="109" spans="1:9">
      <c r="A109" t="s">
        <v>4086</v>
      </c>
      <c r="B109">
        <v>153</v>
      </c>
      <c r="C109">
        <v>8817485</v>
      </c>
      <c r="D109">
        <v>8781244</v>
      </c>
      <c r="E109">
        <v>2802</v>
      </c>
      <c r="F109">
        <v>134660530</v>
      </c>
      <c r="G109">
        <v>81840457</v>
      </c>
      <c r="H109">
        <v>1</v>
      </c>
      <c r="I109">
        <v>103758</v>
      </c>
    </row>
    <row r="110" spans="1:9">
      <c r="A110" t="s">
        <v>4786</v>
      </c>
      <c r="B110">
        <v>659</v>
      </c>
      <c r="C110">
        <v>3063573</v>
      </c>
      <c r="D110">
        <v>2949711</v>
      </c>
      <c r="E110">
        <v>31981</v>
      </c>
      <c r="F110">
        <v>519501634</v>
      </c>
      <c r="G110">
        <v>275642755</v>
      </c>
      <c r="H110">
        <v>90</v>
      </c>
      <c r="I110">
        <v>1097988</v>
      </c>
    </row>
    <row r="111" spans="1:9">
      <c r="A111" t="s">
        <v>4860</v>
      </c>
      <c r="B111">
        <v>3178</v>
      </c>
      <c r="C111">
        <v>81115107</v>
      </c>
      <c r="D111">
        <v>49227565</v>
      </c>
      <c r="E111">
        <v>695763</v>
      </c>
      <c r="F111">
        <v>5811895583</v>
      </c>
      <c r="G111">
        <v>1096025627</v>
      </c>
      <c r="H111">
        <v>1019</v>
      </c>
      <c r="I111">
        <v>3457572</v>
      </c>
    </row>
    <row r="112" spans="1:9">
      <c r="A112" t="s">
        <v>4374</v>
      </c>
      <c r="B112">
        <v>0</v>
      </c>
      <c r="C112">
        <v>0</v>
      </c>
      <c r="D112">
        <v>0</v>
      </c>
      <c r="E112">
        <v>54</v>
      </c>
      <c r="F112">
        <v>4021195</v>
      </c>
      <c r="G112">
        <v>3433197</v>
      </c>
      <c r="H112">
        <v>7</v>
      </c>
      <c r="I112">
        <v>374350</v>
      </c>
    </row>
    <row r="113" spans="1:9">
      <c r="A113" t="s">
        <v>4650</v>
      </c>
      <c r="B113">
        <v>1562</v>
      </c>
      <c r="C113">
        <v>526261497</v>
      </c>
      <c r="D113">
        <v>525118375</v>
      </c>
      <c r="E113">
        <v>463981</v>
      </c>
      <c r="F113">
        <v>126314451677</v>
      </c>
      <c r="G113">
        <v>109321169783</v>
      </c>
      <c r="H113">
        <v>935</v>
      </c>
      <c r="I113">
        <v>170380800</v>
      </c>
    </row>
    <row r="114" spans="1:9">
      <c r="A114" t="s">
        <v>4889</v>
      </c>
      <c r="B114">
        <v>4739</v>
      </c>
      <c r="C114">
        <v>49655600</v>
      </c>
      <c r="D114">
        <v>5117366</v>
      </c>
      <c r="E114">
        <v>1330588</v>
      </c>
      <c r="F114">
        <v>17046381928</v>
      </c>
      <c r="G114">
        <v>3998041929</v>
      </c>
      <c r="H114">
        <v>3601</v>
      </c>
      <c r="I114">
        <v>26193250</v>
      </c>
    </row>
    <row r="115" spans="1:9">
      <c r="A115" t="s">
        <v>4346</v>
      </c>
      <c r="B115">
        <v>1683</v>
      </c>
      <c r="C115">
        <v>1417050</v>
      </c>
      <c r="D115">
        <v>621097</v>
      </c>
      <c r="E115">
        <v>80121</v>
      </c>
      <c r="F115">
        <v>95608460</v>
      </c>
      <c r="G115">
        <v>59496998</v>
      </c>
      <c r="H115">
        <v>2886</v>
      </c>
      <c r="I115">
        <v>2943725</v>
      </c>
    </row>
    <row r="116" spans="1:9">
      <c r="A116" t="s">
        <v>4497</v>
      </c>
      <c r="B116">
        <v>454</v>
      </c>
      <c r="C116">
        <v>21705761</v>
      </c>
      <c r="D116">
        <v>21637396</v>
      </c>
      <c r="E116">
        <v>16883</v>
      </c>
      <c r="F116">
        <v>619155934</v>
      </c>
      <c r="G116">
        <v>394126205</v>
      </c>
      <c r="H116">
        <v>97</v>
      </c>
      <c r="I116">
        <v>3881793</v>
      </c>
    </row>
    <row r="117" spans="1:9">
      <c r="A117" t="s">
        <v>4167</v>
      </c>
      <c r="B117">
        <v>486116</v>
      </c>
      <c r="C117">
        <v>1511099459</v>
      </c>
      <c r="D117">
        <v>269603226</v>
      </c>
      <c r="E117">
        <v>21601206</v>
      </c>
      <c r="F117">
        <v>137438464058</v>
      </c>
      <c r="G117">
        <v>22004055199</v>
      </c>
      <c r="H117">
        <v>495517</v>
      </c>
      <c r="I117">
        <v>447075642</v>
      </c>
    </row>
    <row r="118" spans="1:9">
      <c r="A118" t="s">
        <v>4441</v>
      </c>
      <c r="B118">
        <v>698</v>
      </c>
      <c r="C118">
        <v>24321450</v>
      </c>
      <c r="D118">
        <v>24245870</v>
      </c>
      <c r="E118">
        <v>15630</v>
      </c>
      <c r="F118">
        <v>423868849</v>
      </c>
      <c r="G118">
        <v>249993458</v>
      </c>
      <c r="H118">
        <v>29</v>
      </c>
      <c r="I118">
        <v>1112620</v>
      </c>
    </row>
    <row r="119" spans="1:9">
      <c r="A119" t="s">
        <v>4596</v>
      </c>
      <c r="B119">
        <v>92</v>
      </c>
      <c r="C119">
        <v>19922546</v>
      </c>
      <c r="D119">
        <v>2389834</v>
      </c>
      <c r="E119">
        <v>17190</v>
      </c>
      <c r="F119">
        <v>2428405495</v>
      </c>
      <c r="G119">
        <v>978743473</v>
      </c>
      <c r="H119">
        <v>85</v>
      </c>
      <c r="I119">
        <v>8911854</v>
      </c>
    </row>
    <row r="120" spans="1:9">
      <c r="A120" t="s">
        <v>4904</v>
      </c>
      <c r="B120">
        <v>104</v>
      </c>
      <c r="C120">
        <v>30322708</v>
      </c>
      <c r="D120">
        <v>30319588</v>
      </c>
      <c r="E120">
        <v>21919</v>
      </c>
      <c r="F120">
        <v>5243842639</v>
      </c>
      <c r="G120">
        <v>4749943515</v>
      </c>
      <c r="H120">
        <v>207</v>
      </c>
      <c r="I120">
        <v>45307400</v>
      </c>
    </row>
    <row r="121" spans="1:9">
      <c r="A121" t="s">
        <v>4527</v>
      </c>
      <c r="B121">
        <v>299</v>
      </c>
      <c r="C121">
        <v>52909147</v>
      </c>
      <c r="D121">
        <v>36252903</v>
      </c>
      <c r="E121">
        <v>1701</v>
      </c>
      <c r="F121">
        <v>310904647</v>
      </c>
      <c r="G121">
        <v>198866364</v>
      </c>
      <c r="H121">
        <v>19</v>
      </c>
      <c r="I121">
        <v>2951916</v>
      </c>
    </row>
    <row r="122" spans="1:9">
      <c r="A122" t="s">
        <v>4658</v>
      </c>
      <c r="B122">
        <v>48</v>
      </c>
      <c r="C122">
        <v>12844900</v>
      </c>
      <c r="D122">
        <v>9177510</v>
      </c>
      <c r="E122">
        <v>1733</v>
      </c>
      <c r="F122">
        <v>459264441</v>
      </c>
      <c r="G122">
        <v>279195923</v>
      </c>
      <c r="H122">
        <v>29</v>
      </c>
      <c r="I122">
        <v>5758253</v>
      </c>
    </row>
    <row r="123" spans="1:9">
      <c r="A123" t="s">
        <v>4749</v>
      </c>
      <c r="B123">
        <v>322</v>
      </c>
      <c r="C123">
        <v>3222100</v>
      </c>
      <c r="D123">
        <v>477195</v>
      </c>
      <c r="E123">
        <v>21015</v>
      </c>
      <c r="F123">
        <v>203736360</v>
      </c>
      <c r="G123">
        <v>68784578</v>
      </c>
      <c r="H123">
        <v>262</v>
      </c>
      <c r="I123">
        <v>1717945</v>
      </c>
    </row>
    <row r="124" spans="1:9">
      <c r="A124" t="s">
        <v>4268</v>
      </c>
      <c r="B124">
        <v>0</v>
      </c>
      <c r="C124">
        <v>0</v>
      </c>
      <c r="D124">
        <v>0</v>
      </c>
      <c r="E124">
        <v>190</v>
      </c>
      <c r="F124">
        <v>6320060</v>
      </c>
      <c r="G124">
        <v>4448128</v>
      </c>
      <c r="H124">
        <v>3</v>
      </c>
      <c r="I124">
        <v>1100000</v>
      </c>
    </row>
    <row r="125" spans="1:9">
      <c r="A125" t="s">
        <v>4344</v>
      </c>
      <c r="B125">
        <v>4610</v>
      </c>
      <c r="C125">
        <v>16407806</v>
      </c>
      <c r="D125">
        <v>4342060</v>
      </c>
      <c r="E125">
        <v>195751</v>
      </c>
      <c r="F125">
        <v>831686206</v>
      </c>
      <c r="G125">
        <v>260033550</v>
      </c>
      <c r="H125">
        <v>2343</v>
      </c>
      <c r="I125">
        <v>6379599</v>
      </c>
    </row>
    <row r="126" spans="1:9">
      <c r="A126" t="s">
        <v>4459</v>
      </c>
      <c r="B126">
        <v>4</v>
      </c>
      <c r="C126">
        <v>1800450</v>
      </c>
      <c r="D126">
        <v>1804559</v>
      </c>
      <c r="E126">
        <v>230</v>
      </c>
      <c r="F126">
        <v>54233003</v>
      </c>
      <c r="G126">
        <v>44126491</v>
      </c>
      <c r="H126">
        <v>1</v>
      </c>
      <c r="I126">
        <v>120125</v>
      </c>
    </row>
    <row r="127" spans="1:9">
      <c r="A127" t="s">
        <v>4530</v>
      </c>
      <c r="B127">
        <v>1661</v>
      </c>
      <c r="C127">
        <v>338988126</v>
      </c>
      <c r="D127">
        <v>49405009</v>
      </c>
      <c r="E127">
        <v>138758</v>
      </c>
      <c r="F127">
        <v>15351969487</v>
      </c>
      <c r="G127">
        <v>2491566833</v>
      </c>
      <c r="H127">
        <v>424</v>
      </c>
      <c r="I127">
        <v>21453942</v>
      </c>
    </row>
    <row r="128" spans="1:9">
      <c r="A128" t="s">
        <v>4161</v>
      </c>
      <c r="B128">
        <v>1474</v>
      </c>
      <c r="C128">
        <v>48211334</v>
      </c>
      <c r="D128">
        <v>48126362</v>
      </c>
      <c r="E128">
        <v>32087</v>
      </c>
      <c r="F128">
        <v>853943923</v>
      </c>
      <c r="G128">
        <v>602726933</v>
      </c>
      <c r="H128">
        <v>265</v>
      </c>
      <c r="I128">
        <v>6775339</v>
      </c>
    </row>
    <row r="129" spans="1:9">
      <c r="A129" t="s">
        <v>4384</v>
      </c>
      <c r="B129">
        <v>18</v>
      </c>
      <c r="C129">
        <v>1669712</v>
      </c>
      <c r="D129">
        <v>1668094</v>
      </c>
      <c r="E129">
        <v>354</v>
      </c>
      <c r="F129">
        <v>25699418</v>
      </c>
      <c r="G129">
        <v>24102864</v>
      </c>
      <c r="H129">
        <v>2</v>
      </c>
      <c r="I129">
        <v>139606</v>
      </c>
    </row>
    <row r="130" spans="1:9">
      <c r="A130" t="s">
        <v>4435</v>
      </c>
      <c r="B130">
        <v>5</v>
      </c>
      <c r="C130">
        <v>277299</v>
      </c>
      <c r="D130">
        <v>274185</v>
      </c>
      <c r="E130">
        <v>156</v>
      </c>
      <c r="F130">
        <v>5368466</v>
      </c>
      <c r="G130">
        <v>3545306</v>
      </c>
      <c r="H130">
        <v>0</v>
      </c>
      <c r="I130">
        <v>0</v>
      </c>
    </row>
    <row r="131" spans="1:9">
      <c r="A131" t="s">
        <v>4069</v>
      </c>
      <c r="B131">
        <v>16074</v>
      </c>
      <c r="C131">
        <v>129551550</v>
      </c>
      <c r="D131">
        <v>15809733</v>
      </c>
      <c r="E131">
        <v>558520</v>
      </c>
      <c r="F131">
        <v>5886906305</v>
      </c>
      <c r="G131">
        <v>1932718830</v>
      </c>
      <c r="H131">
        <v>7009</v>
      </c>
      <c r="I131">
        <v>44106863</v>
      </c>
    </row>
    <row r="132" spans="1:9">
      <c r="A132" t="s">
        <v>4104</v>
      </c>
      <c r="B132">
        <v>118953</v>
      </c>
      <c r="C132">
        <v>1249224800</v>
      </c>
      <c r="D132">
        <v>169856820</v>
      </c>
      <c r="E132">
        <v>8064486</v>
      </c>
      <c r="F132">
        <v>111313720826</v>
      </c>
      <c r="G132">
        <v>19060085332</v>
      </c>
      <c r="H132">
        <v>34246</v>
      </c>
      <c r="I132">
        <v>184522288</v>
      </c>
    </row>
    <row r="133" spans="1:9">
      <c r="A133" t="s">
        <v>4151</v>
      </c>
      <c r="B133">
        <v>241</v>
      </c>
      <c r="C133">
        <v>7495713</v>
      </c>
      <c r="D133">
        <v>7482851</v>
      </c>
      <c r="E133">
        <v>5392</v>
      </c>
      <c r="F133">
        <v>142161302</v>
      </c>
      <c r="G133">
        <v>99166515</v>
      </c>
      <c r="H133">
        <v>40</v>
      </c>
      <c r="I133">
        <v>968845</v>
      </c>
    </row>
    <row r="134" spans="1:9">
      <c r="A134" t="s">
        <v>4290</v>
      </c>
      <c r="B134">
        <v>0</v>
      </c>
      <c r="C134">
        <v>0</v>
      </c>
      <c r="D134">
        <v>0</v>
      </c>
      <c r="E134">
        <v>595</v>
      </c>
      <c r="F134">
        <v>907067</v>
      </c>
      <c r="G134">
        <v>86371</v>
      </c>
      <c r="H134">
        <v>3</v>
      </c>
      <c r="I134">
        <v>7200</v>
      </c>
    </row>
    <row r="135" spans="1:9">
      <c r="A135" t="s">
        <v>4300</v>
      </c>
      <c r="B135">
        <v>182157</v>
      </c>
      <c r="C135">
        <v>1201391865</v>
      </c>
      <c r="D135">
        <v>233315820</v>
      </c>
      <c r="E135">
        <v>9869576</v>
      </c>
      <c r="F135">
        <v>98325757131</v>
      </c>
      <c r="G135">
        <v>22209668951</v>
      </c>
      <c r="H135">
        <v>36451</v>
      </c>
      <c r="I135">
        <v>142361392</v>
      </c>
    </row>
    <row r="136" spans="1:9">
      <c r="A136" t="s">
        <v>4789</v>
      </c>
      <c r="B136">
        <v>40</v>
      </c>
      <c r="C136">
        <v>171178</v>
      </c>
      <c r="D136">
        <v>149496</v>
      </c>
      <c r="E136">
        <v>3260</v>
      </c>
      <c r="F136">
        <v>169378910</v>
      </c>
      <c r="G136">
        <v>107484983</v>
      </c>
      <c r="H136">
        <v>10</v>
      </c>
      <c r="I136">
        <v>180437</v>
      </c>
    </row>
    <row r="137" spans="1:9">
      <c r="A137" t="s">
        <v>4970</v>
      </c>
      <c r="B137">
        <v>2</v>
      </c>
      <c r="C137">
        <v>240007</v>
      </c>
      <c r="D137">
        <v>228504</v>
      </c>
      <c r="E137">
        <v>96808</v>
      </c>
      <c r="F137">
        <v>32081063747</v>
      </c>
      <c r="G137">
        <v>27672055184</v>
      </c>
      <c r="H137">
        <v>193</v>
      </c>
      <c r="I137">
        <v>36580496</v>
      </c>
    </row>
    <row r="138" spans="1:9">
      <c r="A138" t="s">
        <v>4159</v>
      </c>
      <c r="B138">
        <v>11952</v>
      </c>
      <c r="C138">
        <v>391579355</v>
      </c>
      <c r="D138">
        <v>390693056</v>
      </c>
      <c r="E138">
        <v>244266</v>
      </c>
      <c r="F138">
        <v>6541673155</v>
      </c>
      <c r="G138">
        <v>4669608170</v>
      </c>
      <c r="H138">
        <v>2390</v>
      </c>
      <c r="I138">
        <v>62963513</v>
      </c>
    </row>
    <row r="139" spans="1:9">
      <c r="A139" t="s">
        <v>4247</v>
      </c>
      <c r="B139">
        <v>40</v>
      </c>
      <c r="C139">
        <v>16294811</v>
      </c>
      <c r="D139">
        <v>16172282</v>
      </c>
      <c r="E139">
        <v>1017616</v>
      </c>
      <c r="F139">
        <v>309931280104</v>
      </c>
      <c r="G139">
        <v>271427146453</v>
      </c>
      <c r="H139">
        <v>1041</v>
      </c>
      <c r="I139">
        <v>222903932</v>
      </c>
    </row>
    <row r="140" spans="1:9">
      <c r="A140" t="s">
        <v>4686</v>
      </c>
      <c r="B140">
        <v>75122</v>
      </c>
      <c r="C140">
        <v>277279650</v>
      </c>
      <c r="D140">
        <v>3445234</v>
      </c>
      <c r="E140">
        <v>1521617</v>
      </c>
      <c r="F140">
        <v>6625839953</v>
      </c>
      <c r="G140">
        <v>242214872</v>
      </c>
      <c r="H140">
        <v>1577</v>
      </c>
      <c r="I140">
        <v>2535251</v>
      </c>
    </row>
    <row r="141" spans="1:9">
      <c r="A141" t="s">
        <v>4768</v>
      </c>
      <c r="B141">
        <v>1</v>
      </c>
      <c r="C141">
        <v>137800</v>
      </c>
      <c r="D141">
        <v>0</v>
      </c>
      <c r="E141">
        <v>1912</v>
      </c>
      <c r="F141">
        <v>230065883</v>
      </c>
      <c r="G141">
        <v>90220452</v>
      </c>
      <c r="H141">
        <v>82</v>
      </c>
      <c r="I141">
        <v>9130690</v>
      </c>
    </row>
    <row r="142" spans="1:9">
      <c r="A142" t="s">
        <v>4170</v>
      </c>
      <c r="B142">
        <v>103389</v>
      </c>
      <c r="C142">
        <v>628769923</v>
      </c>
      <c r="D142">
        <v>120776550</v>
      </c>
      <c r="E142">
        <v>11747501</v>
      </c>
      <c r="F142">
        <v>73059589474</v>
      </c>
      <c r="G142">
        <v>20022450353</v>
      </c>
      <c r="H142">
        <v>154377</v>
      </c>
      <c r="I142">
        <v>308200106</v>
      </c>
    </row>
    <row r="143" spans="1:9">
      <c r="A143" t="s">
        <v>4236</v>
      </c>
      <c r="B143">
        <v>41547</v>
      </c>
      <c r="C143">
        <v>432922593</v>
      </c>
      <c r="D143">
        <v>61264919</v>
      </c>
      <c r="E143">
        <v>2710469</v>
      </c>
      <c r="F143">
        <v>31115988424</v>
      </c>
      <c r="G143">
        <v>8973480866</v>
      </c>
      <c r="H143">
        <v>21642</v>
      </c>
      <c r="I143">
        <v>153347214</v>
      </c>
    </row>
    <row r="144" spans="1:9">
      <c r="A144" t="s">
        <v>4597</v>
      </c>
      <c r="B144">
        <v>119</v>
      </c>
      <c r="C144">
        <v>18769100</v>
      </c>
      <c r="D144">
        <v>1117391</v>
      </c>
      <c r="E144">
        <v>18605</v>
      </c>
      <c r="F144">
        <v>2218042635</v>
      </c>
      <c r="G144">
        <v>909351957</v>
      </c>
      <c r="H144">
        <v>81</v>
      </c>
      <c r="I144">
        <v>9642860</v>
      </c>
    </row>
    <row r="145" spans="1:9">
      <c r="A145" t="s">
        <v>4604</v>
      </c>
      <c r="B145">
        <v>39</v>
      </c>
      <c r="C145">
        <v>918998</v>
      </c>
      <c r="D145">
        <v>916273</v>
      </c>
      <c r="E145">
        <v>1235</v>
      </c>
      <c r="F145">
        <v>23826018</v>
      </c>
      <c r="G145">
        <v>12144729</v>
      </c>
      <c r="H145">
        <v>26</v>
      </c>
      <c r="I145">
        <v>551500</v>
      </c>
    </row>
    <row r="146" spans="1:9">
      <c r="A146" t="s">
        <v>4899</v>
      </c>
      <c r="B146">
        <v>4</v>
      </c>
      <c r="C146">
        <v>374546</v>
      </c>
      <c r="D146">
        <v>374546</v>
      </c>
      <c r="E146">
        <v>1852</v>
      </c>
      <c r="F146">
        <v>231432769</v>
      </c>
      <c r="G146">
        <v>135187483</v>
      </c>
      <c r="H146">
        <v>45</v>
      </c>
      <c r="I146">
        <v>8910948</v>
      </c>
    </row>
    <row r="147" spans="1:9">
      <c r="A147" t="s">
        <v>4920</v>
      </c>
      <c r="B147">
        <v>207</v>
      </c>
      <c r="C147">
        <v>6666775</v>
      </c>
      <c r="D147">
        <v>6665610</v>
      </c>
      <c r="E147">
        <v>601</v>
      </c>
      <c r="F147">
        <v>18973438</v>
      </c>
      <c r="G147">
        <v>17831230</v>
      </c>
      <c r="H147">
        <v>0</v>
      </c>
      <c r="I147">
        <v>0</v>
      </c>
    </row>
    <row r="148" spans="1:9">
      <c r="A148" t="s">
        <v>4042</v>
      </c>
      <c r="B148">
        <v>6583</v>
      </c>
      <c r="C148">
        <v>50644115</v>
      </c>
      <c r="D148">
        <v>22677633</v>
      </c>
      <c r="E148">
        <v>98615</v>
      </c>
      <c r="F148">
        <v>732073615</v>
      </c>
      <c r="G148">
        <v>150954577</v>
      </c>
      <c r="H148">
        <v>2890</v>
      </c>
      <c r="I148">
        <v>11060276</v>
      </c>
    </row>
    <row r="149" spans="1:9">
      <c r="A149" t="s">
        <v>4178</v>
      </c>
      <c r="B149">
        <v>0</v>
      </c>
      <c r="C149">
        <v>0</v>
      </c>
      <c r="D149">
        <v>0</v>
      </c>
      <c r="E149">
        <v>23</v>
      </c>
      <c r="F149">
        <v>7128800</v>
      </c>
      <c r="G149">
        <v>0</v>
      </c>
      <c r="H149">
        <v>0</v>
      </c>
      <c r="I149">
        <v>0</v>
      </c>
    </row>
    <row r="150" spans="1:9">
      <c r="A150" t="s">
        <v>4509</v>
      </c>
      <c r="B150">
        <v>2057</v>
      </c>
      <c r="C150">
        <v>19043800</v>
      </c>
      <c r="D150">
        <v>3333941</v>
      </c>
      <c r="E150">
        <v>123974</v>
      </c>
      <c r="F150">
        <v>1220895047</v>
      </c>
      <c r="G150">
        <v>433794598</v>
      </c>
      <c r="H150">
        <v>1851</v>
      </c>
      <c r="I150">
        <v>14014150</v>
      </c>
    </row>
    <row r="151" spans="1:9">
      <c r="A151" t="s">
        <v>4626</v>
      </c>
      <c r="B151">
        <v>2450</v>
      </c>
      <c r="C151">
        <v>111150217</v>
      </c>
      <c r="D151">
        <v>111092655</v>
      </c>
      <c r="E151">
        <v>83262</v>
      </c>
      <c r="F151">
        <v>2869755816</v>
      </c>
      <c r="G151">
        <v>2007564563</v>
      </c>
      <c r="H151">
        <v>661</v>
      </c>
      <c r="I151">
        <v>20931989</v>
      </c>
    </row>
    <row r="152" spans="1:9">
      <c r="A152" t="s">
        <v>5010</v>
      </c>
      <c r="B152">
        <v>3148</v>
      </c>
      <c r="C152">
        <v>24254800</v>
      </c>
      <c r="D152">
        <v>11405141</v>
      </c>
      <c r="E152">
        <v>76736</v>
      </c>
      <c r="F152">
        <v>492628796</v>
      </c>
      <c r="G152">
        <v>153485544</v>
      </c>
      <c r="H152">
        <v>1063</v>
      </c>
      <c r="I152">
        <v>6157074</v>
      </c>
    </row>
    <row r="153" spans="1:9">
      <c r="A153" t="s">
        <v>4111</v>
      </c>
      <c r="B153">
        <v>236</v>
      </c>
      <c r="C153">
        <v>290655540</v>
      </c>
      <c r="D153">
        <v>290396031</v>
      </c>
      <c r="E153">
        <v>11049</v>
      </c>
      <c r="F153">
        <v>5618709202</v>
      </c>
      <c r="G153">
        <v>4832245748</v>
      </c>
      <c r="H153">
        <v>32</v>
      </c>
      <c r="I153">
        <v>11763159</v>
      </c>
    </row>
    <row r="154" spans="1:9">
      <c r="A154" t="s">
        <v>4132</v>
      </c>
      <c r="B154">
        <v>1424</v>
      </c>
      <c r="C154">
        <v>210641284</v>
      </c>
      <c r="D154">
        <v>85590798</v>
      </c>
      <c r="E154">
        <v>68979</v>
      </c>
      <c r="F154">
        <v>8731011011</v>
      </c>
      <c r="G154">
        <v>4756545549</v>
      </c>
      <c r="H154">
        <v>603</v>
      </c>
      <c r="I154">
        <v>63379217</v>
      </c>
    </row>
    <row r="155" spans="1:9">
      <c r="A155" t="s">
        <v>4248</v>
      </c>
      <c r="B155">
        <v>21</v>
      </c>
      <c r="C155">
        <v>8531917</v>
      </c>
      <c r="D155">
        <v>8502249</v>
      </c>
      <c r="E155">
        <v>488760</v>
      </c>
      <c r="F155">
        <v>156642471341</v>
      </c>
      <c r="G155">
        <v>138645278588</v>
      </c>
      <c r="H155">
        <v>563</v>
      </c>
      <c r="I155">
        <v>140380251</v>
      </c>
    </row>
    <row r="156" spans="1:9">
      <c r="A156" t="s">
        <v>4505</v>
      </c>
      <c r="B156">
        <v>12962</v>
      </c>
      <c r="C156">
        <v>102394400</v>
      </c>
      <c r="D156">
        <v>10765883</v>
      </c>
      <c r="E156">
        <v>697626</v>
      </c>
      <c r="F156">
        <v>6929623894</v>
      </c>
      <c r="G156">
        <v>1033986226</v>
      </c>
      <c r="H156">
        <v>3618</v>
      </c>
      <c r="I156">
        <v>17199875</v>
      </c>
    </row>
    <row r="157" spans="1:9">
      <c r="A157" t="s">
        <v>4734</v>
      </c>
      <c r="B157">
        <v>9871</v>
      </c>
      <c r="C157">
        <v>410640776</v>
      </c>
      <c r="D157">
        <v>408677715</v>
      </c>
      <c r="E157">
        <v>179962</v>
      </c>
      <c r="F157">
        <v>6375927720</v>
      </c>
      <c r="G157">
        <v>4245151040</v>
      </c>
      <c r="H157">
        <v>634</v>
      </c>
      <c r="I157">
        <v>25313695</v>
      </c>
    </row>
    <row r="158" spans="1:9">
      <c r="A158" t="s">
        <v>4993</v>
      </c>
      <c r="B158">
        <v>9329</v>
      </c>
      <c r="C158">
        <v>161793240</v>
      </c>
      <c r="D158">
        <v>158000260</v>
      </c>
      <c r="E158">
        <v>237543</v>
      </c>
      <c r="F158">
        <v>5299142024</v>
      </c>
      <c r="G158">
        <v>3075971073</v>
      </c>
      <c r="H158">
        <v>1143</v>
      </c>
      <c r="I158">
        <v>20635962</v>
      </c>
    </row>
    <row r="159" spans="1:9">
      <c r="A159" t="s">
        <v>4025</v>
      </c>
      <c r="B159">
        <v>95135</v>
      </c>
      <c r="C159">
        <v>666993011</v>
      </c>
      <c r="D159">
        <v>16718815</v>
      </c>
      <c r="E159">
        <v>1801790</v>
      </c>
      <c r="F159">
        <v>13939087881</v>
      </c>
      <c r="G159">
        <v>725547936</v>
      </c>
      <c r="H159">
        <v>11229</v>
      </c>
      <c r="I159">
        <v>21096670</v>
      </c>
    </row>
    <row r="160" spans="1:9">
      <c r="A160" t="s">
        <v>4050</v>
      </c>
      <c r="B160">
        <v>795</v>
      </c>
      <c r="C160">
        <v>1207270</v>
      </c>
      <c r="D160">
        <v>344015</v>
      </c>
      <c r="E160">
        <v>161567</v>
      </c>
      <c r="F160">
        <v>247886102</v>
      </c>
      <c r="G160">
        <v>18320056</v>
      </c>
      <c r="H160">
        <v>5591</v>
      </c>
      <c r="I160">
        <v>4946118</v>
      </c>
    </row>
    <row r="161" spans="1:9">
      <c r="A161" t="s">
        <v>4184</v>
      </c>
      <c r="B161">
        <v>0</v>
      </c>
      <c r="C161">
        <v>0</v>
      </c>
      <c r="D161">
        <v>0</v>
      </c>
      <c r="E161">
        <v>7</v>
      </c>
      <c r="F161">
        <v>227500</v>
      </c>
      <c r="G161">
        <v>93417</v>
      </c>
      <c r="H161">
        <v>0</v>
      </c>
      <c r="I161">
        <v>0</v>
      </c>
    </row>
    <row r="162" spans="1:9">
      <c r="A162" t="s">
        <v>4193</v>
      </c>
      <c r="B162">
        <v>14</v>
      </c>
      <c r="C162">
        <v>12205000</v>
      </c>
      <c r="D162">
        <v>12200000</v>
      </c>
      <c r="E162">
        <v>4803</v>
      </c>
      <c r="F162">
        <v>44934924</v>
      </c>
      <c r="G162">
        <v>24450843</v>
      </c>
      <c r="H162">
        <v>18</v>
      </c>
      <c r="I162">
        <v>58108</v>
      </c>
    </row>
    <row r="163" spans="1:9">
      <c r="A163" t="s">
        <v>4280</v>
      </c>
      <c r="B163">
        <v>0</v>
      </c>
      <c r="C163">
        <v>0</v>
      </c>
      <c r="D163">
        <v>0</v>
      </c>
      <c r="E163">
        <v>132</v>
      </c>
      <c r="F163">
        <v>193754</v>
      </c>
      <c r="G163">
        <v>18392</v>
      </c>
      <c r="H163">
        <v>1</v>
      </c>
      <c r="I163">
        <v>2000</v>
      </c>
    </row>
    <row r="164" spans="1:9">
      <c r="A164" t="s">
        <v>4469</v>
      </c>
      <c r="B164">
        <v>9</v>
      </c>
      <c r="C164">
        <v>1359200</v>
      </c>
      <c r="D164">
        <v>293695</v>
      </c>
      <c r="E164">
        <v>1172</v>
      </c>
      <c r="F164">
        <v>92271874</v>
      </c>
      <c r="G164">
        <v>53646135</v>
      </c>
      <c r="H164">
        <v>1</v>
      </c>
      <c r="I164">
        <v>250000</v>
      </c>
    </row>
    <row r="165" spans="1:9">
      <c r="A165" t="s">
        <v>4588</v>
      </c>
      <c r="B165">
        <v>52</v>
      </c>
      <c r="C165">
        <v>21468900</v>
      </c>
      <c r="D165">
        <v>21449509</v>
      </c>
      <c r="E165">
        <v>3703</v>
      </c>
      <c r="F165">
        <v>1277341122</v>
      </c>
      <c r="G165">
        <v>1042972799</v>
      </c>
      <c r="H165">
        <v>51</v>
      </c>
      <c r="I165">
        <v>14741192</v>
      </c>
    </row>
    <row r="166" spans="1:9">
      <c r="A166" t="s">
        <v>4868</v>
      </c>
      <c r="B166">
        <v>0</v>
      </c>
      <c r="C166">
        <v>0</v>
      </c>
      <c r="D166">
        <v>0</v>
      </c>
      <c r="E166">
        <v>376</v>
      </c>
      <c r="F166">
        <v>8060557</v>
      </c>
      <c r="G166">
        <v>3345201</v>
      </c>
      <c r="H166">
        <v>0</v>
      </c>
      <c r="I166">
        <v>0</v>
      </c>
    </row>
    <row r="167" spans="1:9">
      <c r="A167" t="s">
        <v>4393</v>
      </c>
      <c r="B167">
        <v>197</v>
      </c>
      <c r="C167">
        <v>18095568</v>
      </c>
      <c r="D167">
        <v>18070960</v>
      </c>
      <c r="E167">
        <v>2753</v>
      </c>
      <c r="F167">
        <v>197007911</v>
      </c>
      <c r="G167">
        <v>185871863</v>
      </c>
      <c r="H167">
        <v>11</v>
      </c>
      <c r="I167">
        <v>637606</v>
      </c>
    </row>
    <row r="168" spans="1:9">
      <c r="A168" t="s">
        <v>4546</v>
      </c>
      <c r="B168">
        <v>1769</v>
      </c>
      <c r="C168">
        <v>30489672</v>
      </c>
      <c r="D168">
        <v>29485409</v>
      </c>
      <c r="E168">
        <v>162923</v>
      </c>
      <c r="F168">
        <v>1383075905</v>
      </c>
      <c r="G168">
        <v>624301622</v>
      </c>
      <c r="H168">
        <v>824</v>
      </c>
      <c r="I168">
        <v>11477198</v>
      </c>
    </row>
    <row r="169" spans="1:9">
      <c r="A169" t="s">
        <v>4721</v>
      </c>
      <c r="B169">
        <v>59573</v>
      </c>
      <c r="C169">
        <v>245708580</v>
      </c>
      <c r="D169">
        <v>84011148</v>
      </c>
      <c r="E169">
        <v>1768522</v>
      </c>
      <c r="F169">
        <v>6684360099</v>
      </c>
      <c r="G169">
        <v>1441416746</v>
      </c>
      <c r="H169">
        <v>11763</v>
      </c>
      <c r="I169">
        <v>22039618</v>
      </c>
    </row>
    <row r="170" spans="1:9">
      <c r="A170" t="s">
        <v>3998</v>
      </c>
      <c r="B170">
        <v>43549</v>
      </c>
      <c r="C170">
        <v>620395024</v>
      </c>
      <c r="D170">
        <v>179648232</v>
      </c>
      <c r="E170">
        <v>1548391</v>
      </c>
      <c r="F170">
        <v>30691555173</v>
      </c>
      <c r="G170">
        <v>7255323629</v>
      </c>
      <c r="H170">
        <v>5165</v>
      </c>
      <c r="I170">
        <v>36569579</v>
      </c>
    </row>
    <row r="171" spans="1:9">
      <c r="A171" t="s">
        <v>4000</v>
      </c>
      <c r="B171">
        <v>86723</v>
      </c>
      <c r="C171">
        <v>813627911</v>
      </c>
      <c r="D171">
        <v>198438937</v>
      </c>
      <c r="E171">
        <v>5871274</v>
      </c>
      <c r="F171">
        <v>81329659407</v>
      </c>
      <c r="G171">
        <v>14817259134</v>
      </c>
      <c r="H171">
        <v>14277</v>
      </c>
      <c r="I171">
        <v>74047295</v>
      </c>
    </row>
    <row r="172" spans="1:9">
      <c r="A172" t="s">
        <v>4108</v>
      </c>
      <c r="B172">
        <v>11420</v>
      </c>
      <c r="C172">
        <v>106012000</v>
      </c>
      <c r="D172">
        <v>22406255</v>
      </c>
      <c r="E172">
        <v>563984</v>
      </c>
      <c r="F172">
        <v>7103722354</v>
      </c>
      <c r="G172">
        <v>2701060528</v>
      </c>
      <c r="H172">
        <v>6699</v>
      </c>
      <c r="I172">
        <v>56582900</v>
      </c>
    </row>
    <row r="173" spans="1:9">
      <c r="A173" t="s">
        <v>4378</v>
      </c>
      <c r="B173">
        <v>196</v>
      </c>
      <c r="C173">
        <v>32510329</v>
      </c>
      <c r="D173">
        <v>32470223</v>
      </c>
      <c r="E173">
        <v>2239</v>
      </c>
      <c r="F173">
        <v>231921068</v>
      </c>
      <c r="G173">
        <v>216066393</v>
      </c>
      <c r="H173">
        <v>10</v>
      </c>
      <c r="I173">
        <v>640125</v>
      </c>
    </row>
    <row r="174" spans="1:9">
      <c r="A174" t="s">
        <v>4851</v>
      </c>
      <c r="B174">
        <v>1200</v>
      </c>
      <c r="C174">
        <v>147384505</v>
      </c>
      <c r="D174">
        <v>48659676</v>
      </c>
      <c r="E174">
        <v>42823</v>
      </c>
      <c r="F174">
        <v>3887908541</v>
      </c>
      <c r="G174">
        <v>2076838200</v>
      </c>
      <c r="H174">
        <v>148</v>
      </c>
      <c r="I174">
        <v>9734027</v>
      </c>
    </row>
    <row r="175" spans="1:9">
      <c r="A175" t="s">
        <v>4061</v>
      </c>
      <c r="B175">
        <v>772</v>
      </c>
      <c r="C175">
        <v>6255600</v>
      </c>
      <c r="D175">
        <v>830195</v>
      </c>
      <c r="E175">
        <v>35132</v>
      </c>
      <c r="F175">
        <v>357346596</v>
      </c>
      <c r="G175">
        <v>140123777</v>
      </c>
      <c r="H175">
        <v>812</v>
      </c>
      <c r="I175">
        <v>5877840</v>
      </c>
    </row>
    <row r="176" spans="1:9">
      <c r="A176" t="s">
        <v>4150</v>
      </c>
      <c r="B176">
        <v>577</v>
      </c>
      <c r="C176">
        <v>17920345</v>
      </c>
      <c r="D176">
        <v>17869837</v>
      </c>
      <c r="E176">
        <v>12963</v>
      </c>
      <c r="F176">
        <v>341541503</v>
      </c>
      <c r="G176">
        <v>237673696</v>
      </c>
      <c r="H176">
        <v>109</v>
      </c>
      <c r="I176">
        <v>2716023</v>
      </c>
    </row>
    <row r="177" spans="1:9">
      <c r="A177" t="s">
        <v>4250</v>
      </c>
      <c r="B177">
        <v>2</v>
      </c>
      <c r="C177">
        <v>1354222</v>
      </c>
      <c r="D177">
        <v>1320788</v>
      </c>
      <c r="E177">
        <v>98672</v>
      </c>
      <c r="F177">
        <v>39250223903</v>
      </c>
      <c r="G177">
        <v>34928487437</v>
      </c>
      <c r="H177">
        <v>154</v>
      </c>
      <c r="I177">
        <v>60670467</v>
      </c>
    </row>
    <row r="178" spans="1:9">
      <c r="A178" t="s">
        <v>4467</v>
      </c>
      <c r="B178">
        <v>28</v>
      </c>
      <c r="C178">
        <v>2764500</v>
      </c>
      <c r="D178">
        <v>610548</v>
      </c>
      <c r="E178">
        <v>4088</v>
      </c>
      <c r="F178">
        <v>263616536</v>
      </c>
      <c r="G178">
        <v>130007390</v>
      </c>
      <c r="H178">
        <v>7</v>
      </c>
      <c r="I178">
        <v>545025</v>
      </c>
    </row>
    <row r="179" spans="1:9">
      <c r="A179" t="s">
        <v>4301</v>
      </c>
      <c r="B179">
        <v>106162</v>
      </c>
      <c r="C179">
        <v>662703047</v>
      </c>
      <c r="D179">
        <v>144345391</v>
      </c>
      <c r="E179">
        <v>5333289</v>
      </c>
      <c r="F179">
        <v>48803908595</v>
      </c>
      <c r="G179">
        <v>14484987024</v>
      </c>
      <c r="H179">
        <v>28538</v>
      </c>
      <c r="I179">
        <v>122240777</v>
      </c>
    </row>
    <row r="180" spans="1:9">
      <c r="A180" t="s">
        <v>4409</v>
      </c>
      <c r="B180">
        <v>1610</v>
      </c>
      <c r="C180">
        <v>8396000</v>
      </c>
      <c r="D180">
        <v>1199696</v>
      </c>
      <c r="E180">
        <v>42693</v>
      </c>
      <c r="F180">
        <v>266023769</v>
      </c>
      <c r="G180">
        <v>77276463</v>
      </c>
      <c r="H180">
        <v>455</v>
      </c>
      <c r="I180">
        <v>1752863</v>
      </c>
    </row>
    <row r="181" spans="1:9">
      <c r="A181" t="s">
        <v>4463</v>
      </c>
      <c r="B181">
        <v>2</v>
      </c>
      <c r="C181">
        <v>114000</v>
      </c>
      <c r="D181">
        <v>87760</v>
      </c>
      <c r="E181">
        <v>64</v>
      </c>
      <c r="F181">
        <v>8134654</v>
      </c>
      <c r="G181">
        <v>5134650</v>
      </c>
      <c r="H181">
        <v>0</v>
      </c>
      <c r="I181">
        <v>0</v>
      </c>
    </row>
    <row r="182" spans="1:9">
      <c r="A182" t="s">
        <v>4538</v>
      </c>
      <c r="B182">
        <v>5</v>
      </c>
      <c r="C182">
        <v>37950</v>
      </c>
      <c r="D182">
        <v>0</v>
      </c>
      <c r="E182">
        <v>110365</v>
      </c>
      <c r="F182">
        <v>318177045</v>
      </c>
      <c r="G182">
        <v>1386166</v>
      </c>
      <c r="H182">
        <v>129</v>
      </c>
      <c r="I182">
        <v>125050</v>
      </c>
    </row>
    <row r="183" spans="1:9">
      <c r="A183" t="s">
        <v>4948</v>
      </c>
      <c r="B183">
        <v>724</v>
      </c>
      <c r="C183">
        <v>6601200</v>
      </c>
      <c r="D183">
        <v>2124000</v>
      </c>
      <c r="E183">
        <v>28746</v>
      </c>
      <c r="F183">
        <v>250788047</v>
      </c>
      <c r="G183">
        <v>101251618</v>
      </c>
      <c r="H183">
        <v>581</v>
      </c>
      <c r="I183">
        <v>3927062</v>
      </c>
    </row>
    <row r="184" spans="1:9">
      <c r="A184" t="s">
        <v>4076</v>
      </c>
      <c r="B184">
        <v>28</v>
      </c>
      <c r="C184">
        <v>223560</v>
      </c>
      <c r="D184">
        <v>212141</v>
      </c>
      <c r="E184">
        <v>567</v>
      </c>
      <c r="F184">
        <v>5598227</v>
      </c>
      <c r="G184">
        <v>1606986</v>
      </c>
      <c r="H184">
        <v>6</v>
      </c>
      <c r="I184">
        <v>59000</v>
      </c>
    </row>
    <row r="185" spans="1:9">
      <c r="A185" t="s">
        <v>4093</v>
      </c>
      <c r="B185">
        <v>10442</v>
      </c>
      <c r="C185">
        <v>412553514</v>
      </c>
      <c r="D185">
        <v>410105942</v>
      </c>
      <c r="E185">
        <v>218085</v>
      </c>
      <c r="F185">
        <v>7446724692</v>
      </c>
      <c r="G185">
        <v>4686971847</v>
      </c>
      <c r="H185">
        <v>248</v>
      </c>
      <c r="I185">
        <v>10635458</v>
      </c>
    </row>
    <row r="186" spans="1:9">
      <c r="A186" t="s">
        <v>4293</v>
      </c>
      <c r="B186">
        <v>4377</v>
      </c>
      <c r="C186">
        <v>25484850</v>
      </c>
      <c r="D186">
        <v>6061681</v>
      </c>
      <c r="E186">
        <v>264607</v>
      </c>
      <c r="F186">
        <v>2412365937</v>
      </c>
      <c r="G186">
        <v>968559848</v>
      </c>
      <c r="H186">
        <v>4477</v>
      </c>
      <c r="I186">
        <v>26079359</v>
      </c>
    </row>
    <row r="187" spans="1:9">
      <c r="A187" t="s">
        <v>4391</v>
      </c>
      <c r="B187">
        <v>626</v>
      </c>
      <c r="C187">
        <v>54470987</v>
      </c>
      <c r="D187">
        <v>54380594</v>
      </c>
      <c r="E187">
        <v>8183</v>
      </c>
      <c r="F187">
        <v>597892709</v>
      </c>
      <c r="G187">
        <v>557282385</v>
      </c>
      <c r="H187">
        <v>30</v>
      </c>
      <c r="I187">
        <v>2061932</v>
      </c>
    </row>
    <row r="188" spans="1:9">
      <c r="A188" t="s">
        <v>4452</v>
      </c>
      <c r="B188">
        <v>5</v>
      </c>
      <c r="C188">
        <v>1525400</v>
      </c>
      <c r="D188">
        <v>470715</v>
      </c>
      <c r="E188">
        <v>609</v>
      </c>
      <c r="F188">
        <v>79482917</v>
      </c>
      <c r="G188">
        <v>47159646</v>
      </c>
      <c r="H188">
        <v>2</v>
      </c>
      <c r="I188">
        <v>164601</v>
      </c>
    </row>
    <row r="189" spans="1:9">
      <c r="A189" t="s">
        <v>4336</v>
      </c>
      <c r="B189">
        <v>1563</v>
      </c>
      <c r="C189">
        <v>5378800</v>
      </c>
      <c r="D189">
        <v>1270896</v>
      </c>
      <c r="E189">
        <v>324725</v>
      </c>
      <c r="F189">
        <v>1566261877</v>
      </c>
      <c r="G189">
        <v>234514828</v>
      </c>
      <c r="H189">
        <v>2456</v>
      </c>
      <c r="I189">
        <v>4923546</v>
      </c>
    </row>
    <row r="190" spans="1:9">
      <c r="A190" t="s">
        <v>4510</v>
      </c>
      <c r="B190">
        <v>836</v>
      </c>
      <c r="C190">
        <v>8062000</v>
      </c>
      <c r="D190">
        <v>1640326</v>
      </c>
      <c r="E190">
        <v>53617</v>
      </c>
      <c r="F190">
        <v>543891464</v>
      </c>
      <c r="G190">
        <v>216268561</v>
      </c>
      <c r="H190">
        <v>1090</v>
      </c>
      <c r="I190">
        <v>8487350</v>
      </c>
    </row>
    <row r="191" spans="1:9">
      <c r="A191" t="s">
        <v>4735</v>
      </c>
      <c r="B191">
        <v>3891</v>
      </c>
      <c r="C191">
        <v>173303707</v>
      </c>
      <c r="D191">
        <v>172470946</v>
      </c>
      <c r="E191">
        <v>75693</v>
      </c>
      <c r="F191">
        <v>2825083799</v>
      </c>
      <c r="G191">
        <v>1870236698</v>
      </c>
      <c r="H191">
        <v>284</v>
      </c>
      <c r="I191">
        <v>12150604</v>
      </c>
    </row>
    <row r="192" spans="1:9">
      <c r="A192" t="s">
        <v>4737</v>
      </c>
      <c r="B192">
        <v>619</v>
      </c>
      <c r="C192">
        <v>32823221</v>
      </c>
      <c r="D192">
        <v>32677528</v>
      </c>
      <c r="E192">
        <v>12279</v>
      </c>
      <c r="F192">
        <v>515933285</v>
      </c>
      <c r="G192">
        <v>337322031</v>
      </c>
      <c r="H192">
        <v>63</v>
      </c>
      <c r="I192">
        <v>2927277</v>
      </c>
    </row>
    <row r="193" spans="1:9">
      <c r="A193" t="s">
        <v>4743</v>
      </c>
      <c r="B193">
        <v>13220</v>
      </c>
      <c r="C193">
        <v>71535569</v>
      </c>
      <c r="D193">
        <v>6001122</v>
      </c>
      <c r="E193">
        <v>548282</v>
      </c>
      <c r="F193">
        <v>4961029101</v>
      </c>
      <c r="G193">
        <v>448120327</v>
      </c>
      <c r="H193">
        <v>3480</v>
      </c>
      <c r="I193">
        <v>5956556</v>
      </c>
    </row>
    <row r="194" spans="1:9">
      <c r="A194" t="s">
        <v>4924</v>
      </c>
      <c r="B194">
        <v>2</v>
      </c>
      <c r="C194">
        <v>18892</v>
      </c>
      <c r="D194">
        <v>18778</v>
      </c>
      <c r="E194">
        <v>323</v>
      </c>
      <c r="F194">
        <v>8790612</v>
      </c>
      <c r="G194">
        <v>5376338</v>
      </c>
      <c r="H194">
        <v>12</v>
      </c>
      <c r="I194">
        <v>215073</v>
      </c>
    </row>
    <row r="195" spans="1:9">
      <c r="A195" t="s">
        <v>4240</v>
      </c>
      <c r="B195">
        <v>0</v>
      </c>
      <c r="C195">
        <v>0</v>
      </c>
      <c r="D195">
        <v>0</v>
      </c>
      <c r="E195">
        <v>27312</v>
      </c>
      <c r="F195">
        <v>13411732216</v>
      </c>
      <c r="G195">
        <v>12053648798</v>
      </c>
      <c r="H195">
        <v>41</v>
      </c>
      <c r="I195">
        <v>14226725</v>
      </c>
    </row>
    <row r="196" spans="1:9">
      <c r="A196" t="s">
        <v>4357</v>
      </c>
      <c r="B196">
        <v>3816</v>
      </c>
      <c r="C196">
        <v>3140200</v>
      </c>
      <c r="D196">
        <v>1383628</v>
      </c>
      <c r="E196">
        <v>173059</v>
      </c>
      <c r="F196">
        <v>202315627</v>
      </c>
      <c r="G196">
        <v>126366212</v>
      </c>
      <c r="H196">
        <v>5974</v>
      </c>
      <c r="I196">
        <v>5752010</v>
      </c>
    </row>
    <row r="197" spans="1:9">
      <c r="A197" t="s">
        <v>4573</v>
      </c>
      <c r="B197">
        <v>433</v>
      </c>
      <c r="C197">
        <v>4398000</v>
      </c>
      <c r="D197">
        <v>347591</v>
      </c>
      <c r="E197">
        <v>18202</v>
      </c>
      <c r="F197">
        <v>132598600</v>
      </c>
      <c r="G197">
        <v>33067605</v>
      </c>
      <c r="H197">
        <v>132</v>
      </c>
      <c r="I197">
        <v>684800</v>
      </c>
    </row>
    <row r="198" spans="1:9">
      <c r="A198" t="s">
        <v>4627</v>
      </c>
      <c r="B198">
        <v>943</v>
      </c>
      <c r="C198">
        <v>45490990</v>
      </c>
      <c r="D198">
        <v>45491130</v>
      </c>
      <c r="E198">
        <v>30816</v>
      </c>
      <c r="F198">
        <v>1102169743</v>
      </c>
      <c r="G198">
        <v>768443698</v>
      </c>
      <c r="H198">
        <v>241</v>
      </c>
      <c r="I198">
        <v>7618803</v>
      </c>
    </row>
    <row r="199" spans="1:9">
      <c r="A199" t="s">
        <v>4792</v>
      </c>
      <c r="B199">
        <v>385</v>
      </c>
      <c r="C199">
        <v>2094100</v>
      </c>
      <c r="D199">
        <v>698583</v>
      </c>
      <c r="E199">
        <v>9797</v>
      </c>
      <c r="F199">
        <v>58708255</v>
      </c>
      <c r="G199">
        <v>11583250</v>
      </c>
      <c r="H199">
        <v>91</v>
      </c>
      <c r="I199">
        <v>383668</v>
      </c>
    </row>
    <row r="200" spans="1:9">
      <c r="A200" t="s">
        <v>4861</v>
      </c>
      <c r="B200">
        <v>5009</v>
      </c>
      <c r="C200">
        <v>165212934</v>
      </c>
      <c r="D200">
        <v>150324308</v>
      </c>
      <c r="E200">
        <v>441290</v>
      </c>
      <c r="F200">
        <v>6182617274</v>
      </c>
      <c r="G200">
        <v>3307889879</v>
      </c>
      <c r="H200">
        <v>843</v>
      </c>
      <c r="I200">
        <v>5196456</v>
      </c>
    </row>
    <row r="201" spans="1:9">
      <c r="A201" t="s">
        <v>4031</v>
      </c>
      <c r="B201">
        <v>6634</v>
      </c>
      <c r="C201">
        <v>37376050</v>
      </c>
      <c r="D201">
        <v>2856077</v>
      </c>
      <c r="E201">
        <v>169140</v>
      </c>
      <c r="F201">
        <v>1113871407</v>
      </c>
      <c r="G201">
        <v>375180960</v>
      </c>
      <c r="H201">
        <v>2698</v>
      </c>
      <c r="I201">
        <v>10659676</v>
      </c>
    </row>
    <row r="202" spans="1:9">
      <c r="A202" t="s">
        <v>4133</v>
      </c>
      <c r="B202">
        <v>631</v>
      </c>
      <c r="C202">
        <v>107626206</v>
      </c>
      <c r="D202">
        <v>45397499</v>
      </c>
      <c r="E202">
        <v>32896</v>
      </c>
      <c r="F202">
        <v>4524347593</v>
      </c>
      <c r="G202">
        <v>2546482448</v>
      </c>
      <c r="H202">
        <v>348</v>
      </c>
      <c r="I202">
        <v>39990711</v>
      </c>
    </row>
    <row r="203" spans="1:9">
      <c r="A203" t="s">
        <v>4214</v>
      </c>
      <c r="B203">
        <v>419</v>
      </c>
      <c r="C203">
        <v>26493603</v>
      </c>
      <c r="D203">
        <v>25921542</v>
      </c>
      <c r="E203">
        <v>13119</v>
      </c>
      <c r="F203">
        <v>599935888</v>
      </c>
      <c r="G203">
        <v>379208922</v>
      </c>
      <c r="H203">
        <v>30</v>
      </c>
      <c r="I203">
        <v>912743</v>
      </c>
    </row>
    <row r="204" spans="1:9">
      <c r="A204" t="s">
        <v>4447</v>
      </c>
      <c r="B204">
        <v>0</v>
      </c>
      <c r="C204">
        <v>0</v>
      </c>
      <c r="D204">
        <v>0</v>
      </c>
      <c r="E204">
        <v>24</v>
      </c>
      <c r="F204">
        <v>4626894</v>
      </c>
      <c r="G204">
        <v>3714237</v>
      </c>
      <c r="H204">
        <v>1</v>
      </c>
      <c r="I204">
        <v>235782</v>
      </c>
    </row>
    <row r="205" spans="1:9">
      <c r="A205" t="s">
        <v>4498</v>
      </c>
      <c r="B205">
        <v>171</v>
      </c>
      <c r="C205">
        <v>8074095</v>
      </c>
      <c r="D205">
        <v>8065883</v>
      </c>
      <c r="E205">
        <v>6521</v>
      </c>
      <c r="F205">
        <v>243630093</v>
      </c>
      <c r="G205">
        <v>154359011</v>
      </c>
      <c r="H205">
        <v>34</v>
      </c>
      <c r="I205">
        <v>1418997</v>
      </c>
    </row>
    <row r="206" spans="1:9">
      <c r="A206" t="s">
        <v>4885</v>
      </c>
      <c r="B206">
        <v>306</v>
      </c>
      <c r="C206">
        <v>3650950</v>
      </c>
      <c r="D206">
        <v>283661</v>
      </c>
      <c r="E206">
        <v>161071</v>
      </c>
      <c r="F206">
        <v>2478920841</v>
      </c>
      <c r="G206">
        <v>390465875</v>
      </c>
      <c r="H206">
        <v>560</v>
      </c>
      <c r="I206">
        <v>4471600</v>
      </c>
    </row>
    <row r="207" spans="1:9">
      <c r="A207" t="s">
        <v>4302</v>
      </c>
      <c r="B207">
        <v>49272</v>
      </c>
      <c r="C207">
        <v>291535823</v>
      </c>
      <c r="D207">
        <v>68795827</v>
      </c>
      <c r="E207">
        <v>2493372</v>
      </c>
      <c r="F207">
        <v>21890496921</v>
      </c>
      <c r="G207">
        <v>7732419991</v>
      </c>
      <c r="H207">
        <v>20295</v>
      </c>
      <c r="I207">
        <v>93483394</v>
      </c>
    </row>
    <row r="208" spans="1:9">
      <c r="A208" t="s">
        <v>4480</v>
      </c>
      <c r="B208">
        <v>404</v>
      </c>
      <c r="C208">
        <v>16551202</v>
      </c>
      <c r="D208">
        <v>16354963</v>
      </c>
      <c r="E208">
        <v>14208</v>
      </c>
      <c r="F208">
        <v>237464762</v>
      </c>
      <c r="G208">
        <v>168926837</v>
      </c>
      <c r="H208">
        <v>35</v>
      </c>
      <c r="I208">
        <v>579404</v>
      </c>
    </row>
    <row r="209" spans="1:9">
      <c r="A209" t="s">
        <v>4541</v>
      </c>
      <c r="B209">
        <v>30</v>
      </c>
      <c r="C209">
        <v>1189950</v>
      </c>
      <c r="D209">
        <v>689787</v>
      </c>
      <c r="E209">
        <v>4158</v>
      </c>
      <c r="F209">
        <v>164410348</v>
      </c>
      <c r="G209">
        <v>103951899</v>
      </c>
      <c r="H209">
        <v>82</v>
      </c>
      <c r="I209">
        <v>2458934</v>
      </c>
    </row>
    <row r="210" spans="1:9">
      <c r="A210" t="s">
        <v>4801</v>
      </c>
      <c r="B210">
        <v>3691</v>
      </c>
      <c r="C210">
        <v>21147100</v>
      </c>
      <c r="D210">
        <v>7078064</v>
      </c>
      <c r="E210">
        <v>96520</v>
      </c>
      <c r="F210">
        <v>586059718</v>
      </c>
      <c r="G210">
        <v>112265846</v>
      </c>
      <c r="H210">
        <v>640</v>
      </c>
      <c r="I210">
        <v>2204936</v>
      </c>
    </row>
    <row r="211" spans="1:9">
      <c r="A211" t="s">
        <v>4244</v>
      </c>
      <c r="B211">
        <v>0</v>
      </c>
      <c r="C211">
        <v>0</v>
      </c>
      <c r="D211">
        <v>0</v>
      </c>
      <c r="E211">
        <v>45145</v>
      </c>
      <c r="F211">
        <v>6121263530</v>
      </c>
      <c r="G211">
        <v>2600848086</v>
      </c>
      <c r="H211">
        <v>352</v>
      </c>
      <c r="I211">
        <v>71348843</v>
      </c>
    </row>
    <row r="212" spans="1:9">
      <c r="A212" t="s">
        <v>4319</v>
      </c>
      <c r="B212">
        <v>81</v>
      </c>
      <c r="C212">
        <v>429737</v>
      </c>
      <c r="D212">
        <v>202</v>
      </c>
      <c r="E212">
        <v>144725</v>
      </c>
      <c r="F212">
        <v>783382501</v>
      </c>
      <c r="G212">
        <v>2117814</v>
      </c>
      <c r="H212">
        <v>46</v>
      </c>
      <c r="I212">
        <v>92700</v>
      </c>
    </row>
    <row r="213" spans="1:9">
      <c r="A213" t="s">
        <v>4040</v>
      </c>
      <c r="B213">
        <v>13992</v>
      </c>
      <c r="C213">
        <v>101995728</v>
      </c>
      <c r="D213">
        <v>40691905</v>
      </c>
      <c r="E213">
        <v>195463</v>
      </c>
      <c r="F213">
        <v>1437870663</v>
      </c>
      <c r="G213">
        <v>248855500</v>
      </c>
      <c r="H213">
        <v>6056</v>
      </c>
      <c r="I213">
        <v>19776334</v>
      </c>
    </row>
    <row r="214" spans="1:9">
      <c r="A214" t="s">
        <v>4364</v>
      </c>
      <c r="B214">
        <v>130095</v>
      </c>
      <c r="C214">
        <v>660523323</v>
      </c>
      <c r="D214">
        <v>124798041</v>
      </c>
      <c r="E214">
        <v>6497048</v>
      </c>
      <c r="F214">
        <v>65306994997</v>
      </c>
      <c r="G214">
        <v>15328889079</v>
      </c>
      <c r="H214">
        <v>53066</v>
      </c>
      <c r="I214">
        <v>224511502</v>
      </c>
    </row>
    <row r="215" spans="1:9">
      <c r="A215" t="s">
        <v>4482</v>
      </c>
      <c r="B215">
        <v>372</v>
      </c>
      <c r="C215">
        <v>16162128</v>
      </c>
      <c r="D215">
        <v>16014748</v>
      </c>
      <c r="E215">
        <v>10332</v>
      </c>
      <c r="F215">
        <v>267746191</v>
      </c>
      <c r="G215">
        <v>206461045</v>
      </c>
      <c r="H215">
        <v>33</v>
      </c>
      <c r="I215">
        <v>746064</v>
      </c>
    </row>
    <row r="216" spans="1:9">
      <c r="A216" t="s">
        <v>4485</v>
      </c>
      <c r="B216">
        <v>30</v>
      </c>
      <c r="C216">
        <v>1379455</v>
      </c>
      <c r="D216">
        <v>1364125</v>
      </c>
      <c r="E216">
        <v>1039</v>
      </c>
      <c r="F216">
        <v>32921716</v>
      </c>
      <c r="G216">
        <v>25900386</v>
      </c>
      <c r="H216">
        <v>8</v>
      </c>
      <c r="I216">
        <v>142290</v>
      </c>
    </row>
    <row r="217" spans="1:9">
      <c r="A217" t="s">
        <v>4600</v>
      </c>
      <c r="B217">
        <v>62</v>
      </c>
      <c r="C217">
        <v>7803000</v>
      </c>
      <c r="D217">
        <v>2263829</v>
      </c>
      <c r="E217">
        <v>4372</v>
      </c>
      <c r="F217">
        <v>617996243</v>
      </c>
      <c r="G217">
        <v>339383814</v>
      </c>
      <c r="H217">
        <v>27</v>
      </c>
      <c r="I217">
        <v>3459699</v>
      </c>
    </row>
    <row r="218" spans="1:9">
      <c r="A218" t="s">
        <v>4003</v>
      </c>
      <c r="B218">
        <v>36311</v>
      </c>
      <c r="C218">
        <v>341462738</v>
      </c>
      <c r="D218">
        <v>96580460</v>
      </c>
      <c r="E218">
        <v>2891385</v>
      </c>
      <c r="F218">
        <v>40468974188</v>
      </c>
      <c r="G218">
        <v>11188568412</v>
      </c>
      <c r="H218">
        <v>10293</v>
      </c>
      <c r="I218">
        <v>71132288</v>
      </c>
    </row>
    <row r="219" spans="1:9">
      <c r="A219" t="s">
        <v>4198</v>
      </c>
      <c r="B219">
        <v>2</v>
      </c>
      <c r="C219">
        <v>2000000</v>
      </c>
      <c r="D219">
        <v>2000000</v>
      </c>
      <c r="E219">
        <v>678</v>
      </c>
      <c r="F219">
        <v>7926887</v>
      </c>
      <c r="G219">
        <v>5204863</v>
      </c>
      <c r="H219">
        <v>4</v>
      </c>
      <c r="I219">
        <v>15500</v>
      </c>
    </row>
    <row r="220" spans="1:9">
      <c r="A220" t="s">
        <v>4643</v>
      </c>
      <c r="B220">
        <v>36</v>
      </c>
      <c r="C220">
        <v>25626223</v>
      </c>
      <c r="D220">
        <v>25570260</v>
      </c>
      <c r="E220">
        <v>9420</v>
      </c>
      <c r="F220">
        <v>3178773594</v>
      </c>
      <c r="G220">
        <v>2738043690</v>
      </c>
      <c r="H220">
        <v>28</v>
      </c>
      <c r="I220">
        <v>10900890</v>
      </c>
    </row>
    <row r="221" spans="1:9">
      <c r="A221" t="s">
        <v>4739</v>
      </c>
      <c r="B221">
        <v>72</v>
      </c>
      <c r="C221">
        <v>767500</v>
      </c>
      <c r="D221">
        <v>195505</v>
      </c>
      <c r="E221">
        <v>5122</v>
      </c>
      <c r="F221">
        <v>50373569</v>
      </c>
      <c r="G221">
        <v>18399808</v>
      </c>
      <c r="H221">
        <v>93</v>
      </c>
      <c r="I221">
        <v>546650</v>
      </c>
    </row>
    <row r="222" spans="1:9">
      <c r="A222" t="s">
        <v>4840</v>
      </c>
      <c r="B222">
        <v>958</v>
      </c>
      <c r="C222">
        <v>552958273</v>
      </c>
      <c r="D222">
        <v>548656710</v>
      </c>
      <c r="E222">
        <v>56577</v>
      </c>
      <c r="F222">
        <v>17765709242</v>
      </c>
      <c r="G222">
        <v>16282889392</v>
      </c>
      <c r="H222">
        <v>188</v>
      </c>
      <c r="I222">
        <v>35322998</v>
      </c>
    </row>
    <row r="223" spans="1:9">
      <c r="A223" t="s">
        <v>4816</v>
      </c>
      <c r="B223">
        <v>14483</v>
      </c>
      <c r="C223">
        <v>91968200</v>
      </c>
      <c r="D223">
        <v>3315553</v>
      </c>
      <c r="E223">
        <v>942930</v>
      </c>
      <c r="F223">
        <v>10870821827</v>
      </c>
      <c r="G223">
        <v>421846042</v>
      </c>
      <c r="H223">
        <v>364</v>
      </c>
      <c r="I223">
        <v>1573650</v>
      </c>
    </row>
    <row r="224" spans="1:9">
      <c r="A224" t="s">
        <v>4049</v>
      </c>
      <c r="B224">
        <v>1537</v>
      </c>
      <c r="C224">
        <v>3867760</v>
      </c>
      <c r="D224">
        <v>1467606</v>
      </c>
      <c r="E224">
        <v>68055</v>
      </c>
      <c r="F224">
        <v>165176680</v>
      </c>
      <c r="G224">
        <v>38277981</v>
      </c>
      <c r="H224">
        <v>1412</v>
      </c>
      <c r="I224">
        <v>2938280</v>
      </c>
    </row>
    <row r="225" spans="1:9">
      <c r="A225" t="s">
        <v>4329</v>
      </c>
      <c r="B225">
        <v>2113</v>
      </c>
      <c r="C225">
        <v>29705810</v>
      </c>
      <c r="D225">
        <v>28585590</v>
      </c>
      <c r="E225">
        <v>61040</v>
      </c>
      <c r="F225">
        <v>463329921</v>
      </c>
      <c r="G225">
        <v>189771302</v>
      </c>
      <c r="H225">
        <v>297</v>
      </c>
      <c r="I225">
        <v>1805700</v>
      </c>
    </row>
    <row r="226" spans="1:9">
      <c r="A226" t="s">
        <v>4345</v>
      </c>
      <c r="B226">
        <v>8620</v>
      </c>
      <c r="C226">
        <v>5131050</v>
      </c>
      <c r="D226">
        <v>362379</v>
      </c>
      <c r="E226">
        <v>112778</v>
      </c>
      <c r="F226">
        <v>92101833</v>
      </c>
      <c r="G226">
        <v>9034228</v>
      </c>
      <c r="H226">
        <v>95</v>
      </c>
      <c r="I226">
        <v>44725</v>
      </c>
    </row>
    <row r="227" spans="1:9">
      <c r="A227" t="s">
        <v>4451</v>
      </c>
      <c r="B227">
        <v>0</v>
      </c>
      <c r="C227">
        <v>0</v>
      </c>
      <c r="D227">
        <v>0</v>
      </c>
      <c r="E227">
        <v>174</v>
      </c>
      <c r="F227">
        <v>22184744</v>
      </c>
      <c r="G227">
        <v>14668526</v>
      </c>
      <c r="H227">
        <v>4</v>
      </c>
      <c r="I227">
        <v>253031</v>
      </c>
    </row>
    <row r="228" spans="1:9">
      <c r="A228" t="s">
        <v>4960</v>
      </c>
      <c r="B228">
        <v>0</v>
      </c>
      <c r="C228">
        <v>0</v>
      </c>
      <c r="D228">
        <v>0</v>
      </c>
      <c r="E228">
        <v>24284</v>
      </c>
      <c r="F228">
        <v>9705326788</v>
      </c>
      <c r="G228">
        <v>8406843033</v>
      </c>
      <c r="H228">
        <v>21</v>
      </c>
      <c r="I228">
        <v>5957332</v>
      </c>
    </row>
    <row r="229" spans="1:9">
      <c r="A229" t="s">
        <v>4964</v>
      </c>
      <c r="B229">
        <v>0</v>
      </c>
      <c r="C229">
        <v>0</v>
      </c>
      <c r="D229">
        <v>0</v>
      </c>
      <c r="E229">
        <v>41690</v>
      </c>
      <c r="F229">
        <v>5734821463</v>
      </c>
      <c r="G229">
        <v>2822829217</v>
      </c>
      <c r="H229">
        <v>695</v>
      </c>
      <c r="I229">
        <v>108933765</v>
      </c>
    </row>
    <row r="230" spans="1:9">
      <c r="A230" t="s">
        <v>4998</v>
      </c>
      <c r="B230">
        <v>2929</v>
      </c>
      <c r="C230">
        <v>18728000</v>
      </c>
      <c r="D230">
        <v>7538</v>
      </c>
      <c r="E230">
        <v>124182</v>
      </c>
      <c r="F230">
        <v>624759326</v>
      </c>
      <c r="G230">
        <v>876478</v>
      </c>
      <c r="H230">
        <v>28</v>
      </c>
      <c r="I230">
        <v>106100</v>
      </c>
    </row>
    <row r="231" spans="1:9">
      <c r="A231" t="s">
        <v>4113</v>
      </c>
      <c r="B231">
        <v>270</v>
      </c>
      <c r="C231">
        <v>472037126</v>
      </c>
      <c r="D231">
        <v>471696298</v>
      </c>
      <c r="E231">
        <v>12655</v>
      </c>
      <c r="F231">
        <v>8285209376</v>
      </c>
      <c r="G231">
        <v>7168350073</v>
      </c>
      <c r="H231">
        <v>46</v>
      </c>
      <c r="I231">
        <v>16280620</v>
      </c>
    </row>
    <row r="232" spans="1:9">
      <c r="A232" t="s">
        <v>4255</v>
      </c>
      <c r="B232">
        <v>0</v>
      </c>
      <c r="C232">
        <v>0</v>
      </c>
      <c r="D232">
        <v>0</v>
      </c>
      <c r="E232">
        <v>4615</v>
      </c>
      <c r="F232">
        <v>1545253070</v>
      </c>
      <c r="G232">
        <v>890306576</v>
      </c>
      <c r="H232">
        <v>293</v>
      </c>
      <c r="I232">
        <v>35319522</v>
      </c>
    </row>
    <row r="233" spans="1:9">
      <c r="A233" t="s">
        <v>4867</v>
      </c>
      <c r="B233">
        <v>293</v>
      </c>
      <c r="C233">
        <v>15755597</v>
      </c>
      <c r="D233">
        <v>15093505</v>
      </c>
      <c r="E233">
        <v>16766</v>
      </c>
      <c r="F233">
        <v>549582588</v>
      </c>
      <c r="G233">
        <v>417376602</v>
      </c>
      <c r="H233">
        <v>82</v>
      </c>
      <c r="I233">
        <v>1274111</v>
      </c>
    </row>
    <row r="234" spans="1:9">
      <c r="A234" t="s">
        <v>4888</v>
      </c>
      <c r="B234">
        <v>5987</v>
      </c>
      <c r="C234">
        <v>64155050</v>
      </c>
      <c r="D234">
        <v>5323638</v>
      </c>
      <c r="E234">
        <v>1755247</v>
      </c>
      <c r="F234">
        <v>25280336884</v>
      </c>
      <c r="G234">
        <v>4006116577</v>
      </c>
      <c r="H234">
        <v>4214</v>
      </c>
      <c r="I234">
        <v>27219900</v>
      </c>
    </row>
    <row r="235" spans="1:9">
      <c r="A235" t="s">
        <v>4965</v>
      </c>
      <c r="B235">
        <v>7</v>
      </c>
      <c r="C235">
        <v>1425769</v>
      </c>
      <c r="D235">
        <v>1056961</v>
      </c>
      <c r="E235">
        <v>542051</v>
      </c>
      <c r="F235">
        <v>93863165847</v>
      </c>
      <c r="G235">
        <v>63055443825</v>
      </c>
      <c r="H235">
        <v>1215</v>
      </c>
      <c r="I235">
        <v>155166407</v>
      </c>
    </row>
    <row r="236" spans="1:9">
      <c r="A236" t="s">
        <v>4138</v>
      </c>
      <c r="B236">
        <v>84</v>
      </c>
      <c r="C236">
        <v>2644699</v>
      </c>
      <c r="D236">
        <v>2641689</v>
      </c>
      <c r="E236">
        <v>1476</v>
      </c>
      <c r="F236">
        <v>73459310</v>
      </c>
      <c r="G236">
        <v>47826668</v>
      </c>
      <c r="H236">
        <v>9</v>
      </c>
      <c r="I236">
        <v>65407</v>
      </c>
    </row>
    <row r="237" spans="1:9">
      <c r="A237" t="s">
        <v>4186</v>
      </c>
      <c r="B237">
        <v>0</v>
      </c>
      <c r="C237">
        <v>0</v>
      </c>
      <c r="D237">
        <v>0</v>
      </c>
      <c r="E237">
        <v>2</v>
      </c>
      <c r="F237">
        <v>3550000</v>
      </c>
      <c r="G237">
        <v>1300000</v>
      </c>
      <c r="H237">
        <v>0</v>
      </c>
      <c r="I237">
        <v>0</v>
      </c>
    </row>
    <row r="238" spans="1:9">
      <c r="A238" t="s">
        <v>4381</v>
      </c>
      <c r="B238">
        <v>36</v>
      </c>
      <c r="C238">
        <v>5497452</v>
      </c>
      <c r="D238">
        <v>5491729</v>
      </c>
      <c r="E238">
        <v>475</v>
      </c>
      <c r="F238">
        <v>48143760</v>
      </c>
      <c r="G238">
        <v>45052778</v>
      </c>
      <c r="H238">
        <v>4</v>
      </c>
      <c r="I238">
        <v>360000</v>
      </c>
    </row>
    <row r="239" spans="1:9">
      <c r="A239" t="s">
        <v>4516</v>
      </c>
      <c r="B239">
        <v>0</v>
      </c>
      <c r="C239">
        <v>0</v>
      </c>
      <c r="D239">
        <v>0</v>
      </c>
      <c r="E239">
        <v>6983</v>
      </c>
      <c r="F239">
        <v>1170209566</v>
      </c>
      <c r="G239">
        <v>860856812</v>
      </c>
      <c r="H239">
        <v>237</v>
      </c>
      <c r="I239">
        <v>30904513</v>
      </c>
    </row>
    <row r="240" spans="1:9">
      <c r="A240" t="s">
        <v>4850</v>
      </c>
      <c r="B240">
        <v>2353</v>
      </c>
      <c r="C240">
        <v>287812027</v>
      </c>
      <c r="D240">
        <v>75982421</v>
      </c>
      <c r="E240">
        <v>82231</v>
      </c>
      <c r="F240">
        <v>7296203981</v>
      </c>
      <c r="G240">
        <v>3264062499</v>
      </c>
      <c r="H240">
        <v>237</v>
      </c>
      <c r="I240">
        <v>14608622</v>
      </c>
    </row>
    <row r="241" spans="1:9">
      <c r="A241" t="s">
        <v>4388</v>
      </c>
      <c r="B241">
        <v>41</v>
      </c>
      <c r="C241">
        <v>3256493</v>
      </c>
      <c r="D241">
        <v>3252306</v>
      </c>
      <c r="E241">
        <v>691</v>
      </c>
      <c r="F241">
        <v>46378285</v>
      </c>
      <c r="G241">
        <v>40781935</v>
      </c>
      <c r="H241">
        <v>7</v>
      </c>
      <c r="I241">
        <v>259944</v>
      </c>
    </row>
    <row r="242" spans="1:9">
      <c r="A242" t="s">
        <v>4458</v>
      </c>
      <c r="B242">
        <v>12</v>
      </c>
      <c r="C242">
        <v>2487012</v>
      </c>
      <c r="D242">
        <v>2451121</v>
      </c>
      <c r="E242">
        <v>475</v>
      </c>
      <c r="F242">
        <v>108988408</v>
      </c>
      <c r="G242">
        <v>92721030</v>
      </c>
      <c r="H242">
        <v>0</v>
      </c>
      <c r="I242">
        <v>0</v>
      </c>
    </row>
    <row r="243" spans="1:9">
      <c r="A243" t="s">
        <v>4700</v>
      </c>
      <c r="B243">
        <v>187</v>
      </c>
      <c r="C243">
        <v>3138918</v>
      </c>
      <c r="D243">
        <v>2979378</v>
      </c>
      <c r="E243">
        <v>7606</v>
      </c>
      <c r="F243">
        <v>75432129</v>
      </c>
      <c r="G243">
        <v>45245181</v>
      </c>
      <c r="H243">
        <v>84</v>
      </c>
      <c r="I243">
        <v>677534</v>
      </c>
    </row>
    <row r="244" spans="1:9">
      <c r="A244" t="s">
        <v>4999</v>
      </c>
      <c r="B244">
        <v>1500</v>
      </c>
      <c r="C244">
        <v>11738700</v>
      </c>
      <c r="D244">
        <v>5663113</v>
      </c>
      <c r="E244">
        <v>36183</v>
      </c>
      <c r="F244">
        <v>230447805</v>
      </c>
      <c r="G244">
        <v>71688029</v>
      </c>
      <c r="H244">
        <v>539</v>
      </c>
      <c r="I244">
        <v>3134644</v>
      </c>
    </row>
    <row r="245" spans="1:9">
      <c r="A245" t="s">
        <v>4664</v>
      </c>
      <c r="B245">
        <v>895</v>
      </c>
      <c r="C245">
        <v>103815096</v>
      </c>
      <c r="D245">
        <v>46449520</v>
      </c>
      <c r="E245">
        <v>42754</v>
      </c>
      <c r="F245">
        <v>4155159847</v>
      </c>
      <c r="G245">
        <v>2307179478</v>
      </c>
      <c r="H245">
        <v>173</v>
      </c>
      <c r="I245">
        <v>20551598</v>
      </c>
    </row>
    <row r="246" spans="1:9">
      <c r="A246" t="s">
        <v>4853</v>
      </c>
      <c r="B246">
        <v>292</v>
      </c>
      <c r="C246">
        <v>46182039</v>
      </c>
      <c r="D246">
        <v>16209493</v>
      </c>
      <c r="E246">
        <v>8439</v>
      </c>
      <c r="F246">
        <v>1039701309</v>
      </c>
      <c r="G246">
        <v>593684716</v>
      </c>
      <c r="H246">
        <v>31</v>
      </c>
      <c r="I246">
        <v>2793405</v>
      </c>
    </row>
    <row r="247" spans="1:9">
      <c r="A247" t="s">
        <v>4661</v>
      </c>
      <c r="B247">
        <v>1036</v>
      </c>
      <c r="C247">
        <v>142906834</v>
      </c>
      <c r="D247">
        <v>32947105</v>
      </c>
      <c r="E247">
        <v>108671</v>
      </c>
      <c r="F247">
        <v>9918373590</v>
      </c>
      <c r="G247">
        <v>3370603987</v>
      </c>
      <c r="H247">
        <v>298</v>
      </c>
      <c r="I247">
        <v>19201183</v>
      </c>
    </row>
    <row r="248" spans="1:9">
      <c r="A248" t="s">
        <v>4826</v>
      </c>
      <c r="B248">
        <v>6621</v>
      </c>
      <c r="C248">
        <v>45863200</v>
      </c>
      <c r="D248">
        <v>12144116</v>
      </c>
      <c r="E248">
        <v>495310</v>
      </c>
      <c r="F248">
        <v>4770364782</v>
      </c>
      <c r="G248">
        <v>1637733756</v>
      </c>
      <c r="H248">
        <v>4616</v>
      </c>
      <c r="I248">
        <v>27803180</v>
      </c>
    </row>
    <row r="249" spans="1:9">
      <c r="A249" t="s">
        <v>4933</v>
      </c>
      <c r="B249">
        <v>0</v>
      </c>
      <c r="C249">
        <v>0</v>
      </c>
      <c r="D249">
        <v>0</v>
      </c>
      <c r="E249">
        <v>1774</v>
      </c>
      <c r="F249">
        <v>37586191</v>
      </c>
      <c r="G249">
        <v>18721080</v>
      </c>
      <c r="H249">
        <v>212</v>
      </c>
      <c r="I249">
        <v>4992340</v>
      </c>
    </row>
    <row r="250" spans="1:9">
      <c r="A250" t="s">
        <v>4096</v>
      </c>
      <c r="B250">
        <v>603</v>
      </c>
      <c r="C250">
        <v>31344646</v>
      </c>
      <c r="D250">
        <v>31209452</v>
      </c>
      <c r="E250">
        <v>12810</v>
      </c>
      <c r="F250">
        <v>534551800</v>
      </c>
      <c r="G250">
        <v>331641064</v>
      </c>
      <c r="H250">
        <v>26</v>
      </c>
      <c r="I250">
        <v>1343189</v>
      </c>
    </row>
    <row r="251" spans="1:9">
      <c r="A251" t="s">
        <v>4363</v>
      </c>
      <c r="B251">
        <v>274558</v>
      </c>
      <c r="C251">
        <v>821792468</v>
      </c>
      <c r="D251">
        <v>139290041</v>
      </c>
      <c r="E251">
        <v>12440546</v>
      </c>
      <c r="F251">
        <v>122363571021</v>
      </c>
      <c r="G251">
        <v>15469053680</v>
      </c>
      <c r="H251">
        <v>69480</v>
      </c>
      <c r="I251">
        <v>204422563</v>
      </c>
    </row>
    <row r="252" spans="1:9">
      <c r="A252" t="s">
        <v>4149</v>
      </c>
      <c r="B252">
        <v>2</v>
      </c>
      <c r="C252">
        <v>46600</v>
      </c>
      <c r="D252">
        <v>11</v>
      </c>
      <c r="E252">
        <v>329</v>
      </c>
      <c r="F252">
        <v>6671048</v>
      </c>
      <c r="G252">
        <v>3834289</v>
      </c>
      <c r="H252">
        <v>38</v>
      </c>
      <c r="I252">
        <v>770685</v>
      </c>
    </row>
    <row r="253" spans="1:9">
      <c r="A253" t="s">
        <v>4390</v>
      </c>
      <c r="B253">
        <v>656</v>
      </c>
      <c r="C253">
        <v>57352725</v>
      </c>
      <c r="D253">
        <v>57137679</v>
      </c>
      <c r="E253">
        <v>8621</v>
      </c>
      <c r="F253">
        <v>618583702</v>
      </c>
      <c r="G253">
        <v>569022331</v>
      </c>
      <c r="H253">
        <v>17</v>
      </c>
      <c r="I253">
        <v>1121748</v>
      </c>
    </row>
    <row r="254" spans="1:9">
      <c r="A254" t="s">
        <v>4654</v>
      </c>
      <c r="B254">
        <v>74</v>
      </c>
      <c r="C254">
        <v>41314392</v>
      </c>
      <c r="D254">
        <v>41228558</v>
      </c>
      <c r="E254">
        <v>18665</v>
      </c>
      <c r="F254">
        <v>6012171377</v>
      </c>
      <c r="G254">
        <v>5189371710</v>
      </c>
      <c r="H254">
        <v>57</v>
      </c>
      <c r="I254">
        <v>15462670</v>
      </c>
    </row>
    <row r="255" spans="1:9">
      <c r="A255" t="s">
        <v>4687</v>
      </c>
      <c r="B255">
        <v>7509</v>
      </c>
      <c r="C255">
        <v>25943860</v>
      </c>
      <c r="D255">
        <v>3713018</v>
      </c>
      <c r="E255">
        <v>201335</v>
      </c>
      <c r="F255">
        <v>858708927</v>
      </c>
      <c r="G255">
        <v>366276869</v>
      </c>
      <c r="H255">
        <v>3381</v>
      </c>
      <c r="I255">
        <v>11787573</v>
      </c>
    </row>
    <row r="256" spans="1:9">
      <c r="A256" t="s">
        <v>4817</v>
      </c>
      <c r="B256">
        <v>657</v>
      </c>
      <c r="C256">
        <v>4482600</v>
      </c>
      <c r="D256">
        <v>1213032</v>
      </c>
      <c r="E256">
        <v>50349</v>
      </c>
      <c r="F256">
        <v>499772058</v>
      </c>
      <c r="G256">
        <v>201641693</v>
      </c>
      <c r="H256">
        <v>819</v>
      </c>
      <c r="I256">
        <v>6349550</v>
      </c>
    </row>
    <row r="257" spans="1:9">
      <c r="A257" t="s">
        <v>4016</v>
      </c>
      <c r="B257">
        <v>5171</v>
      </c>
      <c r="C257">
        <v>105409042</v>
      </c>
      <c r="D257">
        <v>101028173</v>
      </c>
      <c r="E257">
        <v>29482</v>
      </c>
      <c r="F257">
        <v>562275864</v>
      </c>
      <c r="G257">
        <v>364326099</v>
      </c>
      <c r="H257">
        <v>51</v>
      </c>
      <c r="I257">
        <v>891460</v>
      </c>
    </row>
    <row r="258" spans="1:9">
      <c r="A258" t="s">
        <v>4062</v>
      </c>
      <c r="B258">
        <v>1121</v>
      </c>
      <c r="C258">
        <v>10090900</v>
      </c>
      <c r="D258">
        <v>1185575</v>
      </c>
      <c r="E258">
        <v>54425</v>
      </c>
      <c r="F258">
        <v>622756386</v>
      </c>
      <c r="G258">
        <v>219850633</v>
      </c>
      <c r="H258">
        <v>1505</v>
      </c>
      <c r="I258">
        <v>11687776</v>
      </c>
    </row>
    <row r="259" spans="1:9">
      <c r="A259" t="s">
        <v>4099</v>
      </c>
      <c r="B259">
        <v>1316</v>
      </c>
      <c r="C259">
        <v>13651000</v>
      </c>
      <c r="D259">
        <v>3085155</v>
      </c>
      <c r="E259">
        <v>68504</v>
      </c>
      <c r="F259">
        <v>959076155</v>
      </c>
      <c r="G259">
        <v>367190823</v>
      </c>
      <c r="H259">
        <v>1224</v>
      </c>
      <c r="I259">
        <v>12874058</v>
      </c>
    </row>
    <row r="260" spans="1:9">
      <c r="A260" t="s">
        <v>4137</v>
      </c>
      <c r="B260">
        <v>178</v>
      </c>
      <c r="C260">
        <v>4121183</v>
      </c>
      <c r="D260">
        <v>4102110</v>
      </c>
      <c r="E260">
        <v>2736</v>
      </c>
      <c r="F260">
        <v>128258848</v>
      </c>
      <c r="G260">
        <v>87563716</v>
      </c>
      <c r="H260">
        <v>18</v>
      </c>
      <c r="I260">
        <v>200934</v>
      </c>
    </row>
    <row r="261" spans="1:9">
      <c r="A261" t="s">
        <v>4652</v>
      </c>
      <c r="B261">
        <v>316</v>
      </c>
      <c r="C261">
        <v>116545179</v>
      </c>
      <c r="D261">
        <v>116324895</v>
      </c>
      <c r="E261">
        <v>87763</v>
      </c>
      <c r="F261">
        <v>25825996115</v>
      </c>
      <c r="G261">
        <v>22417882711</v>
      </c>
      <c r="H261">
        <v>279</v>
      </c>
      <c r="I261">
        <v>59940167</v>
      </c>
    </row>
    <row r="262" spans="1:9">
      <c r="A262" t="s">
        <v>4831</v>
      </c>
      <c r="B262">
        <v>153</v>
      </c>
      <c r="C262">
        <v>147576268</v>
      </c>
      <c r="D262">
        <v>147431107</v>
      </c>
      <c r="E262">
        <v>6514</v>
      </c>
      <c r="F262">
        <v>3002747696</v>
      </c>
      <c r="G262">
        <v>2780236387</v>
      </c>
      <c r="H262">
        <v>11</v>
      </c>
      <c r="I262">
        <v>2450456</v>
      </c>
    </row>
    <row r="263" spans="1:9">
      <c r="A263" t="s">
        <v>4858</v>
      </c>
      <c r="B263">
        <v>126</v>
      </c>
      <c r="C263">
        <v>35952300</v>
      </c>
      <c r="D263">
        <v>25995072</v>
      </c>
      <c r="E263">
        <v>7534</v>
      </c>
      <c r="F263">
        <v>533751597</v>
      </c>
      <c r="G263">
        <v>418893985</v>
      </c>
      <c r="H263">
        <v>49</v>
      </c>
      <c r="I263">
        <v>566420</v>
      </c>
    </row>
    <row r="264" spans="1:9">
      <c r="A264" t="s">
        <v>4131</v>
      </c>
      <c r="B264">
        <v>2709</v>
      </c>
      <c r="C264">
        <v>378490542</v>
      </c>
      <c r="D264">
        <v>137788981</v>
      </c>
      <c r="E264">
        <v>135761</v>
      </c>
      <c r="F264">
        <v>15930507766</v>
      </c>
      <c r="G264">
        <v>7741522130</v>
      </c>
      <c r="H264">
        <v>902</v>
      </c>
      <c r="I264">
        <v>79727890</v>
      </c>
    </row>
    <row r="265" spans="1:9">
      <c r="A265" t="s">
        <v>4204</v>
      </c>
      <c r="B265">
        <v>620</v>
      </c>
      <c r="C265">
        <v>688350</v>
      </c>
      <c r="D265">
        <v>243191</v>
      </c>
      <c r="E265">
        <v>193992</v>
      </c>
      <c r="F265">
        <v>650478800</v>
      </c>
      <c r="G265">
        <v>96712903</v>
      </c>
      <c r="H265">
        <v>4143</v>
      </c>
      <c r="I265">
        <v>9165176</v>
      </c>
    </row>
    <row r="266" spans="1:9">
      <c r="A266" t="s">
        <v>4335</v>
      </c>
      <c r="B266">
        <v>1470</v>
      </c>
      <c r="C266">
        <v>5886957</v>
      </c>
      <c r="D266">
        <v>1737072</v>
      </c>
      <c r="E266">
        <v>65833</v>
      </c>
      <c r="F266">
        <v>311639769</v>
      </c>
      <c r="G266">
        <v>97746600</v>
      </c>
      <c r="H266">
        <v>1080</v>
      </c>
      <c r="I266">
        <v>4186137</v>
      </c>
    </row>
    <row r="267" spans="1:9">
      <c r="A267" t="s">
        <v>4366</v>
      </c>
      <c r="B267">
        <v>73853</v>
      </c>
      <c r="C267">
        <v>517946446</v>
      </c>
      <c r="D267">
        <v>125229529</v>
      </c>
      <c r="E267">
        <v>4829996</v>
      </c>
      <c r="F267">
        <v>55835767504</v>
      </c>
      <c r="G267">
        <v>16109338696</v>
      </c>
      <c r="H267">
        <v>31075</v>
      </c>
      <c r="I267">
        <v>185690256</v>
      </c>
    </row>
    <row r="268" spans="1:9">
      <c r="A268" t="s">
        <v>4455</v>
      </c>
      <c r="B268">
        <v>57</v>
      </c>
      <c r="C268">
        <v>13524786</v>
      </c>
      <c r="D268">
        <v>12207812</v>
      </c>
      <c r="E268">
        <v>5562</v>
      </c>
      <c r="F268">
        <v>937960102</v>
      </c>
      <c r="G268">
        <v>760121142</v>
      </c>
      <c r="H268">
        <v>8</v>
      </c>
      <c r="I268">
        <v>1005351</v>
      </c>
    </row>
    <row r="269" spans="1:9">
      <c r="A269" t="s">
        <v>4566</v>
      </c>
      <c r="B269">
        <v>12</v>
      </c>
      <c r="C269">
        <v>101500</v>
      </c>
      <c r="D269">
        <v>13535</v>
      </c>
      <c r="E269">
        <v>554</v>
      </c>
      <c r="F269">
        <v>4295700</v>
      </c>
      <c r="G269">
        <v>1800487</v>
      </c>
      <c r="H269">
        <v>23</v>
      </c>
      <c r="I269">
        <v>181000</v>
      </c>
    </row>
    <row r="270" spans="1:9">
      <c r="A270" t="s">
        <v>4956</v>
      </c>
      <c r="B270">
        <v>14847</v>
      </c>
      <c r="C270">
        <v>132467300</v>
      </c>
      <c r="D270">
        <v>38882958</v>
      </c>
      <c r="E270">
        <v>580288</v>
      </c>
      <c r="F270">
        <v>4834161649</v>
      </c>
      <c r="G270">
        <v>1898359710</v>
      </c>
      <c r="H270">
        <v>5926</v>
      </c>
      <c r="I270">
        <v>36837075</v>
      </c>
    </row>
    <row r="271" spans="1:9">
      <c r="A271" t="s">
        <v>4068</v>
      </c>
      <c r="B271">
        <v>34747</v>
      </c>
      <c r="C271">
        <v>307915450</v>
      </c>
      <c r="D271">
        <v>32059891</v>
      </c>
      <c r="E271">
        <v>1111951</v>
      </c>
      <c r="F271">
        <v>12527451394</v>
      </c>
      <c r="G271">
        <v>3441121116</v>
      </c>
      <c r="H271">
        <v>10801</v>
      </c>
      <c r="I271">
        <v>66308807</v>
      </c>
    </row>
    <row r="272" spans="1:9">
      <c r="A272" t="s">
        <v>4163</v>
      </c>
      <c r="B272">
        <v>1264</v>
      </c>
      <c r="C272">
        <v>7604148</v>
      </c>
      <c r="D272">
        <v>1803385</v>
      </c>
      <c r="E272">
        <v>264718</v>
      </c>
      <c r="F272">
        <v>1450776157</v>
      </c>
      <c r="G272">
        <v>626096419</v>
      </c>
      <c r="H272">
        <v>5582</v>
      </c>
      <c r="I272">
        <v>20764393</v>
      </c>
    </row>
    <row r="273" spans="1:9">
      <c r="A273" t="s">
        <v>4385</v>
      </c>
      <c r="B273">
        <v>29</v>
      </c>
      <c r="C273">
        <v>3072606</v>
      </c>
      <c r="D273">
        <v>3069450</v>
      </c>
      <c r="E273">
        <v>458</v>
      </c>
      <c r="F273">
        <v>35885780</v>
      </c>
      <c r="G273">
        <v>33929525</v>
      </c>
      <c r="H273">
        <v>2</v>
      </c>
      <c r="I273">
        <v>120000</v>
      </c>
    </row>
    <row r="274" spans="1:9">
      <c r="A274" t="s">
        <v>4169</v>
      </c>
      <c r="B274">
        <v>163380</v>
      </c>
      <c r="C274">
        <v>839300239</v>
      </c>
      <c r="D274">
        <v>152816116</v>
      </c>
      <c r="E274">
        <v>14944002</v>
      </c>
      <c r="F274">
        <v>95060318121</v>
      </c>
      <c r="G274">
        <v>22548760902</v>
      </c>
      <c r="H274">
        <v>260148</v>
      </c>
      <c r="I274">
        <v>399918997</v>
      </c>
    </row>
    <row r="275" spans="1:9">
      <c r="A275" t="s">
        <v>4614</v>
      </c>
      <c r="B275">
        <v>127</v>
      </c>
      <c r="C275">
        <v>2926884</v>
      </c>
      <c r="D275">
        <v>2931548</v>
      </c>
      <c r="E275">
        <v>4643</v>
      </c>
      <c r="F275">
        <v>86001393</v>
      </c>
      <c r="G275">
        <v>39075013</v>
      </c>
      <c r="H275">
        <v>41</v>
      </c>
      <c r="I275">
        <v>576600</v>
      </c>
    </row>
    <row r="276" spans="1:9">
      <c r="A276" t="s">
        <v>4717</v>
      </c>
      <c r="B276">
        <v>136663</v>
      </c>
      <c r="C276">
        <v>464651023</v>
      </c>
      <c r="D276">
        <v>92563620</v>
      </c>
      <c r="E276">
        <v>3961210</v>
      </c>
      <c r="F276">
        <v>13223992269</v>
      </c>
      <c r="G276">
        <v>950577731</v>
      </c>
      <c r="H276">
        <v>16661</v>
      </c>
      <c r="I276">
        <v>17361511</v>
      </c>
    </row>
    <row r="277" spans="1:9">
      <c r="A277" t="s">
        <v>4894</v>
      </c>
      <c r="B277">
        <v>0</v>
      </c>
      <c r="C277">
        <v>0</v>
      </c>
      <c r="D277">
        <v>0</v>
      </c>
      <c r="E277">
        <v>62</v>
      </c>
      <c r="F277">
        <v>12017858</v>
      </c>
      <c r="G277">
        <v>10372688</v>
      </c>
      <c r="H277">
        <v>7</v>
      </c>
      <c r="I277">
        <v>1280874</v>
      </c>
    </row>
    <row r="278" spans="1:9">
      <c r="A278" t="s">
        <v>4038</v>
      </c>
      <c r="B278">
        <v>16332</v>
      </c>
      <c r="C278">
        <v>107318972</v>
      </c>
      <c r="D278">
        <v>30452400</v>
      </c>
      <c r="E278">
        <v>207546</v>
      </c>
      <c r="F278">
        <v>1479763945</v>
      </c>
      <c r="G278">
        <v>171195965</v>
      </c>
      <c r="H278">
        <v>5722</v>
      </c>
      <c r="I278">
        <v>13871186</v>
      </c>
    </row>
    <row r="279" spans="1:9">
      <c r="A279" t="s">
        <v>4490</v>
      </c>
      <c r="B279">
        <v>5</v>
      </c>
      <c r="C279">
        <v>213099</v>
      </c>
      <c r="D279">
        <v>170872</v>
      </c>
      <c r="E279">
        <v>2874</v>
      </c>
      <c r="F279">
        <v>83781834</v>
      </c>
      <c r="G279">
        <v>42741741</v>
      </c>
      <c r="H279">
        <v>97</v>
      </c>
      <c r="I279">
        <v>3002263</v>
      </c>
    </row>
    <row r="280" spans="1:9">
      <c r="A280" t="s">
        <v>4501</v>
      </c>
      <c r="B280">
        <v>103</v>
      </c>
      <c r="C280">
        <v>1058000</v>
      </c>
      <c r="D280">
        <v>264131</v>
      </c>
      <c r="E280">
        <v>6294</v>
      </c>
      <c r="F280">
        <v>67691852</v>
      </c>
      <c r="G280">
        <v>29394174</v>
      </c>
      <c r="H280">
        <v>230</v>
      </c>
      <c r="I280">
        <v>2058200</v>
      </c>
    </row>
    <row r="281" spans="1:9">
      <c r="A281" t="s">
        <v>4535</v>
      </c>
      <c r="B281">
        <v>1165</v>
      </c>
      <c r="C281">
        <v>170533785</v>
      </c>
      <c r="D281">
        <v>100575168</v>
      </c>
      <c r="E281">
        <v>27736</v>
      </c>
      <c r="F281">
        <v>3583972578</v>
      </c>
      <c r="G281">
        <v>2348032972</v>
      </c>
      <c r="H281">
        <v>248</v>
      </c>
      <c r="I281">
        <v>28675904</v>
      </c>
    </row>
    <row r="282" spans="1:9">
      <c r="A282" t="s">
        <v>4598</v>
      </c>
      <c r="B282">
        <v>133</v>
      </c>
      <c r="C282">
        <v>17840700</v>
      </c>
      <c r="D282">
        <v>1360502</v>
      </c>
      <c r="E282">
        <v>16574</v>
      </c>
      <c r="F282">
        <v>1967127434</v>
      </c>
      <c r="G282">
        <v>890855762</v>
      </c>
      <c r="H282">
        <v>96</v>
      </c>
      <c r="I282">
        <v>14232098</v>
      </c>
    </row>
    <row r="283" spans="1:9">
      <c r="A283" t="s">
        <v>4603</v>
      </c>
      <c r="B283">
        <v>0</v>
      </c>
      <c r="C283">
        <v>0</v>
      </c>
      <c r="D283">
        <v>0</v>
      </c>
      <c r="E283">
        <v>11446</v>
      </c>
      <c r="F283">
        <v>58954502</v>
      </c>
      <c r="G283">
        <v>537547</v>
      </c>
      <c r="H283">
        <v>47</v>
      </c>
      <c r="I283">
        <v>240276</v>
      </c>
    </row>
    <row r="284" spans="1:9">
      <c r="A284" t="s">
        <v>4931</v>
      </c>
      <c r="B284">
        <v>1100</v>
      </c>
      <c r="C284">
        <v>36295040</v>
      </c>
      <c r="D284">
        <v>35969167</v>
      </c>
      <c r="E284">
        <v>15182</v>
      </c>
      <c r="F284">
        <v>431566555</v>
      </c>
      <c r="G284">
        <v>266486710</v>
      </c>
      <c r="H284">
        <v>73</v>
      </c>
      <c r="I284">
        <v>2012697</v>
      </c>
    </row>
    <row r="285" spans="1:9">
      <c r="A285" t="s">
        <v>4013</v>
      </c>
      <c r="B285">
        <v>2565</v>
      </c>
      <c r="C285">
        <v>30739223</v>
      </c>
      <c r="D285">
        <v>29322484</v>
      </c>
      <c r="E285">
        <v>15927</v>
      </c>
      <c r="F285">
        <v>201229839</v>
      </c>
      <c r="G285">
        <v>114389480</v>
      </c>
      <c r="H285">
        <v>41</v>
      </c>
      <c r="I285">
        <v>582300</v>
      </c>
    </row>
    <row r="286" spans="1:9">
      <c r="A286" t="s">
        <v>4420</v>
      </c>
      <c r="B286">
        <v>3276</v>
      </c>
      <c r="C286">
        <v>17188653</v>
      </c>
      <c r="D286">
        <v>2550650</v>
      </c>
      <c r="E286">
        <v>89313</v>
      </c>
      <c r="F286">
        <v>531504884</v>
      </c>
      <c r="G286">
        <v>156166840</v>
      </c>
      <c r="H286">
        <v>817</v>
      </c>
      <c r="I286">
        <v>3071248</v>
      </c>
    </row>
    <row r="287" spans="1:9">
      <c r="A287" t="s">
        <v>4465</v>
      </c>
      <c r="B287">
        <v>16</v>
      </c>
      <c r="C287">
        <v>1400000</v>
      </c>
      <c r="D287">
        <v>339306</v>
      </c>
      <c r="E287">
        <v>4497</v>
      </c>
      <c r="F287">
        <v>309670526</v>
      </c>
      <c r="G287">
        <v>57000628</v>
      </c>
      <c r="H287">
        <v>5</v>
      </c>
      <c r="I287">
        <v>274390</v>
      </c>
    </row>
    <row r="288" spans="1:9">
      <c r="A288" t="s">
        <v>4659</v>
      </c>
      <c r="B288">
        <v>1</v>
      </c>
      <c r="C288">
        <v>60000</v>
      </c>
      <c r="D288">
        <v>59818</v>
      </c>
      <c r="E288">
        <v>11998</v>
      </c>
      <c r="F288">
        <v>927683120</v>
      </c>
      <c r="G288">
        <v>248440526</v>
      </c>
      <c r="H288">
        <v>365</v>
      </c>
      <c r="I288">
        <v>26816273</v>
      </c>
    </row>
    <row r="289" spans="1:9">
      <c r="A289" t="s">
        <v>4092</v>
      </c>
      <c r="B289">
        <v>21546</v>
      </c>
      <c r="C289">
        <v>818108456</v>
      </c>
      <c r="D289">
        <v>813307365</v>
      </c>
      <c r="E289">
        <v>470253</v>
      </c>
      <c r="F289">
        <v>15235663139</v>
      </c>
      <c r="G289">
        <v>9489131658</v>
      </c>
      <c r="H289">
        <v>376</v>
      </c>
      <c r="I289">
        <v>14211805</v>
      </c>
    </row>
    <row r="290" spans="1:9">
      <c r="A290" t="s">
        <v>4765</v>
      </c>
      <c r="B290">
        <v>43</v>
      </c>
      <c r="C290">
        <v>8303077</v>
      </c>
      <c r="D290">
        <v>1909229</v>
      </c>
      <c r="E290">
        <v>1165</v>
      </c>
      <c r="F290">
        <v>263403250</v>
      </c>
      <c r="G290">
        <v>150757344</v>
      </c>
      <c r="H290">
        <v>10</v>
      </c>
      <c r="I290">
        <v>2822000</v>
      </c>
    </row>
    <row r="291" spans="1:9">
      <c r="A291" t="s">
        <v>4114</v>
      </c>
      <c r="B291">
        <v>0</v>
      </c>
      <c r="C291">
        <v>0</v>
      </c>
      <c r="D291">
        <v>0</v>
      </c>
      <c r="E291">
        <v>10612</v>
      </c>
      <c r="F291">
        <v>1774953621</v>
      </c>
      <c r="G291">
        <v>1234271786</v>
      </c>
      <c r="H291">
        <v>317</v>
      </c>
      <c r="I291">
        <v>48917926</v>
      </c>
    </row>
    <row r="292" spans="1:9">
      <c r="A292" t="s">
        <v>4715</v>
      </c>
      <c r="B292">
        <v>1648</v>
      </c>
      <c r="C292">
        <v>6310070</v>
      </c>
      <c r="D292">
        <v>2119082</v>
      </c>
      <c r="E292">
        <v>63333</v>
      </c>
      <c r="F292">
        <v>236261437</v>
      </c>
      <c r="G292">
        <v>74706240</v>
      </c>
      <c r="H292">
        <v>1121</v>
      </c>
      <c r="I292">
        <v>3770313</v>
      </c>
    </row>
    <row r="293" spans="1:9">
      <c r="A293" t="s">
        <v>4775</v>
      </c>
      <c r="B293">
        <v>109</v>
      </c>
      <c r="C293">
        <v>17536891</v>
      </c>
      <c r="D293">
        <v>4801569</v>
      </c>
      <c r="E293">
        <v>3988</v>
      </c>
      <c r="F293">
        <v>728201504</v>
      </c>
      <c r="G293">
        <v>387187738</v>
      </c>
      <c r="H293">
        <v>33</v>
      </c>
      <c r="I293">
        <v>3924396</v>
      </c>
    </row>
    <row r="294" spans="1:9">
      <c r="A294" t="s">
        <v>4116</v>
      </c>
      <c r="B294">
        <v>2549</v>
      </c>
      <c r="C294">
        <v>1257313536</v>
      </c>
      <c r="D294">
        <v>1252169511</v>
      </c>
      <c r="E294">
        <v>352531</v>
      </c>
      <c r="F294">
        <v>70060235300</v>
      </c>
      <c r="G294">
        <v>49826758080</v>
      </c>
      <c r="H294">
        <v>632</v>
      </c>
      <c r="I294">
        <v>73216259</v>
      </c>
    </row>
    <row r="295" spans="1:9">
      <c r="A295" t="s">
        <v>4168</v>
      </c>
      <c r="B295">
        <v>228516</v>
      </c>
      <c r="C295">
        <v>729861803</v>
      </c>
      <c r="D295">
        <v>147734156</v>
      </c>
      <c r="E295">
        <v>15644130</v>
      </c>
      <c r="F295">
        <v>82582709376</v>
      </c>
      <c r="G295">
        <v>20202931647</v>
      </c>
      <c r="H295">
        <v>320837</v>
      </c>
      <c r="I295">
        <v>416511956</v>
      </c>
    </row>
    <row r="296" spans="1:9">
      <c r="A296" t="s">
        <v>4171</v>
      </c>
      <c r="B296">
        <v>51820</v>
      </c>
      <c r="C296">
        <v>266790942</v>
      </c>
      <c r="D296">
        <v>60293712</v>
      </c>
      <c r="E296">
        <v>6716638</v>
      </c>
      <c r="F296">
        <v>36005271440</v>
      </c>
      <c r="G296">
        <v>12673046319</v>
      </c>
      <c r="H296">
        <v>93564</v>
      </c>
      <c r="I296">
        <v>220098678</v>
      </c>
    </row>
    <row r="297" spans="1:9">
      <c r="A297" t="s">
        <v>4195</v>
      </c>
      <c r="B297">
        <v>8</v>
      </c>
      <c r="C297">
        <v>7100000</v>
      </c>
      <c r="D297">
        <v>7100000</v>
      </c>
      <c r="E297">
        <v>5644</v>
      </c>
      <c r="F297">
        <v>33115934</v>
      </c>
      <c r="G297">
        <v>13514612</v>
      </c>
      <c r="H297">
        <v>20</v>
      </c>
      <c r="I297">
        <v>100500</v>
      </c>
    </row>
    <row r="298" spans="1:9">
      <c r="A298" t="s">
        <v>4259</v>
      </c>
      <c r="B298">
        <v>0</v>
      </c>
      <c r="C298">
        <v>0</v>
      </c>
      <c r="D298">
        <v>0</v>
      </c>
      <c r="E298">
        <v>128082</v>
      </c>
      <c r="F298">
        <v>13223549494</v>
      </c>
      <c r="G298">
        <v>5906179433</v>
      </c>
      <c r="H298">
        <v>579</v>
      </c>
      <c r="I298">
        <v>68517341</v>
      </c>
    </row>
    <row r="299" spans="1:9">
      <c r="A299" t="s">
        <v>4359</v>
      </c>
      <c r="B299">
        <v>1556</v>
      </c>
      <c r="C299">
        <v>9808300</v>
      </c>
      <c r="D299">
        <v>2907631</v>
      </c>
      <c r="E299">
        <v>107465</v>
      </c>
      <c r="F299">
        <v>1105438386</v>
      </c>
      <c r="G299">
        <v>545330411</v>
      </c>
      <c r="H299">
        <v>1986</v>
      </c>
      <c r="I299">
        <v>14548350</v>
      </c>
    </row>
    <row r="300" spans="1:9">
      <c r="A300" t="s">
        <v>4517</v>
      </c>
      <c r="B300">
        <v>11</v>
      </c>
      <c r="C300">
        <v>1736935</v>
      </c>
      <c r="D300">
        <v>1736592</v>
      </c>
      <c r="E300">
        <v>11380</v>
      </c>
      <c r="F300">
        <v>1216642066</v>
      </c>
      <c r="G300">
        <v>572260834</v>
      </c>
      <c r="H300">
        <v>39</v>
      </c>
      <c r="I300">
        <v>4630902</v>
      </c>
    </row>
    <row r="301" spans="1:9">
      <c r="A301" t="s">
        <v>4879</v>
      </c>
      <c r="B301">
        <v>1199</v>
      </c>
      <c r="C301">
        <v>44170579</v>
      </c>
      <c r="D301">
        <v>43924354</v>
      </c>
      <c r="E301">
        <v>22120</v>
      </c>
      <c r="F301">
        <v>633486298</v>
      </c>
      <c r="G301">
        <v>403764137</v>
      </c>
      <c r="H301">
        <v>33</v>
      </c>
      <c r="I301">
        <v>1001436</v>
      </c>
    </row>
    <row r="302" spans="1:9">
      <c r="A302" t="s">
        <v>4054</v>
      </c>
      <c r="B302">
        <v>78186</v>
      </c>
      <c r="C302">
        <v>154933080</v>
      </c>
      <c r="D302">
        <v>43636331</v>
      </c>
      <c r="E302">
        <v>2699201</v>
      </c>
      <c r="F302">
        <v>5450985874</v>
      </c>
      <c r="G302">
        <v>724537990</v>
      </c>
      <c r="H302">
        <v>45623</v>
      </c>
      <c r="I302">
        <v>38546439</v>
      </c>
    </row>
    <row r="303" spans="1:9">
      <c r="A303" t="s">
        <v>4312</v>
      </c>
      <c r="B303">
        <v>0</v>
      </c>
      <c r="C303">
        <v>0</v>
      </c>
      <c r="D303">
        <v>0</v>
      </c>
      <c r="E303">
        <v>158</v>
      </c>
      <c r="F303">
        <v>21139174</v>
      </c>
      <c r="G303">
        <v>3503016</v>
      </c>
      <c r="H303">
        <v>6</v>
      </c>
      <c r="I303">
        <v>324740</v>
      </c>
    </row>
    <row r="304" spans="1:9">
      <c r="A304" t="s">
        <v>4337</v>
      </c>
      <c r="B304">
        <v>118736</v>
      </c>
      <c r="C304">
        <v>519095699</v>
      </c>
      <c r="D304">
        <v>72477719</v>
      </c>
      <c r="E304">
        <v>3615205</v>
      </c>
      <c r="F304">
        <v>15781904748</v>
      </c>
      <c r="G304">
        <v>1017640645</v>
      </c>
      <c r="H304">
        <v>11322</v>
      </c>
      <c r="I304">
        <v>15402455</v>
      </c>
    </row>
    <row r="305" spans="1:9">
      <c r="A305" t="s">
        <v>4582</v>
      </c>
      <c r="B305">
        <v>1</v>
      </c>
      <c r="C305">
        <v>65000</v>
      </c>
      <c r="D305">
        <v>64881</v>
      </c>
      <c r="E305">
        <v>1376</v>
      </c>
      <c r="F305">
        <v>145706076</v>
      </c>
      <c r="G305">
        <v>62543440</v>
      </c>
      <c r="H305">
        <v>38</v>
      </c>
      <c r="I305">
        <v>4469221</v>
      </c>
    </row>
    <row r="306" spans="1:9">
      <c r="A306" t="s">
        <v>4893</v>
      </c>
      <c r="B306">
        <v>192</v>
      </c>
      <c r="C306">
        <v>1139500</v>
      </c>
      <c r="D306">
        <v>197538</v>
      </c>
      <c r="E306">
        <v>48549</v>
      </c>
      <c r="F306">
        <v>511562166</v>
      </c>
      <c r="G306">
        <v>228541345</v>
      </c>
      <c r="H306">
        <v>429</v>
      </c>
      <c r="I306">
        <v>3940950</v>
      </c>
    </row>
    <row r="307" spans="1:9">
      <c r="A307" t="s">
        <v>5002</v>
      </c>
      <c r="B307">
        <v>110</v>
      </c>
      <c r="C307">
        <v>362000</v>
      </c>
      <c r="D307">
        <v>131094</v>
      </c>
      <c r="E307">
        <v>46197</v>
      </c>
      <c r="F307">
        <v>204524015</v>
      </c>
      <c r="G307">
        <v>22628327</v>
      </c>
      <c r="H307">
        <v>1405</v>
      </c>
      <c r="I307">
        <v>8575924</v>
      </c>
    </row>
    <row r="308" spans="1:9">
      <c r="A308" t="s">
        <v>4206</v>
      </c>
      <c r="B308">
        <v>10105</v>
      </c>
      <c r="C308">
        <v>12183700</v>
      </c>
      <c r="D308">
        <v>3265193</v>
      </c>
      <c r="E308">
        <v>1686218</v>
      </c>
      <c r="F308">
        <v>5097104755</v>
      </c>
      <c r="G308">
        <v>774466677</v>
      </c>
      <c r="H308">
        <v>24724</v>
      </c>
      <c r="I308">
        <v>25380139</v>
      </c>
    </row>
    <row r="309" spans="1:9">
      <c r="A309" t="s">
        <v>4360</v>
      </c>
      <c r="B309">
        <v>697</v>
      </c>
      <c r="C309">
        <v>4200050</v>
      </c>
      <c r="D309">
        <v>1233961</v>
      </c>
      <c r="E309">
        <v>54674</v>
      </c>
      <c r="F309">
        <v>563703003</v>
      </c>
      <c r="G309">
        <v>274380446</v>
      </c>
      <c r="H309">
        <v>1086</v>
      </c>
      <c r="I309">
        <v>8416650</v>
      </c>
    </row>
    <row r="310" spans="1:9">
      <c r="A310" t="s">
        <v>4502</v>
      </c>
      <c r="B310">
        <v>170</v>
      </c>
      <c r="C310">
        <v>1987300</v>
      </c>
      <c r="D310">
        <v>208781</v>
      </c>
      <c r="E310">
        <v>10556</v>
      </c>
      <c r="F310">
        <v>121768765</v>
      </c>
      <c r="G310">
        <v>49734259</v>
      </c>
      <c r="H310">
        <v>425</v>
      </c>
      <c r="I310">
        <v>4226200</v>
      </c>
    </row>
    <row r="311" spans="1:9">
      <c r="A311" t="s">
        <v>4783</v>
      </c>
      <c r="B311">
        <v>567</v>
      </c>
      <c r="C311">
        <v>2698709</v>
      </c>
      <c r="D311">
        <v>2583087</v>
      </c>
      <c r="E311">
        <v>42453</v>
      </c>
      <c r="F311">
        <v>967711597</v>
      </c>
      <c r="G311">
        <v>570663437</v>
      </c>
      <c r="H311">
        <v>158</v>
      </c>
      <c r="I311">
        <v>2002285</v>
      </c>
    </row>
    <row r="312" spans="1:9">
      <c r="A312" t="s">
        <v>4821</v>
      </c>
      <c r="B312">
        <v>64184</v>
      </c>
      <c r="C312">
        <v>600340148</v>
      </c>
      <c r="D312">
        <v>55227372</v>
      </c>
      <c r="E312">
        <v>5472897</v>
      </c>
      <c r="F312">
        <v>67025859991</v>
      </c>
      <c r="G312">
        <v>6623793844</v>
      </c>
      <c r="H312">
        <v>17442</v>
      </c>
      <c r="I312">
        <v>46212183</v>
      </c>
    </row>
    <row r="313" spans="1:9">
      <c r="A313" t="s">
        <v>4929</v>
      </c>
      <c r="B313">
        <v>4996</v>
      </c>
      <c r="C313">
        <v>127581486</v>
      </c>
      <c r="D313">
        <v>126277118</v>
      </c>
      <c r="E313">
        <v>63636</v>
      </c>
      <c r="F313">
        <v>1595292858</v>
      </c>
      <c r="G313">
        <v>985125944</v>
      </c>
      <c r="H313">
        <v>170</v>
      </c>
      <c r="I313">
        <v>3923176</v>
      </c>
    </row>
    <row r="314" spans="1:9">
      <c r="A314" t="s">
        <v>4896</v>
      </c>
      <c r="B314">
        <v>2</v>
      </c>
      <c r="C314">
        <v>443990</v>
      </c>
      <c r="D314">
        <v>443990</v>
      </c>
      <c r="E314">
        <v>702</v>
      </c>
      <c r="F314">
        <v>158702169</v>
      </c>
      <c r="G314">
        <v>141539792</v>
      </c>
      <c r="H314">
        <v>6</v>
      </c>
      <c r="I314">
        <v>1766179</v>
      </c>
    </row>
    <row r="315" spans="1:9">
      <c r="A315" t="s">
        <v>4123</v>
      </c>
      <c r="B315">
        <v>252</v>
      </c>
      <c r="C315">
        <v>78302632</v>
      </c>
      <c r="D315">
        <v>105</v>
      </c>
      <c r="E315">
        <v>40993</v>
      </c>
      <c r="F315">
        <v>8003408610</v>
      </c>
      <c r="G315">
        <v>13502633</v>
      </c>
      <c r="H315">
        <v>31</v>
      </c>
      <c r="I315">
        <v>1249768</v>
      </c>
    </row>
    <row r="316" spans="1:9">
      <c r="A316" t="s">
        <v>4129</v>
      </c>
      <c r="B316">
        <v>1497</v>
      </c>
      <c r="C316">
        <v>266975349</v>
      </c>
      <c r="D316">
        <v>78433776</v>
      </c>
      <c r="E316">
        <v>158778</v>
      </c>
      <c r="F316">
        <v>20575934002</v>
      </c>
      <c r="G316">
        <v>7468841498</v>
      </c>
      <c r="H316">
        <v>623</v>
      </c>
      <c r="I316">
        <v>46980354</v>
      </c>
    </row>
    <row r="317" spans="1:9">
      <c r="A317" t="s">
        <v>4299</v>
      </c>
      <c r="B317">
        <v>204795</v>
      </c>
      <c r="C317">
        <v>1269369130</v>
      </c>
      <c r="D317">
        <v>222973599</v>
      </c>
      <c r="E317">
        <v>11971360</v>
      </c>
      <c r="F317">
        <v>127154936403</v>
      </c>
      <c r="G317">
        <v>22712887188</v>
      </c>
      <c r="H317">
        <v>41782</v>
      </c>
      <c r="I317">
        <v>144398257</v>
      </c>
    </row>
    <row r="318" spans="1:9">
      <c r="A318" t="s">
        <v>4380</v>
      </c>
      <c r="B318">
        <v>61</v>
      </c>
      <c r="C318">
        <v>8381347</v>
      </c>
      <c r="D318">
        <v>8368165</v>
      </c>
      <c r="E318">
        <v>903</v>
      </c>
      <c r="F318">
        <v>89189952</v>
      </c>
      <c r="G318">
        <v>83947043</v>
      </c>
      <c r="H318">
        <v>3</v>
      </c>
      <c r="I318">
        <v>200996</v>
      </c>
    </row>
    <row r="319" spans="1:9">
      <c r="A319" t="s">
        <v>4432</v>
      </c>
      <c r="B319">
        <v>1838</v>
      </c>
      <c r="C319">
        <v>38863282</v>
      </c>
      <c r="D319">
        <v>38532092</v>
      </c>
      <c r="E319">
        <v>19298</v>
      </c>
      <c r="F319">
        <v>397356678</v>
      </c>
      <c r="G319">
        <v>237779762</v>
      </c>
      <c r="H319">
        <v>170</v>
      </c>
      <c r="I319">
        <v>2997034</v>
      </c>
    </row>
    <row r="320" spans="1:9">
      <c r="A320" t="s">
        <v>4628</v>
      </c>
      <c r="B320">
        <v>353</v>
      </c>
      <c r="C320">
        <v>16381332</v>
      </c>
      <c r="D320">
        <v>16356585</v>
      </c>
      <c r="E320">
        <v>11695</v>
      </c>
      <c r="F320">
        <v>432808699</v>
      </c>
      <c r="G320">
        <v>297907655</v>
      </c>
      <c r="H320">
        <v>77</v>
      </c>
      <c r="I320">
        <v>3024711</v>
      </c>
    </row>
    <row r="321" spans="1:9">
      <c r="A321" t="s">
        <v>4676</v>
      </c>
      <c r="B321">
        <v>18168</v>
      </c>
      <c r="C321">
        <v>375235347</v>
      </c>
      <c r="D321">
        <v>368804942</v>
      </c>
      <c r="E321">
        <v>591225</v>
      </c>
      <c r="F321">
        <v>8169119595</v>
      </c>
      <c r="G321">
        <v>5217347833</v>
      </c>
      <c r="H321">
        <v>686</v>
      </c>
      <c r="I321">
        <v>10422062</v>
      </c>
    </row>
    <row r="322" spans="1:9">
      <c r="A322" t="s">
        <v>4045</v>
      </c>
      <c r="B322">
        <v>563</v>
      </c>
      <c r="C322">
        <v>4134132</v>
      </c>
      <c r="D322">
        <v>2144068</v>
      </c>
      <c r="E322">
        <v>8482</v>
      </c>
      <c r="F322">
        <v>63942643</v>
      </c>
      <c r="G322">
        <v>16265643</v>
      </c>
      <c r="H322">
        <v>302</v>
      </c>
      <c r="I322">
        <v>1417101</v>
      </c>
    </row>
    <row r="323" spans="1:9">
      <c r="A323" t="s">
        <v>4084</v>
      </c>
      <c r="B323">
        <v>0</v>
      </c>
      <c r="C323">
        <v>0</v>
      </c>
      <c r="D323">
        <v>0</v>
      </c>
      <c r="E323">
        <v>367</v>
      </c>
      <c r="F323">
        <v>10682384</v>
      </c>
      <c r="G323">
        <v>3933359</v>
      </c>
      <c r="H323">
        <v>2</v>
      </c>
      <c r="I323">
        <v>58553</v>
      </c>
    </row>
    <row r="324" spans="1:9">
      <c r="A324" t="s">
        <v>4256</v>
      </c>
      <c r="B324">
        <v>0</v>
      </c>
      <c r="C324">
        <v>0</v>
      </c>
      <c r="D324">
        <v>0</v>
      </c>
      <c r="E324">
        <v>7620</v>
      </c>
      <c r="F324">
        <v>811067772</v>
      </c>
      <c r="G324">
        <v>324793140</v>
      </c>
      <c r="H324">
        <v>286</v>
      </c>
      <c r="I324">
        <v>26902763</v>
      </c>
    </row>
    <row r="325" spans="1:9">
      <c r="A325" t="s">
        <v>4624</v>
      </c>
      <c r="B325">
        <v>12429</v>
      </c>
      <c r="C325">
        <v>509618309</v>
      </c>
      <c r="D325">
        <v>508561141</v>
      </c>
      <c r="E325">
        <v>369210</v>
      </c>
      <c r="F325">
        <v>12033161023</v>
      </c>
      <c r="G325">
        <v>8409368479</v>
      </c>
      <c r="H325">
        <v>3333</v>
      </c>
      <c r="I325">
        <v>92087355</v>
      </c>
    </row>
    <row r="326" spans="1:9">
      <c r="A326" t="s">
        <v>4006</v>
      </c>
      <c r="B326">
        <v>3359</v>
      </c>
      <c r="C326">
        <v>31334799</v>
      </c>
      <c r="D326">
        <v>11077324</v>
      </c>
      <c r="E326">
        <v>306192</v>
      </c>
      <c r="F326">
        <v>4658588464</v>
      </c>
      <c r="G326">
        <v>1638775546</v>
      </c>
      <c r="H326">
        <v>2424</v>
      </c>
      <c r="I326">
        <v>18192616</v>
      </c>
    </row>
    <row r="327" spans="1:9">
      <c r="A327" t="s">
        <v>4237</v>
      </c>
      <c r="B327">
        <v>15495</v>
      </c>
      <c r="C327">
        <v>171582909</v>
      </c>
      <c r="D327">
        <v>24651592</v>
      </c>
      <c r="E327">
        <v>1181571</v>
      </c>
      <c r="F327">
        <v>13672060589</v>
      </c>
      <c r="G327">
        <v>4263920407</v>
      </c>
      <c r="H327">
        <v>12374</v>
      </c>
      <c r="I327">
        <v>95574403</v>
      </c>
    </row>
    <row r="328" spans="1:9">
      <c r="A328" t="s">
        <v>4406</v>
      </c>
      <c r="B328">
        <v>794</v>
      </c>
      <c r="C328">
        <v>18751706</v>
      </c>
      <c r="D328">
        <v>18587022</v>
      </c>
      <c r="E328">
        <v>45496</v>
      </c>
      <c r="F328">
        <v>937441167</v>
      </c>
      <c r="G328">
        <v>715581651</v>
      </c>
      <c r="H328">
        <v>316</v>
      </c>
      <c r="I328">
        <v>6478952</v>
      </c>
    </row>
    <row r="329" spans="1:9">
      <c r="A329" t="s">
        <v>4593</v>
      </c>
      <c r="B329">
        <v>52</v>
      </c>
      <c r="C329">
        <v>15688000</v>
      </c>
      <c r="D329">
        <v>9538890</v>
      </c>
      <c r="E329">
        <v>763</v>
      </c>
      <c r="F329">
        <v>191329862</v>
      </c>
      <c r="G329">
        <v>134024956</v>
      </c>
      <c r="H329">
        <v>4</v>
      </c>
      <c r="I329">
        <v>590939</v>
      </c>
    </row>
    <row r="330" spans="1:9">
      <c r="A330" t="s">
        <v>4909</v>
      </c>
      <c r="B330">
        <v>0</v>
      </c>
      <c r="C330">
        <v>0</v>
      </c>
      <c r="D330">
        <v>0</v>
      </c>
      <c r="E330">
        <v>236</v>
      </c>
      <c r="F330">
        <v>22734598</v>
      </c>
      <c r="G330">
        <v>11283674</v>
      </c>
      <c r="H330">
        <v>1</v>
      </c>
      <c r="I330">
        <v>65000</v>
      </c>
    </row>
    <row r="331" spans="1:9">
      <c r="A331" t="s">
        <v>4157</v>
      </c>
      <c r="B331">
        <v>59914</v>
      </c>
      <c r="C331">
        <v>1997544292</v>
      </c>
      <c r="D331">
        <v>1991378054</v>
      </c>
      <c r="E331">
        <v>1064779</v>
      </c>
      <c r="F331">
        <v>28923332409</v>
      </c>
      <c r="G331">
        <v>20596790107</v>
      </c>
      <c r="H331">
        <v>13513</v>
      </c>
      <c r="I331">
        <v>350060544</v>
      </c>
    </row>
    <row r="332" spans="1:9">
      <c r="A332" t="s">
        <v>4228</v>
      </c>
      <c r="B332">
        <v>1285</v>
      </c>
      <c r="C332">
        <v>16962295</v>
      </c>
      <c r="D332">
        <v>2621348</v>
      </c>
      <c r="E332">
        <v>138440</v>
      </c>
      <c r="F332">
        <v>1766217543</v>
      </c>
      <c r="G332">
        <v>553811283</v>
      </c>
      <c r="H332">
        <v>2216</v>
      </c>
      <c r="I332">
        <v>20539941</v>
      </c>
    </row>
    <row r="333" spans="1:9">
      <c r="A333" t="s">
        <v>4305</v>
      </c>
      <c r="B333">
        <v>0</v>
      </c>
      <c r="C333">
        <v>0</v>
      </c>
      <c r="D333">
        <v>0</v>
      </c>
      <c r="E333">
        <v>2</v>
      </c>
      <c r="F333">
        <v>139605</v>
      </c>
      <c r="G333">
        <v>104174</v>
      </c>
      <c r="H333">
        <v>2</v>
      </c>
      <c r="I333">
        <v>139605</v>
      </c>
    </row>
    <row r="334" spans="1:9">
      <c r="A334" t="s">
        <v>4632</v>
      </c>
      <c r="B334">
        <v>65</v>
      </c>
      <c r="C334">
        <v>479900</v>
      </c>
      <c r="D334">
        <v>118499</v>
      </c>
      <c r="E334">
        <v>4879</v>
      </c>
      <c r="F334">
        <v>49884143</v>
      </c>
      <c r="G334">
        <v>15635907</v>
      </c>
      <c r="H334">
        <v>104</v>
      </c>
      <c r="I334">
        <v>763100</v>
      </c>
    </row>
    <row r="335" spans="1:9">
      <c r="A335" t="s">
        <v>4689</v>
      </c>
      <c r="B335">
        <v>5327</v>
      </c>
      <c r="C335">
        <v>19161190</v>
      </c>
      <c r="D335">
        <v>2780501</v>
      </c>
      <c r="E335">
        <v>151988</v>
      </c>
      <c r="F335">
        <v>675345919</v>
      </c>
      <c r="G335">
        <v>277733285</v>
      </c>
      <c r="H335">
        <v>3400</v>
      </c>
      <c r="I335">
        <v>13984964</v>
      </c>
    </row>
    <row r="336" spans="1:9">
      <c r="A336" t="s">
        <v>4744</v>
      </c>
      <c r="B336">
        <v>4348</v>
      </c>
      <c r="C336">
        <v>35180529</v>
      </c>
      <c r="D336">
        <v>2608096</v>
      </c>
      <c r="E336">
        <v>239253</v>
      </c>
      <c r="F336">
        <v>2192867372</v>
      </c>
      <c r="G336">
        <v>353871028</v>
      </c>
      <c r="H336">
        <v>1615</v>
      </c>
      <c r="I336">
        <v>5155470</v>
      </c>
    </row>
    <row r="337" spans="1:9">
      <c r="A337" t="s">
        <v>4982</v>
      </c>
      <c r="B337">
        <v>3</v>
      </c>
      <c r="C337">
        <v>1100000</v>
      </c>
      <c r="D337">
        <v>123624</v>
      </c>
      <c r="E337">
        <v>33755</v>
      </c>
      <c r="F337">
        <v>4660420145</v>
      </c>
      <c r="G337">
        <v>2575317320</v>
      </c>
      <c r="H337">
        <v>217</v>
      </c>
      <c r="I337">
        <v>19974836</v>
      </c>
    </row>
    <row r="338" spans="1:9">
      <c r="A338" t="s">
        <v>4316</v>
      </c>
      <c r="B338">
        <v>0</v>
      </c>
      <c r="C338">
        <v>0</v>
      </c>
      <c r="D338">
        <v>0</v>
      </c>
      <c r="E338">
        <v>22</v>
      </c>
      <c r="F338">
        <v>3447814</v>
      </c>
      <c r="G338">
        <v>1088564</v>
      </c>
      <c r="H338">
        <v>0</v>
      </c>
      <c r="I338">
        <v>0</v>
      </c>
    </row>
    <row r="339" spans="1:9">
      <c r="A339" t="s">
        <v>4416</v>
      </c>
      <c r="B339">
        <v>67712</v>
      </c>
      <c r="C339">
        <v>364870901</v>
      </c>
      <c r="D339">
        <v>47593935</v>
      </c>
      <c r="E339">
        <v>1605244</v>
      </c>
      <c r="F339">
        <v>10782190611</v>
      </c>
      <c r="G339">
        <v>1981191683</v>
      </c>
      <c r="H339">
        <v>8424</v>
      </c>
      <c r="I339">
        <v>24409203</v>
      </c>
    </row>
    <row r="340" spans="1:9">
      <c r="A340" t="s">
        <v>4767</v>
      </c>
      <c r="B340">
        <v>75</v>
      </c>
      <c r="C340">
        <v>25782025</v>
      </c>
      <c r="D340">
        <v>18872933</v>
      </c>
      <c r="E340">
        <v>1369</v>
      </c>
      <c r="F340">
        <v>387472362</v>
      </c>
      <c r="G340">
        <v>229455600</v>
      </c>
      <c r="H340">
        <v>25</v>
      </c>
      <c r="I340">
        <v>6877621</v>
      </c>
    </row>
    <row r="341" spans="1:9">
      <c r="A341" t="s">
        <v>4922</v>
      </c>
      <c r="B341">
        <v>97</v>
      </c>
      <c r="C341">
        <v>3517687</v>
      </c>
      <c r="D341">
        <v>3511971</v>
      </c>
      <c r="E341">
        <v>1532</v>
      </c>
      <c r="F341">
        <v>46965429</v>
      </c>
      <c r="G341">
        <v>28652349</v>
      </c>
      <c r="H341">
        <v>19</v>
      </c>
      <c r="I341">
        <v>619430</v>
      </c>
    </row>
    <row r="342" spans="1:9">
      <c r="A342" t="s">
        <v>4513</v>
      </c>
      <c r="B342">
        <v>152</v>
      </c>
      <c r="C342">
        <v>175458854</v>
      </c>
      <c r="D342">
        <v>175341603</v>
      </c>
      <c r="E342">
        <v>8703</v>
      </c>
      <c r="F342">
        <v>3241974277</v>
      </c>
      <c r="G342">
        <v>2848737844</v>
      </c>
      <c r="H342">
        <v>24</v>
      </c>
      <c r="I342">
        <v>6885863</v>
      </c>
    </row>
    <row r="343" spans="1:9">
      <c r="A343" t="s">
        <v>4793</v>
      </c>
      <c r="B343">
        <v>497</v>
      </c>
      <c r="C343">
        <v>2973600</v>
      </c>
      <c r="D343">
        <v>1107032</v>
      </c>
      <c r="E343">
        <v>13819</v>
      </c>
      <c r="F343">
        <v>87560937</v>
      </c>
      <c r="G343">
        <v>16493576</v>
      </c>
      <c r="H343">
        <v>166</v>
      </c>
      <c r="I343">
        <v>948220</v>
      </c>
    </row>
    <row r="344" spans="1:9">
      <c r="A344" t="s">
        <v>4849</v>
      </c>
      <c r="B344">
        <v>2163</v>
      </c>
      <c r="C344">
        <v>287003137</v>
      </c>
      <c r="D344">
        <v>49048432</v>
      </c>
      <c r="E344">
        <v>99641</v>
      </c>
      <c r="F344">
        <v>9178355991</v>
      </c>
      <c r="G344">
        <v>2969258596</v>
      </c>
      <c r="H344">
        <v>207</v>
      </c>
      <c r="I344">
        <v>11634500</v>
      </c>
    </row>
    <row r="345" spans="1:9">
      <c r="A345" t="s">
        <v>4101</v>
      </c>
      <c r="B345">
        <v>10815</v>
      </c>
      <c r="C345">
        <v>110297200</v>
      </c>
      <c r="D345">
        <v>14577186</v>
      </c>
      <c r="E345">
        <v>1512417</v>
      </c>
      <c r="F345">
        <v>23077069667</v>
      </c>
      <c r="G345">
        <v>3123089430</v>
      </c>
      <c r="H345">
        <v>18041</v>
      </c>
      <c r="I345">
        <v>145323502</v>
      </c>
    </row>
    <row r="346" spans="1:9">
      <c r="A346" t="s">
        <v>4147</v>
      </c>
      <c r="B346">
        <v>1092</v>
      </c>
      <c r="C346">
        <v>13859583</v>
      </c>
      <c r="D346">
        <v>13741119</v>
      </c>
      <c r="E346">
        <v>11806</v>
      </c>
      <c r="F346">
        <v>522726756</v>
      </c>
      <c r="G346">
        <v>365702988</v>
      </c>
      <c r="H346">
        <v>63</v>
      </c>
      <c r="I346">
        <v>350439</v>
      </c>
    </row>
    <row r="347" spans="1:9">
      <c r="A347" t="s">
        <v>4545</v>
      </c>
      <c r="B347">
        <v>1792</v>
      </c>
      <c r="C347">
        <v>26602155</v>
      </c>
      <c r="D347">
        <v>25782025</v>
      </c>
      <c r="E347">
        <v>207477</v>
      </c>
      <c r="F347">
        <v>1377827335</v>
      </c>
      <c r="G347">
        <v>542364160</v>
      </c>
      <c r="H347">
        <v>769</v>
      </c>
      <c r="I347">
        <v>9841243</v>
      </c>
    </row>
    <row r="348" spans="1:9">
      <c r="A348" t="s">
        <v>4684</v>
      </c>
      <c r="B348">
        <v>0</v>
      </c>
      <c r="C348">
        <v>0</v>
      </c>
      <c r="D348">
        <v>0</v>
      </c>
      <c r="E348">
        <v>1</v>
      </c>
      <c r="F348">
        <v>8165</v>
      </c>
      <c r="G348">
        <v>1562</v>
      </c>
      <c r="H348">
        <v>0</v>
      </c>
      <c r="I348">
        <v>0</v>
      </c>
    </row>
    <row r="349" spans="1:9">
      <c r="A349" t="s">
        <v>4936</v>
      </c>
      <c r="B349">
        <v>0</v>
      </c>
      <c r="C349">
        <v>0</v>
      </c>
      <c r="D349">
        <v>0</v>
      </c>
      <c r="E349">
        <v>5980</v>
      </c>
      <c r="F349">
        <v>234877316</v>
      </c>
      <c r="G349">
        <v>156998957</v>
      </c>
      <c r="H349">
        <v>37</v>
      </c>
      <c r="I349">
        <v>1668366</v>
      </c>
    </row>
    <row r="350" spans="1:9">
      <c r="A350" t="s">
        <v>4210</v>
      </c>
      <c r="B350">
        <v>2222</v>
      </c>
      <c r="C350">
        <v>4562000</v>
      </c>
      <c r="D350">
        <v>1338963</v>
      </c>
      <c r="E350">
        <v>555238</v>
      </c>
      <c r="F350">
        <v>1709463271</v>
      </c>
      <c r="G350">
        <v>498164037</v>
      </c>
      <c r="H350">
        <v>7296</v>
      </c>
      <c r="I350">
        <v>13903463</v>
      </c>
    </row>
    <row r="351" spans="1:9">
      <c r="A351" t="s">
        <v>4257</v>
      </c>
      <c r="B351">
        <v>0</v>
      </c>
      <c r="C351">
        <v>0</v>
      </c>
      <c r="D351">
        <v>0</v>
      </c>
      <c r="E351">
        <v>132064</v>
      </c>
      <c r="F351">
        <v>17066909657</v>
      </c>
      <c r="G351">
        <v>2774893847</v>
      </c>
      <c r="H351">
        <v>370</v>
      </c>
      <c r="I351">
        <v>34099750</v>
      </c>
    </row>
    <row r="352" spans="1:9">
      <c r="A352" t="s">
        <v>4639</v>
      </c>
      <c r="B352">
        <v>478</v>
      </c>
      <c r="C352">
        <v>3261900</v>
      </c>
      <c r="D352">
        <v>500086</v>
      </c>
      <c r="E352">
        <v>68857</v>
      </c>
      <c r="F352">
        <v>532200514</v>
      </c>
      <c r="G352">
        <v>189311366</v>
      </c>
      <c r="H352">
        <v>714</v>
      </c>
      <c r="I352">
        <v>4045130</v>
      </c>
    </row>
    <row r="353" spans="1:9">
      <c r="A353" t="s">
        <v>4799</v>
      </c>
      <c r="B353">
        <v>17726</v>
      </c>
      <c r="C353">
        <v>116562450</v>
      </c>
      <c r="D353">
        <v>33739562</v>
      </c>
      <c r="E353">
        <v>460312</v>
      </c>
      <c r="F353">
        <v>3110647013</v>
      </c>
      <c r="G353">
        <v>469712621</v>
      </c>
      <c r="H353">
        <v>1865</v>
      </c>
      <c r="I353">
        <v>6454736</v>
      </c>
    </row>
    <row r="354" spans="1:9">
      <c r="A354" t="s">
        <v>4249</v>
      </c>
      <c r="B354">
        <v>9</v>
      </c>
      <c r="C354">
        <v>4294712</v>
      </c>
      <c r="D354">
        <v>4279703</v>
      </c>
      <c r="E354">
        <v>214333</v>
      </c>
      <c r="F354">
        <v>75961525919</v>
      </c>
      <c r="G354">
        <v>67378709439</v>
      </c>
      <c r="H354">
        <v>308</v>
      </c>
      <c r="I354">
        <v>90044365</v>
      </c>
    </row>
    <row r="355" spans="1:9">
      <c r="A355" t="s">
        <v>4504</v>
      </c>
      <c r="B355">
        <v>26614</v>
      </c>
      <c r="C355">
        <v>212649223</v>
      </c>
      <c r="D355">
        <v>13050346</v>
      </c>
      <c r="E355">
        <v>1416779</v>
      </c>
      <c r="F355">
        <v>15144672436</v>
      </c>
      <c r="G355">
        <v>1293632769</v>
      </c>
      <c r="H355">
        <v>4356</v>
      </c>
      <c r="I355">
        <v>18613437</v>
      </c>
    </row>
    <row r="356" spans="1:9">
      <c r="A356" t="s">
        <v>4915</v>
      </c>
      <c r="B356">
        <v>0</v>
      </c>
      <c r="C356">
        <v>0</v>
      </c>
      <c r="D356">
        <v>0</v>
      </c>
      <c r="E356">
        <v>13986</v>
      </c>
      <c r="F356">
        <v>1041030458</v>
      </c>
      <c r="G356">
        <v>398946978</v>
      </c>
      <c r="H356">
        <v>79</v>
      </c>
      <c r="I356">
        <v>4820404</v>
      </c>
    </row>
    <row r="357" spans="1:9">
      <c r="A357" t="s">
        <v>4187</v>
      </c>
      <c r="B357">
        <v>1</v>
      </c>
      <c r="C357">
        <v>1000000</v>
      </c>
      <c r="D357">
        <v>1000000</v>
      </c>
      <c r="E357">
        <v>1972</v>
      </c>
      <c r="F357">
        <v>10214799</v>
      </c>
      <c r="G357">
        <v>13903</v>
      </c>
      <c r="H357">
        <v>0</v>
      </c>
      <c r="I357">
        <v>0</v>
      </c>
    </row>
    <row r="358" spans="1:9">
      <c r="A358" t="s">
        <v>4229</v>
      </c>
      <c r="B358">
        <v>1888</v>
      </c>
      <c r="C358">
        <v>27977720</v>
      </c>
      <c r="D358">
        <v>4065935</v>
      </c>
      <c r="E358">
        <v>224876</v>
      </c>
      <c r="F358">
        <v>3253481921</v>
      </c>
      <c r="G358">
        <v>905481083</v>
      </c>
      <c r="H358">
        <v>4044</v>
      </c>
      <c r="I358">
        <v>43328802</v>
      </c>
    </row>
    <row r="359" spans="1:9">
      <c r="A359" t="s">
        <v>4877</v>
      </c>
      <c r="B359">
        <v>8621</v>
      </c>
      <c r="C359">
        <v>305826926</v>
      </c>
      <c r="D359">
        <v>304089860</v>
      </c>
      <c r="E359">
        <v>146416</v>
      </c>
      <c r="F359">
        <v>4119911102</v>
      </c>
      <c r="G359">
        <v>2663624048</v>
      </c>
      <c r="H359">
        <v>122</v>
      </c>
      <c r="I359">
        <v>3515217</v>
      </c>
    </row>
    <row r="360" spans="1:9">
      <c r="A360" t="s">
        <v>4251</v>
      </c>
      <c r="B360">
        <v>1</v>
      </c>
      <c r="C360">
        <v>222000</v>
      </c>
      <c r="D360">
        <v>219741</v>
      </c>
      <c r="E360">
        <v>49700</v>
      </c>
      <c r="F360">
        <v>21918202175</v>
      </c>
      <c r="G360">
        <v>19628322705</v>
      </c>
      <c r="H360">
        <v>55</v>
      </c>
      <c r="I360">
        <v>13324168</v>
      </c>
    </row>
    <row r="361" spans="1:9">
      <c r="A361" t="s">
        <v>4488</v>
      </c>
      <c r="B361">
        <v>44</v>
      </c>
      <c r="C361">
        <v>2218586</v>
      </c>
      <c r="D361">
        <v>2179907</v>
      </c>
      <c r="E361">
        <v>1261</v>
      </c>
      <c r="F361">
        <v>49995713</v>
      </c>
      <c r="G361">
        <v>31196122</v>
      </c>
      <c r="H361">
        <v>8</v>
      </c>
      <c r="I361">
        <v>407221</v>
      </c>
    </row>
    <row r="362" spans="1:9">
      <c r="A362" t="s">
        <v>4537</v>
      </c>
      <c r="B362">
        <v>485</v>
      </c>
      <c r="C362">
        <v>71354899</v>
      </c>
      <c r="D362">
        <v>46993245</v>
      </c>
      <c r="E362">
        <v>6276</v>
      </c>
      <c r="F362">
        <v>946345644</v>
      </c>
      <c r="G362">
        <v>625842547</v>
      </c>
      <c r="H362">
        <v>59</v>
      </c>
      <c r="I362">
        <v>9117799</v>
      </c>
    </row>
    <row r="363" spans="1:9">
      <c r="A363" t="s">
        <v>4562</v>
      </c>
      <c r="B363">
        <v>2449</v>
      </c>
      <c r="C363">
        <v>91198981</v>
      </c>
      <c r="D363">
        <v>90660742</v>
      </c>
      <c r="E363">
        <v>47978</v>
      </c>
      <c r="F363">
        <v>1514356361</v>
      </c>
      <c r="G363">
        <v>1065933126</v>
      </c>
      <c r="H363">
        <v>637</v>
      </c>
      <c r="I363">
        <v>19092655</v>
      </c>
    </row>
    <row r="364" spans="1:9">
      <c r="A364" t="s">
        <v>4756</v>
      </c>
      <c r="B364">
        <v>1</v>
      </c>
      <c r="C364">
        <v>10000</v>
      </c>
      <c r="D364">
        <v>9926</v>
      </c>
      <c r="E364">
        <v>1845</v>
      </c>
      <c r="F364">
        <v>296747816</v>
      </c>
      <c r="G364">
        <v>120835147</v>
      </c>
      <c r="H364">
        <v>19</v>
      </c>
      <c r="I364">
        <v>2026825</v>
      </c>
    </row>
    <row r="365" spans="1:9">
      <c r="A365" t="s">
        <v>4790</v>
      </c>
      <c r="B365">
        <v>1367</v>
      </c>
      <c r="C365">
        <v>8708350</v>
      </c>
      <c r="D365">
        <v>49812</v>
      </c>
      <c r="E365">
        <v>80288</v>
      </c>
      <c r="F365">
        <v>640035610</v>
      </c>
      <c r="G365">
        <v>1138753</v>
      </c>
      <c r="H365">
        <v>30</v>
      </c>
      <c r="I365">
        <v>96100</v>
      </c>
    </row>
    <row r="366" spans="1:9">
      <c r="A366" t="s">
        <v>4496</v>
      </c>
      <c r="B366">
        <v>1409</v>
      </c>
      <c r="C366">
        <v>60918264</v>
      </c>
      <c r="D366">
        <v>60740438</v>
      </c>
      <c r="E366">
        <v>46621</v>
      </c>
      <c r="F366">
        <v>1636820820</v>
      </c>
      <c r="G366">
        <v>1044161611</v>
      </c>
      <c r="H366">
        <v>288</v>
      </c>
      <c r="I366">
        <v>10714038</v>
      </c>
    </row>
    <row r="367" spans="1:9">
      <c r="A367" t="s">
        <v>4680</v>
      </c>
      <c r="B367">
        <v>1327</v>
      </c>
      <c r="C367">
        <v>38188330</v>
      </c>
      <c r="D367">
        <v>37824031</v>
      </c>
      <c r="E367">
        <v>37785</v>
      </c>
      <c r="F367">
        <v>984305046</v>
      </c>
      <c r="G367">
        <v>664019802</v>
      </c>
      <c r="H367">
        <v>125</v>
      </c>
      <c r="I367">
        <v>2909742</v>
      </c>
    </row>
    <row r="368" spans="1:9">
      <c r="A368" t="s">
        <v>4055</v>
      </c>
      <c r="B368">
        <v>49023</v>
      </c>
      <c r="C368">
        <v>100070989</v>
      </c>
      <c r="D368">
        <v>31660210</v>
      </c>
      <c r="E368">
        <v>1696113</v>
      </c>
      <c r="F368">
        <v>3515763179</v>
      </c>
      <c r="G368">
        <v>568800791</v>
      </c>
      <c r="H368">
        <v>27495</v>
      </c>
      <c r="I368">
        <v>27730769</v>
      </c>
    </row>
    <row r="369" spans="1:9">
      <c r="A369" t="s">
        <v>4224</v>
      </c>
      <c r="B369">
        <v>2076</v>
      </c>
      <c r="C369">
        <v>107159455</v>
      </c>
      <c r="D369">
        <v>105088006</v>
      </c>
      <c r="E369">
        <v>66388</v>
      </c>
      <c r="F369">
        <v>2601041764</v>
      </c>
      <c r="G369">
        <v>1676044782</v>
      </c>
      <c r="H369">
        <v>167</v>
      </c>
      <c r="I369">
        <v>5964771</v>
      </c>
    </row>
    <row r="370" spans="1:9">
      <c r="A370" t="s">
        <v>4352</v>
      </c>
      <c r="B370">
        <v>144019</v>
      </c>
      <c r="C370">
        <v>88981150</v>
      </c>
      <c r="D370">
        <v>42382349</v>
      </c>
      <c r="E370">
        <v>3274761</v>
      </c>
      <c r="F370">
        <v>2881057540</v>
      </c>
      <c r="G370">
        <v>1783300499</v>
      </c>
      <c r="H370">
        <v>167414</v>
      </c>
      <c r="I370">
        <v>95460778</v>
      </c>
    </row>
    <row r="371" spans="1:9">
      <c r="A371" t="s">
        <v>4365</v>
      </c>
      <c r="B371">
        <v>90151</v>
      </c>
      <c r="C371">
        <v>546326148</v>
      </c>
      <c r="D371">
        <v>121862377</v>
      </c>
      <c r="E371">
        <v>6201181</v>
      </c>
      <c r="F371">
        <v>71400255826</v>
      </c>
      <c r="G371">
        <v>17079527008</v>
      </c>
      <c r="H371">
        <v>46088</v>
      </c>
      <c r="I371">
        <v>224278038</v>
      </c>
    </row>
    <row r="372" spans="1:9">
      <c r="A372" t="s">
        <v>4678</v>
      </c>
      <c r="B372">
        <v>6821</v>
      </c>
      <c r="C372">
        <v>172684739</v>
      </c>
      <c r="D372">
        <v>170797925</v>
      </c>
      <c r="E372">
        <v>187070</v>
      </c>
      <c r="F372">
        <v>3703510251</v>
      </c>
      <c r="G372">
        <v>2482995095</v>
      </c>
      <c r="H372">
        <v>408</v>
      </c>
      <c r="I372">
        <v>6749002</v>
      </c>
    </row>
    <row r="373" spans="1:9">
      <c r="A373" t="s">
        <v>4724</v>
      </c>
      <c r="B373">
        <v>5502</v>
      </c>
      <c r="C373">
        <v>20150556</v>
      </c>
      <c r="D373">
        <v>7063673</v>
      </c>
      <c r="E373">
        <v>186305</v>
      </c>
      <c r="F373">
        <v>666454336</v>
      </c>
      <c r="G373">
        <v>214574880</v>
      </c>
      <c r="H373">
        <v>2457</v>
      </c>
      <c r="I373">
        <v>6045704</v>
      </c>
    </row>
    <row r="374" spans="1:9">
      <c r="A374" t="s">
        <v>4015</v>
      </c>
      <c r="B374">
        <v>5910</v>
      </c>
      <c r="C374">
        <v>107395267</v>
      </c>
      <c r="D374">
        <v>102922592</v>
      </c>
      <c r="E374">
        <v>32879</v>
      </c>
      <c r="F374">
        <v>568362932</v>
      </c>
      <c r="G374">
        <v>361386152</v>
      </c>
      <c r="H374">
        <v>50</v>
      </c>
      <c r="I374">
        <v>749450</v>
      </c>
    </row>
    <row r="375" spans="1:9">
      <c r="A375" t="s">
        <v>4273</v>
      </c>
      <c r="B375">
        <v>0</v>
      </c>
      <c r="C375">
        <v>0</v>
      </c>
      <c r="D375">
        <v>0</v>
      </c>
      <c r="E375">
        <v>5663</v>
      </c>
      <c r="F375">
        <v>51006923</v>
      </c>
      <c r="G375">
        <v>19045252</v>
      </c>
      <c r="H375">
        <v>33</v>
      </c>
      <c r="I375">
        <v>426125</v>
      </c>
    </row>
    <row r="376" spans="1:9">
      <c r="A376" t="s">
        <v>4520</v>
      </c>
      <c r="B376">
        <v>3724</v>
      </c>
      <c r="C376">
        <v>1427795173</v>
      </c>
      <c r="D376">
        <v>1425278809</v>
      </c>
      <c r="E376">
        <v>331341</v>
      </c>
      <c r="F376">
        <v>82227975102</v>
      </c>
      <c r="G376">
        <v>69583039207</v>
      </c>
      <c r="H376">
        <v>905</v>
      </c>
      <c r="I376">
        <v>149236242</v>
      </c>
    </row>
    <row r="377" spans="1:9">
      <c r="A377" t="s">
        <v>4555</v>
      </c>
      <c r="B377">
        <v>28</v>
      </c>
      <c r="C377">
        <v>836024</v>
      </c>
      <c r="D377">
        <v>835457</v>
      </c>
      <c r="E377">
        <v>10943</v>
      </c>
      <c r="F377">
        <v>229445833</v>
      </c>
      <c r="G377">
        <v>120446002</v>
      </c>
      <c r="H377">
        <v>391</v>
      </c>
      <c r="I377">
        <v>9006371</v>
      </c>
    </row>
    <row r="378" spans="1:9">
      <c r="A378" t="s">
        <v>4657</v>
      </c>
      <c r="B378">
        <v>26</v>
      </c>
      <c r="C378">
        <v>4632992</v>
      </c>
      <c r="D378">
        <v>1915145</v>
      </c>
      <c r="E378">
        <v>985</v>
      </c>
      <c r="F378">
        <v>172015215</v>
      </c>
      <c r="G378">
        <v>102860656</v>
      </c>
      <c r="H378">
        <v>13</v>
      </c>
      <c r="I378">
        <v>1788200</v>
      </c>
    </row>
    <row r="379" spans="1:9">
      <c r="A379" t="s">
        <v>4797</v>
      </c>
      <c r="B379">
        <v>25354</v>
      </c>
      <c r="C379">
        <v>175560943</v>
      </c>
      <c r="D379">
        <v>39433180</v>
      </c>
      <c r="E379">
        <v>713977</v>
      </c>
      <c r="F379">
        <v>5376180529</v>
      </c>
      <c r="G379">
        <v>504537639</v>
      </c>
      <c r="H379">
        <v>2551</v>
      </c>
      <c r="I379">
        <v>8084819</v>
      </c>
    </row>
    <row r="380" spans="1:9">
      <c r="A380" t="s">
        <v>4079</v>
      </c>
      <c r="B380">
        <v>307</v>
      </c>
      <c r="C380">
        <v>4559362</v>
      </c>
      <c r="D380">
        <v>4398921</v>
      </c>
      <c r="E380">
        <v>3501</v>
      </c>
      <c r="F380">
        <v>55386573</v>
      </c>
      <c r="G380">
        <v>17245859</v>
      </c>
      <c r="H380">
        <v>32</v>
      </c>
      <c r="I380">
        <v>415050</v>
      </c>
    </row>
    <row r="381" spans="1:9">
      <c r="A381" t="s">
        <v>4081</v>
      </c>
      <c r="B381">
        <v>137</v>
      </c>
      <c r="C381">
        <v>2076677</v>
      </c>
      <c r="D381">
        <v>2047878</v>
      </c>
      <c r="E381">
        <v>1482</v>
      </c>
      <c r="F381">
        <v>23736199</v>
      </c>
      <c r="G381">
        <v>7602566</v>
      </c>
      <c r="H381">
        <v>20</v>
      </c>
      <c r="I381">
        <v>273000</v>
      </c>
    </row>
    <row r="382" spans="1:9">
      <c r="A382" t="s">
        <v>4223</v>
      </c>
      <c r="B382">
        <v>5263</v>
      </c>
      <c r="C382">
        <v>240485508</v>
      </c>
      <c r="D382">
        <v>236208460</v>
      </c>
      <c r="E382">
        <v>170843</v>
      </c>
      <c r="F382">
        <v>6131080559</v>
      </c>
      <c r="G382">
        <v>3958888891</v>
      </c>
      <c r="H382">
        <v>364</v>
      </c>
      <c r="I382">
        <v>12448204</v>
      </c>
    </row>
    <row r="383" spans="1:9">
      <c r="A383" t="s">
        <v>4231</v>
      </c>
      <c r="B383">
        <v>509810</v>
      </c>
      <c r="C383">
        <v>4597842438</v>
      </c>
      <c r="D383">
        <v>452402360</v>
      </c>
      <c r="E383">
        <v>26150043</v>
      </c>
      <c r="F383">
        <v>342446402561</v>
      </c>
      <c r="G383">
        <v>32968683059</v>
      </c>
      <c r="H383">
        <v>55329</v>
      </c>
      <c r="I383">
        <v>229071664</v>
      </c>
    </row>
    <row r="384" spans="1:9">
      <c r="A384" t="s">
        <v>4697</v>
      </c>
      <c r="B384">
        <v>34769</v>
      </c>
      <c r="C384">
        <v>117609480</v>
      </c>
      <c r="D384">
        <v>15551912</v>
      </c>
      <c r="E384">
        <v>873799</v>
      </c>
      <c r="F384">
        <v>3685351865</v>
      </c>
      <c r="G384">
        <v>1392528461</v>
      </c>
      <c r="H384">
        <v>10212</v>
      </c>
      <c r="I384">
        <v>30879701</v>
      </c>
    </row>
    <row r="385" spans="1:9">
      <c r="A385" t="s">
        <v>4780</v>
      </c>
      <c r="B385">
        <v>14</v>
      </c>
      <c r="C385">
        <v>208995</v>
      </c>
      <c r="D385">
        <v>206305</v>
      </c>
      <c r="E385">
        <v>1222</v>
      </c>
      <c r="F385">
        <v>114288039</v>
      </c>
      <c r="G385">
        <v>76776770</v>
      </c>
      <c r="H385">
        <v>16</v>
      </c>
      <c r="I385">
        <v>209689</v>
      </c>
    </row>
    <row r="386" spans="1:9">
      <c r="A386" t="s">
        <v>4892</v>
      </c>
      <c r="B386">
        <v>482</v>
      </c>
      <c r="C386">
        <v>3176000</v>
      </c>
      <c r="D386">
        <v>567830</v>
      </c>
      <c r="E386">
        <v>110489</v>
      </c>
      <c r="F386">
        <v>1165434010</v>
      </c>
      <c r="G386">
        <v>500074638</v>
      </c>
      <c r="H386">
        <v>913</v>
      </c>
      <c r="I386">
        <v>7993600</v>
      </c>
    </row>
    <row r="387" spans="1:9">
      <c r="A387" t="s">
        <v>4106</v>
      </c>
      <c r="B387">
        <v>56670</v>
      </c>
      <c r="C387">
        <v>547285520</v>
      </c>
      <c r="D387">
        <v>105163397</v>
      </c>
      <c r="E387">
        <v>2940948</v>
      </c>
      <c r="F387">
        <v>36406327923</v>
      </c>
      <c r="G387">
        <v>10818463106</v>
      </c>
      <c r="H387">
        <v>18434</v>
      </c>
      <c r="I387">
        <v>129459227</v>
      </c>
    </row>
    <row r="388" spans="1:9">
      <c r="A388" t="s">
        <v>4124</v>
      </c>
      <c r="B388">
        <v>129</v>
      </c>
      <c r="C388">
        <v>27730200</v>
      </c>
      <c r="D388">
        <v>15051824</v>
      </c>
      <c r="E388">
        <v>4375</v>
      </c>
      <c r="F388">
        <v>758068404</v>
      </c>
      <c r="G388">
        <v>431637532</v>
      </c>
      <c r="H388">
        <v>48</v>
      </c>
      <c r="I388">
        <v>7601181</v>
      </c>
    </row>
    <row r="389" spans="1:9">
      <c r="A389" t="s">
        <v>4313</v>
      </c>
      <c r="B389">
        <v>0</v>
      </c>
      <c r="C389">
        <v>0</v>
      </c>
      <c r="D389">
        <v>0</v>
      </c>
      <c r="E389">
        <v>152</v>
      </c>
      <c r="F389">
        <v>21657783</v>
      </c>
      <c r="G389">
        <v>4939585</v>
      </c>
      <c r="H389">
        <v>7</v>
      </c>
      <c r="I389">
        <v>745242</v>
      </c>
    </row>
    <row r="390" spans="1:9">
      <c r="A390" t="s">
        <v>4125</v>
      </c>
      <c r="B390">
        <v>98</v>
      </c>
      <c r="C390">
        <v>22038500</v>
      </c>
      <c r="D390">
        <v>12091816</v>
      </c>
      <c r="E390">
        <v>2484</v>
      </c>
      <c r="F390">
        <v>440435473</v>
      </c>
      <c r="G390">
        <v>255161059</v>
      </c>
      <c r="H390">
        <v>22</v>
      </c>
      <c r="I390">
        <v>2079508</v>
      </c>
    </row>
    <row r="391" spans="1:9">
      <c r="A391" t="s">
        <v>4238</v>
      </c>
      <c r="B391">
        <v>6373</v>
      </c>
      <c r="C391">
        <v>74197362</v>
      </c>
      <c r="D391">
        <v>11401111</v>
      </c>
      <c r="E391">
        <v>541717</v>
      </c>
      <c r="F391">
        <v>6441446980</v>
      </c>
      <c r="G391">
        <v>2073208211</v>
      </c>
      <c r="H391">
        <v>6886</v>
      </c>
      <c r="I391">
        <v>57967644</v>
      </c>
    </row>
    <row r="392" spans="1:9">
      <c r="A392" t="s">
        <v>4576</v>
      </c>
      <c r="B392">
        <v>35</v>
      </c>
      <c r="C392">
        <v>328200</v>
      </c>
      <c r="D392">
        <v>24008</v>
      </c>
      <c r="E392">
        <v>1864</v>
      </c>
      <c r="F392">
        <v>14324100</v>
      </c>
      <c r="G392">
        <v>5365591</v>
      </c>
      <c r="H392">
        <v>41</v>
      </c>
      <c r="I392">
        <v>248100</v>
      </c>
    </row>
    <row r="393" spans="1:9">
      <c r="A393" t="s">
        <v>4324</v>
      </c>
      <c r="B393">
        <v>1704</v>
      </c>
      <c r="C393">
        <v>9278983</v>
      </c>
      <c r="D393">
        <v>6662141</v>
      </c>
      <c r="E393">
        <v>388679</v>
      </c>
      <c r="F393">
        <v>2224415870</v>
      </c>
      <c r="G393">
        <v>129974222</v>
      </c>
      <c r="H393">
        <v>945</v>
      </c>
      <c r="I393">
        <v>2839242</v>
      </c>
    </row>
    <row r="394" spans="1:9">
      <c r="A394" t="s">
        <v>4389</v>
      </c>
      <c r="B394">
        <v>198</v>
      </c>
      <c r="C394">
        <v>16605347</v>
      </c>
      <c r="D394">
        <v>16497410</v>
      </c>
      <c r="E394">
        <v>3734</v>
      </c>
      <c r="F394">
        <v>254427046</v>
      </c>
      <c r="G394">
        <v>228523481</v>
      </c>
      <c r="H394">
        <v>17</v>
      </c>
      <c r="I394">
        <v>1035249</v>
      </c>
    </row>
    <row r="395" spans="1:9">
      <c r="A395" t="s">
        <v>4772</v>
      </c>
      <c r="B395">
        <v>647</v>
      </c>
      <c r="C395">
        <v>99737538</v>
      </c>
      <c r="D395">
        <v>15421626</v>
      </c>
      <c r="E395">
        <v>30044</v>
      </c>
      <c r="F395">
        <v>4031530071</v>
      </c>
      <c r="G395">
        <v>1759292454</v>
      </c>
      <c r="H395">
        <v>170</v>
      </c>
      <c r="I395">
        <v>17739443</v>
      </c>
    </row>
    <row r="396" spans="1:9">
      <c r="A396" t="s">
        <v>4833</v>
      </c>
      <c r="B396">
        <v>4</v>
      </c>
      <c r="C396">
        <v>820000</v>
      </c>
      <c r="D396">
        <v>817440</v>
      </c>
      <c r="E396">
        <v>12877</v>
      </c>
      <c r="F396">
        <v>2126757335</v>
      </c>
      <c r="G396">
        <v>1625620754</v>
      </c>
      <c r="H396">
        <v>344</v>
      </c>
      <c r="I396">
        <v>39777022</v>
      </c>
    </row>
    <row r="397" spans="1:9">
      <c r="A397" t="s">
        <v>4154</v>
      </c>
      <c r="B397">
        <v>10572</v>
      </c>
      <c r="C397">
        <v>192098600</v>
      </c>
      <c r="D397">
        <v>189636509</v>
      </c>
      <c r="E397">
        <v>306890</v>
      </c>
      <c r="F397">
        <v>4917788048</v>
      </c>
      <c r="G397">
        <v>2794734046</v>
      </c>
      <c r="H397">
        <v>4737</v>
      </c>
      <c r="I397">
        <v>69680925</v>
      </c>
    </row>
    <row r="398" spans="1:9">
      <c r="A398" t="s">
        <v>4194</v>
      </c>
      <c r="B398">
        <v>11</v>
      </c>
      <c r="C398">
        <v>8700000</v>
      </c>
      <c r="D398">
        <v>8700000</v>
      </c>
      <c r="E398">
        <v>6800</v>
      </c>
      <c r="F398">
        <v>44779045</v>
      </c>
      <c r="G398">
        <v>18711798</v>
      </c>
      <c r="H398">
        <v>16</v>
      </c>
      <c r="I398">
        <v>59500</v>
      </c>
    </row>
    <row r="399" spans="1:9">
      <c r="A399" t="s">
        <v>4349</v>
      </c>
      <c r="B399">
        <v>9309</v>
      </c>
      <c r="C399">
        <v>5372400</v>
      </c>
      <c r="D399">
        <v>2725747</v>
      </c>
      <c r="E399">
        <v>207052</v>
      </c>
      <c r="F399">
        <v>190742609</v>
      </c>
      <c r="G399">
        <v>108361632</v>
      </c>
      <c r="H399">
        <v>16736</v>
      </c>
      <c r="I399">
        <v>15573835</v>
      </c>
    </row>
    <row r="400" spans="1:9">
      <c r="A400" t="s">
        <v>4559</v>
      </c>
      <c r="B400">
        <v>33101</v>
      </c>
      <c r="C400">
        <v>1060597400</v>
      </c>
      <c r="D400">
        <v>1052783987</v>
      </c>
      <c r="E400">
        <v>685501</v>
      </c>
      <c r="F400">
        <v>19530018222</v>
      </c>
      <c r="G400">
        <v>13739605253</v>
      </c>
      <c r="H400">
        <v>13046</v>
      </c>
      <c r="I400">
        <v>349069062</v>
      </c>
    </row>
    <row r="401" spans="1:9">
      <c r="A401" t="s">
        <v>4012</v>
      </c>
      <c r="B401">
        <v>686</v>
      </c>
      <c r="C401">
        <v>4545014</v>
      </c>
      <c r="D401">
        <v>4260913</v>
      </c>
      <c r="E401">
        <v>4897</v>
      </c>
      <c r="F401">
        <v>38029273</v>
      </c>
      <c r="G401">
        <v>15601795</v>
      </c>
      <c r="H401">
        <v>5</v>
      </c>
      <c r="I401">
        <v>46200</v>
      </c>
    </row>
    <row r="402" spans="1:9">
      <c r="A402" t="s">
        <v>4230</v>
      </c>
      <c r="B402">
        <v>23558</v>
      </c>
      <c r="C402">
        <v>283778835</v>
      </c>
      <c r="D402">
        <v>33921352</v>
      </c>
      <c r="E402">
        <v>3779822</v>
      </c>
      <c r="F402">
        <v>58265420160</v>
      </c>
      <c r="G402">
        <v>8093339624</v>
      </c>
      <c r="H402">
        <v>12980</v>
      </c>
      <c r="I402">
        <v>101369727</v>
      </c>
    </row>
    <row r="403" spans="1:9">
      <c r="A403" t="s">
        <v>4235</v>
      </c>
      <c r="B403">
        <v>104082</v>
      </c>
      <c r="C403">
        <v>1112243229</v>
      </c>
      <c r="D403">
        <v>143815495</v>
      </c>
      <c r="E403">
        <v>6244238</v>
      </c>
      <c r="F403">
        <v>74261644747</v>
      </c>
      <c r="G403">
        <v>17790077636</v>
      </c>
      <c r="H403">
        <v>32879</v>
      </c>
      <c r="I403">
        <v>212672863</v>
      </c>
    </row>
    <row r="404" spans="1:9">
      <c r="A404" t="s">
        <v>4552</v>
      </c>
      <c r="B404">
        <v>353</v>
      </c>
      <c r="C404">
        <v>13629191</v>
      </c>
      <c r="D404">
        <v>13519963</v>
      </c>
      <c r="E404">
        <v>7519</v>
      </c>
      <c r="F404">
        <v>244363225</v>
      </c>
      <c r="G404">
        <v>168327865</v>
      </c>
      <c r="H404">
        <v>90</v>
      </c>
      <c r="I404">
        <v>2702159</v>
      </c>
    </row>
    <row r="405" spans="1:9">
      <c r="A405" t="s">
        <v>4620</v>
      </c>
      <c r="B405">
        <v>9</v>
      </c>
      <c r="C405">
        <v>380902</v>
      </c>
      <c r="D405">
        <v>381320</v>
      </c>
      <c r="E405">
        <v>5882</v>
      </c>
      <c r="F405">
        <v>155081316</v>
      </c>
      <c r="G405">
        <v>87895652</v>
      </c>
      <c r="H405">
        <v>343</v>
      </c>
      <c r="I405">
        <v>8938674</v>
      </c>
    </row>
    <row r="406" spans="1:9">
      <c r="A406" t="s">
        <v>4176</v>
      </c>
      <c r="B406">
        <v>0</v>
      </c>
      <c r="C406">
        <v>0</v>
      </c>
      <c r="D406">
        <v>0</v>
      </c>
      <c r="E406">
        <v>1</v>
      </c>
      <c r="F406">
        <v>78990</v>
      </c>
      <c r="G406">
        <v>0</v>
      </c>
      <c r="H406">
        <v>0</v>
      </c>
      <c r="I406">
        <v>0</v>
      </c>
    </row>
    <row r="407" spans="1:9">
      <c r="A407" t="s">
        <v>4794</v>
      </c>
      <c r="B407">
        <v>27</v>
      </c>
      <c r="C407">
        <v>213400</v>
      </c>
      <c r="D407">
        <v>65888</v>
      </c>
      <c r="E407">
        <v>67327</v>
      </c>
      <c r="F407">
        <v>460594681</v>
      </c>
      <c r="G407">
        <v>6206354</v>
      </c>
      <c r="H407">
        <v>441</v>
      </c>
      <c r="I407">
        <v>2130592</v>
      </c>
    </row>
    <row r="408" spans="1:9">
      <c r="A408" t="s">
        <v>4943</v>
      </c>
      <c r="B408">
        <v>2</v>
      </c>
      <c r="C408">
        <v>81877</v>
      </c>
      <c r="D408">
        <v>81507</v>
      </c>
      <c r="E408">
        <v>173380</v>
      </c>
      <c r="F408">
        <v>5403824646</v>
      </c>
      <c r="G408">
        <v>3731076492</v>
      </c>
      <c r="H408">
        <v>1349</v>
      </c>
      <c r="I408">
        <v>45915737</v>
      </c>
    </row>
    <row r="409" spans="1:9">
      <c r="A409" t="s">
        <v>4526</v>
      </c>
      <c r="B409">
        <v>318</v>
      </c>
      <c r="C409">
        <v>55731431</v>
      </c>
      <c r="D409">
        <v>36797009</v>
      </c>
      <c r="E409">
        <v>3181</v>
      </c>
      <c r="F409">
        <v>525534253</v>
      </c>
      <c r="G409">
        <v>346119299</v>
      </c>
      <c r="H409">
        <v>42</v>
      </c>
      <c r="I409">
        <v>5539741</v>
      </c>
    </row>
    <row r="410" spans="1:9">
      <c r="A410" t="s">
        <v>4270</v>
      </c>
      <c r="B410">
        <v>0</v>
      </c>
      <c r="C410">
        <v>0</v>
      </c>
      <c r="D410">
        <v>0</v>
      </c>
      <c r="E410">
        <v>14918</v>
      </c>
      <c r="F410">
        <v>87131145</v>
      </c>
      <c r="G410">
        <v>17194340</v>
      </c>
      <c r="H410">
        <v>84</v>
      </c>
      <c r="I410">
        <v>630060</v>
      </c>
    </row>
    <row r="411" spans="1:9">
      <c r="A411" t="s">
        <v>4340</v>
      </c>
      <c r="B411">
        <v>77362</v>
      </c>
      <c r="C411">
        <v>353054050</v>
      </c>
      <c r="D411">
        <v>74881881</v>
      </c>
      <c r="E411">
        <v>3124127</v>
      </c>
      <c r="F411">
        <v>14124622287</v>
      </c>
      <c r="G411">
        <v>2098029333</v>
      </c>
      <c r="H411">
        <v>13473</v>
      </c>
      <c r="I411">
        <v>24766448</v>
      </c>
    </row>
    <row r="412" spans="1:9">
      <c r="A412" t="s">
        <v>4368</v>
      </c>
      <c r="B412">
        <v>20422</v>
      </c>
      <c r="C412">
        <v>137402798</v>
      </c>
      <c r="D412">
        <v>39021244</v>
      </c>
      <c r="E412">
        <v>1140039</v>
      </c>
      <c r="F412">
        <v>12016389212</v>
      </c>
      <c r="G412">
        <v>5368894453</v>
      </c>
      <c r="H412">
        <v>12658</v>
      </c>
      <c r="I412">
        <v>85858471</v>
      </c>
    </row>
    <row r="413" spans="1:9">
      <c r="A413" t="s">
        <v>4666</v>
      </c>
      <c r="B413">
        <v>214</v>
      </c>
      <c r="C413">
        <v>27931501</v>
      </c>
      <c r="D413">
        <v>14178771</v>
      </c>
      <c r="E413">
        <v>8581</v>
      </c>
      <c r="F413">
        <v>1068288723</v>
      </c>
      <c r="G413">
        <v>651454767</v>
      </c>
      <c r="H413">
        <v>56</v>
      </c>
      <c r="I413">
        <v>6996584</v>
      </c>
    </row>
    <row r="414" spans="1:9">
      <c r="A414" t="s">
        <v>4677</v>
      </c>
      <c r="B414">
        <v>13485</v>
      </c>
      <c r="C414">
        <v>301299457</v>
      </c>
      <c r="D414">
        <v>297534621</v>
      </c>
      <c r="E414">
        <v>383564</v>
      </c>
      <c r="F414">
        <v>6514040626</v>
      </c>
      <c r="G414">
        <v>4356573383</v>
      </c>
      <c r="H414">
        <v>595</v>
      </c>
      <c r="I414">
        <v>9073557</v>
      </c>
    </row>
    <row r="415" spans="1:9">
      <c r="A415" t="s">
        <v>4923</v>
      </c>
      <c r="B415">
        <v>98</v>
      </c>
      <c r="C415">
        <v>5489277</v>
      </c>
      <c r="D415">
        <v>5430891</v>
      </c>
      <c r="E415">
        <v>1671</v>
      </c>
      <c r="F415">
        <v>54411442</v>
      </c>
      <c r="G415">
        <v>34676436</v>
      </c>
      <c r="H415">
        <v>29</v>
      </c>
      <c r="I415">
        <v>772023</v>
      </c>
    </row>
    <row r="416" spans="1:9">
      <c r="A416" t="s">
        <v>4972</v>
      </c>
      <c r="B416">
        <v>14</v>
      </c>
      <c r="C416">
        <v>32662000</v>
      </c>
      <c r="D416">
        <v>0</v>
      </c>
      <c r="E416">
        <v>59026</v>
      </c>
      <c r="F416">
        <v>11966385272</v>
      </c>
      <c r="G416">
        <v>14127861</v>
      </c>
      <c r="H416">
        <v>30</v>
      </c>
      <c r="I416">
        <v>3657114</v>
      </c>
    </row>
    <row r="417" spans="1:9">
      <c r="A417" t="s">
        <v>4074</v>
      </c>
      <c r="B417">
        <v>11</v>
      </c>
      <c r="C417">
        <v>189500</v>
      </c>
      <c r="D417">
        <v>188841</v>
      </c>
      <c r="E417">
        <v>152</v>
      </c>
      <c r="F417">
        <v>2407800</v>
      </c>
      <c r="G417">
        <v>896601</v>
      </c>
      <c r="H417">
        <v>11</v>
      </c>
      <c r="I417">
        <v>163500</v>
      </c>
    </row>
    <row r="418" spans="1:9">
      <c r="A418" t="s">
        <v>4122</v>
      </c>
      <c r="B418">
        <v>487</v>
      </c>
      <c r="C418">
        <v>486262310</v>
      </c>
      <c r="D418">
        <v>485569010</v>
      </c>
      <c r="E418">
        <v>20510</v>
      </c>
      <c r="F418">
        <v>9535427186</v>
      </c>
      <c r="G418">
        <v>8194799034</v>
      </c>
      <c r="H418">
        <v>73</v>
      </c>
      <c r="I418">
        <v>24780248</v>
      </c>
    </row>
    <row r="419" spans="1:9">
      <c r="A419" t="s">
        <v>4239</v>
      </c>
      <c r="B419">
        <v>0</v>
      </c>
      <c r="C419">
        <v>0</v>
      </c>
      <c r="D419">
        <v>0</v>
      </c>
      <c r="E419">
        <v>526</v>
      </c>
      <c r="F419">
        <v>166983323</v>
      </c>
      <c r="G419">
        <v>137299314</v>
      </c>
      <c r="H419">
        <v>30</v>
      </c>
      <c r="I419">
        <v>8925574</v>
      </c>
    </row>
    <row r="420" spans="1:9">
      <c r="A420" t="s">
        <v>4481</v>
      </c>
      <c r="B420">
        <v>611</v>
      </c>
      <c r="C420">
        <v>27034593</v>
      </c>
      <c r="D420">
        <v>26735570</v>
      </c>
      <c r="E420">
        <v>15289</v>
      </c>
      <c r="F420">
        <v>344025964</v>
      </c>
      <c r="G420">
        <v>259884586</v>
      </c>
      <c r="H420">
        <v>35</v>
      </c>
      <c r="I420">
        <v>586420</v>
      </c>
    </row>
    <row r="421" spans="1:9">
      <c r="A421" t="s">
        <v>4571</v>
      </c>
      <c r="B421">
        <v>939</v>
      </c>
      <c r="C421">
        <v>9055000</v>
      </c>
      <c r="D421">
        <v>562782</v>
      </c>
      <c r="E421">
        <v>34369</v>
      </c>
      <c r="F421">
        <v>266840200</v>
      </c>
      <c r="G421">
        <v>44057394</v>
      </c>
      <c r="H421">
        <v>141</v>
      </c>
      <c r="I421">
        <v>460200</v>
      </c>
    </row>
    <row r="422" spans="1:9">
      <c r="A422" t="s">
        <v>4839</v>
      </c>
      <c r="B422">
        <v>2069</v>
      </c>
      <c r="C422">
        <v>960773245</v>
      </c>
      <c r="D422">
        <v>958172776</v>
      </c>
      <c r="E422">
        <v>141203</v>
      </c>
      <c r="F422">
        <v>39288673150</v>
      </c>
      <c r="G422">
        <v>36069782605</v>
      </c>
      <c r="H422">
        <v>467</v>
      </c>
      <c r="I422">
        <v>87437138</v>
      </c>
    </row>
    <row r="423" spans="1:9">
      <c r="A423" t="s">
        <v>4870</v>
      </c>
      <c r="B423">
        <v>73</v>
      </c>
      <c r="C423">
        <v>2914063</v>
      </c>
      <c r="D423">
        <v>2899122</v>
      </c>
      <c r="E423">
        <v>1683</v>
      </c>
      <c r="F423">
        <v>48658239</v>
      </c>
      <c r="G423">
        <v>30855738</v>
      </c>
      <c r="H423">
        <v>1</v>
      </c>
      <c r="I423">
        <v>23800</v>
      </c>
    </row>
    <row r="424" spans="1:9">
      <c r="A424" t="s">
        <v>4966</v>
      </c>
      <c r="B424">
        <v>19</v>
      </c>
      <c r="C424">
        <v>4546485</v>
      </c>
      <c r="D424">
        <v>3775261</v>
      </c>
      <c r="E424">
        <v>1257885</v>
      </c>
      <c r="F424">
        <v>294362687279</v>
      </c>
      <c r="G424">
        <v>229607244122</v>
      </c>
      <c r="H424">
        <v>1741</v>
      </c>
      <c r="I424">
        <v>253201767</v>
      </c>
    </row>
    <row r="425" spans="1:9">
      <c r="A425" t="s">
        <v>4180</v>
      </c>
      <c r="B425">
        <v>0</v>
      </c>
      <c r="C425">
        <v>0</v>
      </c>
      <c r="D425">
        <v>0</v>
      </c>
      <c r="E425">
        <v>30</v>
      </c>
      <c r="F425">
        <v>3404167</v>
      </c>
      <c r="G425">
        <v>284248</v>
      </c>
      <c r="H425">
        <v>0</v>
      </c>
      <c r="I425">
        <v>0</v>
      </c>
    </row>
    <row r="426" spans="1:9">
      <c r="A426" t="s">
        <v>4327</v>
      </c>
      <c r="B426">
        <v>4408</v>
      </c>
      <c r="C426">
        <v>60155945</v>
      </c>
      <c r="D426">
        <v>57379906</v>
      </c>
      <c r="E426">
        <v>194870</v>
      </c>
      <c r="F426">
        <v>1305294550</v>
      </c>
      <c r="G426">
        <v>371057970</v>
      </c>
      <c r="H426">
        <v>605</v>
      </c>
      <c r="I426">
        <v>3076781</v>
      </c>
    </row>
    <row r="427" spans="1:9">
      <c r="A427" t="s">
        <v>4586</v>
      </c>
      <c r="B427">
        <v>226</v>
      </c>
      <c r="C427">
        <v>73811635</v>
      </c>
      <c r="D427">
        <v>73699123</v>
      </c>
      <c r="E427">
        <v>17483</v>
      </c>
      <c r="F427">
        <v>4899763038</v>
      </c>
      <c r="G427">
        <v>3970760543</v>
      </c>
      <c r="H427">
        <v>198</v>
      </c>
      <c r="I427">
        <v>46273090</v>
      </c>
    </row>
    <row r="428" spans="1:9">
      <c r="A428" t="s">
        <v>4766</v>
      </c>
      <c r="B428">
        <v>25</v>
      </c>
      <c r="C428">
        <v>5274849</v>
      </c>
      <c r="D428">
        <v>2260357</v>
      </c>
      <c r="E428">
        <v>627</v>
      </c>
      <c r="F428">
        <v>165927468</v>
      </c>
      <c r="G428">
        <v>90638869</v>
      </c>
      <c r="H428">
        <v>7</v>
      </c>
      <c r="I428">
        <v>1317000</v>
      </c>
    </row>
    <row r="429" spans="1:9">
      <c r="A429" t="s">
        <v>4835</v>
      </c>
      <c r="B429">
        <v>1504</v>
      </c>
      <c r="C429">
        <v>364030284</v>
      </c>
      <c r="D429">
        <v>361246366</v>
      </c>
      <c r="E429">
        <v>255576</v>
      </c>
      <c r="F429">
        <v>40020016179</v>
      </c>
      <c r="G429">
        <v>28719956404</v>
      </c>
      <c r="H429">
        <v>411</v>
      </c>
      <c r="I429">
        <v>37188348</v>
      </c>
    </row>
    <row r="430" spans="1:9">
      <c r="A430" t="s">
        <v>4939</v>
      </c>
      <c r="B430">
        <v>5</v>
      </c>
      <c r="C430">
        <v>123825</v>
      </c>
      <c r="D430">
        <v>121394</v>
      </c>
      <c r="E430">
        <v>910962</v>
      </c>
      <c r="F430">
        <v>22308720080</v>
      </c>
      <c r="G430">
        <v>14855172618</v>
      </c>
      <c r="H430">
        <v>11138</v>
      </c>
      <c r="I430">
        <v>256599566</v>
      </c>
    </row>
    <row r="431" spans="1:9">
      <c r="A431" t="s">
        <v>4023</v>
      </c>
      <c r="B431">
        <v>879</v>
      </c>
      <c r="C431">
        <v>4920700</v>
      </c>
      <c r="D431">
        <v>511656</v>
      </c>
      <c r="E431">
        <v>28180</v>
      </c>
      <c r="F431">
        <v>194352066</v>
      </c>
      <c r="G431">
        <v>75294410</v>
      </c>
      <c r="H431">
        <v>899</v>
      </c>
      <c r="I431">
        <v>5581571</v>
      </c>
    </row>
    <row r="432" spans="1:9">
      <c r="A432" t="s">
        <v>4048</v>
      </c>
      <c r="B432">
        <v>1065</v>
      </c>
      <c r="C432">
        <v>2478907</v>
      </c>
      <c r="D432">
        <v>985909</v>
      </c>
      <c r="E432">
        <v>46317</v>
      </c>
      <c r="F432">
        <v>109608045</v>
      </c>
      <c r="G432">
        <v>26717628</v>
      </c>
      <c r="H432">
        <v>929</v>
      </c>
      <c r="I432">
        <v>1645619</v>
      </c>
    </row>
    <row r="433" spans="1:9">
      <c r="A433" t="s">
        <v>4090</v>
      </c>
      <c r="B433">
        <v>19542</v>
      </c>
      <c r="C433">
        <v>601886085</v>
      </c>
      <c r="D433">
        <v>596091406</v>
      </c>
      <c r="E433">
        <v>431241</v>
      </c>
      <c r="F433">
        <v>12205748765</v>
      </c>
      <c r="G433">
        <v>7387197127</v>
      </c>
      <c r="H433">
        <v>514</v>
      </c>
      <c r="I433">
        <v>14724702</v>
      </c>
    </row>
    <row r="434" spans="1:9">
      <c r="A434" t="s">
        <v>4433</v>
      </c>
      <c r="B434">
        <v>758</v>
      </c>
      <c r="C434">
        <v>17062717</v>
      </c>
      <c r="D434">
        <v>16899810</v>
      </c>
      <c r="E434">
        <v>8683</v>
      </c>
      <c r="F434">
        <v>181725534</v>
      </c>
      <c r="G434">
        <v>106247116</v>
      </c>
      <c r="H434">
        <v>124</v>
      </c>
      <c r="I434">
        <v>2246597</v>
      </c>
    </row>
    <row r="435" spans="1:9">
      <c r="A435" t="s">
        <v>4579</v>
      </c>
      <c r="B435">
        <v>4</v>
      </c>
      <c r="C435">
        <v>1600750</v>
      </c>
      <c r="D435">
        <v>1600750</v>
      </c>
      <c r="E435">
        <v>558</v>
      </c>
      <c r="F435">
        <v>200587767</v>
      </c>
      <c r="G435">
        <v>164254057</v>
      </c>
      <c r="H435">
        <v>5</v>
      </c>
      <c r="I435">
        <v>2320900</v>
      </c>
    </row>
    <row r="436" spans="1:9">
      <c r="A436" t="s">
        <v>4838</v>
      </c>
      <c r="B436">
        <v>4711</v>
      </c>
      <c r="C436">
        <v>1896974847</v>
      </c>
      <c r="D436">
        <v>1893716401</v>
      </c>
      <c r="E436">
        <v>329082</v>
      </c>
      <c r="F436">
        <v>84751769008</v>
      </c>
      <c r="G436">
        <v>77312922136</v>
      </c>
      <c r="H436">
        <v>891</v>
      </c>
      <c r="I436">
        <v>162854829</v>
      </c>
    </row>
    <row r="437" spans="1:9">
      <c r="A437" t="s">
        <v>4895</v>
      </c>
      <c r="B437">
        <v>3</v>
      </c>
      <c r="C437">
        <v>906295</v>
      </c>
      <c r="D437">
        <v>906295</v>
      </c>
      <c r="E437">
        <v>1614</v>
      </c>
      <c r="F437">
        <v>387438188</v>
      </c>
      <c r="G437">
        <v>347543832</v>
      </c>
      <c r="H437">
        <v>13</v>
      </c>
      <c r="I437">
        <v>3249341</v>
      </c>
    </row>
    <row r="438" spans="1:9">
      <c r="A438" t="s">
        <v>4110</v>
      </c>
      <c r="B438">
        <v>0</v>
      </c>
      <c r="C438">
        <v>0</v>
      </c>
      <c r="D438">
        <v>0</v>
      </c>
      <c r="E438">
        <v>249</v>
      </c>
      <c r="F438">
        <v>69442265</v>
      </c>
      <c r="G438">
        <v>35898410</v>
      </c>
      <c r="H438">
        <v>8</v>
      </c>
      <c r="I438">
        <v>1314335</v>
      </c>
    </row>
    <row r="439" spans="1:9">
      <c r="A439" t="s">
        <v>4468</v>
      </c>
      <c r="B439">
        <v>24</v>
      </c>
      <c r="C439">
        <v>2203400</v>
      </c>
      <c r="D439">
        <v>564966</v>
      </c>
      <c r="E439">
        <v>2572</v>
      </c>
      <c r="F439">
        <v>177912266</v>
      </c>
      <c r="G439">
        <v>100562587</v>
      </c>
      <c r="H439">
        <v>2</v>
      </c>
      <c r="I439">
        <v>51500</v>
      </c>
    </row>
    <row r="440" spans="1:9">
      <c r="A440" t="s">
        <v>4610</v>
      </c>
      <c r="B440">
        <v>681</v>
      </c>
      <c r="C440">
        <v>12093005</v>
      </c>
      <c r="D440">
        <v>11952745</v>
      </c>
      <c r="E440">
        <v>28949</v>
      </c>
      <c r="F440">
        <v>405782741</v>
      </c>
      <c r="G440">
        <v>136607779</v>
      </c>
      <c r="H440">
        <v>186</v>
      </c>
      <c r="I440">
        <v>3148992</v>
      </c>
    </row>
    <row r="441" spans="1:9">
      <c r="A441" t="s">
        <v>4898</v>
      </c>
      <c r="B441">
        <v>1</v>
      </c>
      <c r="C441">
        <v>329900</v>
      </c>
      <c r="D441">
        <v>329900</v>
      </c>
      <c r="E441">
        <v>2134</v>
      </c>
      <c r="F441">
        <v>404301869</v>
      </c>
      <c r="G441">
        <v>331554866</v>
      </c>
      <c r="H441">
        <v>120</v>
      </c>
      <c r="I441">
        <v>22161980</v>
      </c>
    </row>
    <row r="442" spans="1:9">
      <c r="A442" t="s">
        <v>4020</v>
      </c>
      <c r="B442">
        <v>7965</v>
      </c>
      <c r="C442">
        <v>55594100</v>
      </c>
      <c r="D442">
        <v>301964</v>
      </c>
      <c r="E442">
        <v>206739</v>
      </c>
      <c r="F442">
        <v>1665191431</v>
      </c>
      <c r="G442">
        <v>30083826</v>
      </c>
      <c r="H442">
        <v>1318</v>
      </c>
      <c r="I442">
        <v>2430150</v>
      </c>
    </row>
    <row r="443" spans="1:9">
      <c r="A443" t="s">
        <v>4298</v>
      </c>
      <c r="B443">
        <v>200865</v>
      </c>
      <c r="C443">
        <v>1083489404</v>
      </c>
      <c r="D443">
        <v>185273178</v>
      </c>
      <c r="E443">
        <v>10287938</v>
      </c>
      <c r="F443">
        <v>100460367973</v>
      </c>
      <c r="G443">
        <v>17037343953</v>
      </c>
      <c r="H443">
        <v>38117</v>
      </c>
      <c r="I443">
        <v>122832613</v>
      </c>
    </row>
    <row r="444" spans="1:9">
      <c r="A444" t="s">
        <v>4618</v>
      </c>
      <c r="B444">
        <v>48</v>
      </c>
      <c r="C444">
        <v>2489696</v>
      </c>
      <c r="D444">
        <v>2493828</v>
      </c>
      <c r="E444">
        <v>2228</v>
      </c>
      <c r="F444">
        <v>86185649</v>
      </c>
      <c r="G444">
        <v>58647547</v>
      </c>
      <c r="H444">
        <v>13</v>
      </c>
      <c r="I444">
        <v>474221</v>
      </c>
    </row>
    <row r="445" spans="1:9">
      <c r="A445" t="s">
        <v>4866</v>
      </c>
      <c r="B445">
        <v>712</v>
      </c>
      <c r="C445">
        <v>39286466</v>
      </c>
      <c r="D445">
        <v>34423740</v>
      </c>
      <c r="E445">
        <v>38306</v>
      </c>
      <c r="F445">
        <v>1149856782</v>
      </c>
      <c r="G445">
        <v>882440561</v>
      </c>
      <c r="H445">
        <v>105</v>
      </c>
      <c r="I445">
        <v>1563649</v>
      </c>
    </row>
    <row r="446" spans="1:9">
      <c r="A446" t="s">
        <v>4906</v>
      </c>
      <c r="B446">
        <v>13</v>
      </c>
      <c r="C446">
        <v>3109628</v>
      </c>
      <c r="D446">
        <v>3109628</v>
      </c>
      <c r="E446">
        <v>3478</v>
      </c>
      <c r="F446">
        <v>815364584</v>
      </c>
      <c r="G446">
        <v>734079105</v>
      </c>
      <c r="H446">
        <v>33</v>
      </c>
      <c r="I446">
        <v>7471939</v>
      </c>
    </row>
    <row r="447" spans="1:9">
      <c r="A447" t="s">
        <v>4950</v>
      </c>
      <c r="B447">
        <v>8323</v>
      </c>
      <c r="C447">
        <v>89609800</v>
      </c>
      <c r="D447">
        <v>15665207</v>
      </c>
      <c r="E447">
        <v>486093</v>
      </c>
      <c r="F447">
        <v>5454232192</v>
      </c>
      <c r="G447">
        <v>977579175</v>
      </c>
      <c r="H447">
        <v>1967</v>
      </c>
      <c r="I447">
        <v>11345377</v>
      </c>
    </row>
    <row r="448" spans="1:9">
      <c r="A448" t="s">
        <v>4019</v>
      </c>
      <c r="B448">
        <v>882</v>
      </c>
      <c r="C448">
        <v>20284157</v>
      </c>
      <c r="D448">
        <v>19384613</v>
      </c>
      <c r="E448">
        <v>5450</v>
      </c>
      <c r="F448">
        <v>116380837</v>
      </c>
      <c r="G448">
        <v>73631564</v>
      </c>
      <c r="H448">
        <v>26</v>
      </c>
      <c r="I448">
        <v>434100</v>
      </c>
    </row>
    <row r="449" spans="1:9">
      <c r="A449" t="s">
        <v>4500</v>
      </c>
      <c r="B449">
        <v>175</v>
      </c>
      <c r="C449">
        <v>1909000</v>
      </c>
      <c r="D449">
        <v>343429</v>
      </c>
      <c r="E449">
        <v>12027</v>
      </c>
      <c r="F449">
        <v>127663258</v>
      </c>
      <c r="G449">
        <v>57483239</v>
      </c>
      <c r="H449">
        <v>359</v>
      </c>
      <c r="I449">
        <v>3225050</v>
      </c>
    </row>
    <row r="450" spans="1:9">
      <c r="A450" t="s">
        <v>4506</v>
      </c>
      <c r="B450">
        <v>11008</v>
      </c>
      <c r="C450">
        <v>107574200</v>
      </c>
      <c r="D450">
        <v>12014953</v>
      </c>
      <c r="E450">
        <v>695412</v>
      </c>
      <c r="F450">
        <v>7757984055</v>
      </c>
      <c r="G450">
        <v>1247185011</v>
      </c>
      <c r="H450">
        <v>3920</v>
      </c>
      <c r="I450">
        <v>20858330</v>
      </c>
    </row>
    <row r="451" spans="1:9">
      <c r="A451" t="s">
        <v>4523</v>
      </c>
      <c r="B451">
        <v>505</v>
      </c>
      <c r="C451">
        <v>365926662</v>
      </c>
      <c r="D451">
        <v>365566533</v>
      </c>
      <c r="E451">
        <v>32573</v>
      </c>
      <c r="F451">
        <v>10558577626</v>
      </c>
      <c r="G451">
        <v>9198471138</v>
      </c>
      <c r="H451">
        <v>113</v>
      </c>
      <c r="I451">
        <v>29324379</v>
      </c>
    </row>
    <row r="452" spans="1:9">
      <c r="A452" t="s">
        <v>4569</v>
      </c>
      <c r="B452">
        <v>2532</v>
      </c>
      <c r="C452">
        <v>21368700</v>
      </c>
      <c r="D452">
        <v>818593</v>
      </c>
      <c r="E452">
        <v>73742</v>
      </c>
      <c r="F452">
        <v>562595500</v>
      </c>
      <c r="G452">
        <v>47707827</v>
      </c>
      <c r="H452">
        <v>76</v>
      </c>
      <c r="I452">
        <v>311800</v>
      </c>
    </row>
    <row r="453" spans="1:9">
      <c r="A453" t="s">
        <v>4655</v>
      </c>
      <c r="B453">
        <v>245</v>
      </c>
      <c r="C453">
        <v>52822790</v>
      </c>
      <c r="D453">
        <v>415455</v>
      </c>
      <c r="E453">
        <v>35348</v>
      </c>
      <c r="F453">
        <v>4652288026</v>
      </c>
      <c r="G453">
        <v>6963726</v>
      </c>
      <c r="H453">
        <v>4</v>
      </c>
      <c r="I453">
        <v>460416</v>
      </c>
    </row>
    <row r="454" spans="1:9">
      <c r="A454" t="s">
        <v>4146</v>
      </c>
      <c r="B454">
        <v>2472</v>
      </c>
      <c r="C454">
        <v>39814646</v>
      </c>
      <c r="D454">
        <v>39528852</v>
      </c>
      <c r="E454">
        <v>26568</v>
      </c>
      <c r="F454">
        <v>1120170770</v>
      </c>
      <c r="G454">
        <v>804027632</v>
      </c>
      <c r="H454">
        <v>168</v>
      </c>
      <c r="I454">
        <v>1701235</v>
      </c>
    </row>
    <row r="455" spans="1:9">
      <c r="A455" t="s">
        <v>4404</v>
      </c>
      <c r="B455">
        <v>3088</v>
      </c>
      <c r="C455">
        <v>63937438</v>
      </c>
      <c r="D455">
        <v>63495754</v>
      </c>
      <c r="E455">
        <v>190852</v>
      </c>
      <c r="F455">
        <v>3332736320</v>
      </c>
      <c r="G455">
        <v>2563453687</v>
      </c>
      <c r="H455">
        <v>1140</v>
      </c>
      <c r="I455">
        <v>18934386</v>
      </c>
    </row>
    <row r="456" spans="1:9">
      <c r="A456" t="s">
        <v>4648</v>
      </c>
      <c r="B456">
        <v>311</v>
      </c>
      <c r="C456">
        <v>54649266</v>
      </c>
      <c r="D456">
        <v>54535336</v>
      </c>
      <c r="E456">
        <v>250408</v>
      </c>
      <c r="F456">
        <v>41894005022</v>
      </c>
      <c r="G456">
        <v>29697956559</v>
      </c>
      <c r="H456">
        <v>389</v>
      </c>
      <c r="I456">
        <v>36298670</v>
      </c>
    </row>
    <row r="457" spans="1:9">
      <c r="A457" t="s">
        <v>4730</v>
      </c>
      <c r="B457">
        <v>3512</v>
      </c>
      <c r="C457">
        <v>72866343</v>
      </c>
      <c r="D457">
        <v>71806674</v>
      </c>
      <c r="E457">
        <v>92451</v>
      </c>
      <c r="F457">
        <v>1711814591</v>
      </c>
      <c r="G457">
        <v>973679848</v>
      </c>
      <c r="H457">
        <v>205</v>
      </c>
      <c r="I457">
        <v>3825960</v>
      </c>
    </row>
    <row r="458" spans="1:9">
      <c r="A458" t="s">
        <v>4992</v>
      </c>
      <c r="B458">
        <v>10044</v>
      </c>
      <c r="C458">
        <v>142594128</v>
      </c>
      <c r="D458">
        <v>138832295</v>
      </c>
      <c r="E458">
        <v>268903</v>
      </c>
      <c r="F458">
        <v>6134931025</v>
      </c>
      <c r="G458">
        <v>3479178704</v>
      </c>
      <c r="H458">
        <v>1274</v>
      </c>
      <c r="I458">
        <v>21820643</v>
      </c>
    </row>
    <row r="459" spans="1:9">
      <c r="A459" t="s">
        <v>4212</v>
      </c>
      <c r="B459">
        <v>436</v>
      </c>
      <c r="C459">
        <v>1131950</v>
      </c>
      <c r="D459">
        <v>318609</v>
      </c>
      <c r="E459">
        <v>132444</v>
      </c>
      <c r="F459">
        <v>445771602</v>
      </c>
      <c r="G459">
        <v>147976213</v>
      </c>
      <c r="H459">
        <v>2185</v>
      </c>
      <c r="I459">
        <v>5206057</v>
      </c>
    </row>
    <row r="460" spans="1:9">
      <c r="A460" t="s">
        <v>4460</v>
      </c>
      <c r="B460">
        <v>0</v>
      </c>
      <c r="C460">
        <v>0</v>
      </c>
      <c r="D460">
        <v>0</v>
      </c>
      <c r="E460">
        <v>778</v>
      </c>
      <c r="F460">
        <v>64916778</v>
      </c>
      <c r="G460">
        <v>1547084</v>
      </c>
      <c r="H460">
        <v>0</v>
      </c>
      <c r="I460">
        <v>0</v>
      </c>
    </row>
    <row r="461" spans="1:9">
      <c r="A461" t="s">
        <v>4550</v>
      </c>
      <c r="B461">
        <v>116</v>
      </c>
      <c r="C461">
        <v>3186730</v>
      </c>
      <c r="D461">
        <v>3183364</v>
      </c>
      <c r="E461">
        <v>9963</v>
      </c>
      <c r="F461">
        <v>186020677</v>
      </c>
      <c r="G461">
        <v>103354527</v>
      </c>
      <c r="H461">
        <v>181</v>
      </c>
      <c r="I461">
        <v>5372506</v>
      </c>
    </row>
    <row r="462" spans="1:9">
      <c r="A462" t="s">
        <v>4557</v>
      </c>
      <c r="B462">
        <v>36202</v>
      </c>
      <c r="C462">
        <v>879445554</v>
      </c>
      <c r="D462">
        <v>871651425</v>
      </c>
      <c r="E462">
        <v>1051905</v>
      </c>
      <c r="F462">
        <v>22048749609</v>
      </c>
      <c r="G462">
        <v>15269895960</v>
      </c>
      <c r="H462">
        <v>34000</v>
      </c>
      <c r="I462">
        <v>656649828</v>
      </c>
    </row>
    <row r="463" spans="1:9">
      <c r="A463" t="s">
        <v>4589</v>
      </c>
      <c r="B463">
        <v>27</v>
      </c>
      <c r="C463">
        <v>8309637</v>
      </c>
      <c r="D463">
        <v>8301570</v>
      </c>
      <c r="E463">
        <v>1834</v>
      </c>
      <c r="F463">
        <v>637179670</v>
      </c>
      <c r="G463">
        <v>527044478</v>
      </c>
      <c r="H463">
        <v>19</v>
      </c>
      <c r="I463">
        <v>4620452</v>
      </c>
    </row>
    <row r="464" spans="1:9">
      <c r="A464" t="s">
        <v>4674</v>
      </c>
      <c r="B464">
        <v>9282</v>
      </c>
      <c r="C464">
        <v>143609834</v>
      </c>
      <c r="D464">
        <v>138171971</v>
      </c>
      <c r="E464">
        <v>458133</v>
      </c>
      <c r="F464">
        <v>4093571521</v>
      </c>
      <c r="G464">
        <v>2203973023</v>
      </c>
      <c r="H464">
        <v>665</v>
      </c>
      <c r="I464">
        <v>7715779</v>
      </c>
    </row>
    <row r="465" spans="1:9">
      <c r="A465" t="s">
        <v>4436</v>
      </c>
      <c r="B465">
        <v>4</v>
      </c>
      <c r="C465">
        <v>185411</v>
      </c>
      <c r="D465">
        <v>185227</v>
      </c>
      <c r="E465">
        <v>63</v>
      </c>
      <c r="F465">
        <v>2355351</v>
      </c>
      <c r="G465">
        <v>1530721</v>
      </c>
      <c r="H465">
        <v>0</v>
      </c>
      <c r="I465">
        <v>0</v>
      </c>
    </row>
    <row r="466" spans="1:9">
      <c r="A466" t="s">
        <v>4474</v>
      </c>
      <c r="B466">
        <v>16</v>
      </c>
      <c r="C466">
        <v>783203</v>
      </c>
      <c r="D466">
        <v>747438</v>
      </c>
      <c r="E466">
        <v>477</v>
      </c>
      <c r="F466">
        <v>15803880</v>
      </c>
      <c r="G466">
        <v>12375050</v>
      </c>
      <c r="H466">
        <v>3</v>
      </c>
      <c r="I466">
        <v>62900</v>
      </c>
    </row>
    <row r="467" spans="1:9">
      <c r="A467" t="s">
        <v>4080</v>
      </c>
      <c r="B467">
        <v>255</v>
      </c>
      <c r="C467">
        <v>3768750</v>
      </c>
      <c r="D467">
        <v>3666418</v>
      </c>
      <c r="E467">
        <v>2783</v>
      </c>
      <c r="F467">
        <v>45054093</v>
      </c>
      <c r="G467">
        <v>14505645</v>
      </c>
      <c r="H467">
        <v>25</v>
      </c>
      <c r="I467">
        <v>308000</v>
      </c>
    </row>
    <row r="468" spans="1:9">
      <c r="A468" t="s">
        <v>4165</v>
      </c>
      <c r="B468">
        <v>1039</v>
      </c>
      <c r="C468">
        <v>7442861</v>
      </c>
      <c r="D468">
        <v>1658068</v>
      </c>
      <c r="E468">
        <v>192789</v>
      </c>
      <c r="F468">
        <v>1368239570</v>
      </c>
      <c r="G468">
        <v>514117605</v>
      </c>
      <c r="H468">
        <v>4739</v>
      </c>
      <c r="I468">
        <v>20977278</v>
      </c>
    </row>
    <row r="469" spans="1:9">
      <c r="A469" t="s">
        <v>4200</v>
      </c>
      <c r="B469">
        <v>1512</v>
      </c>
      <c r="C469">
        <v>1535400</v>
      </c>
      <c r="D469">
        <v>83819</v>
      </c>
      <c r="E469">
        <v>345819</v>
      </c>
      <c r="F469">
        <v>1542667936</v>
      </c>
      <c r="G469">
        <v>15756059</v>
      </c>
      <c r="H469">
        <v>417</v>
      </c>
      <c r="I469">
        <v>815012</v>
      </c>
    </row>
    <row r="470" spans="1:9">
      <c r="A470" t="s">
        <v>4063</v>
      </c>
      <c r="B470">
        <v>4044</v>
      </c>
      <c r="C470">
        <v>40893493</v>
      </c>
      <c r="D470">
        <v>4951600</v>
      </c>
      <c r="E470">
        <v>331432</v>
      </c>
      <c r="F470">
        <v>4918854669</v>
      </c>
      <c r="G470">
        <v>884242003</v>
      </c>
      <c r="H470">
        <v>10037</v>
      </c>
      <c r="I470">
        <v>67192540</v>
      </c>
    </row>
    <row r="471" spans="1:9">
      <c r="A471" t="s">
        <v>4981</v>
      </c>
      <c r="B471">
        <v>7</v>
      </c>
      <c r="C471">
        <v>5851200</v>
      </c>
      <c r="D471">
        <v>495880</v>
      </c>
      <c r="E471">
        <v>68963</v>
      </c>
      <c r="F471">
        <v>8420771749</v>
      </c>
      <c r="G471">
        <v>4528330928</v>
      </c>
      <c r="H471">
        <v>402</v>
      </c>
      <c r="I471">
        <v>35328545</v>
      </c>
    </row>
    <row r="472" spans="1:9">
      <c r="A472" t="s">
        <v>4121</v>
      </c>
      <c r="B472">
        <v>940</v>
      </c>
      <c r="C472">
        <v>771327100</v>
      </c>
      <c r="D472">
        <v>770242428</v>
      </c>
      <c r="E472">
        <v>41120</v>
      </c>
      <c r="F472">
        <v>17383914029</v>
      </c>
      <c r="G472">
        <v>14880047319</v>
      </c>
      <c r="H472">
        <v>161</v>
      </c>
      <c r="I472">
        <v>39102261</v>
      </c>
    </row>
    <row r="473" spans="1:9">
      <c r="A473" t="s">
        <v>4819</v>
      </c>
      <c r="B473">
        <v>505</v>
      </c>
      <c r="C473">
        <v>3477600</v>
      </c>
      <c r="D473">
        <v>1040639</v>
      </c>
      <c r="E473">
        <v>44981</v>
      </c>
      <c r="F473">
        <v>517599685</v>
      </c>
      <c r="G473">
        <v>189459094</v>
      </c>
      <c r="H473">
        <v>959</v>
      </c>
      <c r="I473">
        <v>8106800</v>
      </c>
    </row>
    <row r="474" spans="1:9">
      <c r="A474" t="s">
        <v>4880</v>
      </c>
      <c r="B474">
        <v>432</v>
      </c>
      <c r="C474">
        <v>16078624</v>
      </c>
      <c r="D474">
        <v>16013812</v>
      </c>
      <c r="E474">
        <v>8901</v>
      </c>
      <c r="F474">
        <v>255621329</v>
      </c>
      <c r="G474">
        <v>160521112</v>
      </c>
      <c r="H474">
        <v>13</v>
      </c>
      <c r="I474">
        <v>464212</v>
      </c>
    </row>
    <row r="475" spans="1:9">
      <c r="A475" t="s">
        <v>4974</v>
      </c>
      <c r="B475">
        <v>2</v>
      </c>
      <c r="C475">
        <v>450000</v>
      </c>
      <c r="D475">
        <v>331825</v>
      </c>
      <c r="E475">
        <v>2982</v>
      </c>
      <c r="F475">
        <v>657268991</v>
      </c>
      <c r="G475">
        <v>373002816</v>
      </c>
      <c r="H475">
        <v>34</v>
      </c>
      <c r="I475">
        <v>7097087</v>
      </c>
    </row>
    <row r="476" spans="1:9">
      <c r="A476" t="s">
        <v>4776</v>
      </c>
      <c r="B476">
        <v>58</v>
      </c>
      <c r="C476">
        <v>10818980</v>
      </c>
      <c r="D476">
        <v>3506063</v>
      </c>
      <c r="E476">
        <v>2196</v>
      </c>
      <c r="F476">
        <v>441946180</v>
      </c>
      <c r="G476">
        <v>245117535</v>
      </c>
      <c r="H476">
        <v>17</v>
      </c>
      <c r="I476">
        <v>3497000</v>
      </c>
    </row>
    <row r="477" spans="1:9">
      <c r="A477" t="s">
        <v>4881</v>
      </c>
      <c r="B477">
        <v>4956</v>
      </c>
      <c r="C477">
        <v>33507700</v>
      </c>
      <c r="D477">
        <v>644832</v>
      </c>
      <c r="E477">
        <v>629585</v>
      </c>
      <c r="F477">
        <v>9739303535</v>
      </c>
      <c r="G477">
        <v>369057995</v>
      </c>
      <c r="H477">
        <v>272</v>
      </c>
      <c r="I477">
        <v>2055050</v>
      </c>
    </row>
    <row r="478" spans="1:9">
      <c r="A478" t="s">
        <v>5004</v>
      </c>
      <c r="B478">
        <v>44247</v>
      </c>
      <c r="C478">
        <v>292741600</v>
      </c>
      <c r="D478">
        <v>99794861</v>
      </c>
      <c r="E478">
        <v>864650</v>
      </c>
      <c r="F478">
        <v>5141096918</v>
      </c>
      <c r="G478">
        <v>849091125</v>
      </c>
      <c r="H478">
        <v>5064</v>
      </c>
      <c r="I478">
        <v>18559878</v>
      </c>
    </row>
    <row r="479" spans="1:9">
      <c r="A479" t="s">
        <v>4400</v>
      </c>
      <c r="B479">
        <v>1231</v>
      </c>
      <c r="C479">
        <v>12292805</v>
      </c>
      <c r="D479">
        <v>12205122</v>
      </c>
      <c r="E479">
        <v>264047</v>
      </c>
      <c r="F479">
        <v>3305333758</v>
      </c>
      <c r="G479">
        <v>2904078475</v>
      </c>
      <c r="H479">
        <v>1383</v>
      </c>
      <c r="I479">
        <v>13200718</v>
      </c>
    </row>
    <row r="480" spans="1:9">
      <c r="A480" t="s">
        <v>4499</v>
      </c>
      <c r="B480">
        <v>7040</v>
      </c>
      <c r="C480">
        <v>44652650</v>
      </c>
      <c r="D480">
        <v>419004</v>
      </c>
      <c r="E480">
        <v>251226</v>
      </c>
      <c r="F480">
        <v>2745843525</v>
      </c>
      <c r="G480">
        <v>66586666</v>
      </c>
      <c r="H480">
        <v>138</v>
      </c>
      <c r="I480">
        <v>703300</v>
      </c>
    </row>
    <row r="481" spans="1:9">
      <c r="A481" t="s">
        <v>4702</v>
      </c>
      <c r="B481">
        <v>119</v>
      </c>
      <c r="C481">
        <v>1795210</v>
      </c>
      <c r="D481">
        <v>1646890</v>
      </c>
      <c r="E481">
        <v>5122</v>
      </c>
      <c r="F481">
        <v>49869082</v>
      </c>
      <c r="G481">
        <v>29726391</v>
      </c>
      <c r="H481">
        <v>127</v>
      </c>
      <c r="I481">
        <v>1207559</v>
      </c>
    </row>
    <row r="482" spans="1:9">
      <c r="A482" t="s">
        <v>4473</v>
      </c>
      <c r="B482">
        <v>3</v>
      </c>
      <c r="C482">
        <v>4000</v>
      </c>
      <c r="D482">
        <v>0</v>
      </c>
      <c r="E482">
        <v>5324</v>
      </c>
      <c r="F482">
        <v>11236700</v>
      </c>
      <c r="G482">
        <v>63795</v>
      </c>
      <c r="H482">
        <v>4</v>
      </c>
      <c r="I482">
        <v>8500</v>
      </c>
    </row>
    <row r="483" spans="1:9">
      <c r="A483" t="s">
        <v>4599</v>
      </c>
      <c r="B483">
        <v>104</v>
      </c>
      <c r="C483">
        <v>13273000</v>
      </c>
      <c r="D483">
        <v>2044536</v>
      </c>
      <c r="E483">
        <v>8919</v>
      </c>
      <c r="F483">
        <v>1122909612</v>
      </c>
      <c r="G483">
        <v>584984573</v>
      </c>
      <c r="H483">
        <v>62</v>
      </c>
      <c r="I483">
        <v>8424676</v>
      </c>
    </row>
    <row r="484" spans="1:9">
      <c r="A484" t="s">
        <v>4097</v>
      </c>
      <c r="B484">
        <v>95807</v>
      </c>
      <c r="C484">
        <v>357405500</v>
      </c>
      <c r="D484">
        <v>8459198</v>
      </c>
      <c r="E484">
        <v>3451471</v>
      </c>
      <c r="F484">
        <v>42575676684</v>
      </c>
      <c r="G484">
        <v>1666175966</v>
      </c>
      <c r="H484">
        <v>7464</v>
      </c>
      <c r="I484">
        <v>38015300</v>
      </c>
    </row>
    <row r="485" spans="1:9">
      <c r="A485" t="s">
        <v>4859</v>
      </c>
      <c r="B485">
        <v>4</v>
      </c>
      <c r="C485">
        <v>151011</v>
      </c>
      <c r="D485">
        <v>146129</v>
      </c>
      <c r="E485">
        <v>20160</v>
      </c>
      <c r="F485">
        <v>147569066</v>
      </c>
      <c r="G485">
        <v>52874307</v>
      </c>
      <c r="H485">
        <v>149</v>
      </c>
      <c r="I485">
        <v>1237662</v>
      </c>
    </row>
    <row r="486" spans="1:9">
      <c r="A486" t="s">
        <v>4205</v>
      </c>
      <c r="B486">
        <v>14583</v>
      </c>
      <c r="C486">
        <v>16392475</v>
      </c>
      <c r="D486">
        <v>4229302</v>
      </c>
      <c r="E486">
        <v>2199518</v>
      </c>
      <c r="F486">
        <v>8402594477</v>
      </c>
      <c r="G486">
        <v>645781876</v>
      </c>
      <c r="H486">
        <v>33710</v>
      </c>
      <c r="I486">
        <v>29098626</v>
      </c>
    </row>
    <row r="487" spans="1:9">
      <c r="A487" t="s">
        <v>4696</v>
      </c>
      <c r="B487">
        <v>79174</v>
      </c>
      <c r="C487">
        <v>270223540</v>
      </c>
      <c r="D487">
        <v>32977168</v>
      </c>
      <c r="E487">
        <v>1889306</v>
      </c>
      <c r="F487">
        <v>7999410375</v>
      </c>
      <c r="G487">
        <v>2617577967</v>
      </c>
      <c r="H487">
        <v>17234</v>
      </c>
      <c r="I487">
        <v>48920071</v>
      </c>
    </row>
    <row r="488" spans="1:9">
      <c r="A488" t="s">
        <v>4926</v>
      </c>
      <c r="B488">
        <v>2949</v>
      </c>
      <c r="C488">
        <v>42848300</v>
      </c>
      <c r="D488">
        <v>42222794</v>
      </c>
      <c r="E488">
        <v>39496</v>
      </c>
      <c r="F488">
        <v>850663175</v>
      </c>
      <c r="G488">
        <v>526188215</v>
      </c>
      <c r="H488">
        <v>104</v>
      </c>
      <c r="I488">
        <v>1545718</v>
      </c>
    </row>
    <row r="489" spans="1:9">
      <c r="A489" t="s">
        <v>4995</v>
      </c>
      <c r="B489">
        <v>3036</v>
      </c>
      <c r="C489">
        <v>66106943</v>
      </c>
      <c r="D489">
        <v>63879696</v>
      </c>
      <c r="E489">
        <v>63632</v>
      </c>
      <c r="F489">
        <v>1485860356</v>
      </c>
      <c r="G489">
        <v>920389266</v>
      </c>
      <c r="H489">
        <v>479</v>
      </c>
      <c r="I489">
        <v>7673732</v>
      </c>
    </row>
    <row r="490" spans="1:9">
      <c r="A490" t="s">
        <v>5008</v>
      </c>
      <c r="B490">
        <v>17083</v>
      </c>
      <c r="C490">
        <v>128660000</v>
      </c>
      <c r="D490">
        <v>59289338</v>
      </c>
      <c r="E490">
        <v>374325</v>
      </c>
      <c r="F490">
        <v>2439519269</v>
      </c>
      <c r="G490">
        <v>706470120</v>
      </c>
      <c r="H490">
        <v>3694</v>
      </c>
      <c r="I490">
        <v>19862855</v>
      </c>
    </row>
    <row r="491" spans="1:9">
      <c r="A491" t="s">
        <v>4028</v>
      </c>
      <c r="B491">
        <v>52005</v>
      </c>
      <c r="C491">
        <v>371815091</v>
      </c>
      <c r="D491">
        <v>16798636</v>
      </c>
      <c r="E491">
        <v>1166211</v>
      </c>
      <c r="F491">
        <v>8682602771</v>
      </c>
      <c r="G491">
        <v>1316495638</v>
      </c>
      <c r="H491">
        <v>10426</v>
      </c>
      <c r="I491">
        <v>28609000</v>
      </c>
    </row>
    <row r="492" spans="1:9">
      <c r="A492" t="s">
        <v>4067</v>
      </c>
      <c r="B492">
        <v>60294</v>
      </c>
      <c r="C492">
        <v>614035047</v>
      </c>
      <c r="D492">
        <v>53431419</v>
      </c>
      <c r="E492">
        <v>1938250</v>
      </c>
      <c r="F492">
        <v>24006735421</v>
      </c>
      <c r="G492">
        <v>5029211516</v>
      </c>
      <c r="H492">
        <v>14836</v>
      </c>
      <c r="I492">
        <v>88770411</v>
      </c>
    </row>
    <row r="493" spans="1:9">
      <c r="A493" t="s">
        <v>4070</v>
      </c>
      <c r="B493">
        <v>7143</v>
      </c>
      <c r="C493">
        <v>55861250</v>
      </c>
      <c r="D493">
        <v>7654574</v>
      </c>
      <c r="E493">
        <v>271385</v>
      </c>
      <c r="F493">
        <v>2768410742</v>
      </c>
      <c r="G493">
        <v>999222009</v>
      </c>
      <c r="H493">
        <v>4144</v>
      </c>
      <c r="I493">
        <v>27773132</v>
      </c>
    </row>
    <row r="494" spans="1:9">
      <c r="A494" t="s">
        <v>4353</v>
      </c>
      <c r="B494">
        <v>81381</v>
      </c>
      <c r="C494">
        <v>55378900</v>
      </c>
      <c r="D494">
        <v>25364863</v>
      </c>
      <c r="E494">
        <v>2431738</v>
      </c>
      <c r="F494">
        <v>2376982852</v>
      </c>
      <c r="G494">
        <v>1412817670</v>
      </c>
      <c r="H494">
        <v>98499</v>
      </c>
      <c r="I494">
        <v>64983964</v>
      </c>
    </row>
    <row r="495" spans="1:9">
      <c r="A495" t="s">
        <v>4410</v>
      </c>
      <c r="B495">
        <v>714</v>
      </c>
      <c r="C495">
        <v>4044350</v>
      </c>
      <c r="D495">
        <v>523728</v>
      </c>
      <c r="E495">
        <v>21506</v>
      </c>
      <c r="F495">
        <v>144968086</v>
      </c>
      <c r="G495">
        <v>39915417</v>
      </c>
      <c r="H495">
        <v>232</v>
      </c>
      <c r="I495">
        <v>970750</v>
      </c>
    </row>
    <row r="496" spans="1:9">
      <c r="A496" t="s">
        <v>4591</v>
      </c>
      <c r="B496">
        <v>14</v>
      </c>
      <c r="C496">
        <v>3086000</v>
      </c>
      <c r="D496">
        <v>1261025</v>
      </c>
      <c r="E496">
        <v>615</v>
      </c>
      <c r="F496">
        <v>110448147</v>
      </c>
      <c r="G496">
        <v>66077711</v>
      </c>
      <c r="H496">
        <v>2</v>
      </c>
      <c r="I496">
        <v>361000</v>
      </c>
    </row>
    <row r="497" spans="1:9">
      <c r="A497" t="s">
        <v>4938</v>
      </c>
      <c r="B497">
        <v>0</v>
      </c>
      <c r="C497">
        <v>0</v>
      </c>
      <c r="D497">
        <v>0</v>
      </c>
      <c r="E497">
        <v>258795</v>
      </c>
      <c r="F497">
        <v>4306537792</v>
      </c>
      <c r="G497">
        <v>2291132591</v>
      </c>
      <c r="H497">
        <v>2763</v>
      </c>
      <c r="I497">
        <v>49091570</v>
      </c>
    </row>
    <row r="498" spans="1:9">
      <c r="A498" t="s">
        <v>4026</v>
      </c>
      <c r="B498">
        <v>62128</v>
      </c>
      <c r="C498">
        <v>393726325</v>
      </c>
      <c r="D498">
        <v>14272509</v>
      </c>
      <c r="E498">
        <v>1228431</v>
      </c>
      <c r="F498">
        <v>8165513245</v>
      </c>
      <c r="G498">
        <v>908245254</v>
      </c>
      <c r="H498">
        <v>11163</v>
      </c>
      <c r="I498">
        <v>24207503</v>
      </c>
    </row>
    <row r="499" spans="1:9">
      <c r="A499" t="s">
        <v>4032</v>
      </c>
      <c r="B499">
        <v>3055</v>
      </c>
      <c r="C499">
        <v>16016000</v>
      </c>
      <c r="D499">
        <v>1393111</v>
      </c>
      <c r="E499">
        <v>79999</v>
      </c>
      <c r="F499">
        <v>526965929</v>
      </c>
      <c r="G499">
        <v>192635016</v>
      </c>
      <c r="H499">
        <v>1362</v>
      </c>
      <c r="I499">
        <v>5571174</v>
      </c>
    </row>
    <row r="500" spans="1:9">
      <c r="A500" t="s">
        <v>4201</v>
      </c>
      <c r="B500">
        <v>183</v>
      </c>
      <c r="C500">
        <v>411800</v>
      </c>
      <c r="D500">
        <v>116002</v>
      </c>
      <c r="E500">
        <v>66125</v>
      </c>
      <c r="F500">
        <v>246276431</v>
      </c>
      <c r="G500">
        <v>82585122</v>
      </c>
      <c r="H500">
        <v>1148</v>
      </c>
      <c r="I500">
        <v>3018527</v>
      </c>
    </row>
    <row r="501" spans="1:9">
      <c r="A501" t="s">
        <v>4277</v>
      </c>
      <c r="B501">
        <v>0</v>
      </c>
      <c r="C501">
        <v>0</v>
      </c>
      <c r="D501">
        <v>0</v>
      </c>
      <c r="E501">
        <v>423</v>
      </c>
      <c r="F501">
        <v>4346396</v>
      </c>
      <c r="G501">
        <v>1845045</v>
      </c>
      <c r="H501">
        <v>3</v>
      </c>
      <c r="I501">
        <v>44500</v>
      </c>
    </row>
    <row r="502" spans="1:9">
      <c r="A502" t="s">
        <v>4094</v>
      </c>
      <c r="B502">
        <v>3946</v>
      </c>
      <c r="C502">
        <v>172311257</v>
      </c>
      <c r="D502">
        <v>171576610</v>
      </c>
      <c r="E502">
        <v>80887</v>
      </c>
      <c r="F502">
        <v>2955079273</v>
      </c>
      <c r="G502">
        <v>1858782966</v>
      </c>
      <c r="H502">
        <v>123</v>
      </c>
      <c r="I502">
        <v>5365949</v>
      </c>
    </row>
    <row r="503" spans="1:9">
      <c r="A503" t="s">
        <v>4810</v>
      </c>
      <c r="B503">
        <v>12990</v>
      </c>
      <c r="C503">
        <v>536854553</v>
      </c>
      <c r="D503">
        <v>530614976</v>
      </c>
      <c r="E503">
        <v>321936</v>
      </c>
      <c r="F503">
        <v>11162482424</v>
      </c>
      <c r="G503">
        <v>7339996478</v>
      </c>
      <c r="H503">
        <v>580</v>
      </c>
      <c r="I503">
        <v>21696461</v>
      </c>
    </row>
    <row r="504" spans="1:9">
      <c r="A504" t="s">
        <v>4864</v>
      </c>
      <c r="B504">
        <v>4318</v>
      </c>
      <c r="C504">
        <v>185863975</v>
      </c>
      <c r="D504">
        <v>178938018</v>
      </c>
      <c r="E504">
        <v>238954</v>
      </c>
      <c r="F504">
        <v>5464190917</v>
      </c>
      <c r="G504">
        <v>4072622900</v>
      </c>
      <c r="H504">
        <v>410</v>
      </c>
      <c r="I504">
        <v>4978498</v>
      </c>
    </row>
    <row r="505" spans="1:9">
      <c r="A505" t="s">
        <v>4102</v>
      </c>
      <c r="B505">
        <v>300127</v>
      </c>
      <c r="C505">
        <v>2251098988</v>
      </c>
      <c r="D505">
        <v>235201683</v>
      </c>
      <c r="E505">
        <v>15714962</v>
      </c>
      <c r="F505">
        <v>185641607559</v>
      </c>
      <c r="G505">
        <v>19654423987</v>
      </c>
      <c r="H505">
        <v>61481</v>
      </c>
      <c r="I505">
        <v>212605791</v>
      </c>
    </row>
    <row r="506" spans="1:9">
      <c r="A506" t="s">
        <v>4355</v>
      </c>
      <c r="B506">
        <v>20944</v>
      </c>
      <c r="C506">
        <v>16047250</v>
      </c>
      <c r="D506">
        <v>7136177</v>
      </c>
      <c r="E506">
        <v>856321</v>
      </c>
      <c r="F506">
        <v>936250498</v>
      </c>
      <c r="G506">
        <v>574821433</v>
      </c>
      <c r="H506">
        <v>28956</v>
      </c>
      <c r="I506">
        <v>24001260</v>
      </c>
    </row>
    <row r="507" spans="1:9">
      <c r="A507" t="s">
        <v>4395</v>
      </c>
      <c r="B507">
        <v>21</v>
      </c>
      <c r="C507">
        <v>159591</v>
      </c>
      <c r="D507">
        <v>158011</v>
      </c>
      <c r="E507">
        <v>1957</v>
      </c>
      <c r="F507">
        <v>26600064</v>
      </c>
      <c r="G507">
        <v>21539675</v>
      </c>
      <c r="H507">
        <v>1</v>
      </c>
      <c r="I507">
        <v>1000</v>
      </c>
    </row>
    <row r="508" spans="1:9">
      <c r="A508" t="s">
        <v>4665</v>
      </c>
      <c r="B508">
        <v>396</v>
      </c>
      <c r="C508">
        <v>52762290</v>
      </c>
      <c r="D508">
        <v>21076817</v>
      </c>
      <c r="E508">
        <v>19157</v>
      </c>
      <c r="F508">
        <v>2149746652</v>
      </c>
      <c r="G508">
        <v>1286487541</v>
      </c>
      <c r="H508">
        <v>114</v>
      </c>
      <c r="I508">
        <v>11653963</v>
      </c>
    </row>
    <row r="509" spans="1:9">
      <c r="A509" t="s">
        <v>4117</v>
      </c>
      <c r="B509">
        <v>7851</v>
      </c>
      <c r="C509">
        <v>3811616295</v>
      </c>
      <c r="D509">
        <v>3803936136</v>
      </c>
      <c r="E509">
        <v>630367</v>
      </c>
      <c r="F509">
        <v>167733136158</v>
      </c>
      <c r="G509">
        <v>131499568174</v>
      </c>
      <c r="H509">
        <v>1212</v>
      </c>
      <c r="I509">
        <v>191847025</v>
      </c>
    </row>
    <row r="510" spans="1:9">
      <c r="A510" t="s">
        <v>4246</v>
      </c>
      <c r="B510">
        <v>16</v>
      </c>
      <c r="C510">
        <v>5553010</v>
      </c>
      <c r="D510">
        <v>5381635</v>
      </c>
      <c r="E510">
        <v>1232309</v>
      </c>
      <c r="F510">
        <v>333419467830</v>
      </c>
      <c r="G510">
        <v>278278012729</v>
      </c>
      <c r="H510">
        <v>1238</v>
      </c>
      <c r="I510">
        <v>231447840</v>
      </c>
    </row>
    <row r="511" spans="1:9">
      <c r="A511" t="s">
        <v>4457</v>
      </c>
      <c r="B511">
        <v>18</v>
      </c>
      <c r="C511">
        <v>3252770</v>
      </c>
      <c r="D511">
        <v>3252507</v>
      </c>
      <c r="E511">
        <v>1000</v>
      </c>
      <c r="F511">
        <v>201830879</v>
      </c>
      <c r="G511">
        <v>169727004</v>
      </c>
      <c r="H511">
        <v>3</v>
      </c>
      <c r="I511">
        <v>364174</v>
      </c>
    </row>
    <row r="512" spans="1:9">
      <c r="A512" t="s">
        <v>4642</v>
      </c>
      <c r="B512">
        <v>0</v>
      </c>
      <c r="C512">
        <v>0</v>
      </c>
      <c r="D512">
        <v>0</v>
      </c>
      <c r="E512">
        <v>138</v>
      </c>
      <c r="F512">
        <v>24808570</v>
      </c>
      <c r="G512">
        <v>18226589</v>
      </c>
      <c r="H512">
        <v>8</v>
      </c>
      <c r="I512">
        <v>1377854</v>
      </c>
    </row>
    <row r="513" spans="1:9">
      <c r="A513" t="s">
        <v>4667</v>
      </c>
      <c r="B513">
        <v>83</v>
      </c>
      <c r="C513">
        <v>10905550</v>
      </c>
      <c r="D513">
        <v>5461929</v>
      </c>
      <c r="E513">
        <v>4061</v>
      </c>
      <c r="F513">
        <v>584364751</v>
      </c>
      <c r="G513">
        <v>364851565</v>
      </c>
      <c r="H513">
        <v>28</v>
      </c>
      <c r="I513">
        <v>5352954</v>
      </c>
    </row>
    <row r="514" spans="1:9">
      <c r="A514" t="s">
        <v>4685</v>
      </c>
      <c r="B514">
        <v>0</v>
      </c>
      <c r="C514">
        <v>0</v>
      </c>
      <c r="D514">
        <v>0</v>
      </c>
      <c r="E514">
        <v>2</v>
      </c>
      <c r="F514">
        <v>9799</v>
      </c>
      <c r="G514">
        <v>5761</v>
      </c>
      <c r="H514">
        <v>0</v>
      </c>
      <c r="I514">
        <v>0</v>
      </c>
    </row>
    <row r="515" spans="1:9">
      <c r="A515" t="s">
        <v>4704</v>
      </c>
      <c r="B515">
        <v>1628</v>
      </c>
      <c r="C515">
        <v>11416448</v>
      </c>
      <c r="D515">
        <v>6947651</v>
      </c>
      <c r="E515">
        <v>314363</v>
      </c>
      <c r="F515">
        <v>1675977883</v>
      </c>
      <c r="G515">
        <v>270112022</v>
      </c>
      <c r="H515">
        <v>374</v>
      </c>
      <c r="I515">
        <v>1766326</v>
      </c>
    </row>
    <row r="516" spans="1:9">
      <c r="A516" t="s">
        <v>4996</v>
      </c>
      <c r="B516">
        <v>1271</v>
      </c>
      <c r="C516">
        <v>30955636</v>
      </c>
      <c r="D516">
        <v>30167571</v>
      </c>
      <c r="E516">
        <v>27532</v>
      </c>
      <c r="F516">
        <v>682117217</v>
      </c>
      <c r="G516">
        <v>429857867</v>
      </c>
      <c r="H516">
        <v>257</v>
      </c>
      <c r="I516">
        <v>4213665</v>
      </c>
    </row>
    <row r="517" spans="1:9">
      <c r="A517" t="s">
        <v>4022</v>
      </c>
      <c r="B517">
        <v>639</v>
      </c>
      <c r="C517">
        <v>3216350</v>
      </c>
      <c r="D517">
        <v>288655</v>
      </c>
      <c r="E517">
        <v>19412</v>
      </c>
      <c r="F517">
        <v>128703414</v>
      </c>
      <c r="G517">
        <v>51831937</v>
      </c>
      <c r="H517">
        <v>433</v>
      </c>
      <c r="I517">
        <v>1936630</v>
      </c>
    </row>
    <row r="518" spans="1:9">
      <c r="A518" t="s">
        <v>4466</v>
      </c>
      <c r="B518">
        <v>18</v>
      </c>
      <c r="C518">
        <v>1885000</v>
      </c>
      <c r="D518">
        <v>419496</v>
      </c>
      <c r="E518">
        <v>4247</v>
      </c>
      <c r="F518">
        <v>269095684</v>
      </c>
      <c r="G518">
        <v>109536794</v>
      </c>
      <c r="H518">
        <v>6</v>
      </c>
      <c r="I518">
        <v>253841</v>
      </c>
    </row>
    <row r="519" spans="1:9">
      <c r="A519" t="s">
        <v>4551</v>
      </c>
      <c r="B519">
        <v>0</v>
      </c>
      <c r="C519">
        <v>0</v>
      </c>
      <c r="D519">
        <v>0</v>
      </c>
      <c r="E519">
        <v>2481</v>
      </c>
      <c r="F519">
        <v>36692410</v>
      </c>
      <c r="G519">
        <v>9241611</v>
      </c>
      <c r="H519">
        <v>21</v>
      </c>
      <c r="I519">
        <v>438935</v>
      </c>
    </row>
    <row r="520" spans="1:9">
      <c r="A520" t="s">
        <v>4264</v>
      </c>
      <c r="B520">
        <v>0</v>
      </c>
      <c r="C520">
        <v>0</v>
      </c>
      <c r="D520">
        <v>0</v>
      </c>
      <c r="E520">
        <v>6468</v>
      </c>
      <c r="F520">
        <v>1034985082</v>
      </c>
      <c r="G520">
        <v>582622642</v>
      </c>
      <c r="H520">
        <v>38</v>
      </c>
      <c r="I520">
        <v>5610254</v>
      </c>
    </row>
    <row r="521" spans="1:9">
      <c r="A521" t="s">
        <v>4699</v>
      </c>
      <c r="B521">
        <v>75</v>
      </c>
      <c r="C521">
        <v>434397</v>
      </c>
      <c r="D521">
        <v>9094</v>
      </c>
      <c r="E521">
        <v>27975</v>
      </c>
      <c r="F521">
        <v>123866915</v>
      </c>
      <c r="G521">
        <v>4138130</v>
      </c>
      <c r="H521">
        <v>6</v>
      </c>
      <c r="I521">
        <v>27724</v>
      </c>
    </row>
    <row r="522" spans="1:9">
      <c r="A522" t="s">
        <v>4594</v>
      </c>
      <c r="B522">
        <v>0</v>
      </c>
      <c r="C522">
        <v>0</v>
      </c>
      <c r="D522">
        <v>0</v>
      </c>
      <c r="E522">
        <v>2331</v>
      </c>
      <c r="F522">
        <v>274474644</v>
      </c>
      <c r="G522">
        <v>87118808</v>
      </c>
      <c r="H522">
        <v>94</v>
      </c>
      <c r="I522">
        <v>10425554</v>
      </c>
    </row>
    <row r="523" spans="1:9">
      <c r="A523" t="s">
        <v>4320</v>
      </c>
      <c r="B523">
        <v>306</v>
      </c>
      <c r="C523">
        <v>4188771</v>
      </c>
      <c r="D523">
        <v>4039316</v>
      </c>
      <c r="E523">
        <v>8507</v>
      </c>
      <c r="F523">
        <v>72572745</v>
      </c>
      <c r="G523">
        <v>31384478</v>
      </c>
      <c r="H523">
        <v>71</v>
      </c>
      <c r="I523">
        <v>475870</v>
      </c>
    </row>
    <row r="524" spans="1:9">
      <c r="A524" t="s">
        <v>4577</v>
      </c>
      <c r="B524">
        <v>0</v>
      </c>
      <c r="C524">
        <v>0</v>
      </c>
      <c r="D524">
        <v>0</v>
      </c>
      <c r="E524">
        <v>13</v>
      </c>
      <c r="F524">
        <v>2504771</v>
      </c>
      <c r="G524">
        <v>1721901</v>
      </c>
      <c r="H524">
        <v>5</v>
      </c>
      <c r="I524">
        <v>859271</v>
      </c>
    </row>
    <row r="525" spans="1:9">
      <c r="A525" t="s">
        <v>4649</v>
      </c>
      <c r="B525">
        <v>1315</v>
      </c>
      <c r="C525">
        <v>384388539</v>
      </c>
      <c r="D525">
        <v>383643556</v>
      </c>
      <c r="E525">
        <v>600314</v>
      </c>
      <c r="F525">
        <v>145573109324</v>
      </c>
      <c r="G525">
        <v>119218055822</v>
      </c>
      <c r="H525">
        <v>749</v>
      </c>
      <c r="I525">
        <v>104218326</v>
      </c>
    </row>
    <row r="526" spans="1:9">
      <c r="A526" t="s">
        <v>4847</v>
      </c>
      <c r="B526">
        <v>724</v>
      </c>
      <c r="C526">
        <v>161650788</v>
      </c>
      <c r="D526">
        <v>32023929</v>
      </c>
      <c r="E526">
        <v>89635</v>
      </c>
      <c r="F526">
        <v>12248855581</v>
      </c>
      <c r="G526">
        <v>1551763617</v>
      </c>
      <c r="H526">
        <v>124</v>
      </c>
      <c r="I526">
        <v>5823404</v>
      </c>
    </row>
    <row r="527" spans="1:9">
      <c r="A527" t="s">
        <v>4927</v>
      </c>
      <c r="B527">
        <v>4596</v>
      </c>
      <c r="C527">
        <v>86959381</v>
      </c>
      <c r="D527">
        <v>85697250</v>
      </c>
      <c r="E527">
        <v>66699</v>
      </c>
      <c r="F527">
        <v>1554761087</v>
      </c>
      <c r="G527">
        <v>986743473</v>
      </c>
      <c r="H527">
        <v>138</v>
      </c>
      <c r="I527">
        <v>2171228</v>
      </c>
    </row>
    <row r="528" spans="1:9">
      <c r="A528" t="s">
        <v>4130</v>
      </c>
      <c r="B528">
        <v>3019</v>
      </c>
      <c r="C528">
        <v>452635979</v>
      </c>
      <c r="D528">
        <v>140798955</v>
      </c>
      <c r="E528">
        <v>184180</v>
      </c>
      <c r="F528">
        <v>21553810529</v>
      </c>
      <c r="G528">
        <v>8565664034</v>
      </c>
      <c r="H528">
        <v>868</v>
      </c>
      <c r="I528">
        <v>65034157</v>
      </c>
    </row>
    <row r="529" spans="1:9">
      <c r="A529" t="s">
        <v>4155</v>
      </c>
      <c r="B529">
        <v>69920</v>
      </c>
      <c r="C529">
        <v>1873435038</v>
      </c>
      <c r="D529">
        <v>1865395160</v>
      </c>
      <c r="E529">
        <v>1505310</v>
      </c>
      <c r="F529">
        <v>33436957130</v>
      </c>
      <c r="G529">
        <v>22989670883</v>
      </c>
      <c r="H529">
        <v>40072</v>
      </c>
      <c r="I529">
        <v>844690463</v>
      </c>
    </row>
    <row r="530" spans="1:9">
      <c r="A530" t="s">
        <v>4878</v>
      </c>
      <c r="B530">
        <v>3295</v>
      </c>
      <c r="C530">
        <v>120118095</v>
      </c>
      <c r="D530">
        <v>119472719</v>
      </c>
      <c r="E530">
        <v>58774</v>
      </c>
      <c r="F530">
        <v>1656462514</v>
      </c>
      <c r="G530">
        <v>1063509872</v>
      </c>
      <c r="H530">
        <v>73</v>
      </c>
      <c r="I530">
        <v>1998709</v>
      </c>
    </row>
    <row r="531" spans="1:9">
      <c r="A531" t="s">
        <v>4089</v>
      </c>
      <c r="B531">
        <v>5034</v>
      </c>
      <c r="C531">
        <v>102419167</v>
      </c>
      <c r="D531">
        <v>100534337</v>
      </c>
      <c r="E531">
        <v>157244</v>
      </c>
      <c r="F531">
        <v>3109325353</v>
      </c>
      <c r="G531">
        <v>1646142419</v>
      </c>
      <c r="H531">
        <v>132</v>
      </c>
      <c r="I531">
        <v>2679115</v>
      </c>
    </row>
    <row r="532" spans="1:9">
      <c r="A532" t="s">
        <v>4634</v>
      </c>
      <c r="B532">
        <v>9672</v>
      </c>
      <c r="C532">
        <v>72086450</v>
      </c>
      <c r="D532">
        <v>4025195</v>
      </c>
      <c r="E532">
        <v>900477</v>
      </c>
      <c r="F532">
        <v>9348351425</v>
      </c>
      <c r="G532">
        <v>873805940</v>
      </c>
      <c r="H532">
        <v>2936</v>
      </c>
      <c r="I532">
        <v>13034409</v>
      </c>
    </row>
    <row r="533" spans="1:9">
      <c r="A533" t="s">
        <v>4937</v>
      </c>
      <c r="B533">
        <v>0</v>
      </c>
      <c r="C533">
        <v>0</v>
      </c>
      <c r="D533">
        <v>0</v>
      </c>
      <c r="E533">
        <v>13467</v>
      </c>
      <c r="F533">
        <v>311673355</v>
      </c>
      <c r="G533">
        <v>163704604</v>
      </c>
      <c r="H533">
        <v>1205</v>
      </c>
      <c r="I533">
        <v>29660045</v>
      </c>
    </row>
    <row r="534" spans="1:9">
      <c r="A534" t="s">
        <v>4462</v>
      </c>
      <c r="B534">
        <v>2</v>
      </c>
      <c r="C534">
        <v>125000</v>
      </c>
      <c r="D534">
        <v>112896</v>
      </c>
      <c r="E534">
        <v>35</v>
      </c>
      <c r="F534">
        <v>5072114</v>
      </c>
      <c r="G534">
        <v>4162072</v>
      </c>
      <c r="H534">
        <v>0</v>
      </c>
      <c r="I534">
        <v>0</v>
      </c>
    </row>
    <row r="535" spans="1:9">
      <c r="A535" t="s">
        <v>4946</v>
      </c>
      <c r="B535">
        <v>25009</v>
      </c>
      <c r="C535">
        <v>187695150</v>
      </c>
      <c r="D535">
        <v>9716455</v>
      </c>
      <c r="E535">
        <v>1122398</v>
      </c>
      <c r="F535">
        <v>9639041920</v>
      </c>
      <c r="G535">
        <v>357514462</v>
      </c>
      <c r="H535">
        <v>124</v>
      </c>
      <c r="I535">
        <v>564361</v>
      </c>
    </row>
    <row r="536" spans="1:9">
      <c r="A536" t="s">
        <v>4103</v>
      </c>
      <c r="B536">
        <v>125394</v>
      </c>
      <c r="C536">
        <v>1051177200</v>
      </c>
      <c r="D536">
        <v>142837499</v>
      </c>
      <c r="E536">
        <v>7484916</v>
      </c>
      <c r="F536">
        <v>92917368952</v>
      </c>
      <c r="G536">
        <v>15693995039</v>
      </c>
      <c r="H536">
        <v>37265</v>
      </c>
      <c r="I536">
        <v>169208247</v>
      </c>
    </row>
    <row r="537" spans="1:9">
      <c r="A537" t="s">
        <v>4152</v>
      </c>
      <c r="B537">
        <v>290</v>
      </c>
      <c r="C537">
        <v>9339186</v>
      </c>
      <c r="D537">
        <v>9314675</v>
      </c>
      <c r="E537">
        <v>6444</v>
      </c>
      <c r="F537">
        <v>170950964</v>
      </c>
      <c r="G537">
        <v>116743395</v>
      </c>
      <c r="H537">
        <v>49</v>
      </c>
      <c r="I537">
        <v>1208883</v>
      </c>
    </row>
    <row r="538" spans="1:9">
      <c r="A538" t="s">
        <v>4286</v>
      </c>
      <c r="B538">
        <v>0</v>
      </c>
      <c r="C538">
        <v>0</v>
      </c>
      <c r="D538">
        <v>0</v>
      </c>
      <c r="E538">
        <v>7804</v>
      </c>
      <c r="F538">
        <v>9845118</v>
      </c>
      <c r="G538">
        <v>334231</v>
      </c>
      <c r="H538">
        <v>0</v>
      </c>
      <c r="I538">
        <v>0</v>
      </c>
    </row>
    <row r="539" spans="1:9">
      <c r="A539" t="s">
        <v>4565</v>
      </c>
      <c r="B539">
        <v>22</v>
      </c>
      <c r="C539">
        <v>204100</v>
      </c>
      <c r="D539">
        <v>13318</v>
      </c>
      <c r="E539">
        <v>980</v>
      </c>
      <c r="F539">
        <v>7565300</v>
      </c>
      <c r="G539">
        <v>3026333</v>
      </c>
      <c r="H539">
        <v>37</v>
      </c>
      <c r="I539">
        <v>246400</v>
      </c>
    </row>
    <row r="540" spans="1:9">
      <c r="A540" t="s">
        <v>4951</v>
      </c>
      <c r="B540">
        <v>142395</v>
      </c>
      <c r="C540">
        <v>1169024558</v>
      </c>
      <c r="D540">
        <v>165940045</v>
      </c>
      <c r="E540">
        <v>5798012</v>
      </c>
      <c r="F540">
        <v>48331400600</v>
      </c>
      <c r="G540">
        <v>6836719919</v>
      </c>
      <c r="H540">
        <v>20675</v>
      </c>
      <c r="I540">
        <v>60965294</v>
      </c>
    </row>
    <row r="541" spans="1:9">
      <c r="A541" t="s">
        <v>4977</v>
      </c>
      <c r="B541">
        <v>25</v>
      </c>
      <c r="C541">
        <v>37575100</v>
      </c>
      <c r="D541">
        <v>1566059</v>
      </c>
      <c r="E541">
        <v>232756</v>
      </c>
      <c r="F541">
        <v>37058906499</v>
      </c>
      <c r="G541">
        <v>4220591059</v>
      </c>
      <c r="H541">
        <v>610</v>
      </c>
      <c r="I541">
        <v>46709250</v>
      </c>
    </row>
    <row r="542" spans="1:9">
      <c r="A542" t="s">
        <v>4218</v>
      </c>
      <c r="B542">
        <v>7623</v>
      </c>
      <c r="C542">
        <v>134380872</v>
      </c>
      <c r="D542">
        <v>127670066</v>
      </c>
      <c r="E542">
        <v>454795</v>
      </c>
      <c r="F542">
        <v>8262259033</v>
      </c>
      <c r="G542">
        <v>3934962471</v>
      </c>
      <c r="H542">
        <v>444</v>
      </c>
      <c r="I542">
        <v>7224658</v>
      </c>
    </row>
    <row r="543" spans="1:9">
      <c r="A543" t="s">
        <v>4222</v>
      </c>
      <c r="B543">
        <v>13543</v>
      </c>
      <c r="C543">
        <v>565237931</v>
      </c>
      <c r="D543">
        <v>553997407</v>
      </c>
      <c r="E543">
        <v>441232</v>
      </c>
      <c r="F543">
        <v>14687588645</v>
      </c>
      <c r="G543">
        <v>9422427185</v>
      </c>
      <c r="H543">
        <v>669</v>
      </c>
      <c r="I543">
        <v>21839334</v>
      </c>
    </row>
    <row r="544" spans="1:9">
      <c r="A544" t="s">
        <v>4824</v>
      </c>
      <c r="B544">
        <v>25904</v>
      </c>
      <c r="C544">
        <v>256418800</v>
      </c>
      <c r="D544">
        <v>49125516</v>
      </c>
      <c r="E544">
        <v>2274954</v>
      </c>
      <c r="F544">
        <v>25910366297</v>
      </c>
      <c r="G544">
        <v>5404400201</v>
      </c>
      <c r="H544">
        <v>10296</v>
      </c>
      <c r="I544">
        <v>53148080</v>
      </c>
    </row>
    <row r="545" spans="1:9">
      <c r="A545" t="s">
        <v>4897</v>
      </c>
      <c r="B545">
        <v>3</v>
      </c>
      <c r="C545">
        <v>606706</v>
      </c>
      <c r="D545">
        <v>606706</v>
      </c>
      <c r="E545">
        <v>728</v>
      </c>
      <c r="F545">
        <v>160305141</v>
      </c>
      <c r="G545">
        <v>143286430</v>
      </c>
      <c r="H545">
        <v>7</v>
      </c>
      <c r="I545">
        <v>1329078</v>
      </c>
    </row>
    <row r="546" spans="1:9">
      <c r="A546" t="s">
        <v>4083</v>
      </c>
      <c r="B546">
        <v>40</v>
      </c>
      <c r="C546">
        <v>612281</v>
      </c>
      <c r="D546">
        <v>597490</v>
      </c>
      <c r="E546">
        <v>365</v>
      </c>
      <c r="F546">
        <v>5884460</v>
      </c>
      <c r="G546">
        <v>2000805</v>
      </c>
      <c r="H546">
        <v>8</v>
      </c>
      <c r="I546">
        <v>135000</v>
      </c>
    </row>
    <row r="547" spans="1:9">
      <c r="A547" t="s">
        <v>4773</v>
      </c>
      <c r="B547">
        <v>396</v>
      </c>
      <c r="C547">
        <v>62580707</v>
      </c>
      <c r="D547">
        <v>13089092</v>
      </c>
      <c r="E547">
        <v>16726</v>
      </c>
      <c r="F547">
        <v>2454337758</v>
      </c>
      <c r="G547">
        <v>1212577878</v>
      </c>
      <c r="H547">
        <v>129</v>
      </c>
      <c r="I547">
        <v>15107301</v>
      </c>
    </row>
    <row r="548" spans="1:9">
      <c r="A548" t="s">
        <v>4980</v>
      </c>
      <c r="B548">
        <v>6</v>
      </c>
      <c r="C548">
        <v>11420000</v>
      </c>
      <c r="D548">
        <v>303507</v>
      </c>
      <c r="E548">
        <v>132300</v>
      </c>
      <c r="F548">
        <v>14661817803</v>
      </c>
      <c r="G548">
        <v>6981815292</v>
      </c>
      <c r="H548">
        <v>706</v>
      </c>
      <c r="I548">
        <v>53783300</v>
      </c>
    </row>
    <row r="549" spans="1:9">
      <c r="A549" t="s">
        <v>4291</v>
      </c>
      <c r="B549">
        <v>0</v>
      </c>
      <c r="C549">
        <v>0</v>
      </c>
      <c r="D549">
        <v>0</v>
      </c>
      <c r="E549">
        <v>1</v>
      </c>
      <c r="F549">
        <v>900</v>
      </c>
      <c r="G549">
        <v>541</v>
      </c>
      <c r="H549">
        <v>1</v>
      </c>
      <c r="I549">
        <v>900</v>
      </c>
    </row>
    <row r="550" spans="1:9">
      <c r="A550" t="s">
        <v>4309</v>
      </c>
      <c r="B550">
        <v>0</v>
      </c>
      <c r="C550">
        <v>0</v>
      </c>
      <c r="D550">
        <v>0</v>
      </c>
      <c r="E550">
        <v>3</v>
      </c>
      <c r="F550">
        <v>463154</v>
      </c>
      <c r="G550">
        <v>435552</v>
      </c>
      <c r="H550">
        <v>2</v>
      </c>
      <c r="I550">
        <v>423969</v>
      </c>
    </row>
    <row r="551" spans="1:9">
      <c r="A551" t="s">
        <v>4525</v>
      </c>
      <c r="B551">
        <v>206</v>
      </c>
      <c r="C551">
        <v>59099242</v>
      </c>
      <c r="D551">
        <v>264852</v>
      </c>
      <c r="E551">
        <v>21887</v>
      </c>
      <c r="F551">
        <v>2860642236</v>
      </c>
      <c r="G551">
        <v>4513145</v>
      </c>
      <c r="H551">
        <v>10</v>
      </c>
      <c r="I551">
        <v>867106</v>
      </c>
    </row>
    <row r="552" spans="1:9">
      <c r="A552" t="s">
        <v>4608</v>
      </c>
      <c r="B552">
        <v>227</v>
      </c>
      <c r="C552">
        <v>2229311</v>
      </c>
      <c r="D552">
        <v>2193543</v>
      </c>
      <c r="E552">
        <v>39041</v>
      </c>
      <c r="F552">
        <v>232516620</v>
      </c>
      <c r="G552">
        <v>32320124</v>
      </c>
      <c r="H552">
        <v>228</v>
      </c>
      <c r="I552">
        <v>1340934</v>
      </c>
    </row>
    <row r="553" spans="1:9">
      <c r="A553" t="s">
        <v>4615</v>
      </c>
      <c r="B553">
        <v>47</v>
      </c>
      <c r="C553">
        <v>1144954</v>
      </c>
      <c r="D553">
        <v>1143155</v>
      </c>
      <c r="E553">
        <v>2316</v>
      </c>
      <c r="F553">
        <v>43991689</v>
      </c>
      <c r="G553">
        <v>21248447</v>
      </c>
      <c r="H553">
        <v>21</v>
      </c>
      <c r="I553">
        <v>512676</v>
      </c>
    </row>
    <row r="554" spans="1:9">
      <c r="A554" t="s">
        <v>4656</v>
      </c>
      <c r="B554">
        <v>53</v>
      </c>
      <c r="C554">
        <v>7823000</v>
      </c>
      <c r="D554">
        <v>3526159</v>
      </c>
      <c r="E554">
        <v>1962</v>
      </c>
      <c r="F554">
        <v>300836030</v>
      </c>
      <c r="G554">
        <v>196594404</v>
      </c>
      <c r="H554">
        <v>18</v>
      </c>
      <c r="I554">
        <v>4638300</v>
      </c>
    </row>
    <row r="555" spans="1:9">
      <c r="A555" t="s">
        <v>4736</v>
      </c>
      <c r="B555">
        <v>1535</v>
      </c>
      <c r="C555">
        <v>74011067</v>
      </c>
      <c r="D555">
        <v>73758915</v>
      </c>
      <c r="E555">
        <v>30018</v>
      </c>
      <c r="F555">
        <v>1196443979</v>
      </c>
      <c r="G555">
        <v>781103960</v>
      </c>
      <c r="H555">
        <v>108</v>
      </c>
      <c r="I555">
        <v>4890021</v>
      </c>
    </row>
    <row r="556" spans="1:9">
      <c r="A556" t="s">
        <v>4403</v>
      </c>
      <c r="B556">
        <v>3667</v>
      </c>
      <c r="C556">
        <v>68674372</v>
      </c>
      <c r="D556">
        <v>67970743</v>
      </c>
      <c r="E556">
        <v>305649</v>
      </c>
      <c r="F556">
        <v>4724182175</v>
      </c>
      <c r="G556">
        <v>3745883722</v>
      </c>
      <c r="H556">
        <v>2252</v>
      </c>
      <c r="I556">
        <v>34325591</v>
      </c>
    </row>
    <row r="557" spans="1:9">
      <c r="A557" t="s">
        <v>4428</v>
      </c>
      <c r="B557">
        <v>7471</v>
      </c>
      <c r="C557">
        <v>118455486</v>
      </c>
      <c r="D557">
        <v>117218215</v>
      </c>
      <c r="E557">
        <v>50944</v>
      </c>
      <c r="F557">
        <v>803450186</v>
      </c>
      <c r="G557">
        <v>502747049</v>
      </c>
      <c r="H557">
        <v>200</v>
      </c>
      <c r="I557">
        <v>2693411</v>
      </c>
    </row>
    <row r="558" spans="1:9">
      <c r="A558" t="s">
        <v>4672</v>
      </c>
      <c r="B558">
        <v>7</v>
      </c>
      <c r="C558">
        <v>80388</v>
      </c>
      <c r="D558">
        <v>76667</v>
      </c>
      <c r="E558">
        <v>61634</v>
      </c>
      <c r="F558">
        <v>275166798</v>
      </c>
      <c r="G558">
        <v>69537650</v>
      </c>
      <c r="H558">
        <v>312</v>
      </c>
      <c r="I558">
        <v>6006962</v>
      </c>
    </row>
    <row r="559" spans="1:9">
      <c r="A559" t="s">
        <v>5037</v>
      </c>
      <c r="B559">
        <v>0</v>
      </c>
      <c r="C559">
        <v>0</v>
      </c>
      <c r="D559">
        <v>0</v>
      </c>
      <c r="E559">
        <v>1</v>
      </c>
      <c r="F559">
        <v>83000</v>
      </c>
      <c r="G559">
        <v>84127</v>
      </c>
      <c r="H559">
        <v>0</v>
      </c>
      <c r="I559">
        <v>0</v>
      </c>
    </row>
    <row r="560" spans="1:9">
      <c r="A560" t="s">
        <v>4454</v>
      </c>
      <c r="B560">
        <v>76</v>
      </c>
      <c r="C560">
        <v>14761459</v>
      </c>
      <c r="D560">
        <v>13986993</v>
      </c>
      <c r="E560">
        <v>6983</v>
      </c>
      <c r="F560">
        <v>1095603196</v>
      </c>
      <c r="G560">
        <v>822316617</v>
      </c>
      <c r="H560">
        <v>11</v>
      </c>
      <c r="I560">
        <v>871755</v>
      </c>
    </row>
    <row r="561" spans="1:9">
      <c r="A561" t="s">
        <v>4978</v>
      </c>
      <c r="B561">
        <v>8</v>
      </c>
      <c r="C561">
        <v>11390000</v>
      </c>
      <c r="D561">
        <v>773324</v>
      </c>
      <c r="E561">
        <v>148782</v>
      </c>
      <c r="F561">
        <v>19157229635</v>
      </c>
      <c r="G561">
        <v>6224670448</v>
      </c>
      <c r="H561">
        <v>606</v>
      </c>
      <c r="I561">
        <v>52278205</v>
      </c>
    </row>
    <row r="562" spans="1:9">
      <c r="A562" t="s">
        <v>4988</v>
      </c>
      <c r="B562">
        <v>140</v>
      </c>
      <c r="C562">
        <v>9003946</v>
      </c>
      <c r="D562">
        <v>7601509</v>
      </c>
      <c r="E562">
        <v>4370</v>
      </c>
      <c r="F562">
        <v>201770226</v>
      </c>
      <c r="G562">
        <v>137126047</v>
      </c>
      <c r="H562">
        <v>82</v>
      </c>
      <c r="I562">
        <v>1684638</v>
      </c>
    </row>
    <row r="563" spans="1:9">
      <c r="A563" t="s">
        <v>4066</v>
      </c>
      <c r="B563">
        <v>67096</v>
      </c>
      <c r="C563">
        <v>707962081</v>
      </c>
      <c r="D563">
        <v>53267823</v>
      </c>
      <c r="E563">
        <v>2278598</v>
      </c>
      <c r="F563">
        <v>29899222658</v>
      </c>
      <c r="G563">
        <v>5016173407</v>
      </c>
      <c r="H563">
        <v>17255</v>
      </c>
      <c r="I563">
        <v>94327690</v>
      </c>
    </row>
    <row r="564" spans="1:9">
      <c r="A564" t="s">
        <v>4691</v>
      </c>
      <c r="B564">
        <v>605987</v>
      </c>
      <c r="C564">
        <v>2306433459</v>
      </c>
      <c r="D564">
        <v>128822034</v>
      </c>
      <c r="E564">
        <v>11216715</v>
      </c>
      <c r="F564">
        <v>52975605667</v>
      </c>
      <c r="G564">
        <v>4508895039</v>
      </c>
      <c r="H564">
        <v>39802</v>
      </c>
      <c r="I564">
        <v>61154799</v>
      </c>
    </row>
    <row r="565" spans="1:9">
      <c r="A565" t="s">
        <v>4703</v>
      </c>
      <c r="B565">
        <v>45</v>
      </c>
      <c r="C565">
        <v>232478</v>
      </c>
      <c r="D565">
        <v>44331</v>
      </c>
      <c r="E565">
        <v>20771</v>
      </c>
      <c r="F565">
        <v>128211467</v>
      </c>
      <c r="G565">
        <v>28521132</v>
      </c>
      <c r="H565">
        <v>261</v>
      </c>
      <c r="I565">
        <v>1710104</v>
      </c>
    </row>
    <row r="566" spans="1:9">
      <c r="A566" t="s">
        <v>4761</v>
      </c>
      <c r="B566">
        <v>2</v>
      </c>
      <c r="C566">
        <v>600000</v>
      </c>
      <c r="D566">
        <v>598936</v>
      </c>
      <c r="E566">
        <v>12166</v>
      </c>
      <c r="F566">
        <v>6258190624</v>
      </c>
      <c r="G566">
        <v>5595457965</v>
      </c>
      <c r="H566">
        <v>57</v>
      </c>
      <c r="I566">
        <v>21343867</v>
      </c>
    </row>
    <row r="567" spans="1:9">
      <c r="A567" t="s">
        <v>4983</v>
      </c>
      <c r="B567">
        <v>8</v>
      </c>
      <c r="C567">
        <v>6274000</v>
      </c>
      <c r="D567">
        <v>1349706</v>
      </c>
      <c r="E567">
        <v>16947</v>
      </c>
      <c r="F567">
        <v>2671173635</v>
      </c>
      <c r="G567">
        <v>1539349935</v>
      </c>
      <c r="H567">
        <v>122</v>
      </c>
      <c r="I567">
        <v>13910994</v>
      </c>
    </row>
    <row r="568" spans="1:9">
      <c r="A568" t="s">
        <v>4145</v>
      </c>
      <c r="B568">
        <v>5318</v>
      </c>
      <c r="C568">
        <v>75317306</v>
      </c>
      <c r="D568">
        <v>74435535</v>
      </c>
      <c r="E568">
        <v>59495</v>
      </c>
      <c r="F568">
        <v>2357081049</v>
      </c>
      <c r="G568">
        <v>1700622507</v>
      </c>
      <c r="H568">
        <v>338</v>
      </c>
      <c r="I568">
        <v>2781840</v>
      </c>
    </row>
    <row r="569" spans="1:9">
      <c r="A569" t="s">
        <v>4233</v>
      </c>
      <c r="B569">
        <v>253798</v>
      </c>
      <c r="C569">
        <v>2898335362</v>
      </c>
      <c r="D569">
        <v>316631913</v>
      </c>
      <c r="E569">
        <v>16243986</v>
      </c>
      <c r="F569">
        <v>224929051704</v>
      </c>
      <c r="G569">
        <v>32661267284</v>
      </c>
      <c r="H569">
        <v>52970</v>
      </c>
      <c r="I569">
        <v>262819727</v>
      </c>
    </row>
    <row r="570" spans="1:9">
      <c r="A570" t="s">
        <v>4241</v>
      </c>
      <c r="B570">
        <v>0</v>
      </c>
      <c r="C570">
        <v>0</v>
      </c>
      <c r="D570">
        <v>0</v>
      </c>
      <c r="E570">
        <v>16509</v>
      </c>
      <c r="F570">
        <v>9016714710</v>
      </c>
      <c r="G570">
        <v>8139618392</v>
      </c>
      <c r="H570">
        <v>28</v>
      </c>
      <c r="I570">
        <v>14724156</v>
      </c>
    </row>
    <row r="571" spans="1:9">
      <c r="A571" t="s">
        <v>4563</v>
      </c>
      <c r="B571">
        <v>874</v>
      </c>
      <c r="C571">
        <v>32664015</v>
      </c>
      <c r="D571">
        <v>32434365</v>
      </c>
      <c r="E571">
        <v>17898</v>
      </c>
      <c r="F571">
        <v>581673399</v>
      </c>
      <c r="G571">
        <v>405785071</v>
      </c>
      <c r="H571">
        <v>230</v>
      </c>
      <c r="I571">
        <v>6951970</v>
      </c>
    </row>
    <row r="572" spans="1:9">
      <c r="A572" t="s">
        <v>4662</v>
      </c>
      <c r="B572">
        <v>1777</v>
      </c>
      <c r="C572">
        <v>208759992</v>
      </c>
      <c r="D572">
        <v>50683603</v>
      </c>
      <c r="E572">
        <v>122627</v>
      </c>
      <c r="F572">
        <v>10120740462</v>
      </c>
      <c r="G572">
        <v>3973662133</v>
      </c>
      <c r="H572">
        <v>317</v>
      </c>
      <c r="I572">
        <v>23439817</v>
      </c>
    </row>
    <row r="573" spans="1:9">
      <c r="A573" t="s">
        <v>4908</v>
      </c>
      <c r="B573">
        <v>0</v>
      </c>
      <c r="C573">
        <v>0</v>
      </c>
      <c r="D573">
        <v>0</v>
      </c>
      <c r="E573">
        <v>384</v>
      </c>
      <c r="F573">
        <v>35970480</v>
      </c>
      <c r="G573">
        <v>19009854</v>
      </c>
      <c r="H573">
        <v>4</v>
      </c>
      <c r="I573">
        <v>665135</v>
      </c>
    </row>
    <row r="574" spans="1:9">
      <c r="A574" t="s">
        <v>4971</v>
      </c>
      <c r="B574">
        <v>1</v>
      </c>
      <c r="C574">
        <v>85655</v>
      </c>
      <c r="D574">
        <v>52283</v>
      </c>
      <c r="E574">
        <v>46080</v>
      </c>
      <c r="F574">
        <v>16745496995</v>
      </c>
      <c r="G574">
        <v>14469752014</v>
      </c>
      <c r="H574">
        <v>78</v>
      </c>
      <c r="I574">
        <v>23021268</v>
      </c>
    </row>
    <row r="575" spans="1:9">
      <c r="A575" t="s">
        <v>4162</v>
      </c>
      <c r="B575">
        <v>77007</v>
      </c>
      <c r="C575">
        <v>195721332</v>
      </c>
      <c r="D575">
        <v>12715513</v>
      </c>
      <c r="E575">
        <v>3086361</v>
      </c>
      <c r="F575">
        <v>25083612961</v>
      </c>
      <c r="G575">
        <v>1683067539</v>
      </c>
      <c r="H575">
        <v>11301</v>
      </c>
      <c r="I575">
        <v>14684525</v>
      </c>
    </row>
    <row r="576" spans="1:9">
      <c r="A576" t="s">
        <v>4284</v>
      </c>
      <c r="B576">
        <v>0</v>
      </c>
      <c r="C576">
        <v>0</v>
      </c>
      <c r="D576">
        <v>0</v>
      </c>
      <c r="E576">
        <v>6779</v>
      </c>
      <c r="F576">
        <v>7410546</v>
      </c>
      <c r="G576">
        <v>177740</v>
      </c>
      <c r="H576">
        <v>6</v>
      </c>
      <c r="I576">
        <v>28500</v>
      </c>
    </row>
    <row r="577" spans="1:9">
      <c r="A577" t="s">
        <v>4431</v>
      </c>
      <c r="B577">
        <v>4187</v>
      </c>
      <c r="C577">
        <v>84426458</v>
      </c>
      <c r="D577">
        <v>83707092</v>
      </c>
      <c r="E577">
        <v>39071</v>
      </c>
      <c r="F577">
        <v>776117809</v>
      </c>
      <c r="G577">
        <v>474637770</v>
      </c>
      <c r="H577">
        <v>265</v>
      </c>
      <c r="I577">
        <v>4419030</v>
      </c>
    </row>
    <row r="578" spans="1:9">
      <c r="A578" t="s">
        <v>4842</v>
      </c>
      <c r="B578">
        <v>159</v>
      </c>
      <c r="C578">
        <v>39831302</v>
      </c>
      <c r="D578">
        <v>2215480</v>
      </c>
      <c r="E578">
        <v>15686</v>
      </c>
      <c r="F578">
        <v>2618700535</v>
      </c>
      <c r="G578">
        <v>6507599</v>
      </c>
      <c r="H578">
        <v>4</v>
      </c>
      <c r="I578">
        <v>672615</v>
      </c>
    </row>
    <row r="579" spans="1:9">
      <c r="A579" t="s">
        <v>4262</v>
      </c>
      <c r="B579">
        <v>0</v>
      </c>
      <c r="C579">
        <v>0</v>
      </c>
      <c r="D579">
        <v>0</v>
      </c>
      <c r="E579">
        <v>25235</v>
      </c>
      <c r="F579">
        <v>3267491350</v>
      </c>
      <c r="G579">
        <v>1916855188</v>
      </c>
      <c r="H579">
        <v>143</v>
      </c>
      <c r="I579">
        <v>18497768</v>
      </c>
    </row>
    <row r="580" spans="1:9">
      <c r="A580" t="s">
        <v>4307</v>
      </c>
      <c r="B580">
        <v>0</v>
      </c>
      <c r="C580">
        <v>0</v>
      </c>
      <c r="D580">
        <v>0</v>
      </c>
      <c r="E580">
        <v>53</v>
      </c>
      <c r="F580">
        <v>8890676</v>
      </c>
      <c r="G580">
        <v>1072502</v>
      </c>
      <c r="H580">
        <v>1</v>
      </c>
      <c r="I580">
        <v>22869</v>
      </c>
    </row>
    <row r="581" spans="1:9">
      <c r="A581" t="s">
        <v>4770</v>
      </c>
      <c r="B581">
        <v>316</v>
      </c>
      <c r="C581">
        <v>58009678</v>
      </c>
      <c r="D581">
        <v>9944159</v>
      </c>
      <c r="E581">
        <v>28770</v>
      </c>
      <c r="F581">
        <v>4324046728</v>
      </c>
      <c r="G581">
        <v>1922451239</v>
      </c>
      <c r="H581">
        <v>118</v>
      </c>
      <c r="I581">
        <v>11586968</v>
      </c>
    </row>
    <row r="582" spans="1:9">
      <c r="A582" t="s">
        <v>4823</v>
      </c>
      <c r="B582">
        <v>31288</v>
      </c>
      <c r="C582">
        <v>333721450</v>
      </c>
      <c r="D582">
        <v>50247487</v>
      </c>
      <c r="E582">
        <v>2945587</v>
      </c>
      <c r="F582">
        <v>36528428655</v>
      </c>
      <c r="G582">
        <v>5900367819</v>
      </c>
      <c r="H582">
        <v>13096</v>
      </c>
      <c r="I582">
        <v>57883530</v>
      </c>
    </row>
    <row r="583" spans="1:9">
      <c r="A583" t="s">
        <v>4940</v>
      </c>
      <c r="B583">
        <v>5</v>
      </c>
      <c r="C583">
        <v>199544</v>
      </c>
      <c r="D583">
        <v>192516</v>
      </c>
      <c r="E583">
        <v>870588</v>
      </c>
      <c r="F583">
        <v>25102948713</v>
      </c>
      <c r="G583">
        <v>17373371777</v>
      </c>
      <c r="H583">
        <v>8753</v>
      </c>
      <c r="I583">
        <v>251632204</v>
      </c>
    </row>
    <row r="584" spans="1:9">
      <c r="A584" t="s">
        <v>4962</v>
      </c>
      <c r="B584">
        <v>0</v>
      </c>
      <c r="C584">
        <v>0</v>
      </c>
      <c r="D584">
        <v>0</v>
      </c>
      <c r="E584">
        <v>24810</v>
      </c>
      <c r="F584">
        <v>14203780079</v>
      </c>
      <c r="G584">
        <v>12461991488</v>
      </c>
      <c r="H584">
        <v>24</v>
      </c>
      <c r="I584">
        <v>11811549</v>
      </c>
    </row>
    <row r="585" spans="1:9">
      <c r="A585" t="s">
        <v>4035</v>
      </c>
      <c r="B585">
        <v>98</v>
      </c>
      <c r="C585">
        <v>750200</v>
      </c>
      <c r="D585">
        <v>379735</v>
      </c>
      <c r="E585">
        <v>1765</v>
      </c>
      <c r="F585">
        <v>13793526</v>
      </c>
      <c r="G585">
        <v>3502262</v>
      </c>
      <c r="H585">
        <v>65</v>
      </c>
      <c r="I585">
        <v>354870</v>
      </c>
    </row>
    <row r="586" spans="1:9">
      <c r="A586" t="s">
        <v>4037</v>
      </c>
      <c r="B586">
        <v>79</v>
      </c>
      <c r="C586">
        <v>572448</v>
      </c>
      <c r="D586">
        <v>265343</v>
      </c>
      <c r="E586">
        <v>6151</v>
      </c>
      <c r="F586">
        <v>43442312</v>
      </c>
      <c r="G586">
        <v>5236552</v>
      </c>
      <c r="H586">
        <v>637</v>
      </c>
      <c r="I586">
        <v>1793250</v>
      </c>
    </row>
    <row r="587" spans="1:9">
      <c r="A587" t="s">
        <v>4328</v>
      </c>
      <c r="B587">
        <v>3495</v>
      </c>
      <c r="C587">
        <v>48816318</v>
      </c>
      <c r="D587">
        <v>46787499</v>
      </c>
      <c r="E587">
        <v>116637</v>
      </c>
      <c r="F587">
        <v>833702773</v>
      </c>
      <c r="G587">
        <v>303355590</v>
      </c>
      <c r="H587">
        <v>477</v>
      </c>
      <c r="I587">
        <v>2452916</v>
      </c>
    </row>
    <row r="588" spans="1:9">
      <c r="A588" t="s">
        <v>4476</v>
      </c>
      <c r="B588">
        <v>9</v>
      </c>
      <c r="C588">
        <v>419182</v>
      </c>
      <c r="D588">
        <v>418756</v>
      </c>
      <c r="E588">
        <v>317</v>
      </c>
      <c r="F588">
        <v>13405860</v>
      </c>
      <c r="G588">
        <v>10735307</v>
      </c>
      <c r="H588">
        <v>4</v>
      </c>
      <c r="I588">
        <v>135400</v>
      </c>
    </row>
    <row r="589" spans="1:9">
      <c r="A589" t="s">
        <v>4536</v>
      </c>
      <c r="B589">
        <v>750</v>
      </c>
      <c r="C589">
        <v>119166462</v>
      </c>
      <c r="D589">
        <v>69397150</v>
      </c>
      <c r="E589">
        <v>12882</v>
      </c>
      <c r="F589">
        <v>1829602348</v>
      </c>
      <c r="G589">
        <v>1202460862</v>
      </c>
      <c r="H589">
        <v>127</v>
      </c>
      <c r="I589">
        <v>15631858</v>
      </c>
    </row>
    <row r="590" spans="1:9">
      <c r="A590" t="s">
        <v>4907</v>
      </c>
      <c r="B590">
        <v>0</v>
      </c>
      <c r="C590">
        <v>0</v>
      </c>
      <c r="D590">
        <v>0</v>
      </c>
      <c r="E590">
        <v>6810</v>
      </c>
      <c r="F590">
        <v>648330417</v>
      </c>
      <c r="G590">
        <v>2008724</v>
      </c>
      <c r="H590">
        <v>2</v>
      </c>
      <c r="I590">
        <v>131600</v>
      </c>
    </row>
    <row r="591" spans="1:9">
      <c r="A591" t="s">
        <v>4115</v>
      </c>
      <c r="B591">
        <v>292</v>
      </c>
      <c r="C591">
        <v>123265458</v>
      </c>
      <c r="D591">
        <v>122485997</v>
      </c>
      <c r="E591">
        <v>36480</v>
      </c>
      <c r="F591">
        <v>7140295946</v>
      </c>
      <c r="G591">
        <v>4070055664</v>
      </c>
      <c r="H591">
        <v>127</v>
      </c>
      <c r="I591">
        <v>11781158</v>
      </c>
    </row>
    <row r="592" spans="1:9">
      <c r="A592" t="s">
        <v>4144</v>
      </c>
      <c r="B592">
        <v>9858</v>
      </c>
      <c r="C592">
        <v>129778062</v>
      </c>
      <c r="D592">
        <v>128614954</v>
      </c>
      <c r="E592">
        <v>111569</v>
      </c>
      <c r="F592">
        <v>3966186435</v>
      </c>
      <c r="G592">
        <v>2817119775</v>
      </c>
      <c r="H592">
        <v>767</v>
      </c>
      <c r="I592">
        <v>3514882</v>
      </c>
    </row>
    <row r="593" spans="1:9">
      <c r="A593" t="s">
        <v>4958</v>
      </c>
      <c r="B593">
        <v>3067</v>
      </c>
      <c r="C593">
        <v>26874000</v>
      </c>
      <c r="D593">
        <v>8382593</v>
      </c>
      <c r="E593">
        <v>112960</v>
      </c>
      <c r="F593">
        <v>942503415</v>
      </c>
      <c r="G593">
        <v>396902304</v>
      </c>
      <c r="H593">
        <v>1691</v>
      </c>
      <c r="I593">
        <v>11149559</v>
      </c>
    </row>
    <row r="594" spans="1:9">
      <c r="A594" t="s">
        <v>4073</v>
      </c>
      <c r="B594">
        <v>6</v>
      </c>
      <c r="C594">
        <v>94000</v>
      </c>
      <c r="D594">
        <v>93701</v>
      </c>
      <c r="E594">
        <v>98</v>
      </c>
      <c r="F594">
        <v>1528600</v>
      </c>
      <c r="G594">
        <v>579580</v>
      </c>
      <c r="H594">
        <v>1</v>
      </c>
      <c r="I594">
        <v>5000</v>
      </c>
    </row>
    <row r="595" spans="1:9">
      <c r="A595" t="s">
        <v>4288</v>
      </c>
      <c r="B595">
        <v>0</v>
      </c>
      <c r="C595">
        <v>0</v>
      </c>
      <c r="D595">
        <v>0</v>
      </c>
      <c r="E595">
        <v>2508</v>
      </c>
      <c r="F595">
        <v>3352720</v>
      </c>
      <c r="G595">
        <v>221074</v>
      </c>
      <c r="H595">
        <v>4</v>
      </c>
      <c r="I595">
        <v>16300</v>
      </c>
    </row>
    <row r="596" spans="1:9">
      <c r="A596" t="s">
        <v>4688</v>
      </c>
      <c r="B596">
        <v>3642</v>
      </c>
      <c r="C596">
        <v>12664530</v>
      </c>
      <c r="D596">
        <v>1893455</v>
      </c>
      <c r="E596">
        <v>102892</v>
      </c>
      <c r="F596">
        <v>442167987</v>
      </c>
      <c r="G596">
        <v>193178466</v>
      </c>
      <c r="H596">
        <v>1976</v>
      </c>
      <c r="I596">
        <v>7270751</v>
      </c>
    </row>
    <row r="597" spans="1:9">
      <c r="A597" t="s">
        <v>4001</v>
      </c>
      <c r="B597">
        <v>84778</v>
      </c>
      <c r="C597">
        <v>915708325</v>
      </c>
      <c r="D597">
        <v>214502761</v>
      </c>
      <c r="E597">
        <v>7025565</v>
      </c>
      <c r="F597">
        <v>104931951759</v>
      </c>
      <c r="G597">
        <v>18894176050</v>
      </c>
      <c r="H597">
        <v>15158</v>
      </c>
      <c r="I597">
        <v>87399299</v>
      </c>
    </row>
    <row r="598" spans="1:9">
      <c r="A598" t="s">
        <v>4855</v>
      </c>
      <c r="B598">
        <v>157</v>
      </c>
      <c r="C598">
        <v>20347500</v>
      </c>
      <c r="D598">
        <v>50528</v>
      </c>
      <c r="E598">
        <v>184161</v>
      </c>
      <c r="F598">
        <v>1456500448</v>
      </c>
      <c r="G598">
        <v>1483400</v>
      </c>
      <c r="H598">
        <v>16</v>
      </c>
      <c r="I598">
        <v>86200</v>
      </c>
    </row>
    <row r="599" spans="1:9">
      <c r="A599" t="s">
        <v>4190</v>
      </c>
      <c r="B599">
        <v>7</v>
      </c>
      <c r="C599">
        <v>6100000</v>
      </c>
      <c r="D599">
        <v>6100000</v>
      </c>
      <c r="E599">
        <v>171</v>
      </c>
      <c r="F599">
        <v>15268677</v>
      </c>
      <c r="G599">
        <v>9471514</v>
      </c>
      <c r="H599">
        <v>0</v>
      </c>
      <c r="I599">
        <v>0</v>
      </c>
    </row>
    <row r="600" spans="1:9">
      <c r="A600" t="s">
        <v>4479</v>
      </c>
      <c r="B600">
        <v>204</v>
      </c>
      <c r="C600">
        <v>7515817</v>
      </c>
      <c r="D600">
        <v>7449106</v>
      </c>
      <c r="E600">
        <v>11828</v>
      </c>
      <c r="F600">
        <v>131504652</v>
      </c>
      <c r="G600">
        <v>81135986</v>
      </c>
      <c r="H600">
        <v>25</v>
      </c>
      <c r="I600">
        <v>277991</v>
      </c>
    </row>
    <row r="601" spans="1:9">
      <c r="A601" t="s">
        <v>4539</v>
      </c>
      <c r="B601">
        <v>52</v>
      </c>
      <c r="C601">
        <v>1291915</v>
      </c>
      <c r="D601">
        <v>1272335</v>
      </c>
      <c r="E601">
        <v>4839</v>
      </c>
      <c r="F601">
        <v>102396228</v>
      </c>
      <c r="G601">
        <v>54479272</v>
      </c>
      <c r="H601">
        <v>114</v>
      </c>
      <c r="I601">
        <v>2480245</v>
      </c>
    </row>
    <row r="602" spans="1:9">
      <c r="A602" t="s">
        <v>4675</v>
      </c>
      <c r="B602">
        <v>13701</v>
      </c>
      <c r="C602">
        <v>254000383</v>
      </c>
      <c r="D602">
        <v>248156803</v>
      </c>
      <c r="E602">
        <v>587298</v>
      </c>
      <c r="F602">
        <v>6446429617</v>
      </c>
      <c r="G602">
        <v>3765798036</v>
      </c>
      <c r="H602">
        <v>697</v>
      </c>
      <c r="I602">
        <v>10231332</v>
      </c>
    </row>
    <row r="603" spans="1:9">
      <c r="A603" t="s">
        <v>4820</v>
      </c>
      <c r="B603">
        <v>1607</v>
      </c>
      <c r="C603">
        <v>18672300</v>
      </c>
      <c r="D603">
        <v>1927553</v>
      </c>
      <c r="E603">
        <v>293906</v>
      </c>
      <c r="F603">
        <v>4221889947</v>
      </c>
      <c r="G603">
        <v>619165698</v>
      </c>
      <c r="H603">
        <v>4547</v>
      </c>
      <c r="I603">
        <v>23026640</v>
      </c>
    </row>
    <row r="604" spans="1:9">
      <c r="A604" t="s">
        <v>4887</v>
      </c>
      <c r="B604">
        <v>6779</v>
      </c>
      <c r="C604">
        <v>54767700</v>
      </c>
      <c r="D604">
        <v>5179627</v>
      </c>
      <c r="E604">
        <v>1216538</v>
      </c>
      <c r="F604">
        <v>16028197701</v>
      </c>
      <c r="G604">
        <v>2578049360</v>
      </c>
      <c r="H604">
        <v>4365</v>
      </c>
      <c r="I604">
        <v>25208888</v>
      </c>
    </row>
    <row r="605" spans="1:9">
      <c r="A605" t="s">
        <v>4991</v>
      </c>
      <c r="B605">
        <v>9094</v>
      </c>
      <c r="C605">
        <v>103725857</v>
      </c>
      <c r="D605">
        <v>101944431</v>
      </c>
      <c r="E605">
        <v>205604</v>
      </c>
      <c r="F605">
        <v>3858010108</v>
      </c>
      <c r="G605">
        <v>2112912936</v>
      </c>
      <c r="H605">
        <v>1177</v>
      </c>
      <c r="I605">
        <v>16686856</v>
      </c>
    </row>
    <row r="606" spans="1:9">
      <c r="A606" t="s">
        <v>4191</v>
      </c>
      <c r="B606">
        <v>0</v>
      </c>
      <c r="C606">
        <v>0</v>
      </c>
      <c r="D606">
        <v>0</v>
      </c>
      <c r="E606">
        <v>1893</v>
      </c>
      <c r="F606">
        <v>6291178</v>
      </c>
      <c r="G606">
        <v>412179</v>
      </c>
      <c r="H606">
        <v>30</v>
      </c>
      <c r="I606">
        <v>163746</v>
      </c>
    </row>
    <row r="607" spans="1:9">
      <c r="A607" t="s">
        <v>4283</v>
      </c>
      <c r="B607">
        <v>0</v>
      </c>
      <c r="C607">
        <v>0</v>
      </c>
      <c r="D607">
        <v>0</v>
      </c>
      <c r="E607">
        <v>8104</v>
      </c>
      <c r="F607">
        <v>8951337</v>
      </c>
      <c r="G607">
        <v>168502</v>
      </c>
      <c r="H607">
        <v>7</v>
      </c>
      <c r="I607">
        <v>29100</v>
      </c>
    </row>
    <row r="608" spans="1:9">
      <c r="A608" t="s">
        <v>4350</v>
      </c>
      <c r="B608">
        <v>290714</v>
      </c>
      <c r="C608">
        <v>154752600</v>
      </c>
      <c r="D608">
        <v>73398163</v>
      </c>
      <c r="E608">
        <v>3122024</v>
      </c>
      <c r="F608">
        <v>2447296993</v>
      </c>
      <c r="G608">
        <v>1341271900</v>
      </c>
      <c r="H608">
        <v>246600</v>
      </c>
      <c r="I608">
        <v>108963708</v>
      </c>
    </row>
    <row r="609" spans="1:9">
      <c r="A609" t="s">
        <v>4396</v>
      </c>
      <c r="B609">
        <v>175</v>
      </c>
      <c r="C609">
        <v>4226194</v>
      </c>
      <c r="D609">
        <v>4204201</v>
      </c>
      <c r="E609">
        <v>10098</v>
      </c>
      <c r="F609">
        <v>225052278</v>
      </c>
      <c r="G609">
        <v>172712854</v>
      </c>
      <c r="H609">
        <v>91</v>
      </c>
      <c r="I609">
        <v>1986460</v>
      </c>
    </row>
    <row r="610" spans="1:9">
      <c r="A610" t="s">
        <v>4347</v>
      </c>
      <c r="B610">
        <v>809</v>
      </c>
      <c r="C610">
        <v>682500</v>
      </c>
      <c r="D610">
        <v>294216</v>
      </c>
      <c r="E610">
        <v>38414</v>
      </c>
      <c r="F610">
        <v>46301460</v>
      </c>
      <c r="G610">
        <v>28791957</v>
      </c>
      <c r="H610">
        <v>1475</v>
      </c>
      <c r="I610">
        <v>1492075</v>
      </c>
    </row>
    <row r="611" spans="1:9">
      <c r="A611" t="s">
        <v>4361</v>
      </c>
      <c r="B611">
        <v>1007</v>
      </c>
      <c r="C611">
        <v>6233650</v>
      </c>
      <c r="D611">
        <v>1937558</v>
      </c>
      <c r="E611">
        <v>83675</v>
      </c>
      <c r="F611">
        <v>901651818</v>
      </c>
      <c r="G611">
        <v>391149838</v>
      </c>
      <c r="H611">
        <v>1837</v>
      </c>
      <c r="I611">
        <v>14384772</v>
      </c>
    </row>
    <row r="612" spans="1:9">
      <c r="A612" t="s">
        <v>4412</v>
      </c>
      <c r="B612">
        <v>1486</v>
      </c>
      <c r="C612">
        <v>9775300</v>
      </c>
      <c r="D612">
        <v>1365155</v>
      </c>
      <c r="E612">
        <v>243104</v>
      </c>
      <c r="F612">
        <v>2092345496</v>
      </c>
      <c r="G612">
        <v>188727374</v>
      </c>
      <c r="H612">
        <v>1995</v>
      </c>
      <c r="I612">
        <v>9668478</v>
      </c>
    </row>
    <row r="613" spans="1:9">
      <c r="A613" t="s">
        <v>4746</v>
      </c>
      <c r="B613">
        <v>2844</v>
      </c>
      <c r="C613">
        <v>31578847</v>
      </c>
      <c r="D613">
        <v>3019879</v>
      </c>
      <c r="E613">
        <v>179212</v>
      </c>
      <c r="F613">
        <v>1955075024</v>
      </c>
      <c r="G613">
        <v>368663176</v>
      </c>
      <c r="H613">
        <v>870</v>
      </c>
      <c r="I613">
        <v>4379356</v>
      </c>
    </row>
    <row r="614" spans="1:9">
      <c r="A614" t="s">
        <v>4779</v>
      </c>
      <c r="B614">
        <v>11</v>
      </c>
      <c r="C614">
        <v>47487</v>
      </c>
      <c r="D614">
        <v>46781</v>
      </c>
      <c r="E614">
        <v>811</v>
      </c>
      <c r="F614">
        <v>35087109</v>
      </c>
      <c r="G614">
        <v>22838504</v>
      </c>
      <c r="H614">
        <v>1</v>
      </c>
      <c r="I614">
        <v>18000</v>
      </c>
    </row>
    <row r="615" spans="1:9">
      <c r="A615" t="s">
        <v>4478</v>
      </c>
      <c r="B615">
        <v>152</v>
      </c>
      <c r="C615">
        <v>5322419</v>
      </c>
      <c r="D615">
        <v>5260376</v>
      </c>
      <c r="E615">
        <v>14133</v>
      </c>
      <c r="F615">
        <v>83993715</v>
      </c>
      <c r="G615">
        <v>42566527</v>
      </c>
      <c r="H615">
        <v>25</v>
      </c>
      <c r="I615">
        <v>239259</v>
      </c>
    </row>
    <row r="616" spans="1:9">
      <c r="A616" t="s">
        <v>4175</v>
      </c>
      <c r="B616">
        <v>0</v>
      </c>
      <c r="C616">
        <v>0</v>
      </c>
      <c r="D616">
        <v>0</v>
      </c>
      <c r="E616">
        <v>20</v>
      </c>
      <c r="F616">
        <v>1723500</v>
      </c>
      <c r="G616">
        <v>1</v>
      </c>
      <c r="H616">
        <v>0</v>
      </c>
      <c r="I616">
        <v>0</v>
      </c>
    </row>
    <row r="617" spans="1:9">
      <c r="A617" t="s">
        <v>4330</v>
      </c>
      <c r="B617">
        <v>1212</v>
      </c>
      <c r="C617">
        <v>17111652</v>
      </c>
      <c r="D617">
        <v>16469688</v>
      </c>
      <c r="E617">
        <v>30995</v>
      </c>
      <c r="F617">
        <v>248602877</v>
      </c>
      <c r="G617">
        <v>109504362</v>
      </c>
      <c r="H617">
        <v>198</v>
      </c>
      <c r="I617">
        <v>1407736</v>
      </c>
    </row>
    <row r="618" spans="1:9">
      <c r="A618" t="s">
        <v>4731</v>
      </c>
      <c r="B618">
        <v>14562</v>
      </c>
      <c r="C618">
        <v>459115344</v>
      </c>
      <c r="D618">
        <v>456215760</v>
      </c>
      <c r="E618">
        <v>298478</v>
      </c>
      <c r="F618">
        <v>8247421087</v>
      </c>
      <c r="G618">
        <v>5170949367</v>
      </c>
      <c r="H618">
        <v>1162</v>
      </c>
      <c r="I618">
        <v>33549337</v>
      </c>
    </row>
    <row r="619" spans="1:9">
      <c r="A619" t="s">
        <v>4942</v>
      </c>
      <c r="B619">
        <v>2</v>
      </c>
      <c r="C619">
        <v>81735</v>
      </c>
      <c r="D619">
        <v>80370</v>
      </c>
      <c r="E619">
        <v>430055</v>
      </c>
      <c r="F619">
        <v>13122727094</v>
      </c>
      <c r="G619">
        <v>9012454991</v>
      </c>
      <c r="H619">
        <v>3182</v>
      </c>
      <c r="I619">
        <v>102242209</v>
      </c>
    </row>
    <row r="620" spans="1:9">
      <c r="A620" t="s">
        <v>4959</v>
      </c>
      <c r="B620">
        <v>0</v>
      </c>
      <c r="C620">
        <v>0</v>
      </c>
      <c r="D620">
        <v>0</v>
      </c>
      <c r="E620">
        <v>1038</v>
      </c>
      <c r="F620">
        <v>198203650</v>
      </c>
      <c r="G620">
        <v>159015198</v>
      </c>
      <c r="H620">
        <v>129</v>
      </c>
      <c r="I620">
        <v>22178857</v>
      </c>
    </row>
    <row r="621" spans="1:9">
      <c r="A621" t="s">
        <v>4088</v>
      </c>
      <c r="B621">
        <v>6</v>
      </c>
      <c r="C621">
        <v>204676</v>
      </c>
      <c r="D621">
        <v>203677</v>
      </c>
      <c r="E621">
        <v>3373</v>
      </c>
      <c r="F621">
        <v>95681234</v>
      </c>
      <c r="G621">
        <v>43483826</v>
      </c>
      <c r="H621">
        <v>86</v>
      </c>
      <c r="I621">
        <v>2774567</v>
      </c>
    </row>
    <row r="622" spans="1:9">
      <c r="A622" t="s">
        <v>4322</v>
      </c>
      <c r="B622">
        <v>250</v>
      </c>
      <c r="C622">
        <v>3517265</v>
      </c>
      <c r="D622">
        <v>3407531</v>
      </c>
      <c r="E622">
        <v>7686</v>
      </c>
      <c r="F622">
        <v>71249204</v>
      </c>
      <c r="G622">
        <v>26991353</v>
      </c>
      <c r="H622">
        <v>70</v>
      </c>
      <c r="I622">
        <v>840643</v>
      </c>
    </row>
    <row r="623" spans="1:9">
      <c r="A623" t="s">
        <v>4533</v>
      </c>
      <c r="B623">
        <v>3367</v>
      </c>
      <c r="C623">
        <v>512405233</v>
      </c>
      <c r="D623">
        <v>288557071</v>
      </c>
      <c r="E623">
        <v>115962</v>
      </c>
      <c r="F623">
        <v>12941095365</v>
      </c>
      <c r="G623">
        <v>7828486867</v>
      </c>
      <c r="H623">
        <v>623</v>
      </c>
      <c r="I623">
        <v>54041796</v>
      </c>
    </row>
    <row r="624" spans="1:9">
      <c r="A624" t="s">
        <v>4585</v>
      </c>
      <c r="B624">
        <v>343</v>
      </c>
      <c r="C624">
        <v>112315863</v>
      </c>
      <c r="D624">
        <v>112161786</v>
      </c>
      <c r="E624">
        <v>36115</v>
      </c>
      <c r="F624">
        <v>9409357267</v>
      </c>
      <c r="G624">
        <v>7350400283</v>
      </c>
      <c r="H624">
        <v>297</v>
      </c>
      <c r="I624">
        <v>60426529</v>
      </c>
    </row>
    <row r="625" spans="1:9">
      <c r="A625" t="s">
        <v>4616</v>
      </c>
      <c r="B625">
        <v>0</v>
      </c>
      <c r="C625">
        <v>0</v>
      </c>
      <c r="D625">
        <v>0</v>
      </c>
      <c r="E625">
        <v>50</v>
      </c>
      <c r="F625">
        <v>1040136</v>
      </c>
      <c r="G625">
        <v>437622</v>
      </c>
      <c r="H625">
        <v>1</v>
      </c>
      <c r="I625">
        <v>40392</v>
      </c>
    </row>
    <row r="626" spans="1:9">
      <c r="A626" t="s">
        <v>4710</v>
      </c>
      <c r="B626">
        <v>773</v>
      </c>
      <c r="C626">
        <v>12834684</v>
      </c>
      <c r="D626">
        <v>12346421</v>
      </c>
      <c r="E626">
        <v>37530</v>
      </c>
      <c r="F626">
        <v>356899971</v>
      </c>
      <c r="G626">
        <v>208133145</v>
      </c>
      <c r="H626">
        <v>283</v>
      </c>
      <c r="I626">
        <v>2428575</v>
      </c>
    </row>
    <row r="627" spans="1:9">
      <c r="A627" t="s">
        <v>4065</v>
      </c>
      <c r="B627">
        <v>58572</v>
      </c>
      <c r="C627">
        <v>544793236</v>
      </c>
      <c r="D627">
        <v>42130877</v>
      </c>
      <c r="E627">
        <v>1927593</v>
      </c>
      <c r="F627">
        <v>23527696673</v>
      </c>
      <c r="G627">
        <v>3764803184</v>
      </c>
      <c r="H627">
        <v>16123</v>
      </c>
      <c r="I627">
        <v>79582760</v>
      </c>
    </row>
    <row r="628" spans="1:9">
      <c r="A628" t="s">
        <v>4701</v>
      </c>
      <c r="B628">
        <v>86</v>
      </c>
      <c r="C628">
        <v>1283868</v>
      </c>
      <c r="D628">
        <v>1198733</v>
      </c>
      <c r="E628">
        <v>3587</v>
      </c>
      <c r="F628">
        <v>36261433</v>
      </c>
      <c r="G628">
        <v>21916255</v>
      </c>
      <c r="H628">
        <v>39</v>
      </c>
      <c r="I628">
        <v>268116</v>
      </c>
    </row>
    <row r="629" spans="1:9">
      <c r="A629" t="s">
        <v>4873</v>
      </c>
      <c r="B629">
        <v>3766</v>
      </c>
      <c r="C629">
        <v>62703579</v>
      </c>
      <c r="D629">
        <v>61838678</v>
      </c>
      <c r="E629">
        <v>90933</v>
      </c>
      <c r="F629">
        <v>1466538491</v>
      </c>
      <c r="G629">
        <v>831384773</v>
      </c>
      <c r="H629">
        <v>147</v>
      </c>
      <c r="I629">
        <v>1603876</v>
      </c>
    </row>
    <row r="630" spans="1:9">
      <c r="A630" t="s">
        <v>4448</v>
      </c>
      <c r="B630">
        <v>2</v>
      </c>
      <c r="C630">
        <v>250000</v>
      </c>
      <c r="D630">
        <v>249553</v>
      </c>
      <c r="E630">
        <v>136</v>
      </c>
      <c r="F630">
        <v>31736063</v>
      </c>
      <c r="G630">
        <v>26460469</v>
      </c>
      <c r="H630">
        <v>0</v>
      </c>
      <c r="I630">
        <v>0</v>
      </c>
    </row>
    <row r="631" spans="1:9">
      <c r="A631" t="s">
        <v>4752</v>
      </c>
      <c r="B631">
        <v>0</v>
      </c>
      <c r="C631">
        <v>0</v>
      </c>
      <c r="D631">
        <v>0</v>
      </c>
      <c r="E631">
        <v>1791</v>
      </c>
      <c r="F631">
        <v>1278499181</v>
      </c>
      <c r="G631">
        <v>1143771538</v>
      </c>
      <c r="H631">
        <v>12</v>
      </c>
      <c r="I631">
        <v>11032774</v>
      </c>
    </row>
    <row r="632" spans="1:9">
      <c r="A632" t="s">
        <v>4806</v>
      </c>
      <c r="B632">
        <v>192</v>
      </c>
      <c r="C632">
        <v>16515790</v>
      </c>
      <c r="D632">
        <v>16466202</v>
      </c>
      <c r="E632">
        <v>4403</v>
      </c>
      <c r="F632">
        <v>281647226</v>
      </c>
      <c r="G632">
        <v>186006765</v>
      </c>
      <c r="H632">
        <v>11</v>
      </c>
      <c r="I632">
        <v>620458</v>
      </c>
    </row>
    <row r="633" spans="1:9">
      <c r="A633" t="s">
        <v>5000</v>
      </c>
      <c r="B633">
        <v>743</v>
      </c>
      <c r="C633">
        <v>5598500</v>
      </c>
      <c r="D633">
        <v>2721299</v>
      </c>
      <c r="E633">
        <v>18060</v>
      </c>
      <c r="F633">
        <v>117565631</v>
      </c>
      <c r="G633">
        <v>37300237</v>
      </c>
      <c r="H633">
        <v>273</v>
      </c>
      <c r="I633">
        <v>1712970</v>
      </c>
    </row>
    <row r="634" spans="1:9">
      <c r="A634" t="s">
        <v>4140</v>
      </c>
      <c r="B634">
        <v>4</v>
      </c>
      <c r="C634">
        <v>1900</v>
      </c>
      <c r="D634">
        <v>1920</v>
      </c>
      <c r="E634">
        <v>17012</v>
      </c>
      <c r="F634">
        <v>170095634</v>
      </c>
      <c r="G634">
        <v>56513706</v>
      </c>
      <c r="H634">
        <v>82</v>
      </c>
      <c r="I634">
        <v>1984255</v>
      </c>
    </row>
    <row r="635" spans="1:9">
      <c r="A635" t="s">
        <v>4370</v>
      </c>
      <c r="B635">
        <v>3405</v>
      </c>
      <c r="C635">
        <v>21326350</v>
      </c>
      <c r="D635">
        <v>5878275</v>
      </c>
      <c r="E635">
        <v>224270</v>
      </c>
      <c r="F635">
        <v>2323264169</v>
      </c>
      <c r="G635">
        <v>1142767773</v>
      </c>
      <c r="H635">
        <v>3489</v>
      </c>
      <c r="I635">
        <v>26060201</v>
      </c>
    </row>
    <row r="636" spans="1:9">
      <c r="A636" t="s">
        <v>4371</v>
      </c>
      <c r="B636">
        <v>12</v>
      </c>
      <c r="C636">
        <v>1958503</v>
      </c>
      <c r="D636">
        <v>1951406</v>
      </c>
      <c r="E636">
        <v>143</v>
      </c>
      <c r="F636">
        <v>14603223</v>
      </c>
      <c r="G636">
        <v>13679581</v>
      </c>
      <c r="H636">
        <v>3</v>
      </c>
      <c r="I636">
        <v>286992</v>
      </c>
    </row>
    <row r="637" spans="1:9">
      <c r="A637" t="s">
        <v>4825</v>
      </c>
      <c r="B637">
        <v>14455</v>
      </c>
      <c r="C637">
        <v>116918000</v>
      </c>
      <c r="D637">
        <v>27747263</v>
      </c>
      <c r="E637">
        <v>1131894</v>
      </c>
      <c r="F637">
        <v>11498026353</v>
      </c>
      <c r="G637">
        <v>3249521873</v>
      </c>
      <c r="H637">
        <v>7500</v>
      </c>
      <c r="I637">
        <v>41689885</v>
      </c>
    </row>
    <row r="638" spans="1:9">
      <c r="A638" t="s">
        <v>4118</v>
      </c>
      <c r="B638">
        <v>7934</v>
      </c>
      <c r="C638">
        <v>3962148570</v>
      </c>
      <c r="D638">
        <v>3954216949</v>
      </c>
      <c r="E638">
        <v>429562</v>
      </c>
      <c r="F638">
        <v>130001654260</v>
      </c>
      <c r="G638">
        <v>107206277982</v>
      </c>
      <c r="H638">
        <v>1071</v>
      </c>
      <c r="I638">
        <v>215992260</v>
      </c>
    </row>
    <row r="639" spans="1:9">
      <c r="A639" t="s">
        <v>4297</v>
      </c>
      <c r="B639">
        <v>324999</v>
      </c>
      <c r="C639">
        <v>1808185899</v>
      </c>
      <c r="D639">
        <v>233311370</v>
      </c>
      <c r="E639">
        <v>18234094</v>
      </c>
      <c r="F639">
        <v>194687804794</v>
      </c>
      <c r="G639">
        <v>20570791445</v>
      </c>
      <c r="H639">
        <v>41469</v>
      </c>
      <c r="I639">
        <v>153304488</v>
      </c>
    </row>
    <row r="640" spans="1:9">
      <c r="A640" t="s">
        <v>4528</v>
      </c>
      <c r="B640">
        <v>1545</v>
      </c>
      <c r="C640">
        <v>416987939</v>
      </c>
      <c r="D640">
        <v>356690389</v>
      </c>
      <c r="E640">
        <v>2992</v>
      </c>
      <c r="F640">
        <v>716760125</v>
      </c>
      <c r="G640">
        <v>456601166</v>
      </c>
      <c r="H640">
        <v>39</v>
      </c>
      <c r="I640">
        <v>13319096</v>
      </c>
    </row>
    <row r="641" spans="1:9">
      <c r="A641" t="s">
        <v>4755</v>
      </c>
      <c r="B641">
        <v>0</v>
      </c>
      <c r="C641">
        <v>0</v>
      </c>
      <c r="D641">
        <v>0</v>
      </c>
      <c r="E641">
        <v>949</v>
      </c>
      <c r="F641">
        <v>211976446</v>
      </c>
      <c r="G641">
        <v>157685690</v>
      </c>
      <c r="H641">
        <v>67</v>
      </c>
      <c r="I641">
        <v>13004094</v>
      </c>
    </row>
    <row r="642" spans="1:9">
      <c r="A642" t="s">
        <v>4952</v>
      </c>
      <c r="B642">
        <v>70969</v>
      </c>
      <c r="C642">
        <v>624729993</v>
      </c>
      <c r="D642">
        <v>119797788</v>
      </c>
      <c r="E642">
        <v>3168134</v>
      </c>
      <c r="F642">
        <v>27850728218</v>
      </c>
      <c r="G642">
        <v>6612008875</v>
      </c>
      <c r="H642">
        <v>18280</v>
      </c>
      <c r="I642">
        <v>77807384</v>
      </c>
    </row>
    <row r="643" spans="1:9">
      <c r="A643" t="s">
        <v>4836</v>
      </c>
      <c r="B643">
        <v>6249</v>
      </c>
      <c r="C643">
        <v>2191020073</v>
      </c>
      <c r="D643">
        <v>2184388374</v>
      </c>
      <c r="E643">
        <v>642445</v>
      </c>
      <c r="F643">
        <v>148502931698</v>
      </c>
      <c r="G643">
        <v>124264397161</v>
      </c>
      <c r="H643">
        <v>905</v>
      </c>
      <c r="I643">
        <v>114935068</v>
      </c>
    </row>
    <row r="644" spans="1:9">
      <c r="A644" t="s">
        <v>4969</v>
      </c>
      <c r="B644">
        <v>6</v>
      </c>
      <c r="C644">
        <v>1283928</v>
      </c>
      <c r="D644">
        <v>1058462</v>
      </c>
      <c r="E644">
        <v>218363</v>
      </c>
      <c r="F644">
        <v>65101510258</v>
      </c>
      <c r="G644">
        <v>55945242035</v>
      </c>
      <c r="H644">
        <v>435</v>
      </c>
      <c r="I644">
        <v>94898681</v>
      </c>
    </row>
    <row r="645" spans="1:9">
      <c r="A645" t="s">
        <v>4321</v>
      </c>
      <c r="B645">
        <v>146</v>
      </c>
      <c r="C645">
        <v>2251214</v>
      </c>
      <c r="D645">
        <v>2207957</v>
      </c>
      <c r="E645">
        <v>4793</v>
      </c>
      <c r="F645">
        <v>42279574</v>
      </c>
      <c r="G645">
        <v>18231999</v>
      </c>
      <c r="H645">
        <v>35</v>
      </c>
      <c r="I645">
        <v>301670</v>
      </c>
    </row>
    <row r="646" spans="1:9">
      <c r="A646" t="s">
        <v>4492</v>
      </c>
      <c r="B646">
        <v>8511</v>
      </c>
      <c r="C646">
        <v>268451059</v>
      </c>
      <c r="D646">
        <v>266731421</v>
      </c>
      <c r="E646">
        <v>241717</v>
      </c>
      <c r="F646">
        <v>6613992069</v>
      </c>
      <c r="G646">
        <v>4035565284</v>
      </c>
      <c r="H646">
        <v>1269</v>
      </c>
      <c r="I646">
        <v>34308371</v>
      </c>
    </row>
    <row r="647" spans="1:9">
      <c r="A647" t="s">
        <v>4709</v>
      </c>
      <c r="B647">
        <v>1704</v>
      </c>
      <c r="C647">
        <v>27574663</v>
      </c>
      <c r="D647">
        <v>26595728</v>
      </c>
      <c r="E647">
        <v>87257</v>
      </c>
      <c r="F647">
        <v>787265320</v>
      </c>
      <c r="G647">
        <v>434291535</v>
      </c>
      <c r="H647">
        <v>425</v>
      </c>
      <c r="I647">
        <v>4137744</v>
      </c>
    </row>
    <row r="648" spans="1:9">
      <c r="A648" t="s">
        <v>4027</v>
      </c>
      <c r="B648">
        <v>60378</v>
      </c>
      <c r="C648">
        <v>423790800</v>
      </c>
      <c r="D648">
        <v>17404774</v>
      </c>
      <c r="E648">
        <v>1301794</v>
      </c>
      <c r="F648">
        <v>9660330547</v>
      </c>
      <c r="G648">
        <v>1178843119</v>
      </c>
      <c r="H648">
        <v>12270</v>
      </c>
      <c r="I648">
        <v>29313302</v>
      </c>
    </row>
    <row r="649" spans="1:9">
      <c r="A649" t="s">
        <v>4578</v>
      </c>
      <c r="B649">
        <v>16</v>
      </c>
      <c r="C649">
        <v>7922902</v>
      </c>
      <c r="D649">
        <v>7910075</v>
      </c>
      <c r="E649">
        <v>943</v>
      </c>
      <c r="F649">
        <v>350627561</v>
      </c>
      <c r="G649">
        <v>285824930</v>
      </c>
      <c r="H649">
        <v>10</v>
      </c>
      <c r="I649">
        <v>2145302</v>
      </c>
    </row>
    <row r="650" spans="1:9">
      <c r="A650" t="s">
        <v>4612</v>
      </c>
      <c r="B650">
        <v>428</v>
      </c>
      <c r="C650">
        <v>9130579</v>
      </c>
      <c r="D650">
        <v>9042211</v>
      </c>
      <c r="E650">
        <v>17827</v>
      </c>
      <c r="F650">
        <v>292040294</v>
      </c>
      <c r="G650">
        <v>122390297</v>
      </c>
      <c r="H650">
        <v>133</v>
      </c>
      <c r="I650">
        <v>2500983</v>
      </c>
    </row>
    <row r="651" spans="1:9">
      <c r="A651" t="s">
        <v>4694</v>
      </c>
      <c r="B651">
        <v>281559</v>
      </c>
      <c r="C651">
        <v>1087923161</v>
      </c>
      <c r="D651">
        <v>89648616</v>
      </c>
      <c r="E651">
        <v>6649539</v>
      </c>
      <c r="F651">
        <v>30275914955</v>
      </c>
      <c r="G651">
        <v>5715944812</v>
      </c>
      <c r="H651">
        <v>32868</v>
      </c>
      <c r="I651">
        <v>78962368</v>
      </c>
    </row>
    <row r="652" spans="1:9">
      <c r="A652" t="s">
        <v>4729</v>
      </c>
      <c r="B652">
        <v>7</v>
      </c>
      <c r="C652">
        <v>277325</v>
      </c>
      <c r="D652">
        <v>277463</v>
      </c>
      <c r="E652">
        <v>3451</v>
      </c>
      <c r="F652">
        <v>102703558</v>
      </c>
      <c r="G652">
        <v>52362704</v>
      </c>
      <c r="H652">
        <v>69</v>
      </c>
      <c r="I652">
        <v>2410499</v>
      </c>
    </row>
    <row r="653" spans="1:9">
      <c r="A653" t="s">
        <v>4332</v>
      </c>
      <c r="B653">
        <v>9037</v>
      </c>
      <c r="C653">
        <v>29771076</v>
      </c>
      <c r="D653">
        <v>585755</v>
      </c>
      <c r="E653">
        <v>554704</v>
      </c>
      <c r="F653">
        <v>2123278375</v>
      </c>
      <c r="G653">
        <v>28543179</v>
      </c>
      <c r="H653">
        <v>216</v>
      </c>
      <c r="I653">
        <v>335759</v>
      </c>
    </row>
    <row r="654" spans="1:9">
      <c r="A654" t="s">
        <v>4348</v>
      </c>
      <c r="B654">
        <v>1190</v>
      </c>
      <c r="C654">
        <v>955350</v>
      </c>
      <c r="D654">
        <v>424409</v>
      </c>
      <c r="E654">
        <v>49269</v>
      </c>
      <c r="F654">
        <v>58859685</v>
      </c>
      <c r="G654">
        <v>35508074</v>
      </c>
      <c r="H654">
        <v>2020</v>
      </c>
      <c r="I654">
        <v>2031150</v>
      </c>
    </row>
    <row r="655" spans="1:9">
      <c r="A655" t="s">
        <v>4486</v>
      </c>
      <c r="B655">
        <v>0</v>
      </c>
      <c r="C655">
        <v>0</v>
      </c>
      <c r="D655">
        <v>0</v>
      </c>
      <c r="E655">
        <v>23</v>
      </c>
      <c r="F655">
        <v>459972</v>
      </c>
      <c r="G655">
        <v>91869</v>
      </c>
      <c r="H655">
        <v>1</v>
      </c>
      <c r="I655">
        <v>17821</v>
      </c>
    </row>
    <row r="656" spans="1:9">
      <c r="A656" t="s">
        <v>4514</v>
      </c>
      <c r="B656">
        <v>87</v>
      </c>
      <c r="C656">
        <v>136233851</v>
      </c>
      <c r="D656">
        <v>136118972</v>
      </c>
      <c r="E656">
        <v>5135</v>
      </c>
      <c r="F656">
        <v>2025886207</v>
      </c>
      <c r="G656">
        <v>1792368122</v>
      </c>
      <c r="H656">
        <v>12</v>
      </c>
      <c r="I656">
        <v>4950710</v>
      </c>
    </row>
    <row r="657" spans="1:9">
      <c r="A657" t="s">
        <v>4631</v>
      </c>
      <c r="B657">
        <v>25</v>
      </c>
      <c r="C657">
        <v>210500</v>
      </c>
      <c r="D657">
        <v>50581</v>
      </c>
      <c r="E657">
        <v>3155</v>
      </c>
      <c r="F657">
        <v>29345946</v>
      </c>
      <c r="G657">
        <v>11301954</v>
      </c>
      <c r="H657">
        <v>62</v>
      </c>
      <c r="I657">
        <v>393250</v>
      </c>
    </row>
    <row r="658" spans="1:9">
      <c r="A658" t="s">
        <v>4705</v>
      </c>
      <c r="B658">
        <v>2254</v>
      </c>
      <c r="C658">
        <v>24075475</v>
      </c>
      <c r="D658">
        <v>21688925</v>
      </c>
      <c r="E658">
        <v>283906</v>
      </c>
      <c r="F658">
        <v>1722676577</v>
      </c>
      <c r="G658">
        <v>496386810</v>
      </c>
      <c r="H658">
        <v>588</v>
      </c>
      <c r="I658">
        <v>3709533</v>
      </c>
    </row>
    <row r="659" spans="1:9">
      <c r="A659" t="s">
        <v>4009</v>
      </c>
      <c r="B659">
        <v>238</v>
      </c>
      <c r="C659">
        <v>5687850</v>
      </c>
      <c r="D659">
        <v>5469756</v>
      </c>
      <c r="E659">
        <v>1454</v>
      </c>
      <c r="F659">
        <v>32425255</v>
      </c>
      <c r="G659">
        <v>20779039</v>
      </c>
      <c r="H659">
        <v>13</v>
      </c>
      <c r="I659">
        <v>206465</v>
      </c>
    </row>
    <row r="660" spans="1:9">
      <c r="A660" t="s">
        <v>4188</v>
      </c>
      <c r="B660">
        <v>0</v>
      </c>
      <c r="C660">
        <v>0</v>
      </c>
      <c r="D660">
        <v>0</v>
      </c>
      <c r="E660">
        <v>154</v>
      </c>
      <c r="F660">
        <v>3954993</v>
      </c>
      <c r="G660">
        <v>3428714</v>
      </c>
      <c r="H660">
        <v>0</v>
      </c>
      <c r="I660">
        <v>0</v>
      </c>
    </row>
    <row r="661" spans="1:9">
      <c r="A661" t="s">
        <v>4356</v>
      </c>
      <c r="B661">
        <v>8796</v>
      </c>
      <c r="C661">
        <v>6997400</v>
      </c>
      <c r="D661">
        <v>3120281</v>
      </c>
      <c r="E661">
        <v>392717</v>
      </c>
      <c r="F661">
        <v>445958967</v>
      </c>
      <c r="G661">
        <v>279430624</v>
      </c>
      <c r="H661">
        <v>13808</v>
      </c>
      <c r="I661">
        <v>12477750</v>
      </c>
    </row>
    <row r="662" spans="1:9">
      <c r="A662" t="s">
        <v>4057</v>
      </c>
      <c r="B662">
        <v>11488</v>
      </c>
      <c r="C662">
        <v>22882207</v>
      </c>
      <c r="D662">
        <v>8013435</v>
      </c>
      <c r="E662">
        <v>412018</v>
      </c>
      <c r="F662">
        <v>877998842</v>
      </c>
      <c r="G662">
        <v>192320964</v>
      </c>
      <c r="H662">
        <v>7754</v>
      </c>
      <c r="I662">
        <v>9822315</v>
      </c>
    </row>
    <row r="663" spans="1:9">
      <c r="A663" t="s">
        <v>4208</v>
      </c>
      <c r="B663">
        <v>6648</v>
      </c>
      <c r="C663">
        <v>12507850</v>
      </c>
      <c r="D663">
        <v>3313004</v>
      </c>
      <c r="E663">
        <v>1555468</v>
      </c>
      <c r="F663">
        <v>5106382403</v>
      </c>
      <c r="G663">
        <v>911226698</v>
      </c>
      <c r="H663">
        <v>16352</v>
      </c>
      <c r="I663">
        <v>23955779</v>
      </c>
    </row>
    <row r="664" spans="1:9">
      <c r="A664" t="s">
        <v>4558</v>
      </c>
      <c r="B664">
        <v>49035</v>
      </c>
      <c r="C664">
        <v>1463275839</v>
      </c>
      <c r="D664">
        <v>1457075473</v>
      </c>
      <c r="E664">
        <v>978972</v>
      </c>
      <c r="F664">
        <v>25935736419</v>
      </c>
      <c r="G664">
        <v>18931099034</v>
      </c>
      <c r="H664">
        <v>28452</v>
      </c>
      <c r="I664">
        <v>715969032</v>
      </c>
    </row>
    <row r="665" spans="1:9">
      <c r="A665" t="s">
        <v>4574</v>
      </c>
      <c r="B665">
        <v>182</v>
      </c>
      <c r="C665">
        <v>1764800</v>
      </c>
      <c r="D665">
        <v>168407</v>
      </c>
      <c r="E665">
        <v>8302</v>
      </c>
      <c r="F665">
        <v>60939150</v>
      </c>
      <c r="G665">
        <v>18695970</v>
      </c>
      <c r="H665">
        <v>100</v>
      </c>
      <c r="I665">
        <v>519000</v>
      </c>
    </row>
    <row r="666" spans="1:9">
      <c r="A666" t="s">
        <v>4738</v>
      </c>
      <c r="B666">
        <v>5272</v>
      </c>
      <c r="C666">
        <v>15542907</v>
      </c>
      <c r="D666">
        <v>417910</v>
      </c>
      <c r="E666">
        <v>106297</v>
      </c>
      <c r="F666">
        <v>818407337</v>
      </c>
      <c r="G666">
        <v>25904258</v>
      </c>
      <c r="H666">
        <v>30</v>
      </c>
      <c r="I666">
        <v>114900</v>
      </c>
    </row>
    <row r="667" spans="1:9">
      <c r="A667" t="s">
        <v>4863</v>
      </c>
      <c r="B667">
        <v>7324</v>
      </c>
      <c r="C667">
        <v>286959798</v>
      </c>
      <c r="D667">
        <v>276207351</v>
      </c>
      <c r="E667">
        <v>510098</v>
      </c>
      <c r="F667">
        <v>9399713454</v>
      </c>
      <c r="G667">
        <v>6389273427</v>
      </c>
      <c r="H667">
        <v>622</v>
      </c>
      <c r="I667">
        <v>6190374</v>
      </c>
    </row>
    <row r="668" spans="1:9">
      <c r="A668" t="s">
        <v>4314</v>
      </c>
      <c r="B668">
        <v>0</v>
      </c>
      <c r="C668">
        <v>0</v>
      </c>
      <c r="D668">
        <v>0</v>
      </c>
      <c r="E668">
        <v>115</v>
      </c>
      <c r="F668">
        <v>11631583</v>
      </c>
      <c r="G668">
        <v>4430398</v>
      </c>
      <c r="H668">
        <v>6</v>
      </c>
      <c r="I668">
        <v>270841</v>
      </c>
    </row>
    <row r="669" spans="1:9">
      <c r="A669" t="s">
        <v>4941</v>
      </c>
      <c r="B669">
        <v>8</v>
      </c>
      <c r="C669">
        <v>299787</v>
      </c>
      <c r="D669">
        <v>281926</v>
      </c>
      <c r="E669">
        <v>787541</v>
      </c>
      <c r="F669">
        <v>23657415867</v>
      </c>
      <c r="G669">
        <v>16206541865</v>
      </c>
      <c r="H669">
        <v>6129</v>
      </c>
      <c r="I669">
        <v>191479710</v>
      </c>
    </row>
    <row r="670" spans="1:9">
      <c r="A670" t="s">
        <v>4166</v>
      </c>
      <c r="B670">
        <v>21641</v>
      </c>
      <c r="C670">
        <v>118598170</v>
      </c>
      <c r="D670">
        <v>22038198</v>
      </c>
      <c r="E670">
        <v>2045710</v>
      </c>
      <c r="F670">
        <v>16378899519</v>
      </c>
      <c r="G670">
        <v>3314289433</v>
      </c>
      <c r="H670">
        <v>26968</v>
      </c>
      <c r="I670">
        <v>87573327</v>
      </c>
    </row>
    <row r="671" spans="1:9">
      <c r="A671" t="s">
        <v>4834</v>
      </c>
      <c r="B671">
        <v>135</v>
      </c>
      <c r="C671">
        <v>13381667</v>
      </c>
      <c r="D671">
        <v>13215797</v>
      </c>
      <c r="E671">
        <v>21890</v>
      </c>
      <c r="F671">
        <v>2424714452</v>
      </c>
      <c r="G671">
        <v>1451102205</v>
      </c>
      <c r="H671">
        <v>129</v>
      </c>
      <c r="I671">
        <v>13953642</v>
      </c>
    </row>
    <row r="672" spans="1:9">
      <c r="A672" t="s">
        <v>4871</v>
      </c>
      <c r="B672">
        <v>79</v>
      </c>
      <c r="C672">
        <v>3097154</v>
      </c>
      <c r="D672">
        <v>3052407</v>
      </c>
      <c r="E672">
        <v>2038</v>
      </c>
      <c r="F672">
        <v>59705600</v>
      </c>
      <c r="G672">
        <v>36310810</v>
      </c>
      <c r="H672">
        <v>5</v>
      </c>
      <c r="I672">
        <v>273571</v>
      </c>
    </row>
    <row r="673" spans="1:9">
      <c r="A673" t="s">
        <v>4439</v>
      </c>
      <c r="B673">
        <v>189</v>
      </c>
      <c r="C673">
        <v>3699346</v>
      </c>
      <c r="D673">
        <v>3682449</v>
      </c>
      <c r="E673">
        <v>7567</v>
      </c>
      <c r="F673">
        <v>130372555</v>
      </c>
      <c r="G673">
        <v>60662196</v>
      </c>
      <c r="H673">
        <v>17</v>
      </c>
      <c r="I673">
        <v>332752</v>
      </c>
    </row>
    <row r="674" spans="1:9">
      <c r="A674" t="s">
        <v>4911</v>
      </c>
      <c r="B674">
        <v>0</v>
      </c>
      <c r="C674">
        <v>0</v>
      </c>
      <c r="D674">
        <v>0</v>
      </c>
      <c r="E674">
        <v>2000</v>
      </c>
      <c r="F674">
        <v>167429395</v>
      </c>
      <c r="G674">
        <v>14381201</v>
      </c>
      <c r="H674">
        <v>34</v>
      </c>
      <c r="I674">
        <v>2528991</v>
      </c>
    </row>
    <row r="675" spans="1:9">
      <c r="A675" t="s">
        <v>4521</v>
      </c>
      <c r="B675">
        <v>2395</v>
      </c>
      <c r="C675">
        <v>996643535</v>
      </c>
      <c r="D675">
        <v>995075219</v>
      </c>
      <c r="E675">
        <v>162855</v>
      </c>
      <c r="F675">
        <v>43182595080</v>
      </c>
      <c r="G675">
        <v>37266855292</v>
      </c>
      <c r="H675">
        <v>587</v>
      </c>
      <c r="I675">
        <v>114988616</v>
      </c>
    </row>
    <row r="676" spans="1:9">
      <c r="A676" t="s">
        <v>4044</v>
      </c>
      <c r="B676">
        <v>1270</v>
      </c>
      <c r="C676">
        <v>9354528</v>
      </c>
      <c r="D676">
        <v>4849018</v>
      </c>
      <c r="E676">
        <v>19868</v>
      </c>
      <c r="F676">
        <v>147470718</v>
      </c>
      <c r="G676">
        <v>36926872</v>
      </c>
      <c r="H676">
        <v>726</v>
      </c>
      <c r="I676">
        <v>3095772</v>
      </c>
    </row>
    <row r="677" spans="1:9">
      <c r="A677" t="s">
        <v>4464</v>
      </c>
      <c r="B677">
        <v>0</v>
      </c>
      <c r="C677">
        <v>0</v>
      </c>
      <c r="D677">
        <v>0</v>
      </c>
      <c r="E677">
        <v>475</v>
      </c>
      <c r="F677">
        <v>26070373</v>
      </c>
      <c r="G677">
        <v>5533312</v>
      </c>
      <c r="H677">
        <v>10</v>
      </c>
      <c r="I677">
        <v>323162</v>
      </c>
    </row>
    <row r="678" spans="1:9">
      <c r="A678" t="s">
        <v>4637</v>
      </c>
      <c r="B678">
        <v>2372</v>
      </c>
      <c r="C678">
        <v>19457750</v>
      </c>
      <c r="D678">
        <v>1960881</v>
      </c>
      <c r="E678">
        <v>353480</v>
      </c>
      <c r="F678">
        <v>3078524924</v>
      </c>
      <c r="G678">
        <v>691121927</v>
      </c>
      <c r="H678">
        <v>1562</v>
      </c>
      <c r="I678">
        <v>8451135</v>
      </c>
    </row>
    <row r="679" spans="1:9">
      <c r="A679" t="s">
        <v>4788</v>
      </c>
      <c r="B679">
        <v>141</v>
      </c>
      <c r="C679">
        <v>651614</v>
      </c>
      <c r="D679">
        <v>631655</v>
      </c>
      <c r="E679">
        <v>6859</v>
      </c>
      <c r="F679">
        <v>225114902</v>
      </c>
      <c r="G679">
        <v>144534088</v>
      </c>
      <c r="H679">
        <v>35</v>
      </c>
      <c r="I679">
        <v>525164</v>
      </c>
    </row>
    <row r="680" spans="1:9">
      <c r="A680" t="s">
        <v>4862</v>
      </c>
      <c r="B680">
        <v>7068</v>
      </c>
      <c r="C680">
        <v>258296023</v>
      </c>
      <c r="D680">
        <v>237443859</v>
      </c>
      <c r="E680">
        <v>618401</v>
      </c>
      <c r="F680">
        <v>9188250537</v>
      </c>
      <c r="G680">
        <v>5268846205</v>
      </c>
      <c r="H680">
        <v>818</v>
      </c>
      <c r="I680">
        <v>6627568</v>
      </c>
    </row>
    <row r="681" spans="1:9">
      <c r="A681" t="s">
        <v>4949</v>
      </c>
      <c r="B681">
        <v>1117</v>
      </c>
      <c r="C681">
        <v>12081750</v>
      </c>
      <c r="D681">
        <v>3350184</v>
      </c>
      <c r="E681">
        <v>45402</v>
      </c>
      <c r="F681">
        <v>448105823</v>
      </c>
      <c r="G681">
        <v>155352677</v>
      </c>
      <c r="H681">
        <v>1125</v>
      </c>
      <c r="I681">
        <v>8167293</v>
      </c>
    </row>
    <row r="682" spans="1:9">
      <c r="A682" t="s">
        <v>4613</v>
      </c>
      <c r="B682">
        <v>256</v>
      </c>
      <c r="C682">
        <v>5754093</v>
      </c>
      <c r="D682">
        <v>5733259</v>
      </c>
      <c r="E682">
        <v>9267</v>
      </c>
      <c r="F682">
        <v>158415256</v>
      </c>
      <c r="G682">
        <v>73680189</v>
      </c>
      <c r="H682">
        <v>78</v>
      </c>
      <c r="I682">
        <v>1346578</v>
      </c>
    </row>
    <row r="683" spans="1:9">
      <c r="A683" t="s">
        <v>4955</v>
      </c>
      <c r="B683">
        <v>33025</v>
      </c>
      <c r="C683">
        <v>307893585</v>
      </c>
      <c r="D683">
        <v>86823994</v>
      </c>
      <c r="E683">
        <v>1343969</v>
      </c>
      <c r="F683">
        <v>11693820684</v>
      </c>
      <c r="G683">
        <v>3952097089</v>
      </c>
      <c r="H683">
        <v>9430</v>
      </c>
      <c r="I683">
        <v>56427067</v>
      </c>
    </row>
    <row r="684" spans="1:9">
      <c r="A684" t="s">
        <v>4007</v>
      </c>
      <c r="B684">
        <v>0</v>
      </c>
      <c r="C684">
        <v>0</v>
      </c>
      <c r="D684">
        <v>0</v>
      </c>
      <c r="E684">
        <v>308</v>
      </c>
      <c r="F684">
        <v>3014874</v>
      </c>
      <c r="G684">
        <v>10</v>
      </c>
      <c r="H684">
        <v>0</v>
      </c>
      <c r="I684">
        <v>0</v>
      </c>
    </row>
    <row r="685" spans="1:9">
      <c r="A685" t="s">
        <v>4325</v>
      </c>
      <c r="B685">
        <v>3496</v>
      </c>
      <c r="C685">
        <v>37738103</v>
      </c>
      <c r="D685">
        <v>34874656</v>
      </c>
      <c r="E685">
        <v>196890</v>
      </c>
      <c r="F685">
        <v>1264724752</v>
      </c>
      <c r="G685">
        <v>277307375</v>
      </c>
      <c r="H685">
        <v>747</v>
      </c>
      <c r="I685">
        <v>3805277</v>
      </c>
    </row>
    <row r="686" spans="1:9">
      <c r="A686" t="s">
        <v>4437</v>
      </c>
      <c r="B686">
        <v>4</v>
      </c>
      <c r="C686">
        <v>146663</v>
      </c>
      <c r="D686">
        <v>145805</v>
      </c>
      <c r="E686">
        <v>83</v>
      </c>
      <c r="F686">
        <v>3102364</v>
      </c>
      <c r="G686">
        <v>2012332</v>
      </c>
      <c r="H686">
        <v>0</v>
      </c>
      <c r="I686">
        <v>0</v>
      </c>
    </row>
    <row r="687" spans="1:9">
      <c r="A687" t="s">
        <v>4722</v>
      </c>
      <c r="B687">
        <v>29772</v>
      </c>
      <c r="C687">
        <v>113758353</v>
      </c>
      <c r="D687">
        <v>40746422</v>
      </c>
      <c r="E687">
        <v>880686</v>
      </c>
      <c r="F687">
        <v>3199061163</v>
      </c>
      <c r="G687">
        <v>857709866</v>
      </c>
      <c r="H687">
        <v>8065</v>
      </c>
      <c r="I687">
        <v>16366518</v>
      </c>
    </row>
    <row r="688" spans="1:9">
      <c r="A688" t="s">
        <v>4727</v>
      </c>
      <c r="B688">
        <v>138</v>
      </c>
      <c r="C688">
        <v>7980259</v>
      </c>
      <c r="D688">
        <v>7932466</v>
      </c>
      <c r="E688">
        <v>2694</v>
      </c>
      <c r="F688">
        <v>132356696</v>
      </c>
      <c r="G688">
        <v>85525059</v>
      </c>
      <c r="H688">
        <v>7</v>
      </c>
      <c r="I688">
        <v>356332</v>
      </c>
    </row>
    <row r="689" spans="1:9">
      <c r="A689" t="s">
        <v>4774</v>
      </c>
      <c r="B689">
        <v>231</v>
      </c>
      <c r="C689">
        <v>42160504</v>
      </c>
      <c r="D689">
        <v>10563545</v>
      </c>
      <c r="E689">
        <v>7989</v>
      </c>
      <c r="F689">
        <v>1285211348</v>
      </c>
      <c r="G689">
        <v>680631444</v>
      </c>
      <c r="H689">
        <v>62</v>
      </c>
      <c r="I689">
        <v>8003140</v>
      </c>
    </row>
    <row r="690" spans="1:9">
      <c r="A690" t="s">
        <v>4430</v>
      </c>
      <c r="B690">
        <v>7292</v>
      </c>
      <c r="C690">
        <v>138581778</v>
      </c>
      <c r="D690">
        <v>137358134</v>
      </c>
      <c r="E690">
        <v>64728</v>
      </c>
      <c r="F690">
        <v>1232798993</v>
      </c>
      <c r="G690">
        <v>767181468</v>
      </c>
      <c r="H690">
        <v>304</v>
      </c>
      <c r="I690">
        <v>4755519</v>
      </c>
    </row>
    <row r="691" spans="1:9">
      <c r="A691" t="s">
        <v>4446</v>
      </c>
      <c r="B691">
        <v>15</v>
      </c>
      <c r="C691">
        <v>598226</v>
      </c>
      <c r="D691">
        <v>598347</v>
      </c>
      <c r="E691">
        <v>336</v>
      </c>
      <c r="F691">
        <v>10936828</v>
      </c>
      <c r="G691">
        <v>6790273</v>
      </c>
      <c r="H691">
        <v>0</v>
      </c>
      <c r="I691">
        <v>0</v>
      </c>
    </row>
    <row r="692" spans="1:9">
      <c r="A692" t="s">
        <v>4601</v>
      </c>
      <c r="B692">
        <v>46</v>
      </c>
      <c r="C692">
        <v>6620500</v>
      </c>
      <c r="D692">
        <v>2050871</v>
      </c>
      <c r="E692">
        <v>2195</v>
      </c>
      <c r="F692">
        <v>347296836</v>
      </c>
      <c r="G692">
        <v>205068340</v>
      </c>
      <c r="H692">
        <v>17</v>
      </c>
      <c r="I692">
        <v>3135700</v>
      </c>
    </row>
    <row r="693" spans="1:9">
      <c r="A693" t="s">
        <v>5009</v>
      </c>
      <c r="B693">
        <v>7135</v>
      </c>
      <c r="C693">
        <v>54566400</v>
      </c>
      <c r="D693">
        <v>25558915</v>
      </c>
      <c r="E693">
        <v>168856</v>
      </c>
      <c r="F693">
        <v>1089122525</v>
      </c>
      <c r="G693">
        <v>331803481</v>
      </c>
      <c r="H693">
        <v>2023</v>
      </c>
      <c r="I693">
        <v>11242300</v>
      </c>
    </row>
    <row r="694" spans="1:9">
      <c r="A694" t="s">
        <v>4058</v>
      </c>
      <c r="B694">
        <v>5174</v>
      </c>
      <c r="C694">
        <v>10757538</v>
      </c>
      <c r="D694">
        <v>4066904</v>
      </c>
      <c r="E694">
        <v>193085</v>
      </c>
      <c r="F694">
        <v>423448659</v>
      </c>
      <c r="G694">
        <v>96766002</v>
      </c>
      <c r="H694">
        <v>3564</v>
      </c>
      <c r="I694">
        <v>4787738</v>
      </c>
    </row>
    <row r="695" spans="1:9">
      <c r="A695" t="s">
        <v>4087</v>
      </c>
      <c r="B695">
        <v>219</v>
      </c>
      <c r="C695">
        <v>14495925</v>
      </c>
      <c r="D695">
        <v>14430204</v>
      </c>
      <c r="E695">
        <v>4606</v>
      </c>
      <c r="F695">
        <v>243898548</v>
      </c>
      <c r="G695">
        <v>147605722</v>
      </c>
      <c r="H695">
        <v>14</v>
      </c>
      <c r="I695">
        <v>917190</v>
      </c>
    </row>
    <row r="696" spans="1:9">
      <c r="A696" t="s">
        <v>4177</v>
      </c>
      <c r="B696">
        <v>0</v>
      </c>
      <c r="C696">
        <v>0</v>
      </c>
      <c r="D696">
        <v>0</v>
      </c>
      <c r="E696">
        <v>5</v>
      </c>
      <c r="F696">
        <v>5286990</v>
      </c>
      <c r="G696">
        <v>4452211</v>
      </c>
      <c r="H696">
        <v>0</v>
      </c>
      <c r="I696">
        <v>0</v>
      </c>
    </row>
    <row r="697" spans="1:9">
      <c r="A697" t="s">
        <v>4429</v>
      </c>
      <c r="B697">
        <v>8746</v>
      </c>
      <c r="C697">
        <v>154131695</v>
      </c>
      <c r="D697">
        <v>152710761</v>
      </c>
      <c r="E697">
        <v>70459</v>
      </c>
      <c r="F697">
        <v>1245735746</v>
      </c>
      <c r="G697">
        <v>777935832</v>
      </c>
      <c r="H697">
        <v>267</v>
      </c>
      <c r="I697">
        <v>3684404</v>
      </c>
    </row>
    <row r="698" spans="1:9">
      <c r="A698" t="s">
        <v>4518</v>
      </c>
      <c r="B698">
        <v>561</v>
      </c>
      <c r="C698">
        <v>137846003</v>
      </c>
      <c r="D698">
        <v>136859679</v>
      </c>
      <c r="E698">
        <v>175170</v>
      </c>
      <c r="F698">
        <v>28084926479</v>
      </c>
      <c r="G698">
        <v>19588415312</v>
      </c>
      <c r="H698">
        <v>432</v>
      </c>
      <c r="I698">
        <v>35966863</v>
      </c>
    </row>
    <row r="699" spans="1:9">
      <c r="A699" t="s">
        <v>4549</v>
      </c>
      <c r="B699">
        <v>254</v>
      </c>
      <c r="C699">
        <v>5659094</v>
      </c>
      <c r="D699">
        <v>5579579</v>
      </c>
      <c r="E699">
        <v>20856</v>
      </c>
      <c r="F699">
        <v>347426857</v>
      </c>
      <c r="G699">
        <v>185533226</v>
      </c>
      <c r="H699">
        <v>283</v>
      </c>
      <c r="I699">
        <v>5581869</v>
      </c>
    </row>
    <row r="700" spans="1:9">
      <c r="A700" t="s">
        <v>4644</v>
      </c>
      <c r="B700">
        <v>16</v>
      </c>
      <c r="C700">
        <v>12543560</v>
      </c>
      <c r="D700">
        <v>12525525</v>
      </c>
      <c r="E700">
        <v>5288</v>
      </c>
      <c r="F700">
        <v>1845865233</v>
      </c>
      <c r="G700">
        <v>1592526232</v>
      </c>
      <c r="H700">
        <v>16</v>
      </c>
      <c r="I700">
        <v>7112515</v>
      </c>
    </row>
    <row r="701" spans="1:9">
      <c r="A701" t="s">
        <v>4683</v>
      </c>
      <c r="B701">
        <v>0</v>
      </c>
      <c r="C701">
        <v>0</v>
      </c>
      <c r="D701">
        <v>0</v>
      </c>
      <c r="E701">
        <v>2</v>
      </c>
      <c r="F701">
        <v>16303</v>
      </c>
      <c r="G701">
        <v>11966</v>
      </c>
      <c r="H701">
        <v>0</v>
      </c>
      <c r="I701">
        <v>0</v>
      </c>
    </row>
    <row r="702" spans="1:9">
      <c r="A702" t="s">
        <v>4771</v>
      </c>
      <c r="B702">
        <v>529</v>
      </c>
      <c r="C702">
        <v>84288222</v>
      </c>
      <c r="D702">
        <v>11708073</v>
      </c>
      <c r="E702">
        <v>32424</v>
      </c>
      <c r="F702">
        <v>4266600665</v>
      </c>
      <c r="G702">
        <v>1705462708</v>
      </c>
      <c r="H702">
        <v>134</v>
      </c>
      <c r="I702">
        <v>13809437</v>
      </c>
    </row>
    <row r="703" spans="1:9">
      <c r="A703" t="s">
        <v>4805</v>
      </c>
      <c r="B703">
        <v>125</v>
      </c>
      <c r="C703">
        <v>9646238</v>
      </c>
      <c r="D703">
        <v>9609371</v>
      </c>
      <c r="E703">
        <v>2416</v>
      </c>
      <c r="F703">
        <v>137899923</v>
      </c>
      <c r="G703">
        <v>92510811</v>
      </c>
      <c r="H703">
        <v>3</v>
      </c>
      <c r="I703">
        <v>253285</v>
      </c>
    </row>
    <row r="704" spans="1:9">
      <c r="A704" t="s">
        <v>4811</v>
      </c>
      <c r="B704">
        <v>14130</v>
      </c>
      <c r="C704">
        <v>634130689</v>
      </c>
      <c r="D704">
        <v>628920291</v>
      </c>
      <c r="E704">
        <v>334084</v>
      </c>
      <c r="F704">
        <v>12337319310</v>
      </c>
      <c r="G704">
        <v>8359988427</v>
      </c>
      <c r="H704">
        <v>498</v>
      </c>
      <c r="I704">
        <v>20593038</v>
      </c>
    </row>
    <row r="705" spans="1:9">
      <c r="A705" t="s">
        <v>3996</v>
      </c>
      <c r="B705">
        <v>775</v>
      </c>
      <c r="C705">
        <v>7471782</v>
      </c>
      <c r="D705">
        <v>2610351</v>
      </c>
      <c r="E705">
        <v>83572</v>
      </c>
      <c r="F705">
        <v>1475502598</v>
      </c>
      <c r="G705">
        <v>512690477</v>
      </c>
      <c r="H705">
        <v>850</v>
      </c>
      <c r="I705">
        <v>7721445</v>
      </c>
    </row>
    <row r="706" spans="1:9">
      <c r="A706" t="s">
        <v>4207</v>
      </c>
      <c r="B706">
        <v>8748</v>
      </c>
      <c r="C706">
        <v>13186250</v>
      </c>
      <c r="D706">
        <v>3526112</v>
      </c>
      <c r="E706">
        <v>1781496</v>
      </c>
      <c r="F706">
        <v>5737378739</v>
      </c>
      <c r="G706">
        <v>894261768</v>
      </c>
      <c r="H706">
        <v>23247</v>
      </c>
      <c r="I706">
        <v>27465505</v>
      </c>
    </row>
    <row r="707" spans="1:9">
      <c r="A707" t="s">
        <v>4560</v>
      </c>
      <c r="B707">
        <v>16301</v>
      </c>
      <c r="C707">
        <v>549134802</v>
      </c>
      <c r="D707">
        <v>545185632</v>
      </c>
      <c r="E707">
        <v>339817</v>
      </c>
      <c r="F707">
        <v>10063227159</v>
      </c>
      <c r="G707">
        <v>7091350308</v>
      </c>
      <c r="H707">
        <v>5577</v>
      </c>
      <c r="I707">
        <v>156577336</v>
      </c>
    </row>
    <row r="708" spans="1:9">
      <c r="A708" t="s">
        <v>4947</v>
      </c>
      <c r="B708">
        <v>1410</v>
      </c>
      <c r="C708">
        <v>12956000</v>
      </c>
      <c r="D708">
        <v>4163220</v>
      </c>
      <c r="E708">
        <v>54807</v>
      </c>
      <c r="F708">
        <v>458055053</v>
      </c>
      <c r="G708">
        <v>187774358</v>
      </c>
      <c r="H708">
        <v>967</v>
      </c>
      <c r="I708">
        <v>6321380</v>
      </c>
    </row>
    <row r="709" spans="1:9">
      <c r="A709" t="s">
        <v>4641</v>
      </c>
      <c r="B709">
        <v>94</v>
      </c>
      <c r="C709">
        <v>625000</v>
      </c>
      <c r="D709">
        <v>123105</v>
      </c>
      <c r="E709">
        <v>12617</v>
      </c>
      <c r="F709">
        <v>103157984</v>
      </c>
      <c r="G709">
        <v>39996308</v>
      </c>
      <c r="H709">
        <v>190</v>
      </c>
      <c r="I709">
        <v>1263700</v>
      </c>
    </row>
    <row r="710" spans="1:9">
      <c r="A710" t="s">
        <v>4919</v>
      </c>
      <c r="B710">
        <v>0</v>
      </c>
      <c r="C710">
        <v>0</v>
      </c>
      <c r="D710">
        <v>0</v>
      </c>
      <c r="E710">
        <v>786</v>
      </c>
      <c r="F710">
        <v>68728410</v>
      </c>
      <c r="G710">
        <v>37257289</v>
      </c>
      <c r="H710">
        <v>2</v>
      </c>
      <c r="I710">
        <v>76600</v>
      </c>
    </row>
    <row r="711" spans="1:9">
      <c r="A711" t="s">
        <v>4021</v>
      </c>
      <c r="B711">
        <v>1240</v>
      </c>
      <c r="C711">
        <v>6151950</v>
      </c>
      <c r="D711">
        <v>526107</v>
      </c>
      <c r="E711">
        <v>38905</v>
      </c>
      <c r="F711">
        <v>258101696</v>
      </c>
      <c r="G711">
        <v>99227510</v>
      </c>
      <c r="H711">
        <v>792</v>
      </c>
      <c r="I711">
        <v>3605856</v>
      </c>
    </row>
    <row r="712" spans="1:9">
      <c r="A712" t="s">
        <v>4421</v>
      </c>
      <c r="B712">
        <v>0</v>
      </c>
      <c r="C712">
        <v>0</v>
      </c>
      <c r="D712">
        <v>0</v>
      </c>
      <c r="E712">
        <v>2</v>
      </c>
      <c r="F712">
        <v>9000</v>
      </c>
      <c r="G712">
        <v>18</v>
      </c>
      <c r="H712">
        <v>0</v>
      </c>
      <c r="I712">
        <v>0</v>
      </c>
    </row>
    <row r="713" spans="1:9">
      <c r="A713" t="s">
        <v>4706</v>
      </c>
      <c r="B713">
        <v>3064</v>
      </c>
      <c r="C713">
        <v>40063204</v>
      </c>
      <c r="D713">
        <v>37720248</v>
      </c>
      <c r="E713">
        <v>325389</v>
      </c>
      <c r="F713">
        <v>2188485342</v>
      </c>
      <c r="G713">
        <v>769092023</v>
      </c>
      <c r="H713">
        <v>770</v>
      </c>
      <c r="I713">
        <v>5801679</v>
      </c>
    </row>
    <row r="714" spans="1:9">
      <c r="A714" t="s">
        <v>4747</v>
      </c>
      <c r="B714">
        <v>1484</v>
      </c>
      <c r="C714">
        <v>15792910</v>
      </c>
      <c r="D714">
        <v>1744379</v>
      </c>
      <c r="E714">
        <v>101501</v>
      </c>
      <c r="F714">
        <v>1022419204</v>
      </c>
      <c r="G714">
        <v>254035656</v>
      </c>
      <c r="H714">
        <v>583</v>
      </c>
      <c r="I714">
        <v>3443905</v>
      </c>
    </row>
    <row r="715" spans="1:9">
      <c r="A715" t="s">
        <v>4777</v>
      </c>
      <c r="B715">
        <v>1</v>
      </c>
      <c r="C715">
        <v>2500</v>
      </c>
      <c r="D715">
        <v>0</v>
      </c>
      <c r="E715">
        <v>16100</v>
      </c>
      <c r="F715">
        <v>53902828</v>
      </c>
      <c r="G715">
        <v>522834</v>
      </c>
      <c r="H715">
        <v>14</v>
      </c>
      <c r="I715">
        <v>20000</v>
      </c>
    </row>
    <row r="716" spans="1:9">
      <c r="A716" t="s">
        <v>4253</v>
      </c>
      <c r="B716">
        <v>0</v>
      </c>
      <c r="C716">
        <v>0</v>
      </c>
      <c r="D716">
        <v>0</v>
      </c>
      <c r="E716">
        <v>3467</v>
      </c>
      <c r="F716">
        <v>596374250</v>
      </c>
      <c r="G716">
        <v>374517226</v>
      </c>
      <c r="H716">
        <v>25</v>
      </c>
      <c r="I716">
        <v>6436663</v>
      </c>
    </row>
    <row r="717" spans="1:9">
      <c r="A717" t="s">
        <v>4470</v>
      </c>
      <c r="B717">
        <v>3</v>
      </c>
      <c r="C717">
        <v>278400</v>
      </c>
      <c r="D717">
        <v>229983</v>
      </c>
      <c r="E717">
        <v>494</v>
      </c>
      <c r="F717">
        <v>45068890</v>
      </c>
      <c r="G717">
        <v>26106111</v>
      </c>
      <c r="H717">
        <v>2</v>
      </c>
      <c r="I717">
        <v>159800</v>
      </c>
    </row>
    <row r="718" spans="1:9">
      <c r="A718" t="s">
        <v>4605</v>
      </c>
      <c r="B718">
        <v>16</v>
      </c>
      <c r="C718">
        <v>350000</v>
      </c>
      <c r="D718">
        <v>350438</v>
      </c>
      <c r="E718">
        <v>673</v>
      </c>
      <c r="F718">
        <v>13354171</v>
      </c>
      <c r="G718">
        <v>6826101</v>
      </c>
      <c r="H718">
        <v>12</v>
      </c>
      <c r="I718">
        <v>227445</v>
      </c>
    </row>
    <row r="719" spans="1:9">
      <c r="A719" t="s">
        <v>4653</v>
      </c>
      <c r="B719">
        <v>167</v>
      </c>
      <c r="C719">
        <v>75718777</v>
      </c>
      <c r="D719">
        <v>75561118</v>
      </c>
      <c r="E719">
        <v>38338</v>
      </c>
      <c r="F719">
        <v>11829604881</v>
      </c>
      <c r="G719">
        <v>10216898184</v>
      </c>
      <c r="H719">
        <v>127</v>
      </c>
      <c r="I719">
        <v>32816699</v>
      </c>
    </row>
    <row r="720" spans="1:9">
      <c r="A720" t="s">
        <v>4804</v>
      </c>
      <c r="B720">
        <v>212</v>
      </c>
      <c r="C720">
        <v>15554650</v>
      </c>
      <c r="D720">
        <v>15515033</v>
      </c>
      <c r="E720">
        <v>4867</v>
      </c>
      <c r="F720">
        <v>267523294</v>
      </c>
      <c r="G720">
        <v>181650075</v>
      </c>
      <c r="H720">
        <v>10</v>
      </c>
      <c r="I720">
        <v>428362</v>
      </c>
    </row>
    <row r="721" spans="1:9">
      <c r="A721" t="s">
        <v>4014</v>
      </c>
      <c r="B721">
        <v>4275</v>
      </c>
      <c r="C721">
        <v>66290703</v>
      </c>
      <c r="D721">
        <v>63373844</v>
      </c>
      <c r="E721">
        <v>25308</v>
      </c>
      <c r="F721">
        <v>386342863</v>
      </c>
      <c r="G721">
        <v>236044638</v>
      </c>
      <c r="H721">
        <v>64</v>
      </c>
      <c r="I721">
        <v>904433</v>
      </c>
    </row>
    <row r="722" spans="1:9">
      <c r="A722" t="s">
        <v>4136</v>
      </c>
      <c r="B722">
        <v>1</v>
      </c>
      <c r="C722">
        <v>500</v>
      </c>
      <c r="D722">
        <v>3</v>
      </c>
      <c r="E722">
        <v>39379</v>
      </c>
      <c r="F722">
        <v>222526583</v>
      </c>
      <c r="G722">
        <v>2857822</v>
      </c>
      <c r="H722">
        <v>11</v>
      </c>
      <c r="I722">
        <v>201061</v>
      </c>
    </row>
    <row r="723" spans="1:9">
      <c r="A723" t="s">
        <v>4179</v>
      </c>
      <c r="B723">
        <v>0</v>
      </c>
      <c r="C723">
        <v>0</v>
      </c>
      <c r="D723">
        <v>0</v>
      </c>
      <c r="E723">
        <v>87</v>
      </c>
      <c r="F723">
        <v>13891227</v>
      </c>
      <c r="G723">
        <v>129906</v>
      </c>
      <c r="H723">
        <v>3</v>
      </c>
      <c r="I723">
        <v>14800</v>
      </c>
    </row>
    <row r="724" spans="1:9">
      <c r="A724" t="s">
        <v>4372</v>
      </c>
      <c r="B724">
        <v>3</v>
      </c>
      <c r="C724">
        <v>434569</v>
      </c>
      <c r="D724">
        <v>434496</v>
      </c>
      <c r="E724">
        <v>88</v>
      </c>
      <c r="F724">
        <v>8486061</v>
      </c>
      <c r="G724">
        <v>8020939</v>
      </c>
      <c r="H724">
        <v>2</v>
      </c>
      <c r="I724">
        <v>120590</v>
      </c>
    </row>
    <row r="725" spans="1:9">
      <c r="A725" t="s">
        <v>4472</v>
      </c>
      <c r="B725">
        <v>4</v>
      </c>
      <c r="C725">
        <v>305000</v>
      </c>
      <c r="D725">
        <v>203336</v>
      </c>
      <c r="E725">
        <v>120</v>
      </c>
      <c r="F725">
        <v>12752225</v>
      </c>
      <c r="G725">
        <v>8370719</v>
      </c>
      <c r="H725">
        <v>1</v>
      </c>
      <c r="I725">
        <v>160000</v>
      </c>
    </row>
    <row r="726" spans="1:9">
      <c r="A726" t="s">
        <v>4489</v>
      </c>
      <c r="B726">
        <v>62</v>
      </c>
      <c r="C726">
        <v>3256457</v>
      </c>
      <c r="D726">
        <v>3248494</v>
      </c>
      <c r="E726">
        <v>1856</v>
      </c>
      <c r="F726">
        <v>82405157</v>
      </c>
      <c r="G726">
        <v>52739150</v>
      </c>
      <c r="H726">
        <v>6</v>
      </c>
      <c r="I726">
        <v>222266</v>
      </c>
    </row>
    <row r="727" spans="1:9">
      <c r="A727" t="s">
        <v>4633</v>
      </c>
      <c r="B727">
        <v>31</v>
      </c>
      <c r="C727">
        <v>394300</v>
      </c>
      <c r="D727">
        <v>14676</v>
      </c>
      <c r="E727">
        <v>51581</v>
      </c>
      <c r="F727">
        <v>539384588</v>
      </c>
      <c r="G727">
        <v>43670791</v>
      </c>
      <c r="H727">
        <v>752</v>
      </c>
      <c r="I727">
        <v>4821469</v>
      </c>
    </row>
    <row r="728" spans="1:9">
      <c r="A728" t="s">
        <v>4695</v>
      </c>
      <c r="B728">
        <v>166960</v>
      </c>
      <c r="C728">
        <v>595286670</v>
      </c>
      <c r="D728">
        <v>61213626</v>
      </c>
      <c r="E728">
        <v>3897646</v>
      </c>
      <c r="F728">
        <v>16928152424</v>
      </c>
      <c r="G728">
        <v>4351052614</v>
      </c>
      <c r="H728">
        <v>25463</v>
      </c>
      <c r="I728">
        <v>66804605</v>
      </c>
    </row>
    <row r="729" spans="1:9">
      <c r="A729" t="s">
        <v>4723</v>
      </c>
      <c r="B729">
        <v>12685</v>
      </c>
      <c r="C729">
        <v>45845031</v>
      </c>
      <c r="D729">
        <v>16739505</v>
      </c>
      <c r="E729">
        <v>403345</v>
      </c>
      <c r="F729">
        <v>1444999222</v>
      </c>
      <c r="G729">
        <v>435942475</v>
      </c>
      <c r="H729">
        <v>4662</v>
      </c>
      <c r="I729">
        <v>10294792</v>
      </c>
    </row>
    <row r="730" spans="1:9">
      <c r="A730" t="s">
        <v>4843</v>
      </c>
      <c r="B730">
        <v>69</v>
      </c>
      <c r="C730">
        <v>13149951</v>
      </c>
      <c r="D730">
        <v>5727393</v>
      </c>
      <c r="E730">
        <v>2048</v>
      </c>
      <c r="F730">
        <v>333186445</v>
      </c>
      <c r="G730">
        <v>180906057</v>
      </c>
      <c r="H730">
        <v>9</v>
      </c>
      <c r="I730">
        <v>456541</v>
      </c>
    </row>
    <row r="731" spans="1:9">
      <c r="A731" t="s">
        <v>4269</v>
      </c>
      <c r="B731">
        <v>0</v>
      </c>
      <c r="C731">
        <v>0</v>
      </c>
      <c r="D731">
        <v>0</v>
      </c>
      <c r="E731">
        <v>5068</v>
      </c>
      <c r="F731">
        <v>20801232</v>
      </c>
      <c r="G731">
        <v>1180667</v>
      </c>
      <c r="H731">
        <v>50</v>
      </c>
      <c r="I731">
        <v>426000</v>
      </c>
    </row>
    <row r="732" spans="1:9">
      <c r="A732" t="s">
        <v>4369</v>
      </c>
      <c r="B732">
        <v>8258</v>
      </c>
      <c r="C732">
        <v>54357100</v>
      </c>
      <c r="D732">
        <v>15802214</v>
      </c>
      <c r="E732">
        <v>496177</v>
      </c>
      <c r="F732">
        <v>5159963612</v>
      </c>
      <c r="G732">
        <v>2473335181</v>
      </c>
      <c r="H732">
        <v>6805</v>
      </c>
      <c r="I732">
        <v>48491680</v>
      </c>
    </row>
    <row r="733" spans="1:9">
      <c r="A733" t="s">
        <v>4379</v>
      </c>
      <c r="B733">
        <v>115</v>
      </c>
      <c r="C733">
        <v>17208262</v>
      </c>
      <c r="D733">
        <v>17190724</v>
      </c>
      <c r="E733">
        <v>1539</v>
      </c>
      <c r="F733">
        <v>158246518</v>
      </c>
      <c r="G733">
        <v>148344853</v>
      </c>
      <c r="H733">
        <v>5</v>
      </c>
      <c r="I733">
        <v>315000</v>
      </c>
    </row>
    <row r="734" spans="1:9">
      <c r="A734" t="s">
        <v>4663</v>
      </c>
      <c r="B734">
        <v>1684</v>
      </c>
      <c r="C734">
        <v>185259062</v>
      </c>
      <c r="D734">
        <v>57540206</v>
      </c>
      <c r="E734">
        <v>86911</v>
      </c>
      <c r="F734">
        <v>7597621831</v>
      </c>
      <c r="G734">
        <v>3688042133</v>
      </c>
      <c r="H734">
        <v>295</v>
      </c>
      <c r="I734">
        <v>26486218</v>
      </c>
    </row>
    <row r="735" spans="1:9">
      <c r="A735" t="s">
        <v>4285</v>
      </c>
      <c r="B735">
        <v>0</v>
      </c>
      <c r="C735">
        <v>0</v>
      </c>
      <c r="D735">
        <v>0</v>
      </c>
      <c r="E735">
        <v>7906</v>
      </c>
      <c r="F735">
        <v>9627147</v>
      </c>
      <c r="G735">
        <v>271797</v>
      </c>
      <c r="H735">
        <v>5</v>
      </c>
      <c r="I735">
        <v>20400</v>
      </c>
    </row>
    <row r="736" spans="1:9">
      <c r="A736" t="s">
        <v>4392</v>
      </c>
      <c r="B736">
        <v>403</v>
      </c>
      <c r="C736">
        <v>37332440</v>
      </c>
      <c r="D736">
        <v>37270588</v>
      </c>
      <c r="E736">
        <v>5083</v>
      </c>
      <c r="F736">
        <v>369872460</v>
      </c>
      <c r="G736">
        <v>347730799</v>
      </c>
      <c r="H736">
        <v>23</v>
      </c>
      <c r="I736">
        <v>1483504</v>
      </c>
    </row>
    <row r="737" spans="1:9">
      <c r="A737" t="s">
        <v>4548</v>
      </c>
      <c r="B737">
        <v>637</v>
      </c>
      <c r="C737">
        <v>12618195</v>
      </c>
      <c r="D737">
        <v>12479225</v>
      </c>
      <c r="E737">
        <v>44675</v>
      </c>
      <c r="F737">
        <v>610419406</v>
      </c>
      <c r="G737">
        <v>325447792</v>
      </c>
      <c r="H737">
        <v>447</v>
      </c>
      <c r="I737">
        <v>8399291</v>
      </c>
    </row>
    <row r="738" spans="1:9">
      <c r="A738" t="s">
        <v>4587</v>
      </c>
      <c r="B738">
        <v>108</v>
      </c>
      <c r="C738">
        <v>41369165</v>
      </c>
      <c r="D738">
        <v>41330481</v>
      </c>
      <c r="E738">
        <v>7875</v>
      </c>
      <c r="F738">
        <v>2432741948</v>
      </c>
      <c r="G738">
        <v>1985729798</v>
      </c>
      <c r="H738">
        <v>98</v>
      </c>
      <c r="I738">
        <v>26824719</v>
      </c>
    </row>
    <row r="739" spans="1:9">
      <c r="A739" t="s">
        <v>4075</v>
      </c>
      <c r="B739">
        <v>0</v>
      </c>
      <c r="C739">
        <v>0</v>
      </c>
      <c r="D739">
        <v>0</v>
      </c>
      <c r="E739">
        <v>43</v>
      </c>
      <c r="F739">
        <v>537000</v>
      </c>
      <c r="G739">
        <v>192454</v>
      </c>
      <c r="H739">
        <v>14</v>
      </c>
      <c r="I739">
        <v>163400</v>
      </c>
    </row>
    <row r="740" spans="1:9">
      <c r="A740" t="s">
        <v>4423</v>
      </c>
      <c r="B740">
        <v>136</v>
      </c>
      <c r="C740">
        <v>3150189</v>
      </c>
      <c r="D740">
        <v>3123858</v>
      </c>
      <c r="E740">
        <v>1999</v>
      </c>
      <c r="F740">
        <v>43247202</v>
      </c>
      <c r="G740">
        <v>24627853</v>
      </c>
      <c r="H740">
        <v>43</v>
      </c>
      <c r="I740">
        <v>842823</v>
      </c>
    </row>
    <row r="741" spans="1:9">
      <c r="A741" t="s">
        <v>4592</v>
      </c>
      <c r="B741">
        <v>16</v>
      </c>
      <c r="C741">
        <v>2785000</v>
      </c>
      <c r="D741">
        <v>1516079</v>
      </c>
      <c r="E741">
        <v>316</v>
      </c>
      <c r="F741">
        <v>59450795</v>
      </c>
      <c r="G741">
        <v>39972118</v>
      </c>
      <c r="H741">
        <v>2</v>
      </c>
      <c r="I741">
        <v>902000</v>
      </c>
    </row>
    <row r="742" spans="1:9">
      <c r="A742" t="s">
        <v>4758</v>
      </c>
      <c r="B742">
        <v>11</v>
      </c>
      <c r="C742">
        <v>1155388</v>
      </c>
      <c r="D742">
        <v>1149726</v>
      </c>
      <c r="E742">
        <v>47275</v>
      </c>
      <c r="F742">
        <v>14758934091</v>
      </c>
      <c r="G742">
        <v>12211694306</v>
      </c>
      <c r="H742">
        <v>124</v>
      </c>
      <c r="I742">
        <v>22334270</v>
      </c>
    </row>
    <row r="743" spans="1:9">
      <c r="A743" t="s">
        <v>4759</v>
      </c>
      <c r="B743">
        <v>6</v>
      </c>
      <c r="C743">
        <v>1137000</v>
      </c>
      <c r="D743">
        <v>1132167</v>
      </c>
      <c r="E743">
        <v>45868</v>
      </c>
      <c r="F743">
        <v>18479482347</v>
      </c>
      <c r="G743">
        <v>16170545895</v>
      </c>
      <c r="H743">
        <v>183</v>
      </c>
      <c r="I743">
        <v>47361012</v>
      </c>
    </row>
    <row r="744" spans="1:9">
      <c r="A744" t="s">
        <v>4928</v>
      </c>
      <c r="B744">
        <v>6642</v>
      </c>
      <c r="C744">
        <v>148625983</v>
      </c>
      <c r="D744">
        <v>146546931</v>
      </c>
      <c r="E744">
        <v>85870</v>
      </c>
      <c r="F744">
        <v>2053015228</v>
      </c>
      <c r="G744">
        <v>1279584759</v>
      </c>
      <c r="H744">
        <v>190</v>
      </c>
      <c r="I744">
        <v>4043998</v>
      </c>
    </row>
    <row r="745" spans="1:9">
      <c r="A745" t="s">
        <v>4059</v>
      </c>
      <c r="B745">
        <v>12003</v>
      </c>
      <c r="C745">
        <v>117271250</v>
      </c>
      <c r="D745">
        <v>3984873</v>
      </c>
      <c r="E745">
        <v>440047</v>
      </c>
      <c r="F745">
        <v>6466008325</v>
      </c>
      <c r="G745">
        <v>459046253</v>
      </c>
      <c r="H745">
        <v>1157</v>
      </c>
      <c r="I745">
        <v>7428097</v>
      </c>
    </row>
    <row r="746" spans="1:9">
      <c r="A746" t="s">
        <v>4295</v>
      </c>
      <c r="B746">
        <v>2894</v>
      </c>
      <c r="C746">
        <v>18614004</v>
      </c>
      <c r="D746">
        <v>4073895</v>
      </c>
      <c r="E746">
        <v>214752</v>
      </c>
      <c r="F746">
        <v>2347644225</v>
      </c>
      <c r="G746">
        <v>836782985</v>
      </c>
      <c r="H746">
        <v>5603</v>
      </c>
      <c r="I746">
        <v>43504102</v>
      </c>
    </row>
    <row r="747" spans="1:9">
      <c r="A747" t="s">
        <v>4399</v>
      </c>
      <c r="B747">
        <v>5</v>
      </c>
      <c r="C747">
        <v>87671</v>
      </c>
      <c r="D747">
        <v>83275</v>
      </c>
      <c r="E747">
        <v>8048</v>
      </c>
      <c r="F747">
        <v>100270496</v>
      </c>
      <c r="G747">
        <v>84657398</v>
      </c>
      <c r="H747">
        <v>286</v>
      </c>
      <c r="I747">
        <v>4178989</v>
      </c>
    </row>
    <row r="748" spans="1:9">
      <c r="A748" t="s">
        <v>4419</v>
      </c>
      <c r="B748">
        <v>7880</v>
      </c>
      <c r="C748">
        <v>39300150</v>
      </c>
      <c r="D748">
        <v>5770757</v>
      </c>
      <c r="E748">
        <v>195413</v>
      </c>
      <c r="F748">
        <v>1129066318</v>
      </c>
      <c r="G748">
        <v>330821813</v>
      </c>
      <c r="H748">
        <v>1651</v>
      </c>
      <c r="I748">
        <v>5769806</v>
      </c>
    </row>
    <row r="749" spans="1:9">
      <c r="A749" t="s">
        <v>4461</v>
      </c>
      <c r="B749">
        <v>4</v>
      </c>
      <c r="C749">
        <v>189454</v>
      </c>
      <c r="D749">
        <v>101967</v>
      </c>
      <c r="E749">
        <v>50</v>
      </c>
      <c r="F749">
        <v>5231468</v>
      </c>
      <c r="G749">
        <v>3015920</v>
      </c>
      <c r="H749">
        <v>0</v>
      </c>
      <c r="I749">
        <v>0</v>
      </c>
    </row>
    <row r="750" spans="1:9">
      <c r="A750" t="s">
        <v>4754</v>
      </c>
      <c r="B750">
        <v>0</v>
      </c>
      <c r="C750">
        <v>0</v>
      </c>
      <c r="D750">
        <v>0</v>
      </c>
      <c r="E750">
        <v>2505</v>
      </c>
      <c r="F750">
        <v>2485202014</v>
      </c>
      <c r="G750">
        <v>2264217194</v>
      </c>
      <c r="H750">
        <v>9</v>
      </c>
      <c r="I750">
        <v>9419800</v>
      </c>
    </row>
    <row r="751" spans="1:9">
      <c r="A751" t="s">
        <v>4857</v>
      </c>
      <c r="B751">
        <v>56</v>
      </c>
      <c r="C751">
        <v>6612339</v>
      </c>
      <c r="D751">
        <v>5156595</v>
      </c>
      <c r="E751">
        <v>4229</v>
      </c>
      <c r="F751">
        <v>147902921</v>
      </c>
      <c r="G751">
        <v>112047434</v>
      </c>
      <c r="H751">
        <v>20</v>
      </c>
      <c r="I751">
        <v>457038</v>
      </c>
    </row>
    <row r="752" spans="1:9">
      <c r="A752" t="s">
        <v>4638</v>
      </c>
      <c r="B752">
        <v>1185</v>
      </c>
      <c r="C752">
        <v>8596700</v>
      </c>
      <c r="D752">
        <v>1094852</v>
      </c>
      <c r="E752">
        <v>167562</v>
      </c>
      <c r="F752">
        <v>1325725456</v>
      </c>
      <c r="G752">
        <v>401116815</v>
      </c>
      <c r="H752">
        <v>1082</v>
      </c>
      <c r="I752">
        <v>5930272</v>
      </c>
    </row>
    <row r="753" spans="1:9">
      <c r="A753" t="s">
        <v>4984</v>
      </c>
      <c r="B753">
        <v>2</v>
      </c>
      <c r="C753">
        <v>6255000</v>
      </c>
      <c r="D753">
        <v>298725</v>
      </c>
      <c r="E753">
        <v>8996</v>
      </c>
      <c r="F753">
        <v>1527476050</v>
      </c>
      <c r="G753">
        <v>903738375</v>
      </c>
      <c r="H753">
        <v>73</v>
      </c>
      <c r="I753">
        <v>11441692</v>
      </c>
    </row>
    <row r="754" spans="1:9">
      <c r="A754" t="s">
        <v>4017</v>
      </c>
      <c r="B754">
        <v>3286</v>
      </c>
      <c r="C754">
        <v>71502951</v>
      </c>
      <c r="D754">
        <v>68532897</v>
      </c>
      <c r="E754">
        <v>19025</v>
      </c>
      <c r="F754">
        <v>385656525</v>
      </c>
      <c r="G754">
        <v>250026315</v>
      </c>
      <c r="H754">
        <v>50</v>
      </c>
      <c r="I754">
        <v>786700</v>
      </c>
    </row>
    <row r="755" spans="1:9">
      <c r="A755" t="s">
        <v>4227</v>
      </c>
      <c r="B755">
        <v>2672</v>
      </c>
      <c r="C755">
        <v>33488387</v>
      </c>
      <c r="D755">
        <v>5072912</v>
      </c>
      <c r="E755">
        <v>264631</v>
      </c>
      <c r="F755">
        <v>3243680046</v>
      </c>
      <c r="G755">
        <v>1042539814</v>
      </c>
      <c r="H755">
        <v>3841</v>
      </c>
      <c r="I755">
        <v>33182795</v>
      </c>
    </row>
    <row r="756" spans="1:9">
      <c r="A756" t="s">
        <v>4287</v>
      </c>
      <c r="B756">
        <v>0</v>
      </c>
      <c r="C756">
        <v>0</v>
      </c>
      <c r="D756">
        <v>0</v>
      </c>
      <c r="E756">
        <v>4951</v>
      </c>
      <c r="F756">
        <v>6224824</v>
      </c>
      <c r="G756">
        <v>293466</v>
      </c>
      <c r="H756">
        <v>5</v>
      </c>
      <c r="I756">
        <v>12200</v>
      </c>
    </row>
    <row r="757" spans="1:9">
      <c r="A757" t="s">
        <v>4544</v>
      </c>
      <c r="B757">
        <v>1513</v>
      </c>
      <c r="C757">
        <v>17185480</v>
      </c>
      <c r="D757">
        <v>16519692</v>
      </c>
      <c r="E757">
        <v>184227</v>
      </c>
      <c r="F757">
        <v>1048962856</v>
      </c>
      <c r="G757">
        <v>357441217</v>
      </c>
      <c r="H757">
        <v>648</v>
      </c>
      <c r="I757">
        <v>5343185</v>
      </c>
    </row>
    <row r="758" spans="1:9">
      <c r="A758" t="s">
        <v>4845</v>
      </c>
      <c r="B758">
        <v>138</v>
      </c>
      <c r="C758">
        <v>46459553</v>
      </c>
      <c r="D758">
        <v>29692594</v>
      </c>
      <c r="E758">
        <v>2189</v>
      </c>
      <c r="F758">
        <v>550114090</v>
      </c>
      <c r="G758">
        <v>321469487</v>
      </c>
      <c r="H758">
        <v>9</v>
      </c>
      <c r="I758">
        <v>1212203</v>
      </c>
    </row>
    <row r="759" spans="1:9">
      <c r="A759" t="s">
        <v>4095</v>
      </c>
      <c r="B759">
        <v>1529</v>
      </c>
      <c r="C759">
        <v>71848001</v>
      </c>
      <c r="D759">
        <v>71536403</v>
      </c>
      <c r="E759">
        <v>31200</v>
      </c>
      <c r="F759">
        <v>1218114249</v>
      </c>
      <c r="G759">
        <v>762734491</v>
      </c>
      <c r="H759">
        <v>48</v>
      </c>
      <c r="I759">
        <v>2184399</v>
      </c>
    </row>
    <row r="760" spans="1:9">
      <c r="A760" t="s">
        <v>4119</v>
      </c>
      <c r="B760">
        <v>4249</v>
      </c>
      <c r="C760">
        <v>2393699240</v>
      </c>
      <c r="D760">
        <v>2390225419</v>
      </c>
      <c r="E760">
        <v>198364</v>
      </c>
      <c r="F760">
        <v>66877171742</v>
      </c>
      <c r="G760">
        <v>56336388743</v>
      </c>
      <c r="H760">
        <v>627</v>
      </c>
      <c r="I760">
        <v>134338732</v>
      </c>
    </row>
    <row r="761" spans="1:9">
      <c r="A761" t="s">
        <v>4561</v>
      </c>
      <c r="B761">
        <v>6305</v>
      </c>
      <c r="C761">
        <v>221462202</v>
      </c>
      <c r="D761">
        <v>219983267</v>
      </c>
      <c r="E761">
        <v>132303</v>
      </c>
      <c r="F761">
        <v>4030636167</v>
      </c>
      <c r="G761">
        <v>2842906542</v>
      </c>
      <c r="H761">
        <v>1976</v>
      </c>
      <c r="I761">
        <v>55935205</v>
      </c>
    </row>
    <row r="762" spans="1:9">
      <c r="A762" t="s">
        <v>4905</v>
      </c>
      <c r="B762">
        <v>26</v>
      </c>
      <c r="C762">
        <v>8037780</v>
      </c>
      <c r="D762">
        <v>8037780</v>
      </c>
      <c r="E762">
        <v>8436</v>
      </c>
      <c r="F762">
        <v>2025508859</v>
      </c>
      <c r="G762">
        <v>1831008294</v>
      </c>
      <c r="H762">
        <v>66</v>
      </c>
      <c r="I762">
        <v>15696005</v>
      </c>
    </row>
    <row r="763" spans="1:9">
      <c r="A763" t="s">
        <v>4930</v>
      </c>
      <c r="B763">
        <v>2515</v>
      </c>
      <c r="C763">
        <v>73543107</v>
      </c>
      <c r="D763">
        <v>72953036</v>
      </c>
      <c r="E763">
        <v>33111</v>
      </c>
      <c r="F763">
        <v>893377166</v>
      </c>
      <c r="G763">
        <v>549639035</v>
      </c>
      <c r="H763">
        <v>115</v>
      </c>
      <c r="I763">
        <v>2993271</v>
      </c>
    </row>
    <row r="764" spans="1:9">
      <c r="A764" t="s">
        <v>3999</v>
      </c>
      <c r="B764">
        <v>151385</v>
      </c>
      <c r="C764">
        <v>1555137012</v>
      </c>
      <c r="D764">
        <v>330819862</v>
      </c>
      <c r="E764">
        <v>10496180</v>
      </c>
      <c r="F764">
        <v>154323858896</v>
      </c>
      <c r="G764">
        <v>20918905574</v>
      </c>
      <c r="H764">
        <v>12844</v>
      </c>
      <c r="I764">
        <v>63565425</v>
      </c>
    </row>
    <row r="765" spans="1:9">
      <c r="A765" t="s">
        <v>4203</v>
      </c>
      <c r="B765">
        <v>152</v>
      </c>
      <c r="C765">
        <v>458400</v>
      </c>
      <c r="D765">
        <v>132125</v>
      </c>
      <c r="E765">
        <v>53738</v>
      </c>
      <c r="F765">
        <v>356426986</v>
      </c>
      <c r="G765">
        <v>108808180</v>
      </c>
      <c r="H765">
        <v>1041</v>
      </c>
      <c r="I765">
        <v>5506514</v>
      </c>
    </row>
    <row r="766" spans="1:9">
      <c r="A766" t="s">
        <v>4317</v>
      </c>
      <c r="B766">
        <v>0</v>
      </c>
      <c r="C766">
        <v>0</v>
      </c>
      <c r="D766">
        <v>0</v>
      </c>
      <c r="E766">
        <v>17</v>
      </c>
      <c r="F766">
        <v>3350346</v>
      </c>
      <c r="G766">
        <v>695764</v>
      </c>
      <c r="H766">
        <v>2</v>
      </c>
      <c r="I766">
        <v>148276</v>
      </c>
    </row>
    <row r="767" spans="1:9">
      <c r="A767" t="s">
        <v>4595</v>
      </c>
      <c r="B767">
        <v>156</v>
      </c>
      <c r="C767">
        <v>34138846</v>
      </c>
      <c r="D767">
        <v>1003122</v>
      </c>
      <c r="E767">
        <v>28106</v>
      </c>
      <c r="F767">
        <v>4550621741</v>
      </c>
      <c r="G767">
        <v>670257446</v>
      </c>
      <c r="H767">
        <v>71</v>
      </c>
      <c r="I767">
        <v>5793275</v>
      </c>
    </row>
    <row r="768" spans="1:9">
      <c r="A768" t="s">
        <v>4693</v>
      </c>
      <c r="B768">
        <v>336750</v>
      </c>
      <c r="C768">
        <v>1334869300</v>
      </c>
      <c r="D768">
        <v>97208572</v>
      </c>
      <c r="E768">
        <v>7542699</v>
      </c>
      <c r="F768">
        <v>35204374946</v>
      </c>
      <c r="G768">
        <v>5611875167</v>
      </c>
      <c r="H768">
        <v>38837</v>
      </c>
      <c r="I768">
        <v>82831652</v>
      </c>
    </row>
    <row r="769" spans="1:9">
      <c r="A769" t="s">
        <v>4698</v>
      </c>
      <c r="B769">
        <v>15832</v>
      </c>
      <c r="C769">
        <v>53722520</v>
      </c>
      <c r="D769">
        <v>7459379</v>
      </c>
      <c r="E769">
        <v>413643</v>
      </c>
      <c r="F769">
        <v>1753305150</v>
      </c>
      <c r="G769">
        <v>719335224</v>
      </c>
      <c r="H769">
        <v>5713</v>
      </c>
      <c r="I769">
        <v>18807175</v>
      </c>
    </row>
    <row r="770" spans="1:9">
      <c r="A770" t="s">
        <v>4718</v>
      </c>
      <c r="B770">
        <v>109248</v>
      </c>
      <c r="C770">
        <v>384141262</v>
      </c>
      <c r="D770">
        <v>100297415</v>
      </c>
      <c r="E770">
        <v>2927596</v>
      </c>
      <c r="F770">
        <v>10177945077</v>
      </c>
      <c r="G770">
        <v>1223406414</v>
      </c>
      <c r="H770">
        <v>16732</v>
      </c>
      <c r="I770">
        <v>21967957</v>
      </c>
    </row>
    <row r="771" spans="1:9">
      <c r="A771" t="s">
        <v>4986</v>
      </c>
      <c r="B771">
        <v>248</v>
      </c>
      <c r="C771">
        <v>6821667</v>
      </c>
      <c r="D771">
        <v>6740709</v>
      </c>
      <c r="E771">
        <v>5828</v>
      </c>
      <c r="F771">
        <v>153814996</v>
      </c>
      <c r="G771">
        <v>96642669</v>
      </c>
      <c r="H771">
        <v>89</v>
      </c>
      <c r="I771">
        <v>1412353</v>
      </c>
    </row>
    <row r="772" spans="1:9">
      <c r="A772" t="s">
        <v>4217</v>
      </c>
      <c r="B772">
        <v>14</v>
      </c>
      <c r="C772">
        <v>505451</v>
      </c>
      <c r="D772">
        <v>502604</v>
      </c>
      <c r="E772">
        <v>9968</v>
      </c>
      <c r="F772">
        <v>234344685</v>
      </c>
      <c r="G772">
        <v>101586372</v>
      </c>
      <c r="H772">
        <v>122</v>
      </c>
      <c r="I772">
        <v>2901334</v>
      </c>
    </row>
    <row r="773" spans="1:9">
      <c r="A773" t="s">
        <v>4304</v>
      </c>
      <c r="B773">
        <v>9283</v>
      </c>
      <c r="C773">
        <v>54298404</v>
      </c>
      <c r="D773">
        <v>12770919</v>
      </c>
      <c r="E773">
        <v>537310</v>
      </c>
      <c r="F773">
        <v>4761636559</v>
      </c>
      <c r="G773">
        <v>1902420654</v>
      </c>
      <c r="H773">
        <v>7351</v>
      </c>
      <c r="I773">
        <v>40777137</v>
      </c>
    </row>
    <row r="774" spans="1:9">
      <c r="A774" t="s">
        <v>4367</v>
      </c>
      <c r="B774">
        <v>46148</v>
      </c>
      <c r="C774">
        <v>325262400</v>
      </c>
      <c r="D774">
        <v>86561858</v>
      </c>
      <c r="E774">
        <v>2548464</v>
      </c>
      <c r="F774">
        <v>27880423191</v>
      </c>
      <c r="G774">
        <v>10558705055</v>
      </c>
      <c r="H774">
        <v>20753</v>
      </c>
      <c r="I774">
        <v>135618558</v>
      </c>
    </row>
    <row r="775" spans="1:9">
      <c r="A775" t="s">
        <v>4143</v>
      </c>
      <c r="B775">
        <v>14712</v>
      </c>
      <c r="C775">
        <v>123457010</v>
      </c>
      <c r="D775">
        <v>120484729</v>
      </c>
      <c r="E775">
        <v>123744</v>
      </c>
      <c r="F775">
        <v>4092430337</v>
      </c>
      <c r="G775">
        <v>2780295195</v>
      </c>
      <c r="H775">
        <v>1219</v>
      </c>
      <c r="I775">
        <v>3781295</v>
      </c>
    </row>
    <row r="776" spans="1:9">
      <c r="A776" t="s">
        <v>4334</v>
      </c>
      <c r="B776">
        <v>1090</v>
      </c>
      <c r="C776">
        <v>4082052</v>
      </c>
      <c r="D776">
        <v>1207279</v>
      </c>
      <c r="E776">
        <v>46677</v>
      </c>
      <c r="F776">
        <v>208626339</v>
      </c>
      <c r="G776">
        <v>68895911</v>
      </c>
      <c r="H776">
        <v>737</v>
      </c>
      <c r="I776">
        <v>2316191</v>
      </c>
    </row>
    <row r="777" spans="1:9">
      <c r="A777" t="s">
        <v>4713</v>
      </c>
      <c r="B777">
        <v>2536</v>
      </c>
      <c r="C777">
        <v>9226064</v>
      </c>
      <c r="D777">
        <v>3216500</v>
      </c>
      <c r="E777">
        <v>88484</v>
      </c>
      <c r="F777">
        <v>319448783</v>
      </c>
      <c r="G777">
        <v>106431689</v>
      </c>
      <c r="H777">
        <v>1328</v>
      </c>
      <c r="I777">
        <v>3487117</v>
      </c>
    </row>
    <row r="778" spans="1:9">
      <c r="A778" t="s">
        <v>4173</v>
      </c>
      <c r="B778">
        <v>7706</v>
      </c>
      <c r="C778">
        <v>38853987</v>
      </c>
      <c r="D778">
        <v>9335543</v>
      </c>
      <c r="E778">
        <v>1323871</v>
      </c>
      <c r="F778">
        <v>6598852214</v>
      </c>
      <c r="G778">
        <v>2850218758</v>
      </c>
      <c r="H778">
        <v>24560</v>
      </c>
      <c r="I778">
        <v>72130644</v>
      </c>
    </row>
    <row r="779" spans="1:9">
      <c r="A779" t="s">
        <v>4181</v>
      </c>
      <c r="B779">
        <v>0</v>
      </c>
      <c r="C779">
        <v>0</v>
      </c>
      <c r="D779">
        <v>0</v>
      </c>
      <c r="E779">
        <v>29</v>
      </c>
      <c r="F779">
        <v>5905667</v>
      </c>
      <c r="G779">
        <v>3563995</v>
      </c>
      <c r="H779">
        <v>0</v>
      </c>
      <c r="I779">
        <v>0</v>
      </c>
    </row>
    <row r="780" spans="1:9">
      <c r="A780" t="s">
        <v>4681</v>
      </c>
      <c r="B780">
        <v>0</v>
      </c>
      <c r="C780">
        <v>0</v>
      </c>
      <c r="D780">
        <v>0</v>
      </c>
      <c r="E780">
        <v>1</v>
      </c>
      <c r="F780">
        <v>7585</v>
      </c>
      <c r="G780">
        <v>1364</v>
      </c>
      <c r="H780">
        <v>0</v>
      </c>
      <c r="I780">
        <v>0</v>
      </c>
    </row>
    <row r="781" spans="1:9">
      <c r="A781" t="s">
        <v>4856</v>
      </c>
      <c r="B781">
        <v>140</v>
      </c>
      <c r="C781">
        <v>9237541</v>
      </c>
      <c r="D781">
        <v>7414589</v>
      </c>
      <c r="E781">
        <v>8026</v>
      </c>
      <c r="F781">
        <v>292540145</v>
      </c>
      <c r="G781">
        <v>217239498</v>
      </c>
      <c r="H781">
        <v>36</v>
      </c>
      <c r="I781">
        <v>415694</v>
      </c>
    </row>
    <row r="782" spans="1:9">
      <c r="A782" t="s">
        <v>4383</v>
      </c>
      <c r="B782">
        <v>45</v>
      </c>
      <c r="C782">
        <v>3756922</v>
      </c>
      <c r="D782">
        <v>3753953</v>
      </c>
      <c r="E782">
        <v>746</v>
      </c>
      <c r="F782">
        <v>55161081</v>
      </c>
      <c r="G782">
        <v>51950314</v>
      </c>
      <c r="H782">
        <v>5</v>
      </c>
      <c r="I782">
        <v>440606</v>
      </c>
    </row>
    <row r="783" spans="1:9">
      <c r="A783" t="s">
        <v>4519</v>
      </c>
      <c r="B783">
        <v>2688</v>
      </c>
      <c r="C783">
        <v>932188807</v>
      </c>
      <c r="D783">
        <v>929323526</v>
      </c>
      <c r="E783">
        <v>408638</v>
      </c>
      <c r="F783">
        <v>90525113690</v>
      </c>
      <c r="G783">
        <v>71999223816</v>
      </c>
      <c r="H783">
        <v>916</v>
      </c>
      <c r="I783">
        <v>128387043</v>
      </c>
    </row>
    <row r="784" spans="1:9">
      <c r="A784" t="s">
        <v>4522</v>
      </c>
      <c r="B784">
        <v>1084</v>
      </c>
      <c r="C784">
        <v>645352300</v>
      </c>
      <c r="D784">
        <v>644538646</v>
      </c>
      <c r="E784">
        <v>71166</v>
      </c>
      <c r="F784">
        <v>20601710883</v>
      </c>
      <c r="G784">
        <v>17831991642</v>
      </c>
      <c r="H784">
        <v>293</v>
      </c>
      <c r="I784">
        <v>55932120</v>
      </c>
    </row>
    <row r="785" spans="1:9">
      <c r="A785" t="s">
        <v>4645</v>
      </c>
      <c r="B785">
        <v>18</v>
      </c>
      <c r="C785">
        <v>13602166</v>
      </c>
      <c r="D785">
        <v>13586426</v>
      </c>
      <c r="E785">
        <v>9455</v>
      </c>
      <c r="F785">
        <v>3640801528</v>
      </c>
      <c r="G785">
        <v>3134511924</v>
      </c>
      <c r="H785">
        <v>27</v>
      </c>
      <c r="I785">
        <v>7793703</v>
      </c>
    </row>
    <row r="786" spans="1:9">
      <c r="A786" t="s">
        <v>4339</v>
      </c>
      <c r="B786">
        <v>87075</v>
      </c>
      <c r="C786">
        <v>389017501</v>
      </c>
      <c r="D786">
        <v>74477993</v>
      </c>
      <c r="E786">
        <v>3350307</v>
      </c>
      <c r="F786">
        <v>15055834191</v>
      </c>
      <c r="G786">
        <v>1746422398</v>
      </c>
      <c r="H786">
        <v>15073</v>
      </c>
      <c r="I786">
        <v>24269044</v>
      </c>
    </row>
    <row r="787" spans="1:9">
      <c r="A787" t="s">
        <v>4865</v>
      </c>
      <c r="B787">
        <v>1879</v>
      </c>
      <c r="C787">
        <v>89645369</v>
      </c>
      <c r="D787">
        <v>84217984</v>
      </c>
      <c r="E787">
        <v>94265</v>
      </c>
      <c r="F787">
        <v>2512270802</v>
      </c>
      <c r="G787">
        <v>1926737000</v>
      </c>
      <c r="H787">
        <v>268</v>
      </c>
      <c r="I787">
        <v>3547914</v>
      </c>
    </row>
    <row r="788" spans="1:9">
      <c r="A788" t="s">
        <v>4105</v>
      </c>
      <c r="B788">
        <v>99798</v>
      </c>
      <c r="C788">
        <v>1055047800</v>
      </c>
      <c r="D788">
        <v>170098575</v>
      </c>
      <c r="E788">
        <v>6058399</v>
      </c>
      <c r="F788">
        <v>79302422236</v>
      </c>
      <c r="G788">
        <v>17675253363</v>
      </c>
      <c r="H788">
        <v>26391</v>
      </c>
      <c r="I788">
        <v>166085202</v>
      </c>
    </row>
    <row r="789" spans="1:9">
      <c r="A789" t="s">
        <v>4252</v>
      </c>
      <c r="B789">
        <v>0</v>
      </c>
      <c r="C789">
        <v>0</v>
      </c>
      <c r="D789">
        <v>0</v>
      </c>
      <c r="E789">
        <v>21739</v>
      </c>
      <c r="F789">
        <v>3557051616</v>
      </c>
      <c r="G789">
        <v>8381510</v>
      </c>
      <c r="H789">
        <v>21</v>
      </c>
      <c r="I789">
        <v>1585299</v>
      </c>
    </row>
    <row r="790" spans="1:9">
      <c r="A790" t="s">
        <v>4303</v>
      </c>
      <c r="B790">
        <v>21173</v>
      </c>
      <c r="C790">
        <v>123257706</v>
      </c>
      <c r="D790">
        <v>29974112</v>
      </c>
      <c r="E790">
        <v>1143208</v>
      </c>
      <c r="F790">
        <v>10007086802</v>
      </c>
      <c r="G790">
        <v>3850815834</v>
      </c>
      <c r="H790">
        <v>12719</v>
      </c>
      <c r="I790">
        <v>64410320</v>
      </c>
    </row>
    <row r="791" spans="1:9">
      <c r="A791" t="s">
        <v>4362</v>
      </c>
      <c r="B791">
        <v>3835</v>
      </c>
      <c r="C791">
        <v>19426550</v>
      </c>
      <c r="D791">
        <v>4283400</v>
      </c>
      <c r="E791">
        <v>718469</v>
      </c>
      <c r="F791">
        <v>8956982185</v>
      </c>
      <c r="G791">
        <v>1602136920</v>
      </c>
      <c r="H791">
        <v>6852</v>
      </c>
      <c r="I791">
        <v>58643324</v>
      </c>
    </row>
    <row r="792" spans="1:9">
      <c r="A792" t="s">
        <v>4617</v>
      </c>
      <c r="B792">
        <v>151</v>
      </c>
      <c r="C792">
        <v>7683563</v>
      </c>
      <c r="D792">
        <v>7599736</v>
      </c>
      <c r="E792">
        <v>4944</v>
      </c>
      <c r="F792">
        <v>186466592</v>
      </c>
      <c r="G792">
        <v>127736859</v>
      </c>
      <c r="H792">
        <v>28</v>
      </c>
      <c r="I792">
        <v>1086561</v>
      </c>
    </row>
    <row r="793" spans="1:9">
      <c r="A793" t="s">
        <v>4750</v>
      </c>
      <c r="B793">
        <v>138</v>
      </c>
      <c r="C793">
        <v>1477950</v>
      </c>
      <c r="D793">
        <v>302419</v>
      </c>
      <c r="E793">
        <v>10081</v>
      </c>
      <c r="F793">
        <v>98852311</v>
      </c>
      <c r="G793">
        <v>34750442</v>
      </c>
      <c r="H793">
        <v>131</v>
      </c>
      <c r="I793">
        <v>856550</v>
      </c>
    </row>
    <row r="794" spans="1:9">
      <c r="A794" t="s">
        <v>4886</v>
      </c>
      <c r="B794">
        <v>12001</v>
      </c>
      <c r="C794">
        <v>87407650</v>
      </c>
      <c r="D794">
        <v>6427370</v>
      </c>
      <c r="E794">
        <v>1933350</v>
      </c>
      <c r="F794">
        <v>26880458825</v>
      </c>
      <c r="G794">
        <v>2875752155</v>
      </c>
      <c r="H794">
        <v>4657</v>
      </c>
      <c r="I794">
        <v>21069188</v>
      </c>
    </row>
    <row r="795" spans="1:9">
      <c r="A795" t="s">
        <v>4918</v>
      </c>
      <c r="B795">
        <v>0</v>
      </c>
      <c r="C795">
        <v>0</v>
      </c>
      <c r="D795">
        <v>0</v>
      </c>
      <c r="E795">
        <v>1560</v>
      </c>
      <c r="F795">
        <v>135790616</v>
      </c>
      <c r="G795">
        <v>70474567</v>
      </c>
      <c r="H795">
        <v>12</v>
      </c>
      <c r="I795">
        <v>1031087</v>
      </c>
    </row>
    <row r="796" spans="1:9">
      <c r="A796" t="s">
        <v>4935</v>
      </c>
      <c r="B796">
        <v>0</v>
      </c>
      <c r="C796">
        <v>0</v>
      </c>
      <c r="D796">
        <v>0</v>
      </c>
      <c r="E796">
        <v>4387</v>
      </c>
      <c r="F796">
        <v>159782238</v>
      </c>
      <c r="G796">
        <v>108740059</v>
      </c>
      <c r="H796">
        <v>30</v>
      </c>
      <c r="I796">
        <v>1177374</v>
      </c>
    </row>
    <row r="797" spans="1:9">
      <c r="A797" t="s">
        <v>4979</v>
      </c>
      <c r="B797">
        <v>11</v>
      </c>
      <c r="C797">
        <v>8919150</v>
      </c>
      <c r="D797">
        <v>144036</v>
      </c>
      <c r="E797">
        <v>181619</v>
      </c>
      <c r="F797">
        <v>19963779103</v>
      </c>
      <c r="G797">
        <v>7425844090</v>
      </c>
      <c r="H797">
        <v>768</v>
      </c>
      <c r="I797">
        <v>57534299</v>
      </c>
    </row>
    <row r="798" spans="1:9">
      <c r="A798" t="s">
        <v>4196</v>
      </c>
      <c r="B798">
        <v>6</v>
      </c>
      <c r="C798">
        <v>5100000</v>
      </c>
      <c r="D798">
        <v>5100000</v>
      </c>
      <c r="E798">
        <v>3093</v>
      </c>
      <c r="F798">
        <v>19688690</v>
      </c>
      <c r="G798">
        <v>9160127</v>
      </c>
      <c r="H798">
        <v>15</v>
      </c>
      <c r="I798">
        <v>81000</v>
      </c>
    </row>
    <row r="799" spans="1:9">
      <c r="A799" t="s">
        <v>4306</v>
      </c>
      <c r="B799">
        <v>0</v>
      </c>
      <c r="C799">
        <v>0</v>
      </c>
      <c r="D799">
        <v>0</v>
      </c>
      <c r="E799">
        <v>2</v>
      </c>
      <c r="F799">
        <v>367750</v>
      </c>
      <c r="G799">
        <v>306549</v>
      </c>
      <c r="H799">
        <v>2</v>
      </c>
      <c r="I799">
        <v>367750</v>
      </c>
    </row>
    <row r="800" spans="1:9">
      <c r="A800" t="s">
        <v>4660</v>
      </c>
      <c r="B800">
        <v>1177</v>
      </c>
      <c r="C800">
        <v>211605577</v>
      </c>
      <c r="D800">
        <v>29632619</v>
      </c>
      <c r="E800">
        <v>158826</v>
      </c>
      <c r="F800">
        <v>17961934064</v>
      </c>
      <c r="G800">
        <v>2224224303</v>
      </c>
      <c r="H800">
        <v>256</v>
      </c>
      <c r="I800">
        <v>11449290</v>
      </c>
    </row>
    <row r="801" spans="1:9">
      <c r="A801" t="s">
        <v>4837</v>
      </c>
      <c r="B801">
        <v>8081</v>
      </c>
      <c r="C801">
        <v>3092822143</v>
      </c>
      <c r="D801">
        <v>3087407232</v>
      </c>
      <c r="E801">
        <v>600646</v>
      </c>
      <c r="F801">
        <v>152628756915</v>
      </c>
      <c r="G801">
        <v>136509740598</v>
      </c>
      <c r="H801">
        <v>1063</v>
      </c>
      <c r="I801">
        <v>164983839</v>
      </c>
    </row>
    <row r="802" spans="1:9">
      <c r="A802" t="s">
        <v>4673</v>
      </c>
      <c r="B802">
        <v>5942</v>
      </c>
      <c r="C802">
        <v>42897987</v>
      </c>
      <c r="D802">
        <v>34337191</v>
      </c>
      <c r="E802">
        <v>608629</v>
      </c>
      <c r="F802">
        <v>2920613032</v>
      </c>
      <c r="G802">
        <v>681312560</v>
      </c>
      <c r="H802">
        <v>699</v>
      </c>
      <c r="I802">
        <v>2814832</v>
      </c>
    </row>
    <row r="803" spans="1:9">
      <c r="A803" t="s">
        <v>4764</v>
      </c>
      <c r="B803">
        <v>98</v>
      </c>
      <c r="C803">
        <v>26288256</v>
      </c>
      <c r="D803">
        <v>77493</v>
      </c>
      <c r="E803">
        <v>7485</v>
      </c>
      <c r="F803">
        <v>1619547950</v>
      </c>
      <c r="G803">
        <v>13091789</v>
      </c>
      <c r="H803">
        <v>5</v>
      </c>
      <c r="I803">
        <v>507800</v>
      </c>
    </row>
    <row r="804" spans="1:9">
      <c r="A804" t="s">
        <v>4778</v>
      </c>
      <c r="B804">
        <v>28</v>
      </c>
      <c r="C804">
        <v>149613</v>
      </c>
      <c r="D804">
        <v>143068</v>
      </c>
      <c r="E804">
        <v>1504</v>
      </c>
      <c r="F804">
        <v>64700387</v>
      </c>
      <c r="G804">
        <v>41919267</v>
      </c>
      <c r="H804">
        <v>10</v>
      </c>
      <c r="I804">
        <v>130006</v>
      </c>
    </row>
    <row r="805" spans="1:9">
      <c r="A805" t="s">
        <v>4142</v>
      </c>
      <c r="B805">
        <v>13712</v>
      </c>
      <c r="C805">
        <v>102874946</v>
      </c>
      <c r="D805">
        <v>99721900</v>
      </c>
      <c r="E805">
        <v>93634</v>
      </c>
      <c r="F805">
        <v>3032418086</v>
      </c>
      <c r="G805">
        <v>2000222927</v>
      </c>
      <c r="H805">
        <v>1353</v>
      </c>
      <c r="I805">
        <v>3411936</v>
      </c>
    </row>
    <row r="806" spans="1:9">
      <c r="A806" t="s">
        <v>4331</v>
      </c>
      <c r="B806">
        <v>584</v>
      </c>
      <c r="C806">
        <v>8483939</v>
      </c>
      <c r="D806">
        <v>8214988</v>
      </c>
      <c r="E806">
        <v>15893</v>
      </c>
      <c r="F806">
        <v>130903040</v>
      </c>
      <c r="G806">
        <v>58299117</v>
      </c>
      <c r="H806">
        <v>81</v>
      </c>
      <c r="I806">
        <v>450740</v>
      </c>
    </row>
    <row r="807" spans="1:9">
      <c r="A807" t="s">
        <v>4417</v>
      </c>
      <c r="B807">
        <v>39947</v>
      </c>
      <c r="C807">
        <v>203319550</v>
      </c>
      <c r="D807">
        <v>29073424</v>
      </c>
      <c r="E807">
        <v>907703</v>
      </c>
      <c r="F807">
        <v>5546949256</v>
      </c>
      <c r="G807">
        <v>1301480743</v>
      </c>
      <c r="H807">
        <v>5432</v>
      </c>
      <c r="I807">
        <v>16852185</v>
      </c>
    </row>
    <row r="808" spans="1:9">
      <c r="A808" t="s">
        <v>4564</v>
      </c>
      <c r="B808">
        <v>625</v>
      </c>
      <c r="C808">
        <v>4360500</v>
      </c>
      <c r="D808">
        <v>30944</v>
      </c>
      <c r="E808">
        <v>14422</v>
      </c>
      <c r="F808">
        <v>114230000</v>
      </c>
      <c r="G808">
        <v>3143801</v>
      </c>
      <c r="H808">
        <v>2</v>
      </c>
      <c r="I808">
        <v>7000</v>
      </c>
    </row>
    <row r="809" spans="1:9">
      <c r="A809" t="s">
        <v>4748</v>
      </c>
      <c r="B809">
        <v>720</v>
      </c>
      <c r="C809">
        <v>7476900</v>
      </c>
      <c r="D809">
        <v>988624</v>
      </c>
      <c r="E809">
        <v>46419</v>
      </c>
      <c r="F809">
        <v>451053119</v>
      </c>
      <c r="G809">
        <v>135354536</v>
      </c>
      <c r="H809">
        <v>387</v>
      </c>
      <c r="I809">
        <v>2425800</v>
      </c>
    </row>
    <row r="810" spans="1:9">
      <c r="A810" t="s">
        <v>4189</v>
      </c>
      <c r="B810">
        <v>0</v>
      </c>
      <c r="C810">
        <v>0</v>
      </c>
      <c r="D810">
        <v>0</v>
      </c>
      <c r="E810">
        <v>62</v>
      </c>
      <c r="F810">
        <v>2878342</v>
      </c>
      <c r="G810">
        <v>2411094</v>
      </c>
      <c r="H810">
        <v>0</v>
      </c>
      <c r="I810">
        <v>0</v>
      </c>
    </row>
    <row r="811" spans="1:9">
      <c r="A811" t="s">
        <v>4220</v>
      </c>
      <c r="B811">
        <v>30190</v>
      </c>
      <c r="C811">
        <v>1072679578</v>
      </c>
      <c r="D811">
        <v>1048035051</v>
      </c>
      <c r="E811">
        <v>1065174</v>
      </c>
      <c r="F811">
        <v>31230983091</v>
      </c>
      <c r="G811">
        <v>19254707217</v>
      </c>
      <c r="H811">
        <v>1610</v>
      </c>
      <c r="I811">
        <v>45331375</v>
      </c>
    </row>
    <row r="812" spans="1:9">
      <c r="A812" t="s">
        <v>4266</v>
      </c>
      <c r="B812">
        <v>0</v>
      </c>
      <c r="C812">
        <v>0</v>
      </c>
      <c r="D812">
        <v>0</v>
      </c>
      <c r="E812">
        <v>214</v>
      </c>
      <c r="F812">
        <v>4698932</v>
      </c>
      <c r="G812">
        <v>2973102</v>
      </c>
      <c r="H812">
        <v>4</v>
      </c>
      <c r="I812">
        <v>445500</v>
      </c>
    </row>
    <row r="813" spans="1:9">
      <c r="A813" t="s">
        <v>4450</v>
      </c>
      <c r="B813">
        <v>2</v>
      </c>
      <c r="C813">
        <v>433124</v>
      </c>
      <c r="D813">
        <v>433374</v>
      </c>
      <c r="E813">
        <v>117</v>
      </c>
      <c r="F813">
        <v>25771317</v>
      </c>
      <c r="G813">
        <v>21895255</v>
      </c>
      <c r="H813">
        <v>1</v>
      </c>
      <c r="I813">
        <v>32960</v>
      </c>
    </row>
    <row r="814" spans="1:9">
      <c r="A814" t="s">
        <v>4910</v>
      </c>
      <c r="B814">
        <v>0</v>
      </c>
      <c r="C814">
        <v>0</v>
      </c>
      <c r="D814">
        <v>0</v>
      </c>
      <c r="E814">
        <v>310</v>
      </c>
      <c r="F814">
        <v>29257603</v>
      </c>
      <c r="G814">
        <v>15646683</v>
      </c>
      <c r="H814">
        <v>3</v>
      </c>
      <c r="I814">
        <v>280277</v>
      </c>
    </row>
    <row r="815" spans="1:9">
      <c r="A815" t="s">
        <v>4183</v>
      </c>
      <c r="B815">
        <v>0</v>
      </c>
      <c r="C815">
        <v>0</v>
      </c>
      <c r="D815">
        <v>0</v>
      </c>
      <c r="E815">
        <v>8</v>
      </c>
      <c r="F815">
        <v>4183500</v>
      </c>
      <c r="G815">
        <v>3020530</v>
      </c>
      <c r="H815">
        <v>0</v>
      </c>
      <c r="I815">
        <v>0</v>
      </c>
    </row>
    <row r="816" spans="1:9">
      <c r="A816" t="s">
        <v>4503</v>
      </c>
      <c r="B816">
        <v>186</v>
      </c>
      <c r="C816">
        <v>2181900</v>
      </c>
      <c r="D816">
        <v>165189</v>
      </c>
      <c r="E816">
        <v>69699</v>
      </c>
      <c r="F816">
        <v>837336206</v>
      </c>
      <c r="G816">
        <v>101640211</v>
      </c>
      <c r="H816">
        <v>1894</v>
      </c>
      <c r="I816">
        <v>16904250</v>
      </c>
    </row>
    <row r="817" spans="1:9">
      <c r="A817" t="s">
        <v>4534</v>
      </c>
      <c r="B817">
        <v>2201</v>
      </c>
      <c r="C817">
        <v>327944843</v>
      </c>
      <c r="D817">
        <v>182369104</v>
      </c>
      <c r="E817">
        <v>59271</v>
      </c>
      <c r="F817">
        <v>7003359847</v>
      </c>
      <c r="G817">
        <v>4476417809</v>
      </c>
      <c r="H817">
        <v>406</v>
      </c>
      <c r="I817">
        <v>41437300</v>
      </c>
    </row>
    <row r="818" spans="1:9">
      <c r="A818" t="s">
        <v>4635</v>
      </c>
      <c r="B818">
        <v>3964</v>
      </c>
      <c r="C818">
        <v>31072250</v>
      </c>
      <c r="D818">
        <v>2350766</v>
      </c>
      <c r="E818">
        <v>445463</v>
      </c>
      <c r="F818">
        <v>4074164719</v>
      </c>
      <c r="G818">
        <v>653525659</v>
      </c>
      <c r="H818">
        <v>2217</v>
      </c>
      <c r="I818">
        <v>10987465</v>
      </c>
    </row>
    <row r="819" spans="1:9">
      <c r="A819" t="s">
        <v>4784</v>
      </c>
      <c r="B819">
        <v>786</v>
      </c>
      <c r="C819">
        <v>4176807</v>
      </c>
      <c r="D819">
        <v>4051756</v>
      </c>
      <c r="E819">
        <v>50754</v>
      </c>
      <c r="F819">
        <v>754061103</v>
      </c>
      <c r="G819">
        <v>425590597</v>
      </c>
      <c r="H819">
        <v>122</v>
      </c>
      <c r="I819">
        <v>2449463</v>
      </c>
    </row>
    <row r="820" spans="1:9">
      <c r="A820" t="s">
        <v>4953</v>
      </c>
      <c r="B820">
        <v>70909</v>
      </c>
      <c r="C820">
        <v>745768525</v>
      </c>
      <c r="D820">
        <v>152123545</v>
      </c>
      <c r="E820">
        <v>3356281</v>
      </c>
      <c r="F820">
        <v>32940810928</v>
      </c>
      <c r="G820">
        <v>7296942045</v>
      </c>
      <c r="H820">
        <v>17913</v>
      </c>
      <c r="I820">
        <v>88926110</v>
      </c>
    </row>
    <row r="821" spans="1:9">
      <c r="A821" t="s">
        <v>4156</v>
      </c>
      <c r="B821">
        <v>72850</v>
      </c>
      <c r="C821">
        <v>2320711927</v>
      </c>
      <c r="D821">
        <v>2314573730</v>
      </c>
      <c r="E821">
        <v>1327149</v>
      </c>
      <c r="F821">
        <v>34574250212</v>
      </c>
      <c r="G821">
        <v>24843988707</v>
      </c>
      <c r="H821">
        <v>25714</v>
      </c>
      <c r="I821">
        <v>642915168</v>
      </c>
    </row>
    <row r="822" spans="1:9">
      <c r="A822" t="s">
        <v>4260</v>
      </c>
      <c r="B822">
        <v>0</v>
      </c>
      <c r="C822">
        <v>0</v>
      </c>
      <c r="D822">
        <v>0</v>
      </c>
      <c r="E822">
        <v>97682</v>
      </c>
      <c r="F822">
        <v>10185768620</v>
      </c>
      <c r="G822">
        <v>5201344186</v>
      </c>
      <c r="H822">
        <v>506</v>
      </c>
      <c r="I822">
        <v>59439013</v>
      </c>
    </row>
    <row r="823" spans="1:9">
      <c r="A823" t="s">
        <v>4590</v>
      </c>
      <c r="B823">
        <v>41</v>
      </c>
      <c r="C823">
        <v>11127300</v>
      </c>
      <c r="D823">
        <v>480</v>
      </c>
      <c r="E823">
        <v>5503</v>
      </c>
      <c r="F823">
        <v>1045733770</v>
      </c>
      <c r="G823">
        <v>3845183</v>
      </c>
      <c r="H823">
        <v>6</v>
      </c>
      <c r="I823">
        <v>428284</v>
      </c>
    </row>
    <row r="824" spans="1:9">
      <c r="A824" t="s">
        <v>4640</v>
      </c>
      <c r="B824">
        <v>215</v>
      </c>
      <c r="C824">
        <v>1629300</v>
      </c>
      <c r="D824">
        <v>247913</v>
      </c>
      <c r="E824">
        <v>28437</v>
      </c>
      <c r="F824">
        <v>223784944</v>
      </c>
      <c r="G824">
        <v>84012667</v>
      </c>
      <c r="H824">
        <v>333</v>
      </c>
      <c r="I824">
        <v>1998400</v>
      </c>
    </row>
    <row r="825" spans="1:9">
      <c r="A825" t="s">
        <v>4832</v>
      </c>
      <c r="B825">
        <v>363</v>
      </c>
      <c r="C825">
        <v>423203379</v>
      </c>
      <c r="D825">
        <v>422697200</v>
      </c>
      <c r="E825">
        <v>12579</v>
      </c>
      <c r="F825">
        <v>7763805082</v>
      </c>
      <c r="G825">
        <v>7226162388</v>
      </c>
      <c r="H825">
        <v>11</v>
      </c>
      <c r="I825">
        <v>2288283</v>
      </c>
    </row>
    <row r="826" spans="1:9">
      <c r="A826" t="s">
        <v>4891</v>
      </c>
      <c r="B826">
        <v>1165</v>
      </c>
      <c r="C826">
        <v>8023000</v>
      </c>
      <c r="D826">
        <v>1394544</v>
      </c>
      <c r="E826">
        <v>261214</v>
      </c>
      <c r="F826">
        <v>2811758144</v>
      </c>
      <c r="G826">
        <v>1106333481</v>
      </c>
      <c r="H826">
        <v>1626</v>
      </c>
      <c r="I826">
        <v>13621000</v>
      </c>
    </row>
    <row r="827" spans="1:9">
      <c r="A827" t="s">
        <v>4275</v>
      </c>
      <c r="B827">
        <v>0</v>
      </c>
      <c r="C827">
        <v>0</v>
      </c>
      <c r="D827">
        <v>0</v>
      </c>
      <c r="E827">
        <v>1588</v>
      </c>
      <c r="F827">
        <v>16640795</v>
      </c>
      <c r="G827">
        <v>7654363</v>
      </c>
      <c r="H827">
        <v>9</v>
      </c>
      <c r="I827">
        <v>311701</v>
      </c>
    </row>
    <row r="828" spans="1:9">
      <c r="A828" t="s">
        <v>4289</v>
      </c>
      <c r="B828">
        <v>0</v>
      </c>
      <c r="C828">
        <v>0</v>
      </c>
      <c r="D828">
        <v>0</v>
      </c>
      <c r="E828">
        <v>1128</v>
      </c>
      <c r="F828">
        <v>1566199</v>
      </c>
      <c r="G828">
        <v>123964</v>
      </c>
      <c r="H828">
        <v>0</v>
      </c>
      <c r="I828">
        <v>0</v>
      </c>
    </row>
    <row r="829" spans="1:9">
      <c r="A829" t="s">
        <v>4342</v>
      </c>
      <c r="B829">
        <v>23874</v>
      </c>
      <c r="C829">
        <v>89766837</v>
      </c>
      <c r="D829">
        <v>22961349</v>
      </c>
      <c r="E829">
        <v>956511</v>
      </c>
      <c r="F829">
        <v>4009172397</v>
      </c>
      <c r="G829">
        <v>1045347609</v>
      </c>
      <c r="H829">
        <v>7892</v>
      </c>
      <c r="I829">
        <v>17151014</v>
      </c>
    </row>
    <row r="830" spans="1:9">
      <c r="A830" t="s">
        <v>4422</v>
      </c>
      <c r="B830">
        <v>333</v>
      </c>
      <c r="C830">
        <v>7483005</v>
      </c>
      <c r="D830">
        <v>7427076</v>
      </c>
      <c r="E830">
        <v>4223</v>
      </c>
      <c r="F830">
        <v>90916025</v>
      </c>
      <c r="G830">
        <v>52265252</v>
      </c>
      <c r="H830">
        <v>57</v>
      </c>
      <c r="I830">
        <v>1117777</v>
      </c>
    </row>
    <row r="831" spans="1:9">
      <c r="A831" t="s">
        <v>4740</v>
      </c>
      <c r="B831">
        <v>39</v>
      </c>
      <c r="C831">
        <v>413900</v>
      </c>
      <c r="D831">
        <v>74680</v>
      </c>
      <c r="E831">
        <v>2713</v>
      </c>
      <c r="F831">
        <v>27366057</v>
      </c>
      <c r="G831">
        <v>9726654</v>
      </c>
      <c r="H831">
        <v>46</v>
      </c>
      <c r="I831">
        <v>304400</v>
      </c>
    </row>
    <row r="832" spans="1:9">
      <c r="A832" t="s">
        <v>4872</v>
      </c>
      <c r="B832">
        <v>1</v>
      </c>
      <c r="C832">
        <v>38193</v>
      </c>
      <c r="D832">
        <v>38193</v>
      </c>
      <c r="E832">
        <v>810</v>
      </c>
      <c r="F832">
        <v>19385084</v>
      </c>
      <c r="G832">
        <v>10241167</v>
      </c>
      <c r="H832">
        <v>7</v>
      </c>
      <c r="I832">
        <v>137277</v>
      </c>
    </row>
    <row r="833" spans="1:9">
      <c r="A833" t="s">
        <v>4883</v>
      </c>
      <c r="B833">
        <v>44</v>
      </c>
      <c r="C833">
        <v>218500</v>
      </c>
      <c r="D833">
        <v>24096</v>
      </c>
      <c r="E833">
        <v>11576</v>
      </c>
      <c r="F833">
        <v>124164700</v>
      </c>
      <c r="G833">
        <v>55256938</v>
      </c>
      <c r="H833">
        <v>128</v>
      </c>
      <c r="I833">
        <v>1323800</v>
      </c>
    </row>
    <row r="834" spans="1:9">
      <c r="A834" t="s">
        <v>4945</v>
      </c>
      <c r="B834">
        <v>0</v>
      </c>
      <c r="C834">
        <v>0</v>
      </c>
      <c r="D834">
        <v>0</v>
      </c>
      <c r="E834">
        <v>23937</v>
      </c>
      <c r="F834">
        <v>806677277</v>
      </c>
      <c r="G834">
        <v>552857687</v>
      </c>
      <c r="H834">
        <v>152</v>
      </c>
      <c r="I834">
        <v>5249591</v>
      </c>
    </row>
    <row r="835" spans="1:9">
      <c r="A835" t="s">
        <v>4010</v>
      </c>
      <c r="B835">
        <v>294</v>
      </c>
      <c r="C835">
        <v>6905697</v>
      </c>
      <c r="D835">
        <v>6541535</v>
      </c>
      <c r="E835">
        <v>1923</v>
      </c>
      <c r="F835">
        <v>42776630</v>
      </c>
      <c r="G835">
        <v>26870597</v>
      </c>
      <c r="H835">
        <v>27</v>
      </c>
      <c r="I835">
        <v>568100</v>
      </c>
    </row>
    <row r="836" spans="1:9">
      <c r="A836" t="s">
        <v>4279</v>
      </c>
      <c r="B836">
        <v>0</v>
      </c>
      <c r="C836">
        <v>0</v>
      </c>
      <c r="D836">
        <v>0</v>
      </c>
      <c r="E836">
        <v>259</v>
      </c>
      <c r="F836">
        <v>359480</v>
      </c>
      <c r="G836">
        <v>40301</v>
      </c>
      <c r="H836">
        <v>1</v>
      </c>
      <c r="I836">
        <v>2300</v>
      </c>
    </row>
    <row r="837" spans="1:9">
      <c r="A837" t="s">
        <v>4669</v>
      </c>
      <c r="B837">
        <v>620</v>
      </c>
      <c r="C837">
        <v>25719216</v>
      </c>
      <c r="D837">
        <v>25569183</v>
      </c>
      <c r="E837">
        <v>17692</v>
      </c>
      <c r="F837">
        <v>531261389</v>
      </c>
      <c r="G837">
        <v>377258854</v>
      </c>
      <c r="H837">
        <v>75</v>
      </c>
      <c r="I837">
        <v>1779522</v>
      </c>
    </row>
    <row r="838" spans="1:9">
      <c r="A838" t="s">
        <v>4053</v>
      </c>
      <c r="B838">
        <v>105025</v>
      </c>
      <c r="C838">
        <v>170031090</v>
      </c>
      <c r="D838">
        <v>44076906</v>
      </c>
      <c r="E838">
        <v>3256654</v>
      </c>
      <c r="F838">
        <v>5868889739</v>
      </c>
      <c r="G838">
        <v>766284780</v>
      </c>
      <c r="H838">
        <v>73126</v>
      </c>
      <c r="I838">
        <v>50357018</v>
      </c>
    </row>
    <row r="839" spans="1:9">
      <c r="A839" t="s">
        <v>4134</v>
      </c>
      <c r="B839">
        <v>344</v>
      </c>
      <c r="C839">
        <v>69635531</v>
      </c>
      <c r="D839">
        <v>29161975</v>
      </c>
      <c r="E839">
        <v>15845</v>
      </c>
      <c r="F839">
        <v>2386583232</v>
      </c>
      <c r="G839">
        <v>1368164709</v>
      </c>
      <c r="H839">
        <v>164</v>
      </c>
      <c r="I839">
        <v>21834277</v>
      </c>
    </row>
    <row r="840" spans="1:9">
      <c r="A840" t="s">
        <v>4211</v>
      </c>
      <c r="B840">
        <v>1015</v>
      </c>
      <c r="C840">
        <v>2131100</v>
      </c>
      <c r="D840">
        <v>609032</v>
      </c>
      <c r="E840">
        <v>271736</v>
      </c>
      <c r="F840">
        <v>862084188</v>
      </c>
      <c r="G840">
        <v>275780442</v>
      </c>
      <c r="H840">
        <v>3984</v>
      </c>
      <c r="I840">
        <v>8646986</v>
      </c>
    </row>
    <row r="841" spans="1:9">
      <c r="A841" t="s">
        <v>4440</v>
      </c>
      <c r="B841">
        <v>683</v>
      </c>
      <c r="C841">
        <v>20032445</v>
      </c>
      <c r="D841">
        <v>19921558</v>
      </c>
      <c r="E841">
        <v>18231</v>
      </c>
      <c r="F841">
        <v>440240093</v>
      </c>
      <c r="G841">
        <v>249305330</v>
      </c>
      <c r="H841">
        <v>26</v>
      </c>
      <c r="I841">
        <v>659057</v>
      </c>
    </row>
    <row r="842" spans="1:9">
      <c r="A842" t="s">
        <v>4808</v>
      </c>
      <c r="B842">
        <v>1839</v>
      </c>
      <c r="C842">
        <v>37890126</v>
      </c>
      <c r="D842">
        <v>36941238</v>
      </c>
      <c r="E842">
        <v>78704</v>
      </c>
      <c r="F842">
        <v>1507422961</v>
      </c>
      <c r="G842">
        <v>784376064</v>
      </c>
      <c r="H842">
        <v>67</v>
      </c>
      <c r="I842">
        <v>1255416</v>
      </c>
    </row>
    <row r="843" spans="1:9">
      <c r="A843" t="s">
        <v>4846</v>
      </c>
      <c r="B843">
        <v>2</v>
      </c>
      <c r="C843">
        <v>180000</v>
      </c>
      <c r="D843">
        <v>179657</v>
      </c>
      <c r="E843">
        <v>2052</v>
      </c>
      <c r="F843">
        <v>196574441</v>
      </c>
      <c r="G843">
        <v>69531571</v>
      </c>
      <c r="H843">
        <v>62</v>
      </c>
      <c r="I843">
        <v>4784833</v>
      </c>
    </row>
    <row r="844" spans="1:9">
      <c r="A844" t="s">
        <v>4030</v>
      </c>
      <c r="B844">
        <v>14709</v>
      </c>
      <c r="C844">
        <v>85127000</v>
      </c>
      <c r="D844">
        <v>6004651</v>
      </c>
      <c r="E844">
        <v>359664</v>
      </c>
      <c r="F844">
        <v>2400831358</v>
      </c>
      <c r="G844">
        <v>684701074</v>
      </c>
      <c r="H844">
        <v>4744</v>
      </c>
      <c r="I844">
        <v>16898745</v>
      </c>
    </row>
    <row r="845" spans="1:9">
      <c r="A845" t="s">
        <v>4172</v>
      </c>
      <c r="B845">
        <v>21065</v>
      </c>
      <c r="C845">
        <v>97162799</v>
      </c>
      <c r="D845">
        <v>23673943</v>
      </c>
      <c r="E845">
        <v>3121462</v>
      </c>
      <c r="F845">
        <v>15463499274</v>
      </c>
      <c r="G845">
        <v>6345517357</v>
      </c>
      <c r="H845">
        <v>50550</v>
      </c>
      <c r="I845">
        <v>135588916</v>
      </c>
    </row>
    <row r="846" spans="1:9">
      <c r="A846" t="s">
        <v>4829</v>
      </c>
      <c r="B846">
        <v>1</v>
      </c>
      <c r="C846">
        <v>1000</v>
      </c>
      <c r="D846">
        <v>1000</v>
      </c>
      <c r="E846">
        <v>355</v>
      </c>
      <c r="F846">
        <v>82202658</v>
      </c>
      <c r="G846">
        <v>74643312</v>
      </c>
      <c r="H846">
        <v>15</v>
      </c>
      <c r="I846">
        <v>2273992</v>
      </c>
    </row>
    <row r="847" spans="1:9">
      <c r="A847" t="s">
        <v>4934</v>
      </c>
      <c r="B847">
        <v>0</v>
      </c>
      <c r="C847">
        <v>0</v>
      </c>
      <c r="D847">
        <v>0</v>
      </c>
      <c r="E847">
        <v>9693</v>
      </c>
      <c r="F847">
        <v>337000538</v>
      </c>
      <c r="G847">
        <v>232825601</v>
      </c>
      <c r="H847">
        <v>71</v>
      </c>
      <c r="I847">
        <v>2842860</v>
      </c>
    </row>
    <row r="848" spans="1:9">
      <c r="A848" t="s">
        <v>4961</v>
      </c>
      <c r="B848">
        <v>0</v>
      </c>
      <c r="C848">
        <v>0</v>
      </c>
      <c r="D848">
        <v>0</v>
      </c>
      <c r="E848">
        <v>13494</v>
      </c>
      <c r="F848">
        <v>5895310360</v>
      </c>
      <c r="G848">
        <v>5137982796</v>
      </c>
      <c r="H848">
        <v>18</v>
      </c>
      <c r="I848">
        <v>3616581</v>
      </c>
    </row>
    <row r="849" spans="1:9">
      <c r="A849" t="s">
        <v>4376</v>
      </c>
      <c r="B849">
        <v>116</v>
      </c>
      <c r="C849">
        <v>15486212</v>
      </c>
      <c r="D849">
        <v>15411532</v>
      </c>
      <c r="E849">
        <v>1703</v>
      </c>
      <c r="F849">
        <v>168903304</v>
      </c>
      <c r="G849">
        <v>148430937</v>
      </c>
      <c r="H849">
        <v>4</v>
      </c>
      <c r="I849">
        <v>133500</v>
      </c>
    </row>
    <row r="850" spans="1:9">
      <c r="A850" t="s">
        <v>4815</v>
      </c>
      <c r="B850">
        <v>456</v>
      </c>
      <c r="C850">
        <v>30258522</v>
      </c>
      <c r="D850">
        <v>30131478</v>
      </c>
      <c r="E850">
        <v>10394</v>
      </c>
      <c r="F850">
        <v>533743633</v>
      </c>
      <c r="G850">
        <v>366413882</v>
      </c>
      <c r="H850">
        <v>26</v>
      </c>
      <c r="I850">
        <v>1379911</v>
      </c>
    </row>
    <row r="851" spans="1:9">
      <c r="A851" t="s">
        <v>4828</v>
      </c>
      <c r="B851">
        <v>1325</v>
      </c>
      <c r="C851">
        <v>8611400</v>
      </c>
      <c r="D851">
        <v>2331262</v>
      </c>
      <c r="E851">
        <v>102005</v>
      </c>
      <c r="F851">
        <v>991728374</v>
      </c>
      <c r="G851">
        <v>388650756</v>
      </c>
      <c r="H851">
        <v>1409</v>
      </c>
      <c r="I851">
        <v>9908200</v>
      </c>
    </row>
    <row r="852" spans="1:9">
      <c r="A852" t="s">
        <v>4989</v>
      </c>
      <c r="B852">
        <v>3</v>
      </c>
      <c r="C852">
        <v>52129</v>
      </c>
      <c r="D852">
        <v>50537</v>
      </c>
      <c r="E852">
        <v>14871</v>
      </c>
      <c r="F852">
        <v>257995686</v>
      </c>
      <c r="G852">
        <v>118884618</v>
      </c>
      <c r="H852">
        <v>886</v>
      </c>
      <c r="I852">
        <v>13431072</v>
      </c>
    </row>
    <row r="853" spans="1:9">
      <c r="A853" t="s">
        <v>4281</v>
      </c>
      <c r="B853">
        <v>0</v>
      </c>
      <c r="C853">
        <v>0</v>
      </c>
      <c r="D853">
        <v>0</v>
      </c>
      <c r="E853">
        <v>186</v>
      </c>
      <c r="F853">
        <v>291770</v>
      </c>
      <c r="G853">
        <v>26707</v>
      </c>
      <c r="H853">
        <v>2</v>
      </c>
      <c r="I853">
        <v>7800</v>
      </c>
    </row>
    <row r="854" spans="1:9">
      <c r="A854" t="s">
        <v>4294</v>
      </c>
      <c r="B854">
        <v>2173</v>
      </c>
      <c r="C854">
        <v>13094301</v>
      </c>
      <c r="D854">
        <v>3121448</v>
      </c>
      <c r="E854">
        <v>138447</v>
      </c>
      <c r="F854">
        <v>1310603283</v>
      </c>
      <c r="G854">
        <v>516515521</v>
      </c>
      <c r="H854">
        <v>2659</v>
      </c>
      <c r="I854">
        <v>16711637</v>
      </c>
    </row>
    <row r="855" spans="1:9">
      <c r="A855" t="s">
        <v>4415</v>
      </c>
      <c r="B855">
        <v>85788</v>
      </c>
      <c r="C855">
        <v>417637450</v>
      </c>
      <c r="D855">
        <v>57561711</v>
      </c>
      <c r="E855">
        <v>1981251</v>
      </c>
      <c r="F855">
        <v>13245416719</v>
      </c>
      <c r="G855">
        <v>2183290503</v>
      </c>
      <c r="H855">
        <v>12714</v>
      </c>
      <c r="I855">
        <v>32731126</v>
      </c>
    </row>
    <row r="856" spans="1:9">
      <c r="A856" t="s">
        <v>4725</v>
      </c>
      <c r="B856">
        <v>0</v>
      </c>
      <c r="C856">
        <v>0</v>
      </c>
      <c r="D856">
        <v>0</v>
      </c>
      <c r="E856">
        <v>115</v>
      </c>
      <c r="F856">
        <v>3125618</v>
      </c>
      <c r="G856">
        <v>2018583</v>
      </c>
      <c r="H856">
        <v>1</v>
      </c>
      <c r="I856">
        <v>13024</v>
      </c>
    </row>
    <row r="857" spans="1:9">
      <c r="A857" t="s">
        <v>4008</v>
      </c>
      <c r="B857">
        <v>480</v>
      </c>
      <c r="C857">
        <v>10888578</v>
      </c>
      <c r="D857">
        <v>10418044</v>
      </c>
      <c r="E857">
        <v>2738</v>
      </c>
      <c r="F857">
        <v>60088896</v>
      </c>
      <c r="G857">
        <v>38725726</v>
      </c>
      <c r="H857">
        <v>11</v>
      </c>
      <c r="I857">
        <v>208200</v>
      </c>
    </row>
    <row r="858" spans="1:9">
      <c r="A858" t="s">
        <v>4100</v>
      </c>
      <c r="B858">
        <v>1952</v>
      </c>
      <c r="C858">
        <v>22065400</v>
      </c>
      <c r="D858">
        <v>4741848</v>
      </c>
      <c r="E858">
        <v>113334</v>
      </c>
      <c r="F858">
        <v>1772384561</v>
      </c>
      <c r="G858">
        <v>601547501</v>
      </c>
      <c r="H858">
        <v>2464</v>
      </c>
      <c r="I858">
        <v>28906300</v>
      </c>
    </row>
    <row r="859" spans="1:9">
      <c r="A859" t="s">
        <v>4543</v>
      </c>
      <c r="B859">
        <v>968</v>
      </c>
      <c r="C859">
        <v>6815372</v>
      </c>
      <c r="D859">
        <v>5862634</v>
      </c>
      <c r="E859">
        <v>300225</v>
      </c>
      <c r="F859">
        <v>1043257341</v>
      </c>
      <c r="G859">
        <v>121432508</v>
      </c>
      <c r="H859">
        <v>666</v>
      </c>
      <c r="I859">
        <v>2479137</v>
      </c>
    </row>
    <row r="860" spans="1:9">
      <c r="A860" t="s">
        <v>4351</v>
      </c>
      <c r="B860">
        <v>195478</v>
      </c>
      <c r="C860">
        <v>111892115</v>
      </c>
      <c r="D860">
        <v>52517333</v>
      </c>
      <c r="E860">
        <v>3411615</v>
      </c>
      <c r="F860">
        <v>2881081525</v>
      </c>
      <c r="G860">
        <v>1738458192</v>
      </c>
      <c r="H860">
        <v>190751</v>
      </c>
      <c r="I860">
        <v>98521679</v>
      </c>
    </row>
    <row r="861" spans="1:9">
      <c r="A861" t="s">
        <v>4107</v>
      </c>
      <c r="B861">
        <v>25793</v>
      </c>
      <c r="C861">
        <v>239418000</v>
      </c>
      <c r="D861">
        <v>49391630</v>
      </c>
      <c r="E861">
        <v>1279610</v>
      </c>
      <c r="F861">
        <v>15747370630</v>
      </c>
      <c r="G861">
        <v>5549126436</v>
      </c>
      <c r="H861">
        <v>11590</v>
      </c>
      <c r="I861">
        <v>89903835</v>
      </c>
    </row>
    <row r="862" spans="1:9">
      <c r="A862" t="s">
        <v>4444</v>
      </c>
      <c r="B862">
        <v>114</v>
      </c>
      <c r="C862">
        <v>4692754</v>
      </c>
      <c r="D862">
        <v>4690351</v>
      </c>
      <c r="E862">
        <v>2501</v>
      </c>
      <c r="F862">
        <v>75126613</v>
      </c>
      <c r="G862">
        <v>47989408</v>
      </c>
      <c r="H862">
        <v>4</v>
      </c>
      <c r="I862">
        <v>108194</v>
      </c>
    </row>
    <row r="863" spans="1:9">
      <c r="A863" t="s">
        <v>4882</v>
      </c>
      <c r="B863">
        <v>90</v>
      </c>
      <c r="C863">
        <v>623500</v>
      </c>
      <c r="D863">
        <v>114882</v>
      </c>
      <c r="E863">
        <v>23102</v>
      </c>
      <c r="F863">
        <v>244270529</v>
      </c>
      <c r="G863">
        <v>107766998</v>
      </c>
      <c r="H863">
        <v>243</v>
      </c>
      <c r="I863">
        <v>2301700</v>
      </c>
    </row>
    <row r="864" spans="1:9">
      <c r="A864" t="s">
        <v>4932</v>
      </c>
      <c r="B864">
        <v>460</v>
      </c>
      <c r="C864">
        <v>16038173</v>
      </c>
      <c r="D864">
        <v>15918540</v>
      </c>
      <c r="E864">
        <v>6946</v>
      </c>
      <c r="F864">
        <v>204603523</v>
      </c>
      <c r="G864">
        <v>126828305</v>
      </c>
      <c r="H864">
        <v>40</v>
      </c>
      <c r="I864">
        <v>1029637</v>
      </c>
    </row>
    <row r="865" spans="1:9">
      <c r="A865" t="s">
        <v>4990</v>
      </c>
      <c r="B865">
        <v>3724</v>
      </c>
      <c r="C865">
        <v>26912531</v>
      </c>
      <c r="D865">
        <v>25217102</v>
      </c>
      <c r="E865">
        <v>165403</v>
      </c>
      <c r="F865">
        <v>1709808078</v>
      </c>
      <c r="G865">
        <v>450468713</v>
      </c>
      <c r="H865">
        <v>856</v>
      </c>
      <c r="I865">
        <v>8892939</v>
      </c>
    </row>
    <row r="866" spans="1:9">
      <c r="A866" t="s">
        <v>4258</v>
      </c>
      <c r="B866">
        <v>0</v>
      </c>
      <c r="C866">
        <v>0</v>
      </c>
      <c r="D866">
        <v>0</v>
      </c>
      <c r="E866">
        <v>110818</v>
      </c>
      <c r="F866">
        <v>12441394685</v>
      </c>
      <c r="G866">
        <v>5011695187</v>
      </c>
      <c r="H866">
        <v>510</v>
      </c>
      <c r="I866">
        <v>62146760</v>
      </c>
    </row>
    <row r="867" spans="1:9">
      <c r="A867" t="s">
        <v>4567</v>
      </c>
      <c r="B867">
        <v>16</v>
      </c>
      <c r="C867">
        <v>161800</v>
      </c>
      <c r="D867">
        <v>14495</v>
      </c>
      <c r="E867">
        <v>865</v>
      </c>
      <c r="F867">
        <v>6762800</v>
      </c>
      <c r="G867">
        <v>2699638</v>
      </c>
      <c r="H867">
        <v>45</v>
      </c>
      <c r="I867">
        <v>354900</v>
      </c>
    </row>
    <row r="868" spans="1:9">
      <c r="A868" t="s">
        <v>4954</v>
      </c>
      <c r="B868">
        <v>60461</v>
      </c>
      <c r="C868">
        <v>625734875</v>
      </c>
      <c r="D868">
        <v>153437475</v>
      </c>
      <c r="E868">
        <v>2664011</v>
      </c>
      <c r="F868">
        <v>25002744589</v>
      </c>
      <c r="G868">
        <v>6590622405</v>
      </c>
      <c r="H868">
        <v>13045</v>
      </c>
      <c r="I868">
        <v>73189537</v>
      </c>
    </row>
    <row r="869" spans="1:9">
      <c r="A869" t="s">
        <v>4221</v>
      </c>
      <c r="B869">
        <v>26258</v>
      </c>
      <c r="C869">
        <v>999134604</v>
      </c>
      <c r="D869">
        <v>977637018</v>
      </c>
      <c r="E869">
        <v>926733</v>
      </c>
      <c r="F869">
        <v>28868890253</v>
      </c>
      <c r="G869">
        <v>18101936669</v>
      </c>
      <c r="H869">
        <v>1194</v>
      </c>
      <c r="I869">
        <v>36171799</v>
      </c>
    </row>
    <row r="870" spans="1:9">
      <c r="A870" t="s">
        <v>4848</v>
      </c>
      <c r="B870">
        <v>826</v>
      </c>
      <c r="C870">
        <v>133002279</v>
      </c>
      <c r="D870">
        <v>14959403</v>
      </c>
      <c r="E870">
        <v>65829</v>
      </c>
      <c r="F870">
        <v>7119894654</v>
      </c>
      <c r="G870">
        <v>2034585818</v>
      </c>
      <c r="H870">
        <v>181</v>
      </c>
      <c r="I870">
        <v>12975805</v>
      </c>
    </row>
    <row r="871" spans="1:9">
      <c r="A871" t="s">
        <v>4997</v>
      </c>
      <c r="B871">
        <v>556</v>
      </c>
      <c r="C871">
        <v>15678641</v>
      </c>
      <c r="D871">
        <v>15525969</v>
      </c>
      <c r="E871">
        <v>12251</v>
      </c>
      <c r="F871">
        <v>311683122</v>
      </c>
      <c r="G871">
        <v>198120011</v>
      </c>
      <c r="H871">
        <v>162</v>
      </c>
      <c r="I871">
        <v>3179968</v>
      </c>
    </row>
    <row r="872" spans="1:9">
      <c r="A872" t="s">
        <v>4064</v>
      </c>
      <c r="B872">
        <v>95005</v>
      </c>
      <c r="C872">
        <v>947648032</v>
      </c>
      <c r="D872">
        <v>55656900</v>
      </c>
      <c r="E872">
        <v>3096274</v>
      </c>
      <c r="F872">
        <v>40090418228</v>
      </c>
      <c r="G872">
        <v>3991138747</v>
      </c>
      <c r="H872">
        <v>17659</v>
      </c>
      <c r="I872">
        <v>103365021</v>
      </c>
    </row>
    <row r="873" spans="1:9">
      <c r="A873" t="s">
        <v>4160</v>
      </c>
      <c r="B873">
        <v>4023</v>
      </c>
      <c r="C873">
        <v>132055628</v>
      </c>
      <c r="D873">
        <v>131680511</v>
      </c>
      <c r="E873">
        <v>88511</v>
      </c>
      <c r="F873">
        <v>2358234691</v>
      </c>
      <c r="G873">
        <v>1673332894</v>
      </c>
      <c r="H873">
        <v>779</v>
      </c>
      <c r="I873">
        <v>20189603</v>
      </c>
    </row>
    <row r="874" spans="1:9">
      <c r="A874" t="s">
        <v>4310</v>
      </c>
      <c r="B874">
        <v>0</v>
      </c>
      <c r="C874">
        <v>0</v>
      </c>
      <c r="D874">
        <v>0</v>
      </c>
      <c r="E874">
        <v>128</v>
      </c>
      <c r="F874">
        <v>15383546</v>
      </c>
      <c r="G874">
        <v>679703</v>
      </c>
      <c r="H874">
        <v>2</v>
      </c>
      <c r="I874">
        <v>341991</v>
      </c>
    </row>
    <row r="875" spans="1:9">
      <c r="A875" t="s">
        <v>4781</v>
      </c>
      <c r="B875">
        <v>0</v>
      </c>
      <c r="C875">
        <v>0</v>
      </c>
      <c r="D875">
        <v>0</v>
      </c>
      <c r="E875">
        <v>3670</v>
      </c>
      <c r="F875">
        <v>18767118</v>
      </c>
      <c r="G875">
        <v>6152107</v>
      </c>
      <c r="H875">
        <v>63</v>
      </c>
      <c r="I875">
        <v>1471941</v>
      </c>
    </row>
    <row r="876" spans="1:9">
      <c r="A876" t="s">
        <v>4039</v>
      </c>
      <c r="B876">
        <v>15287</v>
      </c>
      <c r="C876">
        <v>104082832</v>
      </c>
      <c r="D876">
        <v>39515180</v>
      </c>
      <c r="E876">
        <v>198085</v>
      </c>
      <c r="F876">
        <v>1336696659</v>
      </c>
      <c r="G876">
        <v>233997407</v>
      </c>
      <c r="H876">
        <v>6405</v>
      </c>
      <c r="I876">
        <v>18674956</v>
      </c>
    </row>
    <row r="877" spans="1:9">
      <c r="A877" t="s">
        <v>4292</v>
      </c>
      <c r="B877">
        <v>29810</v>
      </c>
      <c r="C877">
        <v>170508513</v>
      </c>
      <c r="D877">
        <v>8463798</v>
      </c>
      <c r="E877">
        <v>2753214</v>
      </c>
      <c r="F877">
        <v>34268056581</v>
      </c>
      <c r="G877">
        <v>2527682136</v>
      </c>
      <c r="H877">
        <v>4172</v>
      </c>
      <c r="I877">
        <v>42984422</v>
      </c>
    </row>
    <row r="878" spans="1:9">
      <c r="A878" t="s">
        <v>4690</v>
      </c>
      <c r="B878">
        <v>7839</v>
      </c>
      <c r="C878">
        <v>39242810</v>
      </c>
      <c r="D878">
        <v>3194702</v>
      </c>
      <c r="E878">
        <v>635588</v>
      </c>
      <c r="F878">
        <v>4299178163</v>
      </c>
      <c r="G878">
        <v>595226971</v>
      </c>
      <c r="H878">
        <v>6894</v>
      </c>
      <c r="I878">
        <v>20657680</v>
      </c>
    </row>
    <row r="879" spans="1:9">
      <c r="A879" t="s">
        <v>4741</v>
      </c>
      <c r="B879">
        <v>58</v>
      </c>
      <c r="C879">
        <v>603900</v>
      </c>
      <c r="D879">
        <v>160447</v>
      </c>
      <c r="E879">
        <v>4464</v>
      </c>
      <c r="F879">
        <v>45234182</v>
      </c>
      <c r="G879">
        <v>15396151</v>
      </c>
      <c r="H879">
        <v>139</v>
      </c>
      <c r="I879">
        <v>895108</v>
      </c>
    </row>
    <row r="880" spans="1:9">
      <c r="A880" t="s">
        <v>4925</v>
      </c>
      <c r="B880">
        <v>1471</v>
      </c>
      <c r="C880">
        <v>19418373</v>
      </c>
      <c r="D880">
        <v>19154810</v>
      </c>
      <c r="E880">
        <v>12804</v>
      </c>
      <c r="F880">
        <v>194178932</v>
      </c>
      <c r="G880">
        <v>123358342</v>
      </c>
      <c r="H880">
        <v>41</v>
      </c>
      <c r="I880">
        <v>424109</v>
      </c>
    </row>
    <row r="881" spans="1:9">
      <c r="A881" t="s">
        <v>4456</v>
      </c>
      <c r="B881">
        <v>48</v>
      </c>
      <c r="C881">
        <v>10232282</v>
      </c>
      <c r="D881">
        <v>9452897</v>
      </c>
      <c r="E881">
        <v>2816</v>
      </c>
      <c r="F881">
        <v>507115089</v>
      </c>
      <c r="G881">
        <v>429474367</v>
      </c>
      <c r="H881">
        <v>3</v>
      </c>
      <c r="I881">
        <v>459298</v>
      </c>
    </row>
    <row r="882" spans="1:9">
      <c r="A882" t="s">
        <v>4668</v>
      </c>
      <c r="B882">
        <v>610</v>
      </c>
      <c r="C882">
        <v>1413400</v>
      </c>
      <c r="D882">
        <v>2977</v>
      </c>
      <c r="E882">
        <v>188050</v>
      </c>
      <c r="F882">
        <v>688512626</v>
      </c>
      <c r="G882">
        <v>4580053</v>
      </c>
      <c r="H882">
        <v>147</v>
      </c>
      <c r="I882">
        <v>164687</v>
      </c>
    </row>
    <row r="883" spans="1:9">
      <c r="A883" t="s">
        <v>4852</v>
      </c>
      <c r="B883">
        <v>592</v>
      </c>
      <c r="C883">
        <v>84496743</v>
      </c>
      <c r="D883">
        <v>28637864</v>
      </c>
      <c r="E883">
        <v>19226</v>
      </c>
      <c r="F883">
        <v>1930171266</v>
      </c>
      <c r="G883">
        <v>1092086418</v>
      </c>
      <c r="H883">
        <v>79</v>
      </c>
      <c r="I883">
        <v>5208548</v>
      </c>
    </row>
    <row r="884" spans="1:9">
      <c r="A884" t="s">
        <v>4072</v>
      </c>
      <c r="B884">
        <v>16</v>
      </c>
      <c r="C884">
        <v>268000</v>
      </c>
      <c r="D884">
        <v>263215</v>
      </c>
      <c r="E884">
        <v>171</v>
      </c>
      <c r="F884">
        <v>2843109</v>
      </c>
      <c r="G884">
        <v>1028014</v>
      </c>
      <c r="H884">
        <v>8</v>
      </c>
      <c r="I884">
        <v>145000</v>
      </c>
    </row>
    <row r="885" spans="1:9">
      <c r="A885" t="s">
        <v>4323</v>
      </c>
      <c r="B885">
        <v>16</v>
      </c>
      <c r="C885">
        <v>50200</v>
      </c>
      <c r="D885">
        <v>29273</v>
      </c>
      <c r="E885">
        <v>31493</v>
      </c>
      <c r="F885">
        <v>164352230</v>
      </c>
      <c r="G885">
        <v>9257360</v>
      </c>
      <c r="H885">
        <v>340</v>
      </c>
      <c r="I885">
        <v>2122022</v>
      </c>
    </row>
    <row r="886" spans="1:9">
      <c r="A886" t="s">
        <v>4495</v>
      </c>
      <c r="B886">
        <v>4054</v>
      </c>
      <c r="C886">
        <v>167072682</v>
      </c>
      <c r="D886">
        <v>166485411</v>
      </c>
      <c r="E886">
        <v>123366</v>
      </c>
      <c r="F886">
        <v>4180023309</v>
      </c>
      <c r="G886">
        <v>2703421672</v>
      </c>
      <c r="H886">
        <v>563</v>
      </c>
      <c r="I886">
        <v>20505817</v>
      </c>
    </row>
    <row r="887" spans="1:9">
      <c r="A887" t="s">
        <v>4109</v>
      </c>
      <c r="B887">
        <v>5148</v>
      </c>
      <c r="C887">
        <v>49166300</v>
      </c>
      <c r="D887">
        <v>10883826</v>
      </c>
      <c r="E887">
        <v>262092</v>
      </c>
      <c r="F887">
        <v>3406741570</v>
      </c>
      <c r="G887">
        <v>1330627221</v>
      </c>
      <c r="H887">
        <v>3641</v>
      </c>
      <c r="I887">
        <v>32879800</v>
      </c>
    </row>
    <row r="888" spans="1:9">
      <c r="A888" t="s">
        <v>4135</v>
      </c>
      <c r="B888">
        <v>214</v>
      </c>
      <c r="C888">
        <v>44706150</v>
      </c>
      <c r="D888">
        <v>22302705</v>
      </c>
      <c r="E888">
        <v>8049</v>
      </c>
      <c r="F888">
        <v>1280087691</v>
      </c>
      <c r="G888">
        <v>738998809</v>
      </c>
      <c r="H888">
        <v>76</v>
      </c>
      <c r="I888">
        <v>10781337</v>
      </c>
    </row>
    <row r="889" spans="1:9">
      <c r="A889" t="s">
        <v>4414</v>
      </c>
      <c r="B889">
        <v>100944</v>
      </c>
      <c r="C889">
        <v>412118900</v>
      </c>
      <c r="D889">
        <v>62251164</v>
      </c>
      <c r="E889">
        <v>1991788</v>
      </c>
      <c r="F889">
        <v>11826920236</v>
      </c>
      <c r="G889">
        <v>1930522062</v>
      </c>
      <c r="H889">
        <v>13735</v>
      </c>
      <c r="I889">
        <v>31926969</v>
      </c>
    </row>
    <row r="890" spans="1:9">
      <c r="A890" t="s">
        <v>4682</v>
      </c>
      <c r="B890">
        <v>0</v>
      </c>
      <c r="C890">
        <v>0</v>
      </c>
      <c r="D890">
        <v>0</v>
      </c>
      <c r="E890">
        <v>4</v>
      </c>
      <c r="F890">
        <v>26305</v>
      </c>
      <c r="G890">
        <v>10092</v>
      </c>
      <c r="H890">
        <v>0</v>
      </c>
      <c r="I890">
        <v>0</v>
      </c>
    </row>
    <row r="891" spans="1:9">
      <c r="A891" t="s">
        <v>4732</v>
      </c>
      <c r="B891">
        <v>17240</v>
      </c>
      <c r="C891">
        <v>640284364</v>
      </c>
      <c r="D891">
        <v>636909279</v>
      </c>
      <c r="E891">
        <v>309909</v>
      </c>
      <c r="F891">
        <v>9957263323</v>
      </c>
      <c r="G891">
        <v>6538020148</v>
      </c>
      <c r="H891">
        <v>1142</v>
      </c>
      <c r="I891">
        <v>40186528</v>
      </c>
    </row>
    <row r="892" spans="1:9">
      <c r="A892" t="s">
        <v>4844</v>
      </c>
      <c r="B892">
        <v>54</v>
      </c>
      <c r="C892">
        <v>10575247</v>
      </c>
      <c r="D892">
        <v>6196428</v>
      </c>
      <c r="E892">
        <v>1128</v>
      </c>
      <c r="F892">
        <v>204545965</v>
      </c>
      <c r="G892">
        <v>111747156</v>
      </c>
      <c r="H892">
        <v>6</v>
      </c>
      <c r="I892">
        <v>383365</v>
      </c>
    </row>
    <row r="893" spans="1:9">
      <c r="A893" t="s">
        <v>4078</v>
      </c>
      <c r="B893">
        <v>321</v>
      </c>
      <c r="C893">
        <v>4580695</v>
      </c>
      <c r="D893">
        <v>4439594</v>
      </c>
      <c r="E893">
        <v>2924</v>
      </c>
      <c r="F893">
        <v>42205495</v>
      </c>
      <c r="G893">
        <v>12875048</v>
      </c>
      <c r="H893">
        <v>29</v>
      </c>
      <c r="I893">
        <v>371000</v>
      </c>
    </row>
    <row r="894" spans="1:9">
      <c r="A894" t="s">
        <v>4216</v>
      </c>
      <c r="B894">
        <v>400</v>
      </c>
      <c r="C894">
        <v>32330670</v>
      </c>
      <c r="D894">
        <v>31581265</v>
      </c>
      <c r="E894">
        <v>11626</v>
      </c>
      <c r="F894">
        <v>668856900</v>
      </c>
      <c r="G894">
        <v>409541355</v>
      </c>
      <c r="H894">
        <v>44</v>
      </c>
      <c r="I894">
        <v>1549812</v>
      </c>
    </row>
    <row r="895" spans="1:9">
      <c r="A895" t="s">
        <v>4245</v>
      </c>
      <c r="B895">
        <v>4</v>
      </c>
      <c r="C895">
        <v>871800</v>
      </c>
      <c r="D895">
        <v>867905</v>
      </c>
      <c r="E895">
        <v>533062</v>
      </c>
      <c r="F895">
        <v>98676102873</v>
      </c>
      <c r="G895">
        <v>70503829572</v>
      </c>
      <c r="H895">
        <v>851</v>
      </c>
      <c r="I895">
        <v>163367071</v>
      </c>
    </row>
    <row r="896" spans="1:9">
      <c r="A896" t="s">
        <v>4442</v>
      </c>
      <c r="B896">
        <v>635</v>
      </c>
      <c r="C896">
        <v>22674344</v>
      </c>
      <c r="D896">
        <v>22617835</v>
      </c>
      <c r="E896">
        <v>12714</v>
      </c>
      <c r="F896">
        <v>359389376</v>
      </c>
      <c r="G896">
        <v>216866565</v>
      </c>
      <c r="H896">
        <v>15</v>
      </c>
      <c r="I896">
        <v>477238</v>
      </c>
    </row>
    <row r="897" spans="1:9">
      <c r="A897" t="s">
        <v>4540</v>
      </c>
      <c r="B897">
        <v>18</v>
      </c>
      <c r="C897">
        <v>427590</v>
      </c>
      <c r="D897">
        <v>392412</v>
      </c>
      <c r="E897">
        <v>2633</v>
      </c>
      <c r="F897">
        <v>59254788</v>
      </c>
      <c r="G897">
        <v>34346837</v>
      </c>
      <c r="H897">
        <v>61</v>
      </c>
      <c r="I897">
        <v>1893905</v>
      </c>
    </row>
    <row r="898" spans="1:9">
      <c r="A898" t="s">
        <v>4902</v>
      </c>
      <c r="B898">
        <v>470</v>
      </c>
      <c r="C898">
        <v>147756603</v>
      </c>
      <c r="D898">
        <v>147540941</v>
      </c>
      <c r="E898">
        <v>114194</v>
      </c>
      <c r="F898">
        <v>28103687222</v>
      </c>
      <c r="G898">
        <v>25133712782</v>
      </c>
      <c r="H898">
        <v>619</v>
      </c>
      <c r="I898">
        <v>135534946</v>
      </c>
    </row>
    <row r="899" spans="1:9">
      <c r="A899" t="s">
        <v>4916</v>
      </c>
      <c r="B899">
        <v>0</v>
      </c>
      <c r="C899">
        <v>0</v>
      </c>
      <c r="D899">
        <v>0</v>
      </c>
      <c r="E899">
        <v>7227</v>
      </c>
      <c r="F899">
        <v>571089903</v>
      </c>
      <c r="G899">
        <v>251360307</v>
      </c>
      <c r="H899">
        <v>66</v>
      </c>
      <c r="I899">
        <v>5572688</v>
      </c>
    </row>
    <row r="900" spans="1:9">
      <c r="A900" t="s">
        <v>4975</v>
      </c>
      <c r="B900">
        <v>35</v>
      </c>
      <c r="C900">
        <v>119854900</v>
      </c>
      <c r="D900">
        <v>47244488</v>
      </c>
      <c r="E900">
        <v>6510</v>
      </c>
      <c r="F900">
        <v>1934655620</v>
      </c>
      <c r="G900">
        <v>1212724346</v>
      </c>
      <c r="H900">
        <v>93</v>
      </c>
      <c r="I900">
        <v>18490774</v>
      </c>
    </row>
    <row r="901" spans="1:9">
      <c r="A901" t="s">
        <v>4036</v>
      </c>
      <c r="B901">
        <v>131</v>
      </c>
      <c r="C901">
        <v>998749</v>
      </c>
      <c r="D901">
        <v>477782</v>
      </c>
      <c r="E901">
        <v>2278</v>
      </c>
      <c r="F901">
        <v>19043431</v>
      </c>
      <c r="G901">
        <v>4923190</v>
      </c>
      <c r="H901">
        <v>94</v>
      </c>
      <c r="I901">
        <v>631910</v>
      </c>
    </row>
    <row r="902" spans="1:9">
      <c r="A902" t="s">
        <v>4418</v>
      </c>
      <c r="B902">
        <v>18688</v>
      </c>
      <c r="C902">
        <v>91345550</v>
      </c>
      <c r="D902">
        <v>13711404</v>
      </c>
      <c r="E902">
        <v>434851</v>
      </c>
      <c r="F902">
        <v>2502195085</v>
      </c>
      <c r="G902">
        <v>691274587</v>
      </c>
      <c r="H902">
        <v>3130</v>
      </c>
      <c r="I902">
        <v>10197483</v>
      </c>
    </row>
    <row r="903" spans="1:9">
      <c r="A903" t="s">
        <v>4623</v>
      </c>
      <c r="B903">
        <v>13777</v>
      </c>
      <c r="C903">
        <v>510072644</v>
      </c>
      <c r="D903">
        <v>509141341</v>
      </c>
      <c r="E903">
        <v>395537</v>
      </c>
      <c r="F903">
        <v>11991356079</v>
      </c>
      <c r="G903">
        <v>8361990063</v>
      </c>
      <c r="H903">
        <v>4727</v>
      </c>
      <c r="I903">
        <v>124054787</v>
      </c>
    </row>
    <row r="904" spans="1:9">
      <c r="A904" t="s">
        <v>4651</v>
      </c>
      <c r="B904">
        <v>846</v>
      </c>
      <c r="C904">
        <v>308238336</v>
      </c>
      <c r="D904">
        <v>307538689</v>
      </c>
      <c r="E904">
        <v>211303</v>
      </c>
      <c r="F904">
        <v>58666594744</v>
      </c>
      <c r="G904">
        <v>51056188737</v>
      </c>
      <c r="H904">
        <v>619</v>
      </c>
      <c r="I904">
        <v>131587434</v>
      </c>
    </row>
    <row r="905" spans="1:9">
      <c r="A905" t="s">
        <v>4807</v>
      </c>
      <c r="B905">
        <v>6</v>
      </c>
      <c r="C905">
        <v>242809</v>
      </c>
      <c r="D905">
        <v>241259</v>
      </c>
      <c r="E905">
        <v>2004</v>
      </c>
      <c r="F905">
        <v>62995953</v>
      </c>
      <c r="G905">
        <v>29282289</v>
      </c>
      <c r="H905">
        <v>27</v>
      </c>
      <c r="I905">
        <v>871781</v>
      </c>
    </row>
    <row r="906" spans="1:9">
      <c r="A906" t="s">
        <v>4164</v>
      </c>
      <c r="B906">
        <v>592</v>
      </c>
      <c r="C906">
        <v>3742052</v>
      </c>
      <c r="D906">
        <v>815065</v>
      </c>
      <c r="E906">
        <v>130061</v>
      </c>
      <c r="F906">
        <v>761497356</v>
      </c>
      <c r="G906">
        <v>320910806</v>
      </c>
      <c r="H906">
        <v>2832</v>
      </c>
      <c r="I906">
        <v>11188436</v>
      </c>
    </row>
    <row r="907" spans="1:9">
      <c r="A907" t="s">
        <v>4226</v>
      </c>
      <c r="B907">
        <v>73544</v>
      </c>
      <c r="C907">
        <v>538827432</v>
      </c>
      <c r="D907">
        <v>20714427</v>
      </c>
      <c r="E907">
        <v>4368406</v>
      </c>
      <c r="F907">
        <v>59357978761</v>
      </c>
      <c r="G907">
        <v>3372935453</v>
      </c>
      <c r="H907">
        <v>538</v>
      </c>
      <c r="I907">
        <v>4376897</v>
      </c>
    </row>
    <row r="908" spans="1:9">
      <c r="A908" t="s">
        <v>4719</v>
      </c>
      <c r="B908">
        <v>106417</v>
      </c>
      <c r="C908">
        <v>427749718</v>
      </c>
      <c r="D908">
        <v>115472961</v>
      </c>
      <c r="E908">
        <v>3229959</v>
      </c>
      <c r="F908">
        <v>12258625372</v>
      </c>
      <c r="G908">
        <v>1590689232</v>
      </c>
      <c r="H908">
        <v>18432</v>
      </c>
      <c r="I908">
        <v>27153023</v>
      </c>
    </row>
    <row r="909" spans="1:9">
      <c r="A909" t="s">
        <v>4884</v>
      </c>
      <c r="B909">
        <v>44</v>
      </c>
      <c r="C909">
        <v>298000</v>
      </c>
      <c r="D909">
        <v>71898</v>
      </c>
      <c r="E909">
        <v>16331</v>
      </c>
      <c r="F909">
        <v>188086750</v>
      </c>
      <c r="G909">
        <v>71107694</v>
      </c>
      <c r="H909">
        <v>227</v>
      </c>
      <c r="I909">
        <v>2485650</v>
      </c>
    </row>
    <row r="910" spans="1:9">
      <c r="A910" t="s">
        <v>4445</v>
      </c>
      <c r="B910">
        <v>34</v>
      </c>
      <c r="C910">
        <v>1566018</v>
      </c>
      <c r="D910">
        <v>1566873</v>
      </c>
      <c r="E910">
        <v>933</v>
      </c>
      <c r="F910">
        <v>29311518</v>
      </c>
      <c r="G910">
        <v>18672341</v>
      </c>
      <c r="H910">
        <v>0</v>
      </c>
      <c r="I910">
        <v>0</v>
      </c>
    </row>
    <row r="911" spans="1:9">
      <c r="A911" t="s">
        <v>4491</v>
      </c>
      <c r="B911">
        <v>2136</v>
      </c>
      <c r="C911">
        <v>43920472</v>
      </c>
      <c r="D911">
        <v>43087589</v>
      </c>
      <c r="E911">
        <v>78236</v>
      </c>
      <c r="F911">
        <v>1476401680</v>
      </c>
      <c r="G911">
        <v>798021180</v>
      </c>
      <c r="H911">
        <v>204</v>
      </c>
      <c r="I911">
        <v>3779761</v>
      </c>
    </row>
    <row r="912" spans="1:9">
      <c r="A912" t="s">
        <v>4757</v>
      </c>
      <c r="B912">
        <v>13</v>
      </c>
      <c r="C912">
        <v>616000</v>
      </c>
      <c r="D912">
        <v>612988</v>
      </c>
      <c r="E912">
        <v>19060</v>
      </c>
      <c r="F912">
        <v>3772770208</v>
      </c>
      <c r="G912">
        <v>2624031465</v>
      </c>
      <c r="H912">
        <v>76</v>
      </c>
      <c r="I912">
        <v>11145061</v>
      </c>
    </row>
    <row r="913" spans="1:9">
      <c r="A913" t="s">
        <v>4148</v>
      </c>
      <c r="B913">
        <v>408</v>
      </c>
      <c r="C913">
        <v>5270371</v>
      </c>
      <c r="D913">
        <v>5239273</v>
      </c>
      <c r="E913">
        <v>5620</v>
      </c>
      <c r="F913">
        <v>250635785</v>
      </c>
      <c r="G913">
        <v>175623971</v>
      </c>
      <c r="H913">
        <v>28</v>
      </c>
      <c r="I913">
        <v>457826</v>
      </c>
    </row>
    <row r="914" spans="1:9">
      <c r="A914" t="s">
        <v>4827</v>
      </c>
      <c r="B914">
        <v>2922</v>
      </c>
      <c r="C914">
        <v>19669500</v>
      </c>
      <c r="D914">
        <v>5516828</v>
      </c>
      <c r="E914">
        <v>217858</v>
      </c>
      <c r="F914">
        <v>2094932457</v>
      </c>
      <c r="G914">
        <v>788906651</v>
      </c>
      <c r="H914">
        <v>2550</v>
      </c>
      <c r="I914">
        <v>16497500</v>
      </c>
    </row>
    <row r="915" spans="1:9">
      <c r="A915" t="s">
        <v>4973</v>
      </c>
      <c r="B915">
        <v>1</v>
      </c>
      <c r="C915">
        <v>250000</v>
      </c>
      <c r="D915">
        <v>168447</v>
      </c>
      <c r="E915">
        <v>4969</v>
      </c>
      <c r="F915">
        <v>936394745</v>
      </c>
      <c r="G915">
        <v>535752935</v>
      </c>
      <c r="H915">
        <v>43</v>
      </c>
      <c r="I915">
        <v>6855054</v>
      </c>
    </row>
    <row r="916" spans="1:9">
      <c r="A916" t="s">
        <v>4234</v>
      </c>
      <c r="B916">
        <v>209273</v>
      </c>
      <c r="C916">
        <v>2453550518</v>
      </c>
      <c r="D916">
        <v>281098238</v>
      </c>
      <c r="E916">
        <v>12813381</v>
      </c>
      <c r="F916">
        <v>166582472887</v>
      </c>
      <c r="G916">
        <v>29824533731</v>
      </c>
      <c r="H916">
        <v>43315</v>
      </c>
      <c r="I916">
        <v>252308757</v>
      </c>
    </row>
    <row r="917" spans="1:9">
      <c r="A917" t="s">
        <v>4607</v>
      </c>
      <c r="B917">
        <v>1</v>
      </c>
      <c r="C917">
        <v>5714</v>
      </c>
      <c r="D917">
        <v>5765</v>
      </c>
      <c r="E917">
        <v>3280</v>
      </c>
      <c r="F917">
        <v>28043458</v>
      </c>
      <c r="G917">
        <v>5306607</v>
      </c>
      <c r="H917">
        <v>107</v>
      </c>
      <c r="I917">
        <v>1051324</v>
      </c>
    </row>
    <row r="918" spans="1:9">
      <c r="A918" t="s">
        <v>4745</v>
      </c>
      <c r="B918">
        <v>3156</v>
      </c>
      <c r="C918">
        <v>32498890</v>
      </c>
      <c r="D918">
        <v>2549903</v>
      </c>
      <c r="E918">
        <v>203175</v>
      </c>
      <c r="F918">
        <v>2182630333</v>
      </c>
      <c r="G918">
        <v>363277277</v>
      </c>
      <c r="H918">
        <v>1360</v>
      </c>
      <c r="I918">
        <v>5139853</v>
      </c>
    </row>
    <row r="919" spans="1:9">
      <c r="A919" t="s">
        <v>4782</v>
      </c>
      <c r="B919">
        <v>423</v>
      </c>
      <c r="C919">
        <v>1398037</v>
      </c>
      <c r="D919">
        <v>1330636</v>
      </c>
      <c r="E919">
        <v>61102</v>
      </c>
      <c r="F919">
        <v>901502857</v>
      </c>
      <c r="G919">
        <v>330348439</v>
      </c>
      <c r="H919">
        <v>142</v>
      </c>
      <c r="I919">
        <v>810749</v>
      </c>
    </row>
    <row r="920" spans="1:9">
      <c r="A920" t="s">
        <v>3995</v>
      </c>
      <c r="B920">
        <v>1558</v>
      </c>
      <c r="C920">
        <v>14532914</v>
      </c>
      <c r="D920">
        <v>5074256</v>
      </c>
      <c r="E920">
        <v>155277</v>
      </c>
      <c r="F920">
        <v>2506702215</v>
      </c>
      <c r="G920">
        <v>883956572</v>
      </c>
      <c r="H920">
        <v>1485</v>
      </c>
      <c r="I920">
        <v>11791948</v>
      </c>
    </row>
    <row r="921" spans="1:9">
      <c r="A921" t="s">
        <v>4158</v>
      </c>
      <c r="B921">
        <v>31508</v>
      </c>
      <c r="C921">
        <v>1053082031</v>
      </c>
      <c r="D921">
        <v>1050504416</v>
      </c>
      <c r="E921">
        <v>585512</v>
      </c>
      <c r="F921">
        <v>15958972590</v>
      </c>
      <c r="G921">
        <v>11428206120</v>
      </c>
      <c r="H921">
        <v>6058</v>
      </c>
      <c r="I921">
        <v>160374819</v>
      </c>
    </row>
    <row r="922" spans="1:9">
      <c r="A922" t="s">
        <v>4606</v>
      </c>
      <c r="B922">
        <v>26</v>
      </c>
      <c r="C922">
        <v>708500</v>
      </c>
      <c r="D922">
        <v>707436</v>
      </c>
      <c r="E922">
        <v>1239</v>
      </c>
      <c r="F922">
        <v>20034734</v>
      </c>
      <c r="G922">
        <v>9890888</v>
      </c>
      <c r="H922">
        <v>30</v>
      </c>
      <c r="I922">
        <v>555079</v>
      </c>
    </row>
    <row r="923" spans="1:9">
      <c r="A923" t="s">
        <v>4760</v>
      </c>
      <c r="B923">
        <v>1</v>
      </c>
      <c r="C923">
        <v>137000</v>
      </c>
      <c r="D923">
        <v>136074</v>
      </c>
      <c r="E923">
        <v>24634</v>
      </c>
      <c r="F923">
        <v>11208191466</v>
      </c>
      <c r="G923">
        <v>9962220282</v>
      </c>
      <c r="H923">
        <v>110</v>
      </c>
      <c r="I923">
        <v>29029363</v>
      </c>
    </row>
    <row r="924" spans="1:9">
      <c r="A924" t="s">
        <v>4814</v>
      </c>
      <c r="B924">
        <v>1193</v>
      </c>
      <c r="C924">
        <v>70256987</v>
      </c>
      <c r="D924">
        <v>69674964</v>
      </c>
      <c r="E924">
        <v>25278</v>
      </c>
      <c r="F924">
        <v>1198377627</v>
      </c>
      <c r="G924">
        <v>819223471</v>
      </c>
      <c r="H924">
        <v>50</v>
      </c>
      <c r="I924">
        <v>2470419</v>
      </c>
    </row>
    <row r="925" spans="1:9">
      <c r="A925" t="s">
        <v>4903</v>
      </c>
      <c r="B925">
        <v>234</v>
      </c>
      <c r="C925">
        <v>65696954</v>
      </c>
      <c r="D925">
        <v>65691282</v>
      </c>
      <c r="E925">
        <v>55062</v>
      </c>
      <c r="F925">
        <v>13196782730</v>
      </c>
      <c r="G925">
        <v>11930296153</v>
      </c>
      <c r="H925">
        <v>467</v>
      </c>
      <c r="I925">
        <v>105094972</v>
      </c>
    </row>
    <row r="926" spans="1:9">
      <c r="A926" t="s">
        <v>4199</v>
      </c>
      <c r="B926">
        <v>4</v>
      </c>
      <c r="C926">
        <v>4000000</v>
      </c>
      <c r="D926">
        <v>4000000</v>
      </c>
      <c r="E926">
        <v>273</v>
      </c>
      <c r="F926">
        <v>5388077</v>
      </c>
      <c r="G926">
        <v>4409769</v>
      </c>
      <c r="H926">
        <v>2</v>
      </c>
      <c r="I926">
        <v>6000</v>
      </c>
    </row>
    <row r="927" spans="1:9">
      <c r="A927" t="s">
        <v>5003</v>
      </c>
      <c r="B927">
        <v>44773</v>
      </c>
      <c r="C927">
        <v>272223200</v>
      </c>
      <c r="D927">
        <v>72703661</v>
      </c>
      <c r="E927">
        <v>897571</v>
      </c>
      <c r="F927">
        <v>4931816485</v>
      </c>
      <c r="G927">
        <v>553187982</v>
      </c>
      <c r="H927">
        <v>3807</v>
      </c>
      <c r="I927">
        <v>12614973</v>
      </c>
    </row>
    <row r="928" spans="1:9">
      <c r="A928" t="s">
        <v>4046</v>
      </c>
      <c r="B928">
        <v>19198</v>
      </c>
      <c r="C928">
        <v>19210128</v>
      </c>
      <c r="D928">
        <v>391365</v>
      </c>
      <c r="E928">
        <v>584686</v>
      </c>
      <c r="F928">
        <v>964649712</v>
      </c>
      <c r="G928">
        <v>4696410</v>
      </c>
      <c r="H928">
        <v>3625</v>
      </c>
      <c r="I928">
        <v>1111964</v>
      </c>
    </row>
    <row r="929" spans="1:9">
      <c r="A929" t="s">
        <v>4215</v>
      </c>
      <c r="B929">
        <v>213</v>
      </c>
      <c r="C929">
        <v>15259105</v>
      </c>
      <c r="D929">
        <v>14957799</v>
      </c>
      <c r="E929">
        <v>6453</v>
      </c>
      <c r="F929">
        <v>314986506</v>
      </c>
      <c r="G929">
        <v>197283292</v>
      </c>
      <c r="H929">
        <v>23</v>
      </c>
      <c r="I929">
        <v>774319</v>
      </c>
    </row>
    <row r="930" spans="1:9">
      <c r="A930" t="s">
        <v>4646</v>
      </c>
      <c r="B930">
        <v>0</v>
      </c>
      <c r="C930">
        <v>0</v>
      </c>
      <c r="D930">
        <v>0</v>
      </c>
      <c r="E930">
        <v>13172</v>
      </c>
      <c r="F930">
        <v>2171682101</v>
      </c>
      <c r="G930">
        <v>1583621725</v>
      </c>
      <c r="H930">
        <v>406</v>
      </c>
      <c r="I930">
        <v>52852979</v>
      </c>
    </row>
    <row r="931" spans="1:9">
      <c r="A931" t="s">
        <v>4763</v>
      </c>
      <c r="B931">
        <v>0</v>
      </c>
      <c r="C931">
        <v>0</v>
      </c>
      <c r="D931">
        <v>0</v>
      </c>
      <c r="E931">
        <v>3317</v>
      </c>
      <c r="F931">
        <v>2178780136</v>
      </c>
      <c r="G931">
        <v>1942196941</v>
      </c>
      <c r="H931">
        <v>15</v>
      </c>
      <c r="I931">
        <v>6847729</v>
      </c>
    </row>
    <row r="932" spans="1:9">
      <c r="A932" t="s">
        <v>4854</v>
      </c>
      <c r="B932">
        <v>160</v>
      </c>
      <c r="C932">
        <v>30693120</v>
      </c>
      <c r="D932">
        <v>9721213</v>
      </c>
      <c r="E932">
        <v>3860</v>
      </c>
      <c r="F932">
        <v>541169500</v>
      </c>
      <c r="G932">
        <v>304041584</v>
      </c>
      <c r="H932">
        <v>17</v>
      </c>
      <c r="I932">
        <v>1393600</v>
      </c>
    </row>
    <row r="933" spans="1:9">
      <c r="A933" t="s">
        <v>4060</v>
      </c>
      <c r="B933">
        <v>1509</v>
      </c>
      <c r="C933">
        <v>11255450</v>
      </c>
      <c r="D933">
        <v>1505971</v>
      </c>
      <c r="E933">
        <v>66870</v>
      </c>
      <c r="F933">
        <v>676334156</v>
      </c>
      <c r="G933">
        <v>262818110</v>
      </c>
      <c r="H933">
        <v>1413</v>
      </c>
      <c r="I933">
        <v>10032139</v>
      </c>
    </row>
    <row r="934" spans="1:9">
      <c r="A934" t="s">
        <v>4127</v>
      </c>
      <c r="B934">
        <v>0</v>
      </c>
      <c r="C934">
        <v>0</v>
      </c>
      <c r="D934">
        <v>0</v>
      </c>
      <c r="E934">
        <v>11473</v>
      </c>
      <c r="F934">
        <v>1187727217</v>
      </c>
      <c r="G934">
        <v>330353365</v>
      </c>
      <c r="H934">
        <v>390</v>
      </c>
      <c r="I934">
        <v>32046740</v>
      </c>
    </row>
    <row r="935" spans="1:9">
      <c r="A935" t="s">
        <v>4197</v>
      </c>
      <c r="B935">
        <v>3</v>
      </c>
      <c r="C935">
        <v>2080000</v>
      </c>
      <c r="D935">
        <v>2080000</v>
      </c>
      <c r="E935">
        <v>1400</v>
      </c>
      <c r="F935">
        <v>14863629</v>
      </c>
      <c r="G935">
        <v>5457348</v>
      </c>
      <c r="H935">
        <v>4</v>
      </c>
      <c r="I935">
        <v>32500</v>
      </c>
    </row>
    <row r="936" spans="1:9">
      <c r="A936" t="s">
        <v>4219</v>
      </c>
      <c r="B936">
        <v>33878</v>
      </c>
      <c r="C936">
        <v>981787141</v>
      </c>
      <c r="D936">
        <v>955329054</v>
      </c>
      <c r="E936">
        <v>1176472</v>
      </c>
      <c r="F936">
        <v>30538545431</v>
      </c>
      <c r="G936">
        <v>18466028667</v>
      </c>
      <c r="H936">
        <v>2195</v>
      </c>
      <c r="I936">
        <v>50423015</v>
      </c>
    </row>
    <row r="937" spans="1:9">
      <c r="A937" t="s">
        <v>4397</v>
      </c>
      <c r="B937">
        <v>90</v>
      </c>
      <c r="C937">
        <v>2423348</v>
      </c>
      <c r="D937">
        <v>2410511</v>
      </c>
      <c r="E937">
        <v>5028</v>
      </c>
      <c r="F937">
        <v>113150209</v>
      </c>
      <c r="G937">
        <v>86781709</v>
      </c>
      <c r="H937">
        <v>38</v>
      </c>
      <c r="I937">
        <v>885024</v>
      </c>
    </row>
    <row r="938" spans="1:9">
      <c r="A938" t="s">
        <v>4408</v>
      </c>
      <c r="B938">
        <v>17850</v>
      </c>
      <c r="C938">
        <v>68094000</v>
      </c>
      <c r="D938">
        <v>1435259</v>
      </c>
      <c r="E938">
        <v>490124</v>
      </c>
      <c r="F938">
        <v>3832580482</v>
      </c>
      <c r="G938">
        <v>81168707</v>
      </c>
      <c r="H938">
        <v>722</v>
      </c>
      <c r="I938">
        <v>2821510</v>
      </c>
    </row>
    <row r="939" spans="1:9">
      <c r="A939" t="s">
        <v>4326</v>
      </c>
      <c r="B939">
        <v>4305</v>
      </c>
      <c r="C939">
        <v>54813182</v>
      </c>
      <c r="D939">
        <v>51698331</v>
      </c>
      <c r="E939">
        <v>222939</v>
      </c>
      <c r="F939">
        <v>1484582185</v>
      </c>
      <c r="G939">
        <v>360321835</v>
      </c>
      <c r="H939">
        <v>775</v>
      </c>
      <c r="I939">
        <v>3959441</v>
      </c>
    </row>
    <row r="940" spans="1:9">
      <c r="A940" t="s">
        <v>4968</v>
      </c>
      <c r="B940">
        <v>5</v>
      </c>
      <c r="C940">
        <v>914073</v>
      </c>
      <c r="D940">
        <v>752467</v>
      </c>
      <c r="E940">
        <v>504234</v>
      </c>
      <c r="F940">
        <v>136811761277</v>
      </c>
      <c r="G940">
        <v>116863254356</v>
      </c>
      <c r="H940">
        <v>1082</v>
      </c>
      <c r="I940">
        <v>208390630</v>
      </c>
    </row>
    <row r="941" spans="1:9">
      <c r="A941" t="s">
        <v>4139</v>
      </c>
      <c r="B941">
        <v>85</v>
      </c>
      <c r="C941">
        <v>1383554</v>
      </c>
      <c r="D941">
        <v>1380390</v>
      </c>
      <c r="E941">
        <v>2626</v>
      </c>
      <c r="F941">
        <v>132497952</v>
      </c>
      <c r="G941">
        <v>83603277</v>
      </c>
      <c r="H941">
        <v>15</v>
      </c>
      <c r="I941">
        <v>975860</v>
      </c>
    </row>
    <row r="942" spans="1:9">
      <c r="A942" t="s">
        <v>4726</v>
      </c>
      <c r="B942">
        <v>306</v>
      </c>
      <c r="C942">
        <v>16913243</v>
      </c>
      <c r="D942">
        <v>16816310</v>
      </c>
      <c r="E942">
        <v>5553</v>
      </c>
      <c r="F942">
        <v>244285281</v>
      </c>
      <c r="G942">
        <v>156323054</v>
      </c>
      <c r="H942">
        <v>14</v>
      </c>
      <c r="I942">
        <v>823552</v>
      </c>
    </row>
    <row r="943" spans="1:9">
      <c r="A943" t="s">
        <v>4841</v>
      </c>
      <c r="B943">
        <v>522</v>
      </c>
      <c r="C943">
        <v>397787567</v>
      </c>
      <c r="D943">
        <v>396971087</v>
      </c>
      <c r="E943">
        <v>24684</v>
      </c>
      <c r="F943">
        <v>8951414244</v>
      </c>
      <c r="G943">
        <v>8226084633</v>
      </c>
      <c r="H943">
        <v>58</v>
      </c>
      <c r="I943">
        <v>13446851</v>
      </c>
    </row>
    <row r="944" spans="1:9">
      <c r="A944" t="s">
        <v>4976</v>
      </c>
      <c r="B944">
        <v>0</v>
      </c>
      <c r="C944">
        <v>0</v>
      </c>
      <c r="D944">
        <v>0</v>
      </c>
      <c r="E944">
        <v>6620</v>
      </c>
      <c r="F944">
        <v>706855708</v>
      </c>
      <c r="G944">
        <v>194407165</v>
      </c>
      <c r="H944">
        <v>259</v>
      </c>
      <c r="I944">
        <v>24324677</v>
      </c>
    </row>
    <row r="945" spans="1:9">
      <c r="A945" t="s">
        <v>4041</v>
      </c>
      <c r="B945">
        <v>10995</v>
      </c>
      <c r="C945">
        <v>85175465</v>
      </c>
      <c r="D945">
        <v>35881862</v>
      </c>
      <c r="E945">
        <v>163252</v>
      </c>
      <c r="F945">
        <v>1249568180</v>
      </c>
      <c r="G945">
        <v>221164865</v>
      </c>
      <c r="H945">
        <v>4492</v>
      </c>
      <c r="I945">
        <v>16220183</v>
      </c>
    </row>
    <row r="946" spans="1:9">
      <c r="A946" t="s">
        <v>4209</v>
      </c>
      <c r="B946">
        <v>4286</v>
      </c>
      <c r="C946">
        <v>8811197</v>
      </c>
      <c r="D946">
        <v>2588665</v>
      </c>
      <c r="E946">
        <v>1028063</v>
      </c>
      <c r="F946">
        <v>3222804206</v>
      </c>
      <c r="G946">
        <v>762341793</v>
      </c>
      <c r="H946">
        <v>11495</v>
      </c>
      <c r="I946">
        <v>20629613</v>
      </c>
    </row>
    <row r="947" spans="1:9">
      <c r="A947" t="s">
        <v>4213</v>
      </c>
      <c r="B947">
        <v>2</v>
      </c>
      <c r="C947">
        <v>100553</v>
      </c>
      <c r="D947">
        <v>34</v>
      </c>
      <c r="E947">
        <v>1577</v>
      </c>
      <c r="F947">
        <v>28443995</v>
      </c>
      <c r="G947">
        <v>4849646</v>
      </c>
      <c r="H947">
        <v>7</v>
      </c>
      <c r="I947">
        <v>157321</v>
      </c>
    </row>
    <row r="948" spans="1:9">
      <c r="A948" t="s">
        <v>4425</v>
      </c>
      <c r="B948">
        <v>3</v>
      </c>
      <c r="C948">
        <v>44000</v>
      </c>
      <c r="D948">
        <v>43837</v>
      </c>
      <c r="E948">
        <v>384</v>
      </c>
      <c r="F948">
        <v>6677806</v>
      </c>
      <c r="G948">
        <v>3546946</v>
      </c>
      <c r="H948">
        <v>75</v>
      </c>
      <c r="I948">
        <v>1387343</v>
      </c>
    </row>
    <row r="949" spans="1:9">
      <c r="A949" t="s">
        <v>4511</v>
      </c>
      <c r="B949">
        <v>381</v>
      </c>
      <c r="C949">
        <v>3740950</v>
      </c>
      <c r="D949">
        <v>726373</v>
      </c>
      <c r="E949">
        <v>25084</v>
      </c>
      <c r="F949">
        <v>259161683</v>
      </c>
      <c r="G949">
        <v>111401851</v>
      </c>
      <c r="H949">
        <v>652</v>
      </c>
      <c r="I949">
        <v>5683800</v>
      </c>
    </row>
    <row r="950" spans="1:9">
      <c r="A950" t="s">
        <v>4568</v>
      </c>
      <c r="B950">
        <v>44</v>
      </c>
      <c r="C950">
        <v>502600</v>
      </c>
      <c r="D950">
        <v>25018</v>
      </c>
      <c r="E950">
        <v>5570</v>
      </c>
      <c r="F950">
        <v>48493001</v>
      </c>
      <c r="G950">
        <v>5378442</v>
      </c>
      <c r="H950">
        <v>74</v>
      </c>
      <c r="I950">
        <v>454500</v>
      </c>
    </row>
    <row r="951" spans="1:9">
      <c r="A951" t="s">
        <v>4002</v>
      </c>
      <c r="B951">
        <v>69285</v>
      </c>
      <c r="C951">
        <v>725369103</v>
      </c>
      <c r="D951">
        <v>179046866</v>
      </c>
      <c r="E951">
        <v>5607614</v>
      </c>
      <c r="F951">
        <v>81561823455</v>
      </c>
      <c r="G951">
        <v>17753618558</v>
      </c>
      <c r="H951">
        <v>13071</v>
      </c>
      <c r="I951">
        <v>86218532</v>
      </c>
    </row>
    <row r="952" spans="1:9">
      <c r="A952" t="s">
        <v>4957</v>
      </c>
      <c r="B952">
        <v>6599</v>
      </c>
      <c r="C952">
        <v>58904625</v>
      </c>
      <c r="D952">
        <v>17669301</v>
      </c>
      <c r="E952">
        <v>249477</v>
      </c>
      <c r="F952">
        <v>2061212459</v>
      </c>
      <c r="G952">
        <v>859532700</v>
      </c>
      <c r="H952">
        <v>3264</v>
      </c>
      <c r="I952">
        <v>21063118</v>
      </c>
    </row>
    <row r="953" spans="1:9">
      <c r="A953" t="s">
        <v>4318</v>
      </c>
      <c r="B953">
        <v>0</v>
      </c>
      <c r="C953">
        <v>0</v>
      </c>
      <c r="D953">
        <v>0</v>
      </c>
      <c r="E953">
        <v>5</v>
      </c>
      <c r="F953">
        <v>608185</v>
      </c>
      <c r="G953">
        <v>493955</v>
      </c>
      <c r="H953">
        <v>1</v>
      </c>
      <c r="I953">
        <v>39285</v>
      </c>
    </row>
    <row r="954" spans="1:9">
      <c r="A954" t="s">
        <v>4542</v>
      </c>
      <c r="B954">
        <v>0</v>
      </c>
      <c r="C954">
        <v>0</v>
      </c>
      <c r="D954">
        <v>0</v>
      </c>
      <c r="E954">
        <v>32141</v>
      </c>
      <c r="F954">
        <v>122648810</v>
      </c>
      <c r="G954">
        <v>12675356</v>
      </c>
      <c r="H954">
        <v>272</v>
      </c>
      <c r="I954">
        <v>2335754</v>
      </c>
    </row>
    <row r="955" spans="1:9">
      <c r="A955" t="s">
        <v>4917</v>
      </c>
      <c r="B955">
        <v>0</v>
      </c>
      <c r="C955">
        <v>0</v>
      </c>
      <c r="D955">
        <v>0</v>
      </c>
      <c r="E955">
        <v>3379</v>
      </c>
      <c r="F955">
        <v>276410739</v>
      </c>
      <c r="G955">
        <v>129808357</v>
      </c>
      <c r="H955">
        <v>35</v>
      </c>
      <c r="I955">
        <v>2687968</v>
      </c>
    </row>
    <row r="956" spans="1:9">
      <c r="A956" t="s">
        <v>4082</v>
      </c>
      <c r="B956">
        <v>73</v>
      </c>
      <c r="C956">
        <v>1092380</v>
      </c>
      <c r="D956">
        <v>1076753</v>
      </c>
      <c r="E956">
        <v>697</v>
      </c>
      <c r="F956">
        <v>10519996</v>
      </c>
      <c r="G956">
        <v>3528002</v>
      </c>
      <c r="H956">
        <v>12</v>
      </c>
      <c r="I956">
        <v>143500</v>
      </c>
    </row>
    <row r="957" spans="1:9">
      <c r="A957" t="s">
        <v>4611</v>
      </c>
      <c r="B957">
        <v>584</v>
      </c>
      <c r="C957">
        <v>11640864</v>
      </c>
      <c r="D957">
        <v>11557375</v>
      </c>
      <c r="E957">
        <v>28875</v>
      </c>
      <c r="F957">
        <v>422762323</v>
      </c>
      <c r="G957">
        <v>158657068</v>
      </c>
      <c r="H957">
        <v>177</v>
      </c>
      <c r="I957">
        <v>2534813</v>
      </c>
    </row>
    <row r="958" spans="1:9">
      <c r="A958" t="s">
        <v>4762</v>
      </c>
      <c r="B958">
        <v>0</v>
      </c>
      <c r="C958">
        <v>0</v>
      </c>
      <c r="D958">
        <v>0</v>
      </c>
      <c r="E958">
        <v>6286</v>
      </c>
      <c r="F958">
        <v>3667915912</v>
      </c>
      <c r="G958">
        <v>3270160175</v>
      </c>
      <c r="H958">
        <v>27</v>
      </c>
      <c r="I958">
        <v>9044699</v>
      </c>
    </row>
    <row r="959" spans="1:9">
      <c r="A959" t="s">
        <v>4484</v>
      </c>
      <c r="B959">
        <v>68</v>
      </c>
      <c r="C959">
        <v>3399396</v>
      </c>
      <c r="D959">
        <v>3383053</v>
      </c>
      <c r="E959">
        <v>2228</v>
      </c>
      <c r="F959">
        <v>65121164</v>
      </c>
      <c r="G959">
        <v>50981175</v>
      </c>
      <c r="H959">
        <v>21</v>
      </c>
      <c r="I959">
        <v>535894</v>
      </c>
    </row>
    <row r="960" spans="1:9">
      <c r="A960" t="s">
        <v>4720</v>
      </c>
      <c r="B960">
        <v>92457</v>
      </c>
      <c r="C960">
        <v>406584888</v>
      </c>
      <c r="D960">
        <v>122066814</v>
      </c>
      <c r="E960">
        <v>2874103</v>
      </c>
      <c r="F960">
        <v>11259249724</v>
      </c>
      <c r="G960">
        <v>1801670366</v>
      </c>
      <c r="H960">
        <v>15180</v>
      </c>
      <c r="I960">
        <v>25650218</v>
      </c>
    </row>
    <row r="961" spans="1:9">
      <c r="A961" t="s">
        <v>4944</v>
      </c>
      <c r="B961">
        <v>0</v>
      </c>
      <c r="C961">
        <v>0</v>
      </c>
      <c r="D961">
        <v>0</v>
      </c>
      <c r="E961">
        <v>62843</v>
      </c>
      <c r="F961">
        <v>2048688724</v>
      </c>
      <c r="G961">
        <v>1411598925</v>
      </c>
      <c r="H961">
        <v>493</v>
      </c>
      <c r="I961">
        <v>17274522</v>
      </c>
    </row>
    <row r="962" spans="1:9">
      <c r="A962" t="s">
        <v>4085</v>
      </c>
      <c r="B962">
        <v>271</v>
      </c>
      <c r="C962">
        <v>14988384</v>
      </c>
      <c r="D962">
        <v>14941719</v>
      </c>
      <c r="E962">
        <v>5757</v>
      </c>
      <c r="F962">
        <v>258353146</v>
      </c>
      <c r="G962">
        <v>160497632</v>
      </c>
      <c r="H962">
        <v>14</v>
      </c>
      <c r="I962">
        <v>669067</v>
      </c>
    </row>
    <row r="963" spans="1:9">
      <c r="A963" t="s">
        <v>4112</v>
      </c>
      <c r="B963">
        <v>151</v>
      </c>
      <c r="C963">
        <v>206327804</v>
      </c>
      <c r="D963">
        <v>206129308</v>
      </c>
      <c r="E963">
        <v>6276</v>
      </c>
      <c r="F963">
        <v>3654360396</v>
      </c>
      <c r="G963">
        <v>3167722748</v>
      </c>
      <c r="H963">
        <v>22</v>
      </c>
      <c r="I963">
        <v>11329780</v>
      </c>
    </row>
    <row r="964" spans="1:9">
      <c r="A964" t="s">
        <v>4507</v>
      </c>
      <c r="B964">
        <v>8968</v>
      </c>
      <c r="C964">
        <v>89680350</v>
      </c>
      <c r="D964">
        <v>12436005</v>
      </c>
      <c r="E964">
        <v>560486</v>
      </c>
      <c r="F964">
        <v>5990590924</v>
      </c>
      <c r="G964">
        <v>1233507770</v>
      </c>
      <c r="H964">
        <v>3172</v>
      </c>
      <c r="I964">
        <v>19492780</v>
      </c>
    </row>
    <row r="965" spans="1:9">
      <c r="A965" t="s">
        <v>4822</v>
      </c>
      <c r="B965">
        <v>32265</v>
      </c>
      <c r="C965">
        <v>287899100</v>
      </c>
      <c r="D965">
        <v>40416791</v>
      </c>
      <c r="E965">
        <v>2687107</v>
      </c>
      <c r="F965">
        <v>30021850023</v>
      </c>
      <c r="G965">
        <v>4669417344</v>
      </c>
      <c r="H965">
        <v>14141</v>
      </c>
      <c r="I965">
        <v>53864169</v>
      </c>
    </row>
    <row r="966" spans="1:9">
      <c r="A966" t="s">
        <v>4901</v>
      </c>
      <c r="B966">
        <v>470</v>
      </c>
      <c r="C966">
        <v>152084563</v>
      </c>
      <c r="D966">
        <v>152064959</v>
      </c>
      <c r="E966">
        <v>129952</v>
      </c>
      <c r="F966">
        <v>30761680418</v>
      </c>
      <c r="G966">
        <v>26060994017</v>
      </c>
      <c r="H966">
        <v>332</v>
      </c>
      <c r="I966">
        <v>60134063</v>
      </c>
    </row>
    <row r="967" spans="1:9">
      <c r="A967" t="s">
        <v>4018</v>
      </c>
      <c r="B967">
        <v>1718</v>
      </c>
      <c r="C967">
        <v>39018433</v>
      </c>
      <c r="D967">
        <v>37477519</v>
      </c>
      <c r="E967">
        <v>10452</v>
      </c>
      <c r="F967">
        <v>220201132</v>
      </c>
      <c r="G967">
        <v>142671374</v>
      </c>
      <c r="H967">
        <v>28</v>
      </c>
      <c r="I967">
        <v>446900</v>
      </c>
    </row>
    <row r="968" spans="1:9">
      <c r="A968" t="s">
        <v>4265</v>
      </c>
      <c r="B968">
        <v>0</v>
      </c>
      <c r="C968">
        <v>0</v>
      </c>
      <c r="D968">
        <v>0</v>
      </c>
      <c r="E968">
        <v>2804</v>
      </c>
      <c r="F968">
        <v>12168789</v>
      </c>
      <c r="G968">
        <v>104201</v>
      </c>
      <c r="H968">
        <v>1</v>
      </c>
      <c r="I968">
        <v>17500</v>
      </c>
    </row>
    <row r="969" spans="1:9">
      <c r="A969" t="s">
        <v>4271</v>
      </c>
      <c r="B969">
        <v>0</v>
      </c>
      <c r="C969">
        <v>0</v>
      </c>
      <c r="D969">
        <v>0</v>
      </c>
      <c r="E969">
        <v>7166</v>
      </c>
      <c r="F969">
        <v>60427883</v>
      </c>
      <c r="G969">
        <v>20873017</v>
      </c>
      <c r="H969">
        <v>43</v>
      </c>
      <c r="I969">
        <v>583750</v>
      </c>
    </row>
    <row r="970" spans="1:9">
      <c r="A970" t="s">
        <v>4453</v>
      </c>
      <c r="B970">
        <v>22</v>
      </c>
      <c r="C970">
        <v>6831984</v>
      </c>
      <c r="D970">
        <v>5348858</v>
      </c>
      <c r="E970">
        <v>4093</v>
      </c>
      <c r="F970">
        <v>549555204</v>
      </c>
      <c r="G970">
        <v>365168469</v>
      </c>
      <c r="H970">
        <v>1</v>
      </c>
      <c r="I970">
        <v>33300</v>
      </c>
    </row>
    <row r="971" spans="1:9">
      <c r="A971" t="s">
        <v>4475</v>
      </c>
      <c r="B971">
        <v>6</v>
      </c>
      <c r="C971">
        <v>317574</v>
      </c>
      <c r="D971">
        <v>316001</v>
      </c>
      <c r="E971">
        <v>226</v>
      </c>
      <c r="F971">
        <v>7234100</v>
      </c>
      <c r="G971">
        <v>5474426</v>
      </c>
      <c r="H971">
        <v>1</v>
      </c>
      <c r="I971">
        <v>19000</v>
      </c>
    </row>
    <row r="972" spans="1:9">
      <c r="A972" t="s">
        <v>4802</v>
      </c>
      <c r="B972">
        <v>1725</v>
      </c>
      <c r="C972">
        <v>9470800</v>
      </c>
      <c r="D972">
        <v>3233447</v>
      </c>
      <c r="E972">
        <v>43351</v>
      </c>
      <c r="F972">
        <v>260624217</v>
      </c>
      <c r="G972">
        <v>51571724</v>
      </c>
      <c r="H972">
        <v>306</v>
      </c>
      <c r="I972">
        <v>1144524</v>
      </c>
    </row>
    <row r="973" spans="1:9">
      <c r="A973" t="s">
        <v>4785</v>
      </c>
      <c r="B973">
        <v>906</v>
      </c>
      <c r="C973">
        <v>3797605</v>
      </c>
      <c r="D973">
        <v>3659340</v>
      </c>
      <c r="E973">
        <v>52344</v>
      </c>
      <c r="F973">
        <v>699556789</v>
      </c>
      <c r="G973">
        <v>360757117</v>
      </c>
      <c r="H973">
        <v>119</v>
      </c>
      <c r="I973">
        <v>1096309</v>
      </c>
    </row>
    <row r="974" spans="1:9">
      <c r="A974" t="s">
        <v>4787</v>
      </c>
      <c r="B974">
        <v>286</v>
      </c>
      <c r="C974">
        <v>1624402</v>
      </c>
      <c r="D974">
        <v>1578160</v>
      </c>
      <c r="E974">
        <v>15237</v>
      </c>
      <c r="F974">
        <v>325932694</v>
      </c>
      <c r="G974">
        <v>183526785</v>
      </c>
      <c r="H974">
        <v>57</v>
      </c>
      <c r="I974">
        <v>934845</v>
      </c>
    </row>
    <row r="975" spans="1:9">
      <c r="A975" t="s">
        <v>4875</v>
      </c>
      <c r="B975">
        <v>16239</v>
      </c>
      <c r="C975">
        <v>544506185</v>
      </c>
      <c r="D975">
        <v>539795543</v>
      </c>
      <c r="E975">
        <v>286192</v>
      </c>
      <c r="F975">
        <v>7889512661</v>
      </c>
      <c r="G975">
        <v>5005741384</v>
      </c>
      <c r="H975">
        <v>321</v>
      </c>
      <c r="I975">
        <v>7200839</v>
      </c>
    </row>
    <row r="976" spans="1:9">
      <c r="A976" t="s">
        <v>4963</v>
      </c>
      <c r="B976">
        <v>0</v>
      </c>
      <c r="C976">
        <v>0</v>
      </c>
      <c r="D976">
        <v>0</v>
      </c>
      <c r="E976">
        <v>28854</v>
      </c>
      <c r="F976">
        <v>5076927777</v>
      </c>
      <c r="G976">
        <v>3776466544</v>
      </c>
      <c r="H976">
        <v>1225</v>
      </c>
      <c r="I976">
        <v>188528583</v>
      </c>
    </row>
    <row r="977" spans="1:9">
      <c r="A977" t="s">
        <v>4967</v>
      </c>
      <c r="B977">
        <v>22</v>
      </c>
      <c r="C977">
        <v>4989628</v>
      </c>
      <c r="D977">
        <v>4130602</v>
      </c>
      <c r="E977">
        <v>1019635</v>
      </c>
      <c r="F977">
        <v>262008609267</v>
      </c>
      <c r="G977">
        <v>218892083984</v>
      </c>
      <c r="H977">
        <v>1722</v>
      </c>
      <c r="I977">
        <v>297634761</v>
      </c>
    </row>
    <row r="978" spans="1:9">
      <c r="A978" t="s">
        <v>4338</v>
      </c>
      <c r="B978">
        <v>83835</v>
      </c>
      <c r="C978">
        <v>341116846</v>
      </c>
      <c r="D978">
        <v>61375439</v>
      </c>
      <c r="E978">
        <v>2831884</v>
      </c>
      <c r="F978">
        <v>11904752178</v>
      </c>
      <c r="G978">
        <v>1255668665</v>
      </c>
      <c r="H978">
        <v>12797</v>
      </c>
      <c r="I978">
        <v>19450812</v>
      </c>
    </row>
    <row r="979" spans="1:9">
      <c r="A979" t="s">
        <v>4424</v>
      </c>
      <c r="B979">
        <v>128</v>
      </c>
      <c r="C979">
        <v>3069778</v>
      </c>
      <c r="D979">
        <v>3045277</v>
      </c>
      <c r="E979">
        <v>2450</v>
      </c>
      <c r="F979">
        <v>55209447</v>
      </c>
      <c r="G979">
        <v>30998524</v>
      </c>
      <c r="H979">
        <v>68</v>
      </c>
      <c r="I979">
        <v>1536500</v>
      </c>
    </row>
    <row r="980" spans="1:9">
      <c r="A980" t="s">
        <v>4554</v>
      </c>
      <c r="B980">
        <v>211</v>
      </c>
      <c r="C980">
        <v>8407884</v>
      </c>
      <c r="D980">
        <v>8335534</v>
      </c>
      <c r="E980">
        <v>4899</v>
      </c>
      <c r="F980">
        <v>166340925</v>
      </c>
      <c r="G980">
        <v>111271734</v>
      </c>
      <c r="H980">
        <v>62</v>
      </c>
      <c r="I980">
        <v>1881835</v>
      </c>
    </row>
    <row r="981" spans="1:9">
      <c r="A981" t="s">
        <v>4809</v>
      </c>
      <c r="B981">
        <v>9481</v>
      </c>
      <c r="C981">
        <v>328755444</v>
      </c>
      <c r="D981">
        <v>324336478</v>
      </c>
      <c r="E981">
        <v>255718</v>
      </c>
      <c r="F981">
        <v>7787085093</v>
      </c>
      <c r="G981">
        <v>4903710972</v>
      </c>
      <c r="H981">
        <v>497</v>
      </c>
      <c r="I981">
        <v>14649110</v>
      </c>
    </row>
    <row r="982" spans="1:9">
      <c r="A982" t="s">
        <v>4263</v>
      </c>
      <c r="B982">
        <v>0</v>
      </c>
      <c r="C982">
        <v>0</v>
      </c>
      <c r="D982">
        <v>0</v>
      </c>
      <c r="E982">
        <v>12735</v>
      </c>
      <c r="F982">
        <v>1866151698</v>
      </c>
      <c r="G982">
        <v>1066875888</v>
      </c>
      <c r="H982">
        <v>108</v>
      </c>
      <c r="I982">
        <v>13671930</v>
      </c>
    </row>
    <row r="983" spans="1:9">
      <c r="A983" t="s">
        <v>4343</v>
      </c>
      <c r="B983">
        <v>10300</v>
      </c>
      <c r="C983">
        <v>36853565</v>
      </c>
      <c r="D983">
        <v>10373968</v>
      </c>
      <c r="E983">
        <v>431601</v>
      </c>
      <c r="F983">
        <v>1808505915</v>
      </c>
      <c r="G983">
        <v>533645082</v>
      </c>
      <c r="H983">
        <v>4595</v>
      </c>
      <c r="I983">
        <v>10979584</v>
      </c>
    </row>
    <row r="984" spans="1:9">
      <c r="A984" t="s">
        <v>4443</v>
      </c>
      <c r="B984">
        <v>325</v>
      </c>
      <c r="C984">
        <v>12358682</v>
      </c>
      <c r="D984">
        <v>12322590</v>
      </c>
      <c r="E984">
        <v>6582</v>
      </c>
      <c r="F984">
        <v>193245216</v>
      </c>
      <c r="G984">
        <v>120510572</v>
      </c>
      <c r="H984">
        <v>9</v>
      </c>
      <c r="I984">
        <v>237912</v>
      </c>
    </row>
    <row r="985" spans="1:9">
      <c r="A985" t="s">
        <v>4254</v>
      </c>
      <c r="B985">
        <v>0</v>
      </c>
      <c r="C985">
        <v>0</v>
      </c>
      <c r="D985">
        <v>0</v>
      </c>
      <c r="E985">
        <v>1968</v>
      </c>
      <c r="F985">
        <v>392271209</v>
      </c>
      <c r="G985">
        <v>242379940</v>
      </c>
      <c r="H985">
        <v>15</v>
      </c>
      <c r="I985">
        <v>4522445</v>
      </c>
    </row>
    <row r="986" spans="1:9">
      <c r="A986" t="s">
        <v>4272</v>
      </c>
      <c r="B986">
        <v>0</v>
      </c>
      <c r="C986">
        <v>0</v>
      </c>
      <c r="D986">
        <v>0</v>
      </c>
      <c r="E986">
        <v>7202</v>
      </c>
      <c r="F986">
        <v>61857068</v>
      </c>
      <c r="G986">
        <v>23683579</v>
      </c>
      <c r="H986">
        <v>42</v>
      </c>
      <c r="I986">
        <v>1494275</v>
      </c>
    </row>
    <row r="987" spans="1:9">
      <c r="A987" t="s">
        <v>4382</v>
      </c>
      <c r="B987">
        <v>17</v>
      </c>
      <c r="C987">
        <v>2206007</v>
      </c>
      <c r="D987">
        <v>2202352</v>
      </c>
      <c r="E987">
        <v>252</v>
      </c>
      <c r="F987">
        <v>24389139</v>
      </c>
      <c r="G987">
        <v>23008618</v>
      </c>
      <c r="H987">
        <v>2</v>
      </c>
      <c r="I987">
        <v>275000</v>
      </c>
    </row>
    <row r="988" spans="1:9">
      <c r="A988" t="s">
        <v>4434</v>
      </c>
      <c r="B988">
        <v>0</v>
      </c>
      <c r="C988">
        <v>0</v>
      </c>
      <c r="D988">
        <v>0</v>
      </c>
      <c r="E988">
        <v>24</v>
      </c>
      <c r="F988">
        <v>500237</v>
      </c>
      <c r="G988">
        <v>166474</v>
      </c>
      <c r="H988">
        <v>3</v>
      </c>
      <c r="I988">
        <v>43475</v>
      </c>
    </row>
    <row r="989" spans="1:9">
      <c r="A989" t="s">
        <v>4753</v>
      </c>
      <c r="B989">
        <v>0</v>
      </c>
      <c r="C989">
        <v>0</v>
      </c>
      <c r="D989">
        <v>0</v>
      </c>
      <c r="E989">
        <v>1136</v>
      </c>
      <c r="F989">
        <v>923103576</v>
      </c>
      <c r="G989">
        <v>836204762</v>
      </c>
      <c r="H989">
        <v>7</v>
      </c>
      <c r="I989">
        <v>6942350</v>
      </c>
    </row>
    <row r="990" spans="1:9">
      <c r="A990" t="s">
        <v>4711</v>
      </c>
      <c r="B990">
        <v>341</v>
      </c>
      <c r="C990">
        <v>5379728</v>
      </c>
      <c r="D990">
        <v>5113615</v>
      </c>
      <c r="E990">
        <v>16320</v>
      </c>
      <c r="F990">
        <v>162361689</v>
      </c>
      <c r="G990">
        <v>96708242</v>
      </c>
      <c r="H990">
        <v>148</v>
      </c>
      <c r="I990">
        <v>1314406</v>
      </c>
    </row>
    <row r="991" spans="1:9">
      <c r="A991" t="s">
        <v>4052</v>
      </c>
      <c r="B991">
        <v>120639</v>
      </c>
      <c r="C991">
        <v>166883536</v>
      </c>
      <c r="D991">
        <v>39782595</v>
      </c>
      <c r="E991">
        <v>3276744</v>
      </c>
      <c r="F991">
        <v>5292804853</v>
      </c>
      <c r="G991">
        <v>648746198</v>
      </c>
      <c r="H991">
        <v>79361</v>
      </c>
      <c r="I991">
        <v>46748917</v>
      </c>
    </row>
    <row r="992" spans="1:9">
      <c r="A992" t="s">
        <v>4407</v>
      </c>
      <c r="B992">
        <v>371</v>
      </c>
      <c r="C992">
        <v>9158129</v>
      </c>
      <c r="D992">
        <v>9089616</v>
      </c>
      <c r="E992">
        <v>20971</v>
      </c>
      <c r="F992">
        <v>448988410</v>
      </c>
      <c r="G992">
        <v>342349253</v>
      </c>
      <c r="H992">
        <v>164</v>
      </c>
      <c r="I992">
        <v>3637209</v>
      </c>
    </row>
    <row r="993" spans="1:9">
      <c r="A993" t="s">
        <v>4411</v>
      </c>
      <c r="B993">
        <v>1000</v>
      </c>
      <c r="C993">
        <v>7006200</v>
      </c>
      <c r="D993">
        <v>844342</v>
      </c>
      <c r="E993">
        <v>32490</v>
      </c>
      <c r="F993">
        <v>268033153</v>
      </c>
      <c r="G993">
        <v>62721131</v>
      </c>
      <c r="H993">
        <v>567</v>
      </c>
      <c r="I993">
        <v>3175281</v>
      </c>
    </row>
    <row r="994" spans="1:9">
      <c r="A994" t="s">
        <v>4671</v>
      </c>
      <c r="B994">
        <v>461</v>
      </c>
      <c r="C994">
        <v>21734014</v>
      </c>
      <c r="D994">
        <v>20647944</v>
      </c>
      <c r="E994">
        <v>13736</v>
      </c>
      <c r="F994">
        <v>728940423</v>
      </c>
      <c r="G994">
        <v>539505431</v>
      </c>
      <c r="H994">
        <v>84</v>
      </c>
      <c r="I994">
        <v>3103551</v>
      </c>
    </row>
    <row r="995" spans="1:9">
      <c r="A995" t="s">
        <v>4913</v>
      </c>
      <c r="B995">
        <v>0</v>
      </c>
      <c r="C995">
        <v>0</v>
      </c>
      <c r="D995">
        <v>0</v>
      </c>
      <c r="E995">
        <v>15146</v>
      </c>
      <c r="F995">
        <v>1161100923</v>
      </c>
      <c r="G995">
        <v>337703364</v>
      </c>
      <c r="H995">
        <v>37</v>
      </c>
      <c r="I995">
        <v>2607925</v>
      </c>
    </row>
    <row r="996" spans="1:9">
      <c r="A996" t="s">
        <v>4024</v>
      </c>
      <c r="B996">
        <v>618</v>
      </c>
      <c r="C996">
        <v>3810950</v>
      </c>
      <c r="D996">
        <v>422648</v>
      </c>
      <c r="E996">
        <v>57477</v>
      </c>
      <c r="F996">
        <v>487084102</v>
      </c>
      <c r="G996">
        <v>58704289</v>
      </c>
      <c r="H996">
        <v>2427</v>
      </c>
      <c r="I996">
        <v>6734339</v>
      </c>
    </row>
    <row r="997" spans="1:9">
      <c r="A997" t="s">
        <v>4402</v>
      </c>
      <c r="B997">
        <v>2920</v>
      </c>
      <c r="C997">
        <v>48143422</v>
      </c>
      <c r="D997">
        <v>47633038</v>
      </c>
      <c r="E997">
        <v>363379</v>
      </c>
      <c r="F997">
        <v>5056865364</v>
      </c>
      <c r="G997">
        <v>4278931772</v>
      </c>
      <c r="H997">
        <v>3308</v>
      </c>
      <c r="I997">
        <v>45232894</v>
      </c>
    </row>
    <row r="998" spans="1:9">
      <c r="A998" t="s">
        <v>4602</v>
      </c>
      <c r="B998">
        <v>29</v>
      </c>
      <c r="C998">
        <v>5822000</v>
      </c>
      <c r="D998">
        <v>2193737</v>
      </c>
      <c r="E998">
        <v>1072</v>
      </c>
      <c r="F998">
        <v>174455735</v>
      </c>
      <c r="G998">
        <v>101885427</v>
      </c>
      <c r="H998">
        <v>4</v>
      </c>
      <c r="I998">
        <v>1367621</v>
      </c>
    </row>
    <row r="999" spans="1:9">
      <c r="A999" t="s">
        <v>4751</v>
      </c>
      <c r="B999">
        <v>0</v>
      </c>
      <c r="C999">
        <v>0</v>
      </c>
      <c r="D999">
        <v>0</v>
      </c>
      <c r="E999">
        <v>20</v>
      </c>
      <c r="F999">
        <v>6481856</v>
      </c>
      <c r="G999">
        <v>5680292</v>
      </c>
      <c r="H999">
        <v>3</v>
      </c>
      <c r="I999">
        <v>188000</v>
      </c>
    </row>
    <row r="1000" spans="1:9">
      <c r="A1000" t="s">
        <v>4798</v>
      </c>
      <c r="B1000">
        <v>26071</v>
      </c>
      <c r="C1000">
        <v>185108633</v>
      </c>
      <c r="D1000">
        <v>47117272</v>
      </c>
      <c r="E1000">
        <v>738168</v>
      </c>
      <c r="F1000">
        <v>5422503646</v>
      </c>
      <c r="G1000">
        <v>630589960</v>
      </c>
      <c r="H1000">
        <v>2280</v>
      </c>
      <c r="I1000">
        <v>7876379</v>
      </c>
    </row>
    <row r="1001" spans="1:9">
      <c r="A1001" t="s">
        <v>4876</v>
      </c>
      <c r="B1001">
        <v>17768</v>
      </c>
      <c r="C1001">
        <v>627030044</v>
      </c>
      <c r="D1001">
        <v>622980120</v>
      </c>
      <c r="E1001">
        <v>297247</v>
      </c>
      <c r="F1001">
        <v>8443524163</v>
      </c>
      <c r="G1001">
        <v>5442850828</v>
      </c>
      <c r="H1001">
        <v>195</v>
      </c>
      <c r="I1001">
        <v>5034540</v>
      </c>
    </row>
    <row r="1002" spans="1:9">
      <c r="A1002" t="s">
        <v>4202</v>
      </c>
      <c r="B1002">
        <v>105</v>
      </c>
      <c r="C1002">
        <v>257400</v>
      </c>
      <c r="D1002">
        <v>79525</v>
      </c>
      <c r="E1002">
        <v>34367</v>
      </c>
      <c r="F1002">
        <v>140417550</v>
      </c>
      <c r="G1002">
        <v>46310925</v>
      </c>
      <c r="H1002">
        <v>607</v>
      </c>
      <c r="I1002">
        <v>1777608</v>
      </c>
    </row>
    <row r="1003" spans="1:9">
      <c r="A1003" t="s">
        <v>4515</v>
      </c>
      <c r="B1003">
        <v>240</v>
      </c>
      <c r="C1003">
        <v>441611974</v>
      </c>
      <c r="D1003">
        <v>441325005</v>
      </c>
      <c r="E1003">
        <v>9822</v>
      </c>
      <c r="F1003">
        <v>4690714033</v>
      </c>
      <c r="G1003">
        <v>4215878961</v>
      </c>
      <c r="H1003">
        <v>20</v>
      </c>
      <c r="I1003">
        <v>19549648</v>
      </c>
    </row>
    <row r="1004" spans="1:9">
      <c r="A1004" t="s">
        <v>4051</v>
      </c>
      <c r="B1004">
        <v>169002</v>
      </c>
      <c r="C1004">
        <v>226010531</v>
      </c>
      <c r="D1004">
        <v>37966295</v>
      </c>
      <c r="E1004">
        <v>4050037</v>
      </c>
      <c r="F1004">
        <v>6914499638</v>
      </c>
      <c r="G1004">
        <v>466390053</v>
      </c>
      <c r="H1004">
        <v>95300</v>
      </c>
      <c r="I1004">
        <v>44873332</v>
      </c>
    </row>
    <row r="1005" spans="1:9">
      <c r="A1005" t="s">
        <v>4354</v>
      </c>
      <c r="B1005">
        <v>44746</v>
      </c>
      <c r="C1005">
        <v>32944861</v>
      </c>
      <c r="D1005">
        <v>14659455</v>
      </c>
      <c r="E1005">
        <v>1605931</v>
      </c>
      <c r="F1005">
        <v>1681879144</v>
      </c>
      <c r="G1005">
        <v>1002082418</v>
      </c>
      <c r="H1005">
        <v>56455</v>
      </c>
      <c r="I1005">
        <v>42112215</v>
      </c>
    </row>
    <row r="1006" spans="1:9">
      <c r="A1006" t="s">
        <v>4508</v>
      </c>
      <c r="B1006">
        <v>5039</v>
      </c>
      <c r="C1006">
        <v>47242000</v>
      </c>
      <c r="D1006">
        <v>7650948</v>
      </c>
      <c r="E1006">
        <v>286437</v>
      </c>
      <c r="F1006">
        <v>2860896647</v>
      </c>
      <c r="G1006">
        <v>812284284</v>
      </c>
      <c r="H1006">
        <v>2553</v>
      </c>
      <c r="I1006">
        <v>17082160</v>
      </c>
    </row>
    <row r="1007" spans="1:9">
      <c r="A1007" t="s">
        <v>4575</v>
      </c>
      <c r="B1007">
        <v>93</v>
      </c>
      <c r="C1007">
        <v>921800</v>
      </c>
      <c r="D1007">
        <v>101496</v>
      </c>
      <c r="E1007">
        <v>3925</v>
      </c>
      <c r="F1007">
        <v>29000400</v>
      </c>
      <c r="G1007">
        <v>10395032</v>
      </c>
      <c r="H1007">
        <v>63</v>
      </c>
      <c r="I1007">
        <v>380800</v>
      </c>
    </row>
    <row r="1008" spans="1:9">
      <c r="A1008" t="s">
        <v>4900</v>
      </c>
      <c r="B1008">
        <v>58</v>
      </c>
      <c r="C1008">
        <v>14857283</v>
      </c>
      <c r="D1008">
        <v>14848845</v>
      </c>
      <c r="E1008">
        <v>38412</v>
      </c>
      <c r="F1008">
        <v>6618443693</v>
      </c>
      <c r="G1008">
        <v>4763147514</v>
      </c>
      <c r="H1008">
        <v>110</v>
      </c>
      <c r="I1008">
        <v>18612493</v>
      </c>
    </row>
    <row r="1009" spans="1:9">
      <c r="A1009" t="s">
        <v>5005</v>
      </c>
      <c r="B1009">
        <v>54383</v>
      </c>
      <c r="C1009">
        <v>408741698</v>
      </c>
      <c r="D1009">
        <v>140564645</v>
      </c>
      <c r="E1009">
        <v>1117079</v>
      </c>
      <c r="F1009">
        <v>7428667191</v>
      </c>
      <c r="G1009">
        <v>1341688447</v>
      </c>
      <c r="H1009">
        <v>6153</v>
      </c>
      <c r="I1009">
        <v>23963376</v>
      </c>
    </row>
    <row r="1010" spans="1:9">
      <c r="A1010" t="s">
        <v>4098</v>
      </c>
      <c r="B1010">
        <v>2470</v>
      </c>
      <c r="C1010">
        <v>25078500</v>
      </c>
      <c r="D1010">
        <v>5398552</v>
      </c>
      <c r="E1010">
        <v>129399</v>
      </c>
      <c r="F1010">
        <v>1741615697</v>
      </c>
      <c r="G1010">
        <v>680152566</v>
      </c>
      <c r="H1010">
        <v>2015</v>
      </c>
      <c r="I1010">
        <v>19535200</v>
      </c>
    </row>
    <row r="1011" spans="1:9">
      <c r="A1011" t="s">
        <v>4584</v>
      </c>
      <c r="B1011">
        <v>208</v>
      </c>
      <c r="C1011">
        <v>63272602</v>
      </c>
      <c r="D1011">
        <v>63173555</v>
      </c>
      <c r="E1011">
        <v>40044</v>
      </c>
      <c r="F1011">
        <v>8530296421</v>
      </c>
      <c r="G1011">
        <v>5990205835</v>
      </c>
      <c r="H1011">
        <v>246</v>
      </c>
      <c r="I1011">
        <v>33179055</v>
      </c>
    </row>
    <row r="1012" spans="1:9">
      <c r="A1012" t="s">
        <v>4377</v>
      </c>
      <c r="B1012">
        <v>193</v>
      </c>
      <c r="C1012">
        <v>27371905</v>
      </c>
      <c r="D1012">
        <v>27328419</v>
      </c>
      <c r="E1012">
        <v>2481</v>
      </c>
      <c r="F1012">
        <v>255939498</v>
      </c>
      <c r="G1012">
        <v>234299785</v>
      </c>
      <c r="H1012">
        <v>6</v>
      </c>
      <c r="I1012">
        <v>445999</v>
      </c>
    </row>
    <row r="1013" spans="1:9">
      <c r="A1013" t="s">
        <v>4394</v>
      </c>
      <c r="B1013">
        <v>90</v>
      </c>
      <c r="C1013">
        <v>7434912</v>
      </c>
      <c r="D1013">
        <v>7428343</v>
      </c>
      <c r="E1013">
        <v>1406</v>
      </c>
      <c r="F1013">
        <v>102954252</v>
      </c>
      <c r="G1013">
        <v>96933165</v>
      </c>
      <c r="H1013">
        <v>4</v>
      </c>
      <c r="I1013">
        <v>239916</v>
      </c>
    </row>
    <row r="1014" spans="1:9">
      <c r="A1014" t="s">
        <v>4405</v>
      </c>
      <c r="B1014">
        <v>1777</v>
      </c>
      <c r="C1014">
        <v>39131639</v>
      </c>
      <c r="D1014">
        <v>38823578</v>
      </c>
      <c r="E1014">
        <v>97158</v>
      </c>
      <c r="F1014">
        <v>1868326539</v>
      </c>
      <c r="G1014">
        <v>1421608920</v>
      </c>
      <c r="H1014">
        <v>563</v>
      </c>
      <c r="I1014">
        <v>9998544</v>
      </c>
    </row>
    <row r="1015" spans="1:9">
      <c r="A1015" t="s">
        <v>4471</v>
      </c>
      <c r="B1015">
        <v>2</v>
      </c>
      <c r="C1015">
        <v>84000</v>
      </c>
      <c r="D1015">
        <v>68545</v>
      </c>
      <c r="E1015">
        <v>229</v>
      </c>
      <c r="F1015">
        <v>20774655</v>
      </c>
      <c r="G1015">
        <v>14112986</v>
      </c>
      <c r="H1015">
        <v>2</v>
      </c>
      <c r="I1015">
        <v>300000</v>
      </c>
    </row>
    <row r="1016" spans="1:9">
      <c r="A1016" t="s">
        <v>4636</v>
      </c>
      <c r="B1016">
        <v>3168</v>
      </c>
      <c r="C1016">
        <v>27055550</v>
      </c>
      <c r="D1016">
        <v>2320286</v>
      </c>
      <c r="E1016">
        <v>466393</v>
      </c>
      <c r="F1016">
        <v>4452218940</v>
      </c>
      <c r="G1016">
        <v>760454609</v>
      </c>
      <c r="H1016">
        <v>1964</v>
      </c>
      <c r="I1016">
        <v>9681028</v>
      </c>
    </row>
    <row r="1017" spans="1:9">
      <c r="A1017" t="s">
        <v>4679</v>
      </c>
      <c r="B1017">
        <v>2948</v>
      </c>
      <c r="C1017">
        <v>76070908</v>
      </c>
      <c r="D1017">
        <v>75070246</v>
      </c>
      <c r="E1017">
        <v>83498</v>
      </c>
      <c r="F1017">
        <v>1907522750</v>
      </c>
      <c r="G1017">
        <v>1289042779</v>
      </c>
      <c r="H1017">
        <v>218</v>
      </c>
      <c r="I1017">
        <v>4223137</v>
      </c>
    </row>
    <row r="1018" spans="1:9">
      <c r="A1018" t="s">
        <v>4708</v>
      </c>
      <c r="B1018">
        <v>2840</v>
      </c>
      <c r="C1018">
        <v>45235515</v>
      </c>
      <c r="D1018">
        <v>43820916</v>
      </c>
      <c r="E1018">
        <v>187136</v>
      </c>
      <c r="F1018">
        <v>1545161597</v>
      </c>
      <c r="G1018">
        <v>768407221</v>
      </c>
      <c r="H1018">
        <v>672</v>
      </c>
      <c r="I1018">
        <v>6342362</v>
      </c>
    </row>
    <row r="1019" spans="1:9">
      <c r="A1019" t="s">
        <v>5001</v>
      </c>
      <c r="B1019">
        <v>1004</v>
      </c>
      <c r="C1019">
        <v>8483700</v>
      </c>
      <c r="D1019">
        <v>3829697</v>
      </c>
      <c r="E1019">
        <v>25251</v>
      </c>
      <c r="F1019">
        <v>162761207</v>
      </c>
      <c r="G1019">
        <v>49077455</v>
      </c>
      <c r="H1019">
        <v>418</v>
      </c>
      <c r="I1019">
        <v>2932828</v>
      </c>
    </row>
    <row r="1020" spans="1:9">
      <c r="A1020" t="s">
        <v>4529</v>
      </c>
      <c r="B1020">
        <v>2</v>
      </c>
      <c r="C1020">
        <v>260000</v>
      </c>
      <c r="D1020">
        <v>9845</v>
      </c>
      <c r="E1020">
        <v>6189</v>
      </c>
      <c r="F1020">
        <v>500843544</v>
      </c>
      <c r="G1020">
        <v>219075197</v>
      </c>
      <c r="H1020">
        <v>311</v>
      </c>
      <c r="I1020">
        <v>23110160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showGridLines="0" tabSelected="1" zoomScale="80" zoomScaleNormal="80" workbookViewId="0">
      <pane xSplit="1" ySplit="7" topLeftCell="B8" activePane="bottomRight" state="frozen"/>
      <selection activeCell="P38" sqref="P38"/>
      <selection pane="topRight" activeCell="P38" sqref="P38"/>
      <selection pane="bottomLeft" activeCell="P38" sqref="P38"/>
      <selection pane="bottomRight" activeCell="H16" sqref="H16"/>
    </sheetView>
  </sheetViews>
  <sheetFormatPr defaultRowHeight="15"/>
  <cols>
    <col min="1" max="1" width="32.28515625" customWidth="1"/>
    <col min="2" max="2" width="12.42578125" customWidth="1"/>
    <col min="3" max="3" width="12.7109375" customWidth="1"/>
    <col min="4" max="4" width="13.42578125" customWidth="1"/>
    <col min="5" max="5" width="12.85546875" customWidth="1"/>
    <col min="6" max="6" width="9.85546875" customWidth="1"/>
    <col min="7" max="7" width="11.28515625" customWidth="1"/>
    <col min="8" max="8" width="12.28515625" customWidth="1"/>
    <col min="9" max="9" width="13.7109375" bestFit="1" customWidth="1"/>
    <col min="10" max="11" width="12.85546875" customWidth="1"/>
    <col min="12" max="12" width="9.85546875" customWidth="1"/>
    <col min="13" max="13" width="10.28515625" customWidth="1"/>
    <col min="14" max="14" width="8.7109375" customWidth="1"/>
    <col min="15" max="15" width="7.85546875" customWidth="1"/>
    <col min="16" max="17" width="9" customWidth="1"/>
    <col min="18" max="18" width="9.85546875" customWidth="1"/>
    <col min="19" max="19" width="14.28515625" customWidth="1"/>
    <col min="20" max="20" width="9.28515625" style="3" customWidth="1"/>
    <col min="21" max="21" width="7.85546875" style="3" customWidth="1"/>
  </cols>
  <sheetData>
    <row r="1" spans="1:21" ht="18.75">
      <c r="A1" s="65" t="s">
        <v>3970</v>
      </c>
      <c r="D1" s="1"/>
      <c r="E1" s="2" t="s">
        <v>0</v>
      </c>
    </row>
    <row r="2" spans="1:21" s="18" customFormat="1" ht="12.75" customHeight="1">
      <c r="C2" s="18" t="s">
        <v>72</v>
      </c>
      <c r="D2" s="66" t="s">
        <v>71</v>
      </c>
      <c r="F2" s="18" t="s">
        <v>69</v>
      </c>
      <c r="G2" s="66" t="s">
        <v>70</v>
      </c>
      <c r="J2" s="63" t="s">
        <v>3968</v>
      </c>
      <c r="K2" s="62">
        <f>B7+H7</f>
        <v>38830270</v>
      </c>
      <c r="M2" s="18" t="s">
        <v>3969</v>
      </c>
      <c r="O2" s="64">
        <v>44621</v>
      </c>
      <c r="T2" s="19"/>
      <c r="U2" s="19"/>
    </row>
    <row r="3" spans="1:21" s="18" customFormat="1" ht="10.5" customHeight="1" thickBot="1">
      <c r="T3" s="19"/>
      <c r="U3" s="19"/>
    </row>
    <row r="4" spans="1:21">
      <c r="B4" s="74" t="s">
        <v>1</v>
      </c>
      <c r="C4" s="75"/>
      <c r="D4" s="75"/>
      <c r="E4" s="75"/>
      <c r="F4" s="75"/>
      <c r="G4" s="75"/>
      <c r="H4" s="74" t="s">
        <v>2</v>
      </c>
      <c r="I4" s="75"/>
      <c r="J4" s="75"/>
      <c r="K4" s="75"/>
      <c r="L4" s="75"/>
      <c r="M4" s="75"/>
      <c r="N4" s="74" t="s">
        <v>3</v>
      </c>
      <c r="O4" s="75"/>
      <c r="P4" s="75"/>
      <c r="Q4" s="75"/>
      <c r="R4" s="74" t="s">
        <v>4</v>
      </c>
      <c r="S4" s="75"/>
      <c r="T4" s="75"/>
      <c r="U4" s="76"/>
    </row>
    <row r="5" spans="1:21" ht="15.75" thickBot="1">
      <c r="B5" s="77" t="s">
        <v>3967</v>
      </c>
      <c r="C5" s="78"/>
      <c r="D5" s="77" t="s">
        <v>3965</v>
      </c>
      <c r="E5" s="78"/>
      <c r="F5" s="78" t="s">
        <v>3966</v>
      </c>
      <c r="G5" s="78"/>
      <c r="H5" s="77" t="s">
        <v>3967</v>
      </c>
      <c r="I5" s="78"/>
      <c r="J5" s="77" t="s">
        <v>3965</v>
      </c>
      <c r="K5" s="78"/>
      <c r="L5" s="78" t="s">
        <v>3966</v>
      </c>
      <c r="M5" s="78"/>
      <c r="N5" s="77" t="s">
        <v>5</v>
      </c>
      <c r="O5" s="78"/>
      <c r="P5" s="77" t="s">
        <v>6</v>
      </c>
      <c r="Q5" s="78"/>
      <c r="R5" s="77" t="s">
        <v>3967</v>
      </c>
      <c r="S5" s="78"/>
      <c r="T5" s="79" t="s">
        <v>7</v>
      </c>
      <c r="U5" s="80"/>
    </row>
    <row r="6" spans="1:21" ht="30">
      <c r="A6" s="58" t="s">
        <v>8</v>
      </c>
      <c r="B6" s="59" t="str">
        <f>$D$2</f>
        <v>AMEX</v>
      </c>
      <c r="C6" s="60" t="s">
        <v>9</v>
      </c>
      <c r="D6" s="59" t="str">
        <f>$D$2</f>
        <v>AMEX</v>
      </c>
      <c r="E6" s="60" t="s">
        <v>9</v>
      </c>
      <c r="F6" s="59" t="str">
        <f>$D$2</f>
        <v>AMEX</v>
      </c>
      <c r="G6" s="60" t="s">
        <v>9</v>
      </c>
      <c r="H6" s="59" t="str">
        <f>$D$2</f>
        <v>AMEX</v>
      </c>
      <c r="I6" s="60" t="s">
        <v>9</v>
      </c>
      <c r="J6" s="59" t="str">
        <f>$D$2</f>
        <v>AMEX</v>
      </c>
      <c r="K6" s="60" t="s">
        <v>9</v>
      </c>
      <c r="L6" s="59" t="str">
        <f>$D$2</f>
        <v>AMEX</v>
      </c>
      <c r="M6" s="60" t="s">
        <v>9</v>
      </c>
      <c r="N6" s="59" t="str">
        <f>$D$2</f>
        <v>AMEX</v>
      </c>
      <c r="O6" s="60" t="s">
        <v>9</v>
      </c>
      <c r="P6" s="59" t="str">
        <f>$D$2</f>
        <v>AMEX</v>
      </c>
      <c r="Q6" s="60" t="s">
        <v>9</v>
      </c>
      <c r="R6" s="59" t="str">
        <f>$D$2</f>
        <v>AMEX</v>
      </c>
      <c r="S6" s="60" t="s">
        <v>9</v>
      </c>
      <c r="T6" s="59" t="str">
        <f>$D$2</f>
        <v>AMEX</v>
      </c>
      <c r="U6" s="61" t="s">
        <v>9</v>
      </c>
    </row>
    <row r="7" spans="1:21">
      <c r="A7" s="26" t="s">
        <v>10</v>
      </c>
      <c r="B7" s="4">
        <f>SUMIF(Product!$A:$A,Report!$D$2&amp;Report!$G$2,Product!$B:$B)</f>
        <v>530320</v>
      </c>
      <c r="C7" s="5">
        <f>SUMIF(Product!$A:$A,"*"&amp;Report!$G$2,Product!$B:$B)</f>
        <v>10753120</v>
      </c>
      <c r="D7" s="4">
        <f>IF($B7=0,"",SUMIF(Product!$A:$A,Report!$D$2&amp;Report!$G$2,Product!$C:$C)/$B7)</f>
        <v>10438.367840171972</v>
      </c>
      <c r="E7" s="5">
        <f>IF($C7=0,"",SUMIF(Product!$A:$A,"*"&amp;Report!$G$2,Product!$C:$C)/$C7)</f>
        <v>6075.1801557129465</v>
      </c>
      <c r="F7" s="4">
        <f>IF($B7=0,"",SUMIF(Product!$A:$A,Report!$D$2&amp;Report!$G$2,Product!$D:$D)/$B7)</f>
        <v>2562.1185303213156</v>
      </c>
      <c r="G7" s="5">
        <f>IF($C7=0,"",SUMIF(Product!$A:$A,"*"&amp;Report!$G$2,Product!$D:$D)/$C7)</f>
        <v>854.19028533114113</v>
      </c>
      <c r="H7" s="4">
        <f>SUMIF(Product!$A:$A,Report!$D$2&amp;Report!$G$2,Product!$E:$E)</f>
        <v>38299950</v>
      </c>
      <c r="I7" s="5">
        <f>SUMIF(Product!$A:$A,"*"&amp;Report!$G$2,Product!$E:$E)</f>
        <v>499708518</v>
      </c>
      <c r="J7" s="4">
        <f>IF($H7=0,"",SUMIF(Product!$A:$A,Report!$D$2&amp;Report!$G$2,Product!$F:$F)/$H7)</f>
        <v>14876.805139066761</v>
      </c>
      <c r="K7" s="5">
        <f>IF($I7=0,"",SUMIF(Product!$A:$A,"*"&amp;Report!$G$2,Product!$F:$F)/$I7)</f>
        <v>9884.543403348589</v>
      </c>
      <c r="L7" s="4">
        <f>IF($H7=0,"",SUMIF(Product!$A:$A,Report!$D$2&amp;Report!$G$2,Product!$G:$G)/$H7)</f>
        <v>2868.5581179087703</v>
      </c>
      <c r="M7" s="5">
        <f>IF($I7=0,"",SUMIF(Product!$A:$A,"*"&amp;Report!$G$2,Product!$G:$G)/$I7)</f>
        <v>1764.9666846923751</v>
      </c>
      <c r="N7" s="4"/>
      <c r="O7" s="5"/>
      <c r="P7" s="4"/>
      <c r="Q7" s="5"/>
      <c r="R7" s="4">
        <f>SUMIF(Product!$A:$A,Report!$D$2&amp;Report!$G$2,Product!$H:$H)</f>
        <v>90446</v>
      </c>
      <c r="S7" s="5">
        <f>SUMIF(Product!$A:$A,"*"&amp;Report!$G$2,Product!$H:$H)</f>
        <v>4247553</v>
      </c>
      <c r="T7" s="6">
        <f>IF(H7=0,"",R7/H7)</f>
        <v>2.3615174432342601E-3</v>
      </c>
      <c r="U7" s="7">
        <f t="shared" ref="U7:U8" si="0">IF(I7=0,"",S7/I7)</f>
        <v>8.5000612296947074E-3</v>
      </c>
    </row>
    <row r="8" spans="1:21" s="54" customFormat="1">
      <c r="A8" s="27" t="s">
        <v>11</v>
      </c>
      <c r="B8" s="8"/>
      <c r="C8" s="9"/>
      <c r="D8" s="8"/>
      <c r="E8" s="9"/>
      <c r="F8" s="8"/>
      <c r="G8" s="9"/>
      <c r="H8" s="8"/>
      <c r="I8" s="9"/>
      <c r="J8" s="8"/>
      <c r="K8" s="9"/>
      <c r="L8" s="8"/>
      <c r="M8" s="9"/>
      <c r="N8" s="8"/>
      <c r="O8" s="9"/>
      <c r="P8" s="8"/>
      <c r="Q8" s="9"/>
      <c r="R8" s="8"/>
      <c r="S8" s="9"/>
      <c r="T8" s="10" t="str">
        <f t="shared" ref="T8" si="1">IF(H8=0,"",R8/H8)</f>
        <v/>
      </c>
      <c r="U8" s="11" t="str">
        <f t="shared" si="0"/>
        <v/>
      </c>
    </row>
    <row r="9" spans="1:21">
      <c r="A9" s="28" t="s">
        <v>17</v>
      </c>
      <c r="B9" s="12">
        <f>SUMIF(Vantage!$A:$A,$D$2&amp;$G$2&amp;Report!$A9,Vantage!$B:$B)</f>
        <v>1166</v>
      </c>
      <c r="C9" s="13">
        <f>SUMIF(Vantage!$A:$A,"*"&amp;$G$2&amp;Report!$A9,Vantage!$B:$B)</f>
        <v>86533</v>
      </c>
      <c r="D9" s="12">
        <f>IF(B9=0,"",SUMIF(Vantage!$A:$A,$D$2&amp;$G$2&amp;Report!$A9,Vantage!$C:$C)/B9)</f>
        <v>7011.9202401372213</v>
      </c>
      <c r="E9" s="13">
        <f>IF(C9=0,"",SUMIF(Vantage!$A:$A,"*"&amp;$G$2&amp;Report!$A9,Vantage!$C:$C)/C9)</f>
        <v>616.34584493776936</v>
      </c>
      <c r="F9" s="12">
        <f>IF(B9=0,"",SUMIF(Vantage!$A:$A,$D$2&amp;$G$2&amp;Report!$A9,Vantage!$D:$D)/B9)</f>
        <v>3599.2024013722125</v>
      </c>
      <c r="G9" s="13">
        <f>IF(C9=0,"",SUMIF(Vantage!$A:$A,"*"&amp;$G$2&amp;Report!$A9,Vantage!$D:$D)/C9)</f>
        <v>533.60683207562431</v>
      </c>
      <c r="H9" s="12">
        <f>SUMIF(Vantage!$A:$A,$D$2&amp;$G$2&amp;Report!$A9,Vantage!$E:$E)</f>
        <v>85012</v>
      </c>
      <c r="I9" s="13">
        <f>SUMIF(Vantage!$A:$A,"*"&amp;$G$2&amp;Report!$A9,Vantage!$E:$E)</f>
        <v>4314731</v>
      </c>
      <c r="J9" s="12">
        <f>IF(H9=0,"",SUMIF(Vantage!$A:$A,$D$2&amp;$G$2&amp;Report!$A9,Vantage!$F:$F)/H9)</f>
        <v>5062.8121794570179</v>
      </c>
      <c r="K9" s="13">
        <f>IF(I9=0,"",SUMIF(Vantage!$A:$A,"*"&amp;$G$2&amp;Report!$A9,Vantage!$F:$F)/I9)</f>
        <v>1455.4617133721663</v>
      </c>
      <c r="L9" s="12">
        <f>IF(H9=0,"",SUMIF(Vantage!$A:$A,$D$2&amp;$G$2&amp;Report!$A9,Vantage!$G:$G)/H9)</f>
        <v>3384.0059050486989</v>
      </c>
      <c r="M9" s="13">
        <f>IF(I9=0,"",SUMIF(Vantage!$A:$A,"*"&amp;$G$2&amp;Report!$A9,Vantage!$G:$G)/I9)</f>
        <v>1374.181112101774</v>
      </c>
      <c r="N9" s="14">
        <f t="shared" ref="N9:N40" si="2">IF(OR(B$7=0,$B9=0),"",B9/B$7)</f>
        <v>2.1986724996228692E-3</v>
      </c>
      <c r="O9" s="15">
        <f t="shared" ref="O9:O40" si="3">IF(OR(C$7=0,$B9=0),"",C9/C$7)</f>
        <v>8.0472458226077646E-3</v>
      </c>
      <c r="P9" s="14">
        <f t="shared" ref="P9:P40" si="4">IF(OR(H9=0,H$7=0),"",H9/H$7)</f>
        <v>2.2196373624508649E-3</v>
      </c>
      <c r="Q9" s="15">
        <f t="shared" ref="Q9:Q40" si="5">IF(OR(I9=0,I$7=0),"",I9/I$7)</f>
        <v>8.6344956000930125E-3</v>
      </c>
      <c r="R9" s="12">
        <f>SUMIF(Vantage!$A:$A,$D$2&amp;$G$2&amp;Report!$A9,Vantage!$H:$H)</f>
        <v>23648</v>
      </c>
      <c r="S9" s="13">
        <f>SUMIF(Vantage!$A:$A,"*"&amp;$G$2&amp;Report!$A9,Vantage!$H:$H)</f>
        <v>1731888</v>
      </c>
      <c r="T9" s="16">
        <f>IF(H9=0,"",R9/H9)</f>
        <v>0.27817249329506422</v>
      </c>
      <c r="U9" s="17">
        <f t="shared" ref="U9:U14" si="6">IF(I9=0,"",S9/I9)</f>
        <v>0.40138956518957958</v>
      </c>
    </row>
    <row r="10" spans="1:21">
      <c r="A10" s="28" t="s">
        <v>18</v>
      </c>
      <c r="B10" s="12">
        <f>SUMIF(Vantage!$A:$A,$D$2&amp;$G$2&amp;Report!$A10,Vantage!$B:$B)</f>
        <v>19584</v>
      </c>
      <c r="C10" s="13">
        <f>SUMIF(Vantage!$A:$A,"*"&amp;$G$2&amp;Report!$A10,Vantage!$B:$B)</f>
        <v>975345</v>
      </c>
      <c r="D10" s="12">
        <f>IF(B10=0,"",SUMIF(Vantage!$A:$A,$D$2&amp;$G$2&amp;Report!$A10,Vantage!$C:$C)/B10)</f>
        <v>6580.7875816993464</v>
      </c>
      <c r="E10" s="13">
        <f>IF(C10=0,"",SUMIF(Vantage!$A:$A,"*"&amp;$G$2&amp;Report!$A10,Vantage!$C:$C)/C10)</f>
        <v>1017.4513285042729</v>
      </c>
      <c r="F10" s="12">
        <f>IF(B10=0,"",SUMIF(Vantage!$A:$A,$D$2&amp;$G$2&amp;Report!$A10,Vantage!$D:$D)/B10)</f>
        <v>2711.4104370915034</v>
      </c>
      <c r="G10" s="13">
        <f>IF(C10=0,"",SUMIF(Vantage!$A:$A,"*"&amp;$G$2&amp;Report!$A10,Vantage!$D:$D)/C10)</f>
        <v>537.60102117712199</v>
      </c>
      <c r="H10" s="12">
        <f>SUMIF(Vantage!$A:$A,$D$2&amp;$G$2&amp;Report!$A10,Vantage!$E:$E)</f>
        <v>730011</v>
      </c>
      <c r="I10" s="13">
        <f>SUMIF(Vantage!$A:$A,"*"&amp;$G$2&amp;Report!$A10,Vantage!$E:$E)</f>
        <v>23023597</v>
      </c>
      <c r="J10" s="12">
        <f>IF(H10=0,"",SUMIF(Vantage!$A:$A,$D$2&amp;$G$2&amp;Report!$A10,Vantage!$F:$F)/H10)</f>
        <v>6369.3812422004603</v>
      </c>
      <c r="K10" s="13">
        <f>IF(I10=0,"",SUMIF(Vantage!$A:$A,"*"&amp;$G$2&amp;Report!$A10,Vantage!$F:$F)/I10)</f>
        <v>2249.8644683104903</v>
      </c>
      <c r="L10" s="12">
        <f>IF(H10=0,"",SUMIF(Vantage!$A:$A,$D$2&amp;$G$2&amp;Report!$A10,Vantage!$G:$G)/H10)</f>
        <v>3337.3993282293009</v>
      </c>
      <c r="M10" s="13">
        <f>IF(I10=0,"",SUMIF(Vantage!$A:$A,"*"&amp;$G$2&amp;Report!$A10,Vantage!$G:$G)/I10)</f>
        <v>1606.4580075389611</v>
      </c>
      <c r="N10" s="14">
        <f t="shared" si="2"/>
        <v>3.692864685472922E-2</v>
      </c>
      <c r="O10" s="15">
        <f t="shared" si="3"/>
        <v>9.0703442349755234E-2</v>
      </c>
      <c r="P10" s="14">
        <f t="shared" si="4"/>
        <v>1.9060364308569593E-2</v>
      </c>
      <c r="Q10" s="15">
        <f t="shared" si="5"/>
        <v>4.6074053514533045E-2</v>
      </c>
      <c r="R10" s="12">
        <f>SUMIF(Vantage!$A:$A,$D$2&amp;$G$2&amp;Report!$A10,Vantage!$H:$H)</f>
        <v>45979</v>
      </c>
      <c r="S10" s="13">
        <f>SUMIF(Vantage!$A:$A,"*"&amp;$G$2&amp;Report!$A10,Vantage!$H:$H)</f>
        <v>1907122</v>
      </c>
      <c r="T10" s="16">
        <f t="shared" ref="T10:T14" si="7">IF(H10=0,"",R10/H10)</f>
        <v>6.2983982433141419E-2</v>
      </c>
      <c r="U10" s="17">
        <f t="shared" si="6"/>
        <v>8.283336439566763E-2</v>
      </c>
    </row>
    <row r="11" spans="1:21">
      <c r="A11" s="28" t="s">
        <v>19</v>
      </c>
      <c r="B11" s="12">
        <f>SUMIF(Vantage!$A:$A,$D$2&amp;$G$2&amp;Report!$A11,Vantage!$B:$B)</f>
        <v>71641</v>
      </c>
      <c r="C11" s="13">
        <f>SUMIF(Vantage!$A:$A,"*"&amp;$G$2&amp;Report!$A11,Vantage!$B:$B)</f>
        <v>1978713</v>
      </c>
      <c r="D11" s="12">
        <f>IF(B11=0,"",SUMIF(Vantage!$A:$A,$D$2&amp;$G$2&amp;Report!$A11,Vantage!$C:$C)/B11)</f>
        <v>6361.6422300079566</v>
      </c>
      <c r="E11" s="13">
        <f>IF(C11=0,"",SUMIF(Vantage!$A:$A,"*"&amp;$G$2&amp;Report!$A11,Vantage!$C:$C)/C11)</f>
        <v>2264.4427509194106</v>
      </c>
      <c r="F11" s="12">
        <f>IF(B11=0,"",SUMIF(Vantage!$A:$A,$D$2&amp;$G$2&amp;Report!$A11,Vantage!$D:$D)/B11)</f>
        <v>2671.5814407950757</v>
      </c>
      <c r="G11" s="13">
        <f>IF(C11=0,"",SUMIF(Vantage!$A:$A,"*"&amp;$G$2&amp;Report!$A11,Vantage!$D:$D)/C11)</f>
        <v>779.59493873037673</v>
      </c>
      <c r="H11" s="12">
        <f>SUMIF(Vantage!$A:$A,$D$2&amp;$G$2&amp;Report!$A11,Vantage!$E:$E)</f>
        <v>2299262</v>
      </c>
      <c r="I11" s="13">
        <f>SUMIF(Vantage!$A:$A,"*"&amp;$G$2&amp;Report!$A11,Vantage!$E:$E)</f>
        <v>47932747</v>
      </c>
      <c r="J11" s="12">
        <f>IF(H11=0,"",SUMIF(Vantage!$A:$A,$D$2&amp;$G$2&amp;Report!$A11,Vantage!$F:$F)/H11)</f>
        <v>8229.0648764690577</v>
      </c>
      <c r="K11" s="13">
        <f>IF(I11=0,"",SUMIF(Vantage!$A:$A,"*"&amp;$G$2&amp;Report!$A11,Vantage!$F:$F)/I11)</f>
        <v>3821.628109087927</v>
      </c>
      <c r="L11" s="12">
        <f>IF(H11=0,"",SUMIF(Vantage!$A:$A,$D$2&amp;$G$2&amp;Report!$A11,Vantage!$G:$G)/H11)</f>
        <v>4216.2457231929202</v>
      </c>
      <c r="M11" s="13">
        <f>IF(I11=0,"",SUMIF(Vantage!$A:$A,"*"&amp;$G$2&amp;Report!$A11,Vantage!$G:$G)/I11)</f>
        <v>2356.3231252529717</v>
      </c>
      <c r="N11" s="14">
        <f t="shared" si="2"/>
        <v>0.13509013425856087</v>
      </c>
      <c r="O11" s="15">
        <f t="shared" si="3"/>
        <v>0.18401291904117131</v>
      </c>
      <c r="P11" s="14">
        <f t="shared" si="4"/>
        <v>6.0033028763745125E-2</v>
      </c>
      <c r="Q11" s="15">
        <f t="shared" si="5"/>
        <v>9.5921412730450989E-2</v>
      </c>
      <c r="R11" s="12">
        <f>SUMIF(Vantage!$A:$A,$D$2&amp;$G$2&amp;Report!$A11,Vantage!$H:$H)</f>
        <v>12403</v>
      </c>
      <c r="S11" s="13">
        <f>SUMIF(Vantage!$A:$A,"*"&amp;$G$2&amp;Report!$A11,Vantage!$H:$H)</f>
        <v>292654</v>
      </c>
      <c r="T11" s="16">
        <f t="shared" si="7"/>
        <v>5.3943395750462543E-3</v>
      </c>
      <c r="U11" s="17">
        <f t="shared" si="6"/>
        <v>6.1055127927468877E-3</v>
      </c>
    </row>
    <row r="12" spans="1:21">
      <c r="A12" s="28" t="s">
        <v>20</v>
      </c>
      <c r="B12" s="12">
        <f>SUMIF(Vantage!$A:$A,$D$2&amp;$G$2&amp;Report!$A12,Vantage!$B:$B)</f>
        <v>281709</v>
      </c>
      <c r="C12" s="13">
        <f>SUMIF(Vantage!$A:$A,"*"&amp;$G$2&amp;Report!$A12,Vantage!$B:$B)</f>
        <v>4973939</v>
      </c>
      <c r="D12" s="12">
        <f>IF(B12=0,"",SUMIF(Vantage!$A:$A,$D$2&amp;$G$2&amp;Report!$A12,Vantage!$C:$C)/B12)</f>
        <v>9305.9608532208767</v>
      </c>
      <c r="E12" s="13">
        <f>IF(C12=0,"",SUMIF(Vantage!$A:$A,"*"&amp;$G$2&amp;Report!$A12,Vantage!$C:$C)/C12)</f>
        <v>5657.1009141849145</v>
      </c>
      <c r="F12" s="12">
        <f>IF(B12=0,"",SUMIF(Vantage!$A:$A,$D$2&amp;$G$2&amp;Report!$A12,Vantage!$D:$D)/B12)</f>
        <v>2464.4523639642325</v>
      </c>
      <c r="G12" s="13">
        <f>IF(C12=0,"",SUMIF(Vantage!$A:$A,"*"&amp;$G$2&amp;Report!$A12,Vantage!$D:$D)/C12)</f>
        <v>905.83779917686968</v>
      </c>
      <c r="H12" s="12">
        <f>SUMIF(Vantage!$A:$A,$D$2&amp;$G$2&amp;Report!$A12,Vantage!$E:$E)</f>
        <v>12981202</v>
      </c>
      <c r="I12" s="13">
        <f>SUMIF(Vantage!$A:$A,"*"&amp;$G$2&amp;Report!$A12,Vantage!$E:$E)</f>
        <v>183052257</v>
      </c>
      <c r="J12" s="12">
        <f>IF(H12=0,"",SUMIF(Vantage!$A:$A,$D$2&amp;$G$2&amp;Report!$A12,Vantage!$F:$F)/H12)</f>
        <v>13306.45192325025</v>
      </c>
      <c r="K12" s="13">
        <f>IF(I12=0,"",SUMIF(Vantage!$A:$A,"*"&amp;$G$2&amp;Report!$A12,Vantage!$F:$F)/I12)</f>
        <v>7856.5368094969735</v>
      </c>
      <c r="L12" s="12">
        <f>IF(H12=0,"",SUMIF(Vantage!$A:$A,$D$2&amp;$G$2&amp;Report!$A12,Vantage!$G:$G)/H12)</f>
        <v>4179.8387710167362</v>
      </c>
      <c r="M12" s="13">
        <f>IF(I12=0,"",SUMIF(Vantage!$A:$A,"*"&amp;$G$2&amp;Report!$A12,Vantage!$G:$G)/I12)</f>
        <v>2462.2320406297968</v>
      </c>
      <c r="N12" s="14">
        <f t="shared" si="2"/>
        <v>0.53120568713229743</v>
      </c>
      <c r="O12" s="15">
        <f t="shared" si="3"/>
        <v>0.46255775068073268</v>
      </c>
      <c r="P12" s="14">
        <f t="shared" si="4"/>
        <v>0.33893522054206338</v>
      </c>
      <c r="Q12" s="15">
        <f t="shared" si="5"/>
        <v>0.36631806424400393</v>
      </c>
      <c r="R12" s="12">
        <f>SUMIF(Vantage!$A:$A,$D$2&amp;$G$2&amp;Report!$A12,Vantage!$H:$H)</f>
        <v>4358</v>
      </c>
      <c r="S12" s="13">
        <f>SUMIF(Vantage!$A:$A,"*"&amp;$G$2&amp;Report!$A12,Vantage!$H:$H)</f>
        <v>106400</v>
      </c>
      <c r="T12" s="16">
        <f t="shared" si="7"/>
        <v>3.3571621487748208E-4</v>
      </c>
      <c r="U12" s="17">
        <f t="shared" si="6"/>
        <v>5.8125478343596716E-4</v>
      </c>
    </row>
    <row r="13" spans="1:21">
      <c r="A13" s="28" t="s">
        <v>21</v>
      </c>
      <c r="B13" s="12">
        <f>SUMIF(Vantage!$A:$A,$D$2&amp;$G$2&amp;Report!$A13,Vantage!$B:$B)</f>
        <v>156107</v>
      </c>
      <c r="C13" s="13">
        <f>SUMIF(Vantage!$A:$A,"*"&amp;$G$2&amp;Report!$A13,Vantage!$B:$B)</f>
        <v>2737036</v>
      </c>
      <c r="D13" s="12">
        <f>IF(B13=0,"",SUMIF(Vantage!$A:$A,$D$2&amp;$G$2&amp;Report!$A13,Vantage!$C:$C)/B13)</f>
        <v>14861.32822359023</v>
      </c>
      <c r="E13" s="13">
        <f>IF(C13=0,"",SUMIF(Vantage!$A:$A,"*"&amp;$G$2&amp;Report!$A13,Vantage!$C:$C)/C13)</f>
        <v>11565.140207143786</v>
      </c>
      <c r="F13" s="12">
        <f>IF(B13=0,"",SUMIF(Vantage!$A:$A,$D$2&amp;$G$2&amp;Report!$A13,Vantage!$D:$D)/B13)</f>
        <v>2661.4843857098017</v>
      </c>
      <c r="G13" s="13">
        <f>IF(C13=0,"",SUMIF(Vantage!$A:$A,"*"&amp;$G$2&amp;Report!$A13,Vantage!$D:$D)/C13)</f>
        <v>937.17285377320582</v>
      </c>
      <c r="H13" s="12">
        <f>SUMIF(Vantage!$A:$A,$D$2&amp;$G$2&amp;Report!$A13,Vantage!$E:$E)</f>
        <v>22060861</v>
      </c>
      <c r="I13" s="13">
        <f>SUMIF(Vantage!$A:$A,"*"&amp;$G$2&amp;Report!$A13,Vantage!$E:$E)</f>
        <v>239041256</v>
      </c>
      <c r="J13" s="12">
        <f>IF(H13=0,"",SUMIF(Vantage!$A:$A,$D$2&amp;$G$2&amp;Report!$A13,Vantage!$F:$F)/H13)</f>
        <v>16820.055938659872</v>
      </c>
      <c r="K13" s="13">
        <f>IF(I13=0,"",SUMIF(Vantage!$A:$A,"*"&amp;$G$2&amp;Report!$A13,Vantage!$F:$F)/I13)</f>
        <v>13539.733800574575</v>
      </c>
      <c r="L13" s="12">
        <f>IF(H13=0,"",SUMIF(Vantage!$A:$A,$D$2&amp;$G$2&amp;Report!$A13,Vantage!$G:$G)/H13)</f>
        <v>1946.5902366185981</v>
      </c>
      <c r="M13" s="13">
        <f>IF(I13=0,"",SUMIF(Vantage!$A:$A,"*"&amp;$G$2&amp;Report!$A13,Vantage!$G:$G)/I13)</f>
        <v>1137.7952047909253</v>
      </c>
      <c r="N13" s="14">
        <f t="shared" si="2"/>
        <v>0.29436378035902849</v>
      </c>
      <c r="O13" s="15">
        <f t="shared" si="3"/>
        <v>0.25453412590950347</v>
      </c>
      <c r="P13" s="14">
        <f t="shared" si="4"/>
        <v>0.57600234465058053</v>
      </c>
      <c r="Q13" s="15">
        <f t="shared" si="5"/>
        <v>0.47836137946321738</v>
      </c>
      <c r="R13" s="12">
        <f>SUMIF(Vantage!$A:$A,$D$2&amp;$G$2&amp;Report!$A13,Vantage!$H:$H)</f>
        <v>284</v>
      </c>
      <c r="S13" s="13">
        <f>SUMIF(Vantage!$A:$A,"*"&amp;$G$2&amp;Report!$A13,Vantage!$H:$H)</f>
        <v>5685</v>
      </c>
      <c r="T13" s="16">
        <f t="shared" si="7"/>
        <v>1.2873477603616649E-5</v>
      </c>
      <c r="U13" s="17">
        <f t="shared" si="6"/>
        <v>2.378250556046275E-5</v>
      </c>
    </row>
    <row r="14" spans="1:21">
      <c r="A14" s="28" t="s">
        <v>22</v>
      </c>
      <c r="B14" s="12">
        <f>SUMIF(Vantage!$A:$A,$D$2&amp;$G$2&amp;Report!$A14,Vantage!$B:$B)</f>
        <v>113</v>
      </c>
      <c r="C14" s="13">
        <f>SUMIF(Vantage!$A:$A,"*"&amp;$G$2&amp;Report!$A14,Vantage!$B:$B)</f>
        <v>1554</v>
      </c>
      <c r="D14" s="12">
        <f>IF(B14=0,"",SUMIF(Vantage!$A:$A,$D$2&amp;$G$2&amp;Report!$A14,Vantage!$C:$C)/B14)</f>
        <v>11827.327433628319</v>
      </c>
      <c r="E14" s="13">
        <f>IF(C14=0,"",SUMIF(Vantage!$A:$A,"*"&amp;$G$2&amp;Report!$A14,Vantage!$C:$C)/C14)</f>
        <v>5456.0167310167308</v>
      </c>
      <c r="F14" s="12">
        <f>IF(B14=0,"",SUMIF(Vantage!$A:$A,$D$2&amp;$G$2&amp;Report!$A14,Vantage!$D:$D)/B14)</f>
        <v>2798.646017699115</v>
      </c>
      <c r="G14" s="13">
        <f>IF(C14=0,"",SUMIF(Vantage!$A:$A,"*"&amp;$G$2&amp;Report!$A14,Vantage!$D:$D)/C14)</f>
        <v>924.79858429858427</v>
      </c>
      <c r="H14" s="12">
        <f>SUMIF(Vantage!$A:$A,$D$2&amp;$G$2&amp;Report!$A14,Vantage!$E:$E)</f>
        <v>143602</v>
      </c>
      <c r="I14" s="13">
        <f>SUMIF(Vantage!$A:$A,"*"&amp;$G$2&amp;Report!$A14,Vantage!$E:$E)</f>
        <v>2343930</v>
      </c>
      <c r="J14" s="12">
        <f>IF(H14=0,"",SUMIF(Vantage!$A:$A,$D$2&amp;$G$2&amp;Report!$A14,Vantage!$F:$F)/H14)</f>
        <v>13797.455933761368</v>
      </c>
      <c r="K14" s="13">
        <f>IF(I14=0,"",SUMIF(Vantage!$A:$A,"*"&amp;$G$2&amp;Report!$A14,Vantage!$F:$F)/I14)</f>
        <v>9990.7994432427586</v>
      </c>
      <c r="L14" s="12">
        <f>IF(H14=0,"",SUMIF(Vantage!$A:$A,$D$2&amp;$G$2&amp;Report!$A14,Vantage!$G:$G)/H14)</f>
        <v>1703.1206738067715</v>
      </c>
      <c r="M14" s="13">
        <f>IF(I14=0,"",SUMIF(Vantage!$A:$A,"*"&amp;$G$2&amp;Report!$A14,Vantage!$G:$G)/I14)</f>
        <v>1455.271867333922</v>
      </c>
      <c r="N14" s="14">
        <f t="shared" si="2"/>
        <v>2.1307889576104992E-4</v>
      </c>
      <c r="O14" s="15">
        <f t="shared" si="3"/>
        <v>1.4451619622955943E-4</v>
      </c>
      <c r="P14" s="14">
        <f t="shared" si="4"/>
        <v>3.7494043725905648E-3</v>
      </c>
      <c r="Q14" s="15">
        <f t="shared" si="5"/>
        <v>4.6905944477016103E-3</v>
      </c>
      <c r="R14" s="12">
        <f>SUMIF(Vantage!$A:$A,$D$2&amp;$G$2&amp;Report!$A14,Vantage!$H:$H)</f>
        <v>3774</v>
      </c>
      <c r="S14" s="13">
        <f>SUMIF(Vantage!$A:$A,"*"&amp;$G$2&amp;Report!$A14,Vantage!$H:$H)</f>
        <v>203804</v>
      </c>
      <c r="T14" s="16">
        <f t="shared" si="7"/>
        <v>2.6280971017116753E-2</v>
      </c>
      <c r="U14" s="17">
        <f t="shared" si="6"/>
        <v>8.6949695596711507E-2</v>
      </c>
    </row>
    <row r="15" spans="1:21" s="54" customFormat="1">
      <c r="A15" s="27" t="s">
        <v>12</v>
      </c>
      <c r="B15" s="8"/>
      <c r="C15" s="9"/>
      <c r="D15" s="8"/>
      <c r="E15" s="9"/>
      <c r="F15" s="8"/>
      <c r="G15" s="9"/>
      <c r="H15" s="8"/>
      <c r="I15" s="9"/>
      <c r="J15" s="8"/>
      <c r="K15" s="9"/>
      <c r="L15" s="8"/>
      <c r="M15" s="9"/>
      <c r="N15" s="55" t="str">
        <f t="shared" si="2"/>
        <v/>
      </c>
      <c r="O15" s="56" t="str">
        <f t="shared" si="3"/>
        <v/>
      </c>
      <c r="P15" s="55" t="str">
        <f t="shared" si="4"/>
        <v/>
      </c>
      <c r="Q15" s="56" t="str">
        <f t="shared" si="5"/>
        <v/>
      </c>
      <c r="R15" s="8"/>
      <c r="S15" s="9"/>
      <c r="T15" s="10" t="str">
        <f t="shared" ref="T15" si="8">IF(H15=0,"",R15/H15)</f>
        <v/>
      </c>
      <c r="U15" s="11" t="str">
        <f t="shared" ref="U15" si="9">IF(I15=0,"",S15/I15)</f>
        <v/>
      </c>
    </row>
    <row r="16" spans="1:21">
      <c r="A16" s="28" t="s">
        <v>23</v>
      </c>
      <c r="B16" s="12">
        <f>SUMIF(Income!$A:$A,$D$2&amp;$G$2&amp;Report!$A16,Income!$B:$B)</f>
        <v>258</v>
      </c>
      <c r="C16" s="13">
        <f>SUMIF(Income!$A:$A,"*"&amp;$G$2&amp;Report!$A16,Income!$B:$B)</f>
        <v>3993</v>
      </c>
      <c r="D16" s="12">
        <f>IF(B16=0,"",SUMIF(Income!$A:$A,$D$2&amp;$G$2&amp;Report!$A16,Income!$C:$C)/B16)</f>
        <v>3357.7596899224804</v>
      </c>
      <c r="E16" s="13">
        <f>IF(C16=0,"",SUMIF(Income!$A:$A,"*"&amp;$G$2&amp;Report!$A16,Income!$C:$C)/C16)</f>
        <v>1765.1101928374655</v>
      </c>
      <c r="F16" s="12">
        <f>IF(B16=0,"",SUMIF(Income!$A:$A,$D$2&amp;$G$2&amp;Report!$A16,Income!$D:$D)/B16)</f>
        <v>1183.1899224806202</v>
      </c>
      <c r="G16" s="13">
        <f>IF(C16=0,"",SUMIF(Income!$A:$A,"*"&amp;$G$2&amp;Report!$A16,Income!$D:$D)/C16)</f>
        <v>324.3075381918357</v>
      </c>
      <c r="H16" s="12">
        <f>SUMIF(Income!$A:$A,$D$2&amp;$G$2&amp;Report!$A16,Income!$E:$E)</f>
        <v>1906</v>
      </c>
      <c r="I16" s="13">
        <f>SUMIF(Income!$A:$A,"*"&amp;$G$2&amp;Report!$A16,Income!$E:$E)</f>
        <v>56316</v>
      </c>
      <c r="J16" s="12">
        <f>IF(H16=0,"",SUMIF(Income!$A:$A,$D$2&amp;$G$2&amp;Report!$A16,Income!$F:$F)/H16)</f>
        <v>4077.9658971668414</v>
      </c>
      <c r="K16" s="13">
        <f>IF(I16=0,"",SUMIF(Income!$A:$A,"*"&amp;$G$2&amp;Report!$A16,Income!$F:$F)/I16)</f>
        <v>2335.3709958093614</v>
      </c>
      <c r="L16" s="12">
        <f>IF(H16=0,"",SUMIF(Income!$A:$A,$D$2&amp;$G$2&amp;Report!$A16,Income!$G:$G)/H16)</f>
        <v>1342.0057712486885</v>
      </c>
      <c r="M16" s="13">
        <f>IF(I16=0,"",SUMIF(Income!$A:$A,"*"&amp;$G$2&amp;Report!$A16,Income!$G:$G)/I16)</f>
        <v>688.2284430712408</v>
      </c>
      <c r="N16" s="14">
        <f t="shared" si="2"/>
        <v>4.8649871775531756E-4</v>
      </c>
      <c r="O16" s="15">
        <f t="shared" si="3"/>
        <v>3.7133408722305714E-4</v>
      </c>
      <c r="P16" s="14">
        <f t="shared" si="4"/>
        <v>4.9765078022295068E-5</v>
      </c>
      <c r="Q16" s="15">
        <f t="shared" si="5"/>
        <v>1.1269769870122566E-4</v>
      </c>
      <c r="R16" s="12">
        <f>SUMIF(Income!$A:$A,$D$2&amp;$G$2&amp;Report!$A16,Income!$H:$H)</f>
        <v>9</v>
      </c>
      <c r="S16" s="13">
        <f>SUMIF(Income!$A:$A,"*"&amp;$G$2&amp;Report!$A16,Income!$H:$H)</f>
        <v>812</v>
      </c>
      <c r="T16" s="16">
        <f>IF(H16=0,"",R16/H16)</f>
        <v>4.7219307450157401E-3</v>
      </c>
      <c r="U16" s="17">
        <f t="shared" ref="U16" si="10">IF(I16=0,"",S16/I16)</f>
        <v>1.4418637687335749E-2</v>
      </c>
    </row>
    <row r="17" spans="1:21">
      <c r="A17" s="28" t="s">
        <v>24</v>
      </c>
      <c r="B17" s="12">
        <f>SUMIF(Income!$A:$A,$D$2&amp;$G$2&amp;Report!$A17,Income!$B:$B)</f>
        <v>12923</v>
      </c>
      <c r="C17" s="13">
        <f>SUMIF(Income!$A:$A,"*"&amp;$G$2&amp;Report!$A17,Income!$B:$B)</f>
        <v>285215</v>
      </c>
      <c r="D17" s="12">
        <f>IF(B17=0,"",SUMIF(Income!$A:$A,$D$2&amp;$G$2&amp;Report!$A17,Income!$C:$C)/B17)</f>
        <v>3789.9980654646752</v>
      </c>
      <c r="E17" s="13">
        <f>IF(C17=0,"",SUMIF(Income!$A:$A,"*"&amp;$G$2&amp;Report!$A17,Income!$C:$C)/C17)</f>
        <v>1579.2710762056695</v>
      </c>
      <c r="F17" s="12">
        <f>IF(B17=0,"",SUMIF(Income!$A:$A,$D$2&amp;$G$2&amp;Report!$A17,Income!$D:$D)/B17)</f>
        <v>1397.7647605045267</v>
      </c>
      <c r="G17" s="13">
        <f>IF(C17=0,"",SUMIF(Income!$A:$A,"*"&amp;$G$2&amp;Report!$A17,Income!$D:$D)/C17)</f>
        <v>347.96277194397209</v>
      </c>
      <c r="H17" s="12">
        <f>SUMIF(Income!$A:$A,$D$2&amp;$G$2&amp;Report!$A17,Income!$E:$E)</f>
        <v>63689</v>
      </c>
      <c r="I17" s="13">
        <f>SUMIF(Income!$A:$A,"*"&amp;$G$2&amp;Report!$A17,Income!$E:$E)</f>
        <v>2093179</v>
      </c>
      <c r="J17" s="12">
        <f>IF(H17=0,"",SUMIF(Income!$A:$A,$D$2&amp;$G$2&amp;Report!$A17,Income!$F:$F)/H17)</f>
        <v>4617.8090251063759</v>
      </c>
      <c r="K17" s="13">
        <f>IF(I17=0,"",SUMIF(Income!$A:$A,"*"&amp;$G$2&amp;Report!$A17,Income!$F:$F)/I17)</f>
        <v>1926.1260833402207</v>
      </c>
      <c r="L17" s="12">
        <f>IF(H17=0,"",SUMIF(Income!$A:$A,$D$2&amp;$G$2&amp;Report!$A17,Income!$G:$G)/H17)</f>
        <v>1573.5794721223444</v>
      </c>
      <c r="M17" s="13">
        <f>IF(I17=0,"",SUMIF(Income!$A:$A,"*"&amp;$G$2&amp;Report!$A17,Income!$G:$G)/I17)</f>
        <v>659.78095662148337</v>
      </c>
      <c r="N17" s="14">
        <f t="shared" si="2"/>
        <v>2.4368305928496002E-2</v>
      </c>
      <c r="O17" s="15">
        <f t="shared" si="3"/>
        <v>2.6523929798979273E-2</v>
      </c>
      <c r="P17" s="14">
        <f t="shared" si="4"/>
        <v>1.6629003432119362E-3</v>
      </c>
      <c r="Q17" s="15">
        <f t="shared" si="5"/>
        <v>4.1887999195563044E-3</v>
      </c>
      <c r="R17" s="12">
        <f>SUMIF(Income!$A:$A,$D$2&amp;$G$2&amp;Report!$A17,Income!$H:$H)</f>
        <v>382</v>
      </c>
      <c r="S17" s="13">
        <f>SUMIF(Income!$A:$A,"*"&amp;$G$2&amp;Report!$A17,Income!$H:$H)</f>
        <v>57690</v>
      </c>
      <c r="T17" s="16">
        <f t="shared" ref="T17:T25" si="11">IF(H17=0,"",R17/H17)</f>
        <v>5.9978960260013503E-3</v>
      </c>
      <c r="U17" s="17">
        <f t="shared" ref="U17:U25" si="12">IF(I17=0,"",S17/I17)</f>
        <v>2.7560949159149792E-2</v>
      </c>
    </row>
    <row r="18" spans="1:21">
      <c r="A18" s="28" t="s">
        <v>25</v>
      </c>
      <c r="B18" s="12">
        <f>SUMIF(Income!$A:$A,$D$2&amp;$G$2&amp;Report!$A18,Income!$B:$B)</f>
        <v>50229</v>
      </c>
      <c r="C18" s="13">
        <f>SUMIF(Income!$A:$A,"*"&amp;$G$2&amp;Report!$A18,Income!$B:$B)</f>
        <v>1295489</v>
      </c>
      <c r="D18" s="12">
        <f>IF(B18=0,"",SUMIF(Income!$A:$A,$D$2&amp;$G$2&amp;Report!$A18,Income!$C:$C)/B18)</f>
        <v>8389.2934559716505</v>
      </c>
      <c r="E18" s="13">
        <f>IF(C18=0,"",SUMIF(Income!$A:$A,"*"&amp;$G$2&amp;Report!$A18,Income!$C:$C)/C18)</f>
        <v>1957.8239159112891</v>
      </c>
      <c r="F18" s="12">
        <f>IF(B18=0,"",SUMIF(Income!$A:$A,$D$2&amp;$G$2&amp;Report!$A18,Income!$D:$D)/B18)</f>
        <v>2739.6027593621216</v>
      </c>
      <c r="G18" s="13">
        <f>IF(C18=0,"",SUMIF(Income!$A:$A,"*"&amp;$G$2&amp;Report!$A18,Income!$D:$D)/C18)</f>
        <v>437.91966585590461</v>
      </c>
      <c r="H18" s="12">
        <f>SUMIF(Income!$A:$A,$D$2&amp;$G$2&amp;Report!$A18,Income!$E:$E)</f>
        <v>967620</v>
      </c>
      <c r="I18" s="13">
        <f>SUMIF(Income!$A:$A,"*"&amp;$G$2&amp;Report!$A18,Income!$E:$E)</f>
        <v>24291458</v>
      </c>
      <c r="J18" s="12">
        <f>IF(H18=0,"",SUMIF(Income!$A:$A,$D$2&amp;$G$2&amp;Report!$A18,Income!$F:$F)/H18)</f>
        <v>11576.286423389347</v>
      </c>
      <c r="K18" s="13">
        <f>IF(I18=0,"",SUMIF(Income!$A:$A,"*"&amp;$G$2&amp;Report!$A18,Income!$F:$F)/I18)</f>
        <v>2740.5105193356449</v>
      </c>
      <c r="L18" s="12">
        <f>IF(H18=0,"",SUMIF(Income!$A:$A,$D$2&amp;$G$2&amp;Report!$A18,Income!$G:$G)/H18)</f>
        <v>3838.923675616461</v>
      </c>
      <c r="M18" s="13">
        <f>IF(I18=0,"",SUMIF(Income!$A:$A,"*"&amp;$G$2&amp;Report!$A18,Income!$G:$G)/I18)</f>
        <v>908.7542656352698</v>
      </c>
      <c r="N18" s="14">
        <f t="shared" si="2"/>
        <v>9.4714511992759085E-2</v>
      </c>
      <c r="O18" s="15">
        <f t="shared" si="3"/>
        <v>0.12047563869834987</v>
      </c>
      <c r="P18" s="14">
        <f t="shared" si="4"/>
        <v>2.5264262747079304E-2</v>
      </c>
      <c r="Q18" s="15">
        <f t="shared" si="5"/>
        <v>4.8611254611433299E-2</v>
      </c>
      <c r="R18" s="12">
        <f>SUMIF(Income!$A:$A,$D$2&amp;$G$2&amp;Report!$A18,Income!$H:$H)</f>
        <v>9606</v>
      </c>
      <c r="S18" s="13">
        <f>SUMIF(Income!$A:$A,"*"&amp;$G$2&amp;Report!$A18,Income!$H:$H)</f>
        <v>970143</v>
      </c>
      <c r="T18" s="16">
        <f t="shared" si="11"/>
        <v>9.9274508588082094E-3</v>
      </c>
      <c r="U18" s="17">
        <f t="shared" si="12"/>
        <v>3.9937619224008701E-2</v>
      </c>
    </row>
    <row r="19" spans="1:21">
      <c r="A19" s="28" t="s">
        <v>26</v>
      </c>
      <c r="B19" s="12">
        <f>SUMIF(Income!$A:$A,$D$2&amp;$G$2&amp;Report!$A19,Income!$B:$B)</f>
        <v>165921</v>
      </c>
      <c r="C19" s="13">
        <f>SUMIF(Income!$A:$A,"*"&amp;$G$2&amp;Report!$A19,Income!$B:$B)</f>
        <v>4220995</v>
      </c>
      <c r="D19" s="12">
        <f>IF(B19=0,"",SUMIF(Income!$A:$A,$D$2&amp;$G$2&amp;Report!$A19,Income!$C:$C)/B19)</f>
        <v>7260.5865020099927</v>
      </c>
      <c r="E19" s="13">
        <f>IF(C19=0,"",SUMIF(Income!$A:$A,"*"&amp;$G$2&amp;Report!$A19,Income!$C:$C)/C19)</f>
        <v>3947.4261909810366</v>
      </c>
      <c r="F19" s="12">
        <f>IF(B19=0,"",SUMIF(Income!$A:$A,$D$2&amp;$G$2&amp;Report!$A19,Income!$D:$D)/B19)</f>
        <v>1838.6428059136576</v>
      </c>
      <c r="G19" s="13">
        <f>IF(C19=0,"",SUMIF(Income!$A:$A,"*"&amp;$G$2&amp;Report!$A19,Income!$D:$D)/C19)</f>
        <v>607.96568652651808</v>
      </c>
      <c r="H19" s="12">
        <f>SUMIF(Income!$A:$A,$D$2&amp;$G$2&amp;Report!$A19,Income!$E:$E)</f>
        <v>8158645</v>
      </c>
      <c r="I19" s="13">
        <f>SUMIF(Income!$A:$A,"*"&amp;$G$2&amp;Report!$A19,Income!$E:$E)</f>
        <v>158948763</v>
      </c>
      <c r="J19" s="12">
        <f>IF(H19=0,"",SUMIF(Income!$A:$A,$D$2&amp;$G$2&amp;Report!$A19,Income!$F:$F)/H19)</f>
        <v>8809.0541122943814</v>
      </c>
      <c r="K19" s="13">
        <f>IF(I19=0,"",SUMIF(Income!$A:$A,"*"&amp;$G$2&amp;Report!$A19,Income!$F:$F)/I19)</f>
        <v>5982.9492631597268</v>
      </c>
      <c r="L19" s="12">
        <f>IF(H19=0,"",SUMIF(Income!$A:$A,$D$2&amp;$G$2&amp;Report!$A19,Income!$G:$G)/H19)</f>
        <v>1859.2531789286088</v>
      </c>
      <c r="M19" s="13">
        <f>IF(I19=0,"",SUMIF(Income!$A:$A,"*"&amp;$G$2&amp;Report!$A19,Income!$G:$G)/I19)</f>
        <v>1300.4248250047722</v>
      </c>
      <c r="N19" s="14">
        <f t="shared" si="2"/>
        <v>0.31286958817317845</v>
      </c>
      <c r="O19" s="15">
        <f t="shared" si="3"/>
        <v>0.39253677072328774</v>
      </c>
      <c r="P19" s="14">
        <f t="shared" si="4"/>
        <v>0.21301972979076997</v>
      </c>
      <c r="Q19" s="15">
        <f t="shared" si="5"/>
        <v>0.31808295691289379</v>
      </c>
      <c r="R19" s="12">
        <f>SUMIF(Income!$A:$A,$D$2&amp;$G$2&amp;Report!$A19,Income!$H:$H)</f>
        <v>44778</v>
      </c>
      <c r="S19" s="13">
        <f>SUMIF(Income!$A:$A,"*"&amp;$G$2&amp;Report!$A19,Income!$H:$H)</f>
        <v>2143908</v>
      </c>
      <c r="T19" s="16">
        <f t="shared" si="11"/>
        <v>5.4884113722315411E-3</v>
      </c>
      <c r="U19" s="17">
        <f t="shared" si="12"/>
        <v>1.3488044571948006E-2</v>
      </c>
    </row>
    <row r="20" spans="1:21">
      <c r="A20" s="28" t="s">
        <v>27</v>
      </c>
      <c r="B20" s="12">
        <f>SUMIF(Income!$A:$A,$D$2&amp;$G$2&amp;Report!$A20,Income!$B:$B)</f>
        <v>154200</v>
      </c>
      <c r="C20" s="13">
        <f>SUMIF(Income!$A:$A,"*"&amp;$G$2&amp;Report!$A20,Income!$B:$B)</f>
        <v>2983270</v>
      </c>
      <c r="D20" s="12">
        <f>IF(B20=0,"",SUMIF(Income!$A:$A,$D$2&amp;$G$2&amp;Report!$A20,Income!$C:$C)/B20)</f>
        <v>11242.713022049287</v>
      </c>
      <c r="E20" s="13">
        <f>IF(C20=0,"",SUMIF(Income!$A:$A,"*"&amp;$G$2&amp;Report!$A20,Income!$C:$C)/C20)</f>
        <v>7800.2598537846052</v>
      </c>
      <c r="F20" s="12">
        <f>IF(B20=0,"",SUMIF(Income!$A:$A,$D$2&amp;$G$2&amp;Report!$A20,Income!$D:$D)/B20)</f>
        <v>2308.0643320363165</v>
      </c>
      <c r="G20" s="13">
        <f>IF(C20=0,"",SUMIF(Income!$A:$A,"*"&amp;$G$2&amp;Report!$A20,Income!$D:$D)/C20)</f>
        <v>950.23751185779361</v>
      </c>
      <c r="H20" s="12">
        <f>SUMIF(Income!$A:$A,$D$2&amp;$G$2&amp;Report!$A20,Income!$E:$E)</f>
        <v>12924592</v>
      </c>
      <c r="I20" s="13">
        <f>SUMIF(Income!$A:$A,"*"&amp;$G$2&amp;Report!$A20,Income!$E:$E)</f>
        <v>169246638</v>
      </c>
      <c r="J20" s="12">
        <f>IF(H20=0,"",SUMIF(Income!$A:$A,$D$2&amp;$G$2&amp;Report!$A20,Income!$F:$F)/H20)</f>
        <v>13471.362014754508</v>
      </c>
      <c r="K20" s="13">
        <f>IF(I20=0,"",SUMIF(Income!$A:$A,"*"&amp;$G$2&amp;Report!$A20,Income!$F:$F)/I20)</f>
        <v>10320.33266945604</v>
      </c>
      <c r="L20" s="12">
        <f>IF(H20=0,"",SUMIF(Income!$A:$A,$D$2&amp;$G$2&amp;Report!$A20,Income!$G:$G)/H20)</f>
        <v>2210.4922944569548</v>
      </c>
      <c r="M20" s="13">
        <f>IF(I20=0,"",SUMIF(Income!$A:$A,"*"&amp;$G$2&amp;Report!$A20,Income!$G:$G)/I20)</f>
        <v>1656.6521869344313</v>
      </c>
      <c r="N20" s="14">
        <f t="shared" si="2"/>
        <v>0.29076783828631769</v>
      </c>
      <c r="O20" s="15">
        <f t="shared" si="3"/>
        <v>0.27743296829199338</v>
      </c>
      <c r="P20" s="14">
        <f t="shared" si="4"/>
        <v>0.33745715072735083</v>
      </c>
      <c r="Q20" s="15">
        <f t="shared" si="5"/>
        <v>0.33869072049718391</v>
      </c>
      <c r="R20" s="12">
        <f>SUMIF(Income!$A:$A,$D$2&amp;$G$2&amp;Report!$A20,Income!$H:$H)</f>
        <v>20406</v>
      </c>
      <c r="S20" s="13">
        <f>SUMIF(Income!$A:$A,"*"&amp;$G$2&amp;Report!$A20,Income!$H:$H)</f>
        <v>643319</v>
      </c>
      <c r="T20" s="16">
        <f t="shared" si="11"/>
        <v>1.5788506128471987E-3</v>
      </c>
      <c r="U20" s="17">
        <f t="shared" si="12"/>
        <v>3.8010740278338648E-3</v>
      </c>
    </row>
    <row r="21" spans="1:21">
      <c r="A21" s="28" t="s">
        <v>28</v>
      </c>
      <c r="B21" s="12">
        <f>SUMIF(Income!$A:$A,$D$2&amp;$G$2&amp;Report!$A21,Income!$B:$B)</f>
        <v>61644</v>
      </c>
      <c r="C21" s="13">
        <f>SUMIF(Income!$A:$A,"*"&amp;$G$2&amp;Report!$A21,Income!$B:$B)</f>
        <v>971226</v>
      </c>
      <c r="D21" s="12">
        <f>IF(B21=0,"",SUMIF(Income!$A:$A,$D$2&amp;$G$2&amp;Report!$A21,Income!$C:$C)/B21)</f>
        <v>13518.977694503927</v>
      </c>
      <c r="E21" s="13">
        <f>IF(C21=0,"",SUMIF(Income!$A:$A,"*"&amp;$G$2&amp;Report!$A21,Income!$C:$C)/C21)</f>
        <v>9989.3609654189659</v>
      </c>
      <c r="F21" s="12">
        <f>IF(B21=0,"",SUMIF(Income!$A:$A,$D$2&amp;$G$2&amp;Report!$A21,Income!$D:$D)/B21)</f>
        <v>3070.3831029783919</v>
      </c>
      <c r="G21" s="13">
        <f>IF(C21=0,"",SUMIF(Income!$A:$A,"*"&amp;$G$2&amp;Report!$A21,Income!$D:$D)/C21)</f>
        <v>1339.8881424096967</v>
      </c>
      <c r="H21" s="12">
        <f>SUMIF(Income!$A:$A,$D$2&amp;$G$2&amp;Report!$A21,Income!$E:$E)</f>
        <v>6729269</v>
      </c>
      <c r="I21" s="13">
        <f>SUMIF(Income!$A:$A,"*"&amp;$G$2&amp;Report!$A21,Income!$E:$E)</f>
        <v>69348509</v>
      </c>
      <c r="J21" s="12">
        <f>IF(H21=0,"",SUMIF(Income!$A:$A,$D$2&amp;$G$2&amp;Report!$A21,Income!$F:$F)/H21)</f>
        <v>17182.149171180405</v>
      </c>
      <c r="K21" s="13">
        <f>IF(I21=0,"",SUMIF(Income!$A:$A,"*"&amp;$G$2&amp;Report!$A21,Income!$F:$F)/I21)</f>
        <v>13794.855268971969</v>
      </c>
      <c r="L21" s="12">
        <f>IF(H21=0,"",SUMIF(Income!$A:$A,$D$2&amp;$G$2&amp;Report!$A21,Income!$G:$G)/H21)</f>
        <v>3103.3939105421405</v>
      </c>
      <c r="M21" s="13">
        <f>IF(I21=0,"",SUMIF(Income!$A:$A,"*"&amp;$G$2&amp;Report!$A21,Income!$G:$G)/I21)</f>
        <v>2305.5859665850926</v>
      </c>
      <c r="N21" s="14">
        <f t="shared" si="2"/>
        <v>0.11623925177251471</v>
      </c>
      <c r="O21" s="15">
        <f t="shared" si="3"/>
        <v>9.0320390733108158E-2</v>
      </c>
      <c r="P21" s="14">
        <f t="shared" si="4"/>
        <v>0.17569915887618653</v>
      </c>
      <c r="Q21" s="15">
        <f t="shared" si="5"/>
        <v>0.13877792053166482</v>
      </c>
      <c r="R21" s="12">
        <f>SUMIF(Income!$A:$A,$D$2&amp;$G$2&amp;Report!$A21,Income!$H:$H)</f>
        <v>6339</v>
      </c>
      <c r="S21" s="13">
        <f>SUMIF(Income!$A:$A,"*"&amp;$G$2&amp;Report!$A21,Income!$H:$H)</f>
        <v>144099</v>
      </c>
      <c r="T21" s="16">
        <f t="shared" si="11"/>
        <v>9.4200425038737487E-4</v>
      </c>
      <c r="U21" s="17">
        <f t="shared" si="12"/>
        <v>2.0778961520283011E-3</v>
      </c>
    </row>
    <row r="22" spans="1:21">
      <c r="A22" s="28" t="s">
        <v>29</v>
      </c>
      <c r="B22" s="12">
        <f>SUMIF(Income!$A:$A,$D$2&amp;$G$2&amp;Report!$A22,Income!$B:$B)</f>
        <v>60032</v>
      </c>
      <c r="C22" s="13">
        <f>SUMIF(Income!$A:$A,"*"&amp;$G$2&amp;Report!$A22,Income!$B:$B)</f>
        <v>775852</v>
      </c>
      <c r="D22" s="12">
        <f>IF(B22=0,"",SUMIF(Income!$A:$A,$D$2&amp;$G$2&amp;Report!$A22,Income!$C:$C)/B22)</f>
        <v>14151.815231876333</v>
      </c>
      <c r="E22" s="13">
        <f>IF(C22=0,"",SUMIF(Income!$A:$A,"*"&amp;$G$2&amp;Report!$A22,Income!$C:$C)/C22)</f>
        <v>11888.36604017261</v>
      </c>
      <c r="F22" s="12">
        <f>IF(B22=0,"",SUMIF(Income!$A:$A,$D$2&amp;$G$2&amp;Report!$A22,Income!$D:$D)/B22)</f>
        <v>3446.1035447761192</v>
      </c>
      <c r="G22" s="13">
        <f>IF(C22=0,"",SUMIF(Income!$A:$A,"*"&amp;$G$2&amp;Report!$A22,Income!$D:$D)/C22)</f>
        <v>1648.7286737676773</v>
      </c>
      <c r="H22" s="12">
        <f>SUMIF(Income!$A:$A,$D$2&amp;$G$2&amp;Report!$A22,Income!$E:$E)</f>
        <v>6309005</v>
      </c>
      <c r="I22" s="13">
        <f>SUMIF(Income!$A:$A,"*"&amp;$G$2&amp;Report!$A22,Income!$E:$E)</f>
        <v>55154811</v>
      </c>
      <c r="J22" s="12">
        <f>IF(H22=0,"",SUMIF(Income!$A:$A,$D$2&amp;$G$2&amp;Report!$A22,Income!$F:$F)/H22)</f>
        <v>18153.649495918929</v>
      </c>
      <c r="K22" s="13">
        <f>IF(I22=0,"",SUMIF(Income!$A:$A,"*"&amp;$G$2&amp;Report!$A22,Income!$F:$F)/I22)</f>
        <v>14717.376995290582</v>
      </c>
      <c r="L22" s="12">
        <f>IF(H22=0,"",SUMIF(Income!$A:$A,$D$2&amp;$G$2&amp;Report!$A22,Income!$G:$G)/H22)</f>
        <v>3530.528997995722</v>
      </c>
      <c r="M22" s="13">
        <f>IF(I22=0,"",SUMIF(Income!$A:$A,"*"&amp;$G$2&amp;Report!$A22,Income!$G:$G)/I22)</f>
        <v>2555.6625868231149</v>
      </c>
      <c r="N22" s="14">
        <f t="shared" si="2"/>
        <v>0.11319957761351637</v>
      </c>
      <c r="O22" s="15">
        <f t="shared" si="3"/>
        <v>7.2151338402249771E-2</v>
      </c>
      <c r="P22" s="14">
        <f t="shared" si="4"/>
        <v>0.16472619415952239</v>
      </c>
      <c r="Q22" s="15">
        <f t="shared" si="5"/>
        <v>0.11037396604874364</v>
      </c>
      <c r="R22" s="12">
        <f>SUMIF(Income!$A:$A,$D$2&amp;$G$2&amp;Report!$A22,Income!$H:$H)</f>
        <v>4141</v>
      </c>
      <c r="S22" s="13">
        <f>SUMIF(Income!$A:$A,"*"&amp;$G$2&amp;Report!$A22,Income!$H:$H)</f>
        <v>71606</v>
      </c>
      <c r="T22" s="16">
        <f t="shared" si="11"/>
        <v>6.5636340437200482E-4</v>
      </c>
      <c r="U22" s="17">
        <f t="shared" si="12"/>
        <v>1.2982729648008404E-3</v>
      </c>
    </row>
    <row r="23" spans="1:21">
      <c r="A23" s="28" t="s">
        <v>30</v>
      </c>
      <c r="B23" s="12">
        <f>SUMIF(Income!$A:$A,$D$2&amp;$G$2&amp;Report!$A23,Income!$B:$B)</f>
        <v>25000</v>
      </c>
      <c r="C23" s="13">
        <f>SUMIF(Income!$A:$A,"*"&amp;$G$2&amp;Report!$A23,Income!$B:$B)</f>
        <v>215541</v>
      </c>
      <c r="D23" s="12">
        <f>IF(B23=0,"",SUMIF(Income!$A:$A,$D$2&amp;$G$2&amp;Report!$A23,Income!$C:$C)/B23)</f>
        <v>17674.908920000002</v>
      </c>
      <c r="E23" s="13">
        <f>IF(C23=0,"",SUMIF(Income!$A:$A,"*"&amp;$G$2&amp;Report!$A23,Income!$C:$C)/C23)</f>
        <v>16085.337188748312</v>
      </c>
      <c r="F23" s="12">
        <f>IF(B23=0,"",SUMIF(Income!$A:$A,$D$2&amp;$G$2&amp;Report!$A23,Income!$D:$D)/B23)</f>
        <v>5813.2084400000003</v>
      </c>
      <c r="G23" s="13">
        <f>IF(C23=0,"",SUMIF(Income!$A:$A,"*"&amp;$G$2&amp;Report!$A23,Income!$D:$D)/C23)</f>
        <v>2479.2787358321621</v>
      </c>
      <c r="H23" s="12">
        <f>SUMIF(Income!$A:$A,$D$2&amp;$G$2&amp;Report!$A23,Income!$E:$E)</f>
        <v>3001712</v>
      </c>
      <c r="I23" s="13">
        <f>SUMIF(Income!$A:$A,"*"&amp;$G$2&amp;Report!$A23,Income!$E:$E)</f>
        <v>18245291</v>
      </c>
      <c r="J23" s="12">
        <f>IF(H23=0,"",SUMIF(Income!$A:$A,$D$2&amp;$G$2&amp;Report!$A23,Income!$F:$F)/H23)</f>
        <v>26705.290748412906</v>
      </c>
      <c r="K23" s="13">
        <f>IF(I23=0,"",SUMIF(Income!$A:$A,"*"&amp;$G$2&amp;Report!$A23,Income!$F:$F)/I23)</f>
        <v>20805.006993640167</v>
      </c>
      <c r="L23" s="12">
        <f>IF(H23=0,"",SUMIF(Income!$A:$A,$D$2&amp;$G$2&amp;Report!$A23,Income!$G:$G)/H23)</f>
        <v>6298.9822061543546</v>
      </c>
      <c r="M23" s="13">
        <f>IF(I23=0,"",SUMIF(Income!$A:$A,"*"&amp;$G$2&amp;Report!$A23,Income!$G:$G)/I23)</f>
        <v>3682.5596912649953</v>
      </c>
      <c r="N23" s="14">
        <f t="shared" si="2"/>
        <v>4.7141348619701311E-2</v>
      </c>
      <c r="O23" s="15">
        <f t="shared" si="3"/>
        <v>2.0044508012558214E-2</v>
      </c>
      <c r="P23" s="14">
        <f t="shared" si="4"/>
        <v>7.8373783777785616E-2</v>
      </c>
      <c r="Q23" s="15">
        <f t="shared" si="5"/>
        <v>3.6511867104094473E-2</v>
      </c>
      <c r="R23" s="12">
        <f>SUMIF(Income!$A:$A,$D$2&amp;$G$2&amp;Report!$A23,Income!$H:$H)</f>
        <v>1016</v>
      </c>
      <c r="S23" s="13">
        <f>SUMIF(Income!$A:$A,"*"&amp;$G$2&amp;Report!$A23,Income!$H:$H)</f>
        <v>12324</v>
      </c>
      <c r="T23" s="16">
        <f t="shared" si="11"/>
        <v>3.3847351111632293E-4</v>
      </c>
      <c r="U23" s="17">
        <f t="shared" si="12"/>
        <v>6.7546195892408622E-4</v>
      </c>
    </row>
    <row r="24" spans="1:21">
      <c r="A24" s="28" t="s">
        <v>32</v>
      </c>
      <c r="B24" s="12">
        <f>B7-SUM(B16:B23)</f>
        <v>113</v>
      </c>
      <c r="C24" s="13">
        <f>C7-SUM(C16:C23)</f>
        <v>1539</v>
      </c>
      <c r="D24" s="12">
        <f>IF(B24=0,"",SUMIF(Income!$A:$A,$D$2&amp;$G$2&amp;Report!$A24,Income!$C:$C)/B24)</f>
        <v>0</v>
      </c>
      <c r="E24" s="13">
        <f>IF(C24=0,"",SUMIF(Income!$A:$A,"*"&amp;$G$2&amp;Report!$A24,Income!$C:$C)/C24)</f>
        <v>0</v>
      </c>
      <c r="F24" s="12">
        <f>IF(B24=0,"",SUMIF(Income!$A:$A,$D$2&amp;$G$2&amp;Report!$A24,Income!$D:$D)/B24)</f>
        <v>0</v>
      </c>
      <c r="G24" s="13">
        <f>IF(C24=0,"",SUMIF(Income!$A:$A,"*"&amp;$G$2&amp;Report!$A24,Income!$D:$D)/C24)</f>
        <v>0</v>
      </c>
      <c r="H24" s="12">
        <f>SUMIF(Income!$A:$A,$D$2&amp;$G$2&amp;Report!$A24,Income!$E:$E)</f>
        <v>0</v>
      </c>
      <c r="I24" s="13">
        <f>SUMIF(Income!$A:$A,"*"&amp;$G$2&amp;Report!$A24,Income!$E:$E)</f>
        <v>0</v>
      </c>
      <c r="J24" s="12" t="str">
        <f>IF(H24=0,"",SUMIF(Income!$A:$A,$D$2&amp;$G$2&amp;Report!$A24,Income!$F:$F)/H24)</f>
        <v/>
      </c>
      <c r="K24" s="13" t="str">
        <f>IF(I24=0,"",SUMIF(Income!$A:$A,"*"&amp;$G$2&amp;Report!$A24,Income!$F:$F)/I24)</f>
        <v/>
      </c>
      <c r="L24" s="12" t="str">
        <f>IF(H24=0,"",SUMIF(Income!$A:$A,$D$2&amp;$G$2&amp;Report!$A24,Income!$G:$G)/H24)</f>
        <v/>
      </c>
      <c r="M24" s="13" t="str">
        <f>IF(I24=0,"",SUMIF(Income!$A:$A,"*"&amp;$G$2&amp;Report!$A24,Income!$G:$G)/I24)</f>
        <v/>
      </c>
      <c r="N24" s="14">
        <f t="shared" si="2"/>
        <v>2.1307889576104992E-4</v>
      </c>
      <c r="O24" s="15">
        <f t="shared" si="3"/>
        <v>1.4312125225050961E-4</v>
      </c>
      <c r="P24" s="14" t="str">
        <f t="shared" si="4"/>
        <v/>
      </c>
      <c r="Q24" s="15" t="str">
        <f t="shared" si="5"/>
        <v/>
      </c>
      <c r="R24" s="12">
        <f>SUMIF(Income!$A:$A,$D$2&amp;$G$2&amp;Report!$A24,Income!$H:$H)</f>
        <v>0</v>
      </c>
      <c r="S24" s="13">
        <f>SUMIF(Income!$A:$A,"*"&amp;$G$2&amp;Report!$A24,Income!$H:$H)</f>
        <v>0</v>
      </c>
      <c r="T24" s="16" t="str">
        <f t="shared" si="11"/>
        <v/>
      </c>
      <c r="U24" s="17" t="str">
        <f t="shared" si="12"/>
        <v/>
      </c>
    </row>
    <row r="25" spans="1:21" s="54" customFormat="1">
      <c r="A25" s="27" t="s">
        <v>13</v>
      </c>
      <c r="B25" s="8"/>
      <c r="C25" s="9"/>
      <c r="D25" s="8"/>
      <c r="E25" s="9"/>
      <c r="F25" s="8"/>
      <c r="G25" s="9"/>
      <c r="H25" s="8"/>
      <c r="I25" s="9"/>
      <c r="J25" s="8"/>
      <c r="K25" s="9"/>
      <c r="L25" s="8"/>
      <c r="M25" s="9"/>
      <c r="N25" s="55" t="str">
        <f t="shared" si="2"/>
        <v/>
      </c>
      <c r="O25" s="56" t="str">
        <f t="shared" si="3"/>
        <v/>
      </c>
      <c r="P25" s="55" t="str">
        <f t="shared" si="4"/>
        <v/>
      </c>
      <c r="Q25" s="56" t="str">
        <f t="shared" si="5"/>
        <v/>
      </c>
      <c r="R25" s="8"/>
      <c r="S25" s="9"/>
      <c r="T25" s="10" t="str">
        <f t="shared" si="11"/>
        <v/>
      </c>
      <c r="U25" s="11" t="str">
        <f t="shared" si="12"/>
        <v/>
      </c>
    </row>
    <row r="26" spans="1:21">
      <c r="A26" s="28" t="s">
        <v>33</v>
      </c>
      <c r="B26" s="12">
        <f>SUMIF(Origination!$A:$A,$D$2&amp;$G$2&amp;Report!$A26,Origination!$B:$B)</f>
        <v>43906</v>
      </c>
      <c r="C26" s="13">
        <f>SUMIF(Origination!$A:$A,"*"&amp;$G$2&amp;Report!$A26,Origination!$B:$B)</f>
        <v>1972438</v>
      </c>
      <c r="D26" s="12">
        <f>IF(B26=0,"",SUMIF(Origination!$A:$A,$D$2&amp;$G$2&amp;Report!$A26,Origination!$C:$C)/B26)</f>
        <v>544.17612626975813</v>
      </c>
      <c r="E26" s="13">
        <f>IF(C26=0,"",SUMIF(Origination!$A:$A,"*"&amp;$G$2&amp;Report!$A26,Origination!$C:$C)/C26)</f>
        <v>440.19043032024325</v>
      </c>
      <c r="F26" s="12">
        <f>IF(B26=0,"",SUMIF(Origination!$A:$A,$D$2&amp;$G$2&amp;Report!$A26,Origination!$D:$D)/B26)</f>
        <v>355.85491732337266</v>
      </c>
      <c r="G26" s="13">
        <f>IF(C26=0,"",SUMIF(Origination!$A:$A,"*"&amp;$G$2&amp;Report!$A26,Origination!$D:$D)/C26)</f>
        <v>194.64794127876263</v>
      </c>
      <c r="H26" s="12">
        <f>SUMIF(Origination!$A:$A,$D$2&amp;$G$2&amp;Report!$A26,Origination!$E:$E)</f>
        <v>908068</v>
      </c>
      <c r="I26" s="13">
        <f>SUMIF(Origination!$A:$A,"*"&amp;$G$2&amp;Report!$A26,Origination!$E:$E)</f>
        <v>46257570</v>
      </c>
      <c r="J26" s="12">
        <f>IF(H26=0,"",SUMIF(Origination!$A:$A,$D$2&amp;$G$2&amp;Report!$A26,Origination!$F:$F)/H26)</f>
        <v>517.90987238841149</v>
      </c>
      <c r="K26" s="13">
        <f>IF(I26=0,"",SUMIF(Origination!$A:$A,"*"&amp;$G$2&amp;Report!$A26,Origination!$F:$F)/I26)</f>
        <v>518.79392043291512</v>
      </c>
      <c r="L26" s="12">
        <f>IF(H26=0,"",SUMIF(Origination!$A:$A,$D$2&amp;$G$2&amp;Report!$A26,Origination!$G:$G)/H26)</f>
        <v>117.2606555896695</v>
      </c>
      <c r="M26" s="13">
        <f>IF(I26=0,"",SUMIF(Origination!$A:$A,"*"&amp;$G$2&amp;Report!$A26,Origination!$G:$G)/I26)</f>
        <v>254.83419840255337</v>
      </c>
      <c r="N26" s="14">
        <f t="shared" si="2"/>
        <v>8.2791522099864234E-2</v>
      </c>
      <c r="O26" s="15">
        <f t="shared" si="3"/>
        <v>0.18342936747660213</v>
      </c>
      <c r="P26" s="14">
        <f t="shared" si="4"/>
        <v>2.3709378210676514E-2</v>
      </c>
      <c r="Q26" s="15">
        <f t="shared" si="5"/>
        <v>9.2569104455409737E-2</v>
      </c>
      <c r="R26" s="12">
        <f>SUMIF(Origination!$A:$A,$D$2&amp;$G$2&amp;Report!$A26,Origination!$H:$H)</f>
        <v>4951</v>
      </c>
      <c r="S26" s="13">
        <f>SUMIF(Origination!$A:$A,"*"&amp;$G$2&amp;Report!$A26,Origination!$H:$H)</f>
        <v>2047681</v>
      </c>
      <c r="T26" s="16">
        <f>IF(H26=0,"",R26/H26)</f>
        <v>5.4522348546584614E-3</v>
      </c>
      <c r="U26" s="17">
        <f t="shared" ref="U26" si="13">IF(I26=0,"",S26/I26)</f>
        <v>4.4266938362737172E-2</v>
      </c>
    </row>
    <row r="27" spans="1:21">
      <c r="A27" s="28" t="s">
        <v>34</v>
      </c>
      <c r="B27" s="12">
        <f>SUMIF(Origination!$A:$A,$D$2&amp;$G$2&amp;Report!$A27,Origination!$B:$B)</f>
        <v>82754</v>
      </c>
      <c r="C27" s="13">
        <f>SUMIF(Origination!$A:$A,"*"&amp;$G$2&amp;Report!$A27,Origination!$B:$B)</f>
        <v>1405990</v>
      </c>
      <c r="D27" s="12">
        <f>IF(B27=0,"",SUMIF(Origination!$A:$A,$D$2&amp;$G$2&amp;Report!$A27,Origination!$C:$C)/B27)</f>
        <v>1211.4512772796481</v>
      </c>
      <c r="E27" s="13">
        <f>IF(C27=0,"",SUMIF(Origination!$A:$A,"*"&amp;$G$2&amp;Report!$A27,Origination!$C:$C)/C27)</f>
        <v>1299.8417847922105</v>
      </c>
      <c r="F27" s="12">
        <f>IF(B27=0,"",SUMIF(Origination!$A:$A,$D$2&amp;$G$2&amp;Report!$A27,Origination!$D:$D)/B27)</f>
        <v>648.40225245909562</v>
      </c>
      <c r="G27" s="13">
        <f>IF(C27=0,"",SUMIF(Origination!$A:$A,"*"&amp;$G$2&amp;Report!$A27,Origination!$D:$D)/C27)</f>
        <v>333.40035988876167</v>
      </c>
      <c r="H27" s="12">
        <f>SUMIF(Origination!$A:$A,$D$2&amp;$G$2&amp;Report!$A27,Origination!$E:$E)</f>
        <v>3106499</v>
      </c>
      <c r="I27" s="13">
        <f>SUMIF(Origination!$A:$A,"*"&amp;$G$2&amp;Report!$A27,Origination!$E:$E)</f>
        <v>46474716</v>
      </c>
      <c r="J27" s="12">
        <f>IF(H27=0,"",SUMIF(Origination!$A:$A,$D$2&amp;$G$2&amp;Report!$A27,Origination!$F:$F)/H27)</f>
        <v>1178.1034917442432</v>
      </c>
      <c r="K27" s="13">
        <f>IF(I27=0,"",SUMIF(Origination!$A:$A,"*"&amp;$G$2&amp;Report!$A27,Origination!$F:$F)/I27)</f>
        <v>1301.6136230289176</v>
      </c>
      <c r="L27" s="12">
        <f>IF(H27=0,"",SUMIF(Origination!$A:$A,$D$2&amp;$G$2&amp;Report!$A27,Origination!$G:$G)/H27)</f>
        <v>392.82455877178779</v>
      </c>
      <c r="M27" s="13">
        <f>IF(I27=0,"",SUMIF(Origination!$A:$A,"*"&amp;$G$2&amp;Report!$A27,Origination!$G:$G)/I27)</f>
        <v>463.68603138962698</v>
      </c>
      <c r="N27" s="14">
        <f t="shared" si="2"/>
        <v>0.15604540654699051</v>
      </c>
      <c r="O27" s="15">
        <f t="shared" si="3"/>
        <v>0.13075181900694868</v>
      </c>
      <c r="P27" s="14">
        <f t="shared" si="4"/>
        <v>8.1109740352141455E-2</v>
      </c>
      <c r="Q27" s="15">
        <f t="shared" si="5"/>
        <v>9.3003649779690167E-2</v>
      </c>
      <c r="R27" s="12">
        <f>SUMIF(Origination!$A:$A,$D$2&amp;$G$2&amp;Report!$A27,Origination!$H:$H)</f>
        <v>28180</v>
      </c>
      <c r="S27" s="13">
        <f>SUMIF(Origination!$A:$A,"*"&amp;$G$2&amp;Report!$A27,Origination!$H:$H)</f>
        <v>616144</v>
      </c>
      <c r="T27" s="16">
        <f t="shared" ref="T27:T36" si="14">IF(H27=0,"",R27/H27)</f>
        <v>9.071305028586843E-3</v>
      </c>
      <c r="U27" s="17">
        <f t="shared" ref="U27:U36" si="15">IF(I27=0,"",S27/I27)</f>
        <v>1.3257617324654549E-2</v>
      </c>
    </row>
    <row r="28" spans="1:21">
      <c r="A28" s="28" t="s">
        <v>35</v>
      </c>
      <c r="B28" s="12">
        <f>SUMIF(Origination!$A:$A,$D$2&amp;$G$2&amp;Report!$A28,Origination!$B:$B)</f>
        <v>50976</v>
      </c>
      <c r="C28" s="13">
        <f>SUMIF(Origination!$A:$A,"*"&amp;$G$2&amp;Report!$A28,Origination!$B:$B)</f>
        <v>1294253</v>
      </c>
      <c r="D28" s="12">
        <f>IF(B28=0,"",SUMIF(Origination!$A:$A,$D$2&amp;$G$2&amp;Report!$A28,Origination!$C:$C)/B28)</f>
        <v>2238.9143714689267</v>
      </c>
      <c r="E28" s="13">
        <f>IF(C28=0,"",SUMIF(Origination!$A:$A,"*"&amp;$G$2&amp;Report!$A28,Origination!$C:$C)/C28)</f>
        <v>2269.450910293428</v>
      </c>
      <c r="F28" s="12">
        <f>IF(B28=0,"",SUMIF(Origination!$A:$A,$D$2&amp;$G$2&amp;Report!$A28,Origination!$D:$D)/B28)</f>
        <v>1127.254943502825</v>
      </c>
      <c r="G28" s="13">
        <f>IF(C28=0,"",SUMIF(Origination!$A:$A,"*"&amp;$G$2&amp;Report!$A28,Origination!$D:$D)/C28)</f>
        <v>451.70691510856068</v>
      </c>
      <c r="H28" s="12">
        <f>SUMIF(Origination!$A:$A,$D$2&amp;$G$2&amp;Report!$A28,Origination!$E:$E)</f>
        <v>2281261</v>
      </c>
      <c r="I28" s="13">
        <f>SUMIF(Origination!$A:$A,"*"&amp;$G$2&amp;Report!$A28,Origination!$E:$E)</f>
        <v>38902553</v>
      </c>
      <c r="J28" s="12">
        <f>IF(H28=0,"",SUMIF(Origination!$A:$A,$D$2&amp;$G$2&amp;Report!$A28,Origination!$F:$F)/H28)</f>
        <v>2259.625865694456</v>
      </c>
      <c r="K28" s="13">
        <f>IF(I28=0,"",SUMIF(Origination!$A:$A,"*"&amp;$G$2&amp;Report!$A28,Origination!$F:$F)/I28)</f>
        <v>2301.3604092255846</v>
      </c>
      <c r="L28" s="12">
        <f>IF(H28=0,"",SUMIF(Origination!$A:$A,$D$2&amp;$G$2&amp;Report!$A28,Origination!$G:$G)/H28)</f>
        <v>651.6308541635525</v>
      </c>
      <c r="M28" s="13">
        <f>IF(I28=0,"",SUMIF(Origination!$A:$A,"*"&amp;$G$2&amp;Report!$A28,Origination!$G:$G)/I28)</f>
        <v>756.62234478544383</v>
      </c>
      <c r="N28" s="14">
        <f t="shared" si="2"/>
        <v>9.6123095489515767E-2</v>
      </c>
      <c r="O28" s="15">
        <f t="shared" si="3"/>
        <v>0.12036069531447617</v>
      </c>
      <c r="P28" s="14">
        <f t="shared" si="4"/>
        <v>5.9563028150167299E-2</v>
      </c>
      <c r="Q28" s="15">
        <f t="shared" si="5"/>
        <v>7.7850490033071637E-2</v>
      </c>
      <c r="R28" s="12">
        <f>SUMIF(Origination!$A:$A,$D$2&amp;$G$2&amp;Report!$A28,Origination!$H:$H)</f>
        <v>11793</v>
      </c>
      <c r="S28" s="13">
        <f>SUMIF(Origination!$A:$A,"*"&amp;$G$2&amp;Report!$A28,Origination!$H:$H)</f>
        <v>413036</v>
      </c>
      <c r="T28" s="16">
        <f t="shared" si="14"/>
        <v>5.1695093196262943E-3</v>
      </c>
      <c r="U28" s="17">
        <f t="shared" si="15"/>
        <v>1.061719522623618E-2</v>
      </c>
    </row>
    <row r="29" spans="1:21">
      <c r="A29" s="28" t="s">
        <v>36</v>
      </c>
      <c r="B29" s="12">
        <f>SUMIF(Origination!$A:$A,$D$2&amp;$G$2&amp;Report!$A29,Origination!$B:$B)</f>
        <v>44906</v>
      </c>
      <c r="C29" s="13">
        <f>SUMIF(Origination!$A:$A,"*"&amp;$G$2&amp;Report!$A29,Origination!$B:$B)</f>
        <v>1478270</v>
      </c>
      <c r="D29" s="12">
        <f>IF(B29=0,"",SUMIF(Origination!$A:$A,$D$2&amp;$G$2&amp;Report!$A29,Origination!$C:$C)/B29)</f>
        <v>3874.4264908920859</v>
      </c>
      <c r="E29" s="13">
        <f>IF(C29=0,"",SUMIF(Origination!$A:$A,"*"&amp;$G$2&amp;Report!$A29,Origination!$C:$C)/C29)</f>
        <v>3657.1776657850055</v>
      </c>
      <c r="F29" s="12">
        <f>IF(B29=0,"",SUMIF(Origination!$A:$A,$D$2&amp;$G$2&amp;Report!$A29,Origination!$D:$D)/B29)</f>
        <v>2290.7467153609764</v>
      </c>
      <c r="G29" s="13">
        <f>IF(C29=0,"",SUMIF(Origination!$A:$A,"*"&amp;$G$2&amp;Report!$A29,Origination!$D:$D)/C29)</f>
        <v>685.43752156236678</v>
      </c>
      <c r="H29" s="12">
        <f>SUMIF(Origination!$A:$A,$D$2&amp;$G$2&amp;Report!$A29,Origination!$E:$E)</f>
        <v>2711191</v>
      </c>
      <c r="I29" s="13">
        <f>SUMIF(Origination!$A:$A,"*"&amp;$G$2&amp;Report!$A29,Origination!$E:$E)</f>
        <v>55518594</v>
      </c>
      <c r="J29" s="12">
        <f>IF(H29=0,"",SUMIF(Origination!$A:$A,$D$2&amp;$G$2&amp;Report!$A29,Origination!$F:$F)/H29)</f>
        <v>3848.7418256404658</v>
      </c>
      <c r="K29" s="13">
        <f>IF(I29=0,"",SUMIF(Origination!$A:$A,"*"&amp;$G$2&amp;Report!$A29,Origination!$F:$F)/I29)</f>
        <v>3765.0756344442007</v>
      </c>
      <c r="L29" s="12">
        <f>IF(H29=0,"",SUMIF(Origination!$A:$A,$D$2&amp;$G$2&amp;Report!$A29,Origination!$G:$G)/H29)</f>
        <v>1078.1261150542325</v>
      </c>
      <c r="M29" s="13">
        <f>IF(I29=0,"",SUMIF(Origination!$A:$A,"*"&amp;$G$2&amp;Report!$A29,Origination!$G:$G)/I29)</f>
        <v>1120.3590971702201</v>
      </c>
      <c r="N29" s="14">
        <f t="shared" si="2"/>
        <v>8.4677176044652289E-2</v>
      </c>
      <c r="O29" s="15">
        <f t="shared" si="3"/>
        <v>0.13747358906066331</v>
      </c>
      <c r="P29" s="14">
        <f t="shared" si="4"/>
        <v>7.0788369175416685E-2</v>
      </c>
      <c r="Q29" s="15">
        <f t="shared" si="5"/>
        <v>0.11110195644093464</v>
      </c>
      <c r="R29" s="12">
        <f>SUMIF(Origination!$A:$A,$D$2&amp;$G$2&amp;Report!$A29,Origination!$H:$H)</f>
        <v>11302</v>
      </c>
      <c r="S29" s="13">
        <f>SUMIF(Origination!$A:$A,"*"&amp;$G$2&amp;Report!$A29,Origination!$H:$H)</f>
        <v>415996</v>
      </c>
      <c r="T29" s="16">
        <f t="shared" si="14"/>
        <v>4.1686476533744762E-3</v>
      </c>
      <c r="U29" s="17">
        <f t="shared" si="15"/>
        <v>7.4929130950254254E-3</v>
      </c>
    </row>
    <row r="30" spans="1:21">
      <c r="A30" s="28" t="s">
        <v>37</v>
      </c>
      <c r="B30" s="12">
        <f>SUMIF(Origination!$A:$A,$D$2&amp;$G$2&amp;Report!$A30,Origination!$B:$B)</f>
        <v>90300</v>
      </c>
      <c r="C30" s="13">
        <f>SUMIF(Origination!$A:$A,"*"&amp;$G$2&amp;Report!$A30,Origination!$B:$B)</f>
        <v>2352593</v>
      </c>
      <c r="D30" s="12">
        <f>IF(B30=0,"",SUMIF(Origination!$A:$A,$D$2&amp;$G$2&amp;Report!$A30,Origination!$C:$C)/B30)</f>
        <v>6799.6147729789591</v>
      </c>
      <c r="E30" s="13">
        <f>IF(C30=0,"",SUMIF(Origination!$A:$A,"*"&amp;$G$2&amp;Report!$A30,Origination!$C:$C)/C30)</f>
        <v>6828.550905320215</v>
      </c>
      <c r="F30" s="12">
        <f>IF(B30=0,"",SUMIF(Origination!$A:$A,$D$2&amp;$G$2&amp;Report!$A30,Origination!$D:$D)/B30)</f>
        <v>2403.1622702104096</v>
      </c>
      <c r="G30" s="13">
        <f>IF(C30=0,"",SUMIF(Origination!$A:$A,"*"&amp;$G$2&amp;Report!$A30,Origination!$D:$D)/C30)</f>
        <v>976.05264489012757</v>
      </c>
      <c r="H30" s="12">
        <f>SUMIF(Origination!$A:$A,$D$2&amp;$G$2&amp;Report!$A30,Origination!$E:$E)</f>
        <v>7990844</v>
      </c>
      <c r="I30" s="13">
        <f>SUMIF(Origination!$A:$A,"*"&amp;$G$2&amp;Report!$A30,Origination!$E:$E)</f>
        <v>113459755</v>
      </c>
      <c r="J30" s="12">
        <f>IF(H30=0,"",SUMIF(Origination!$A:$A,$D$2&amp;$G$2&amp;Report!$A30,Origination!$F:$F)/H30)</f>
        <v>7151.6166625202541</v>
      </c>
      <c r="K30" s="13">
        <f>IF(I30=0,"",SUMIF(Origination!$A:$A,"*"&amp;$G$2&amp;Report!$A30,Origination!$F:$F)/I30)</f>
        <v>7000.8257384655908</v>
      </c>
      <c r="L30" s="12">
        <f>IF(H30=0,"",SUMIF(Origination!$A:$A,$D$2&amp;$G$2&amp;Report!$A30,Origination!$G:$G)/H30)</f>
        <v>1357.4952242841932</v>
      </c>
      <c r="M30" s="13">
        <f>IF(I30=0,"",SUMIF(Origination!$A:$A,"*"&amp;$G$2&amp;Report!$A30,Origination!$G:$G)/I30)</f>
        <v>1474.1277798281867</v>
      </c>
      <c r="N30" s="14">
        <f t="shared" si="2"/>
        <v>0.17027455121436114</v>
      </c>
      <c r="O30" s="15">
        <f t="shared" si="3"/>
        <v>0.21878236270031395</v>
      </c>
      <c r="P30" s="14">
        <f t="shared" si="4"/>
        <v>0.20863849691709779</v>
      </c>
      <c r="Q30" s="15">
        <f t="shared" si="5"/>
        <v>0.22705187306813129</v>
      </c>
      <c r="R30" s="12">
        <f>SUMIF(Origination!$A:$A,$D$2&amp;$G$2&amp;Report!$A30,Origination!$H:$H)</f>
        <v>17357</v>
      </c>
      <c r="S30" s="13">
        <f>SUMIF(Origination!$A:$A,"*"&amp;$G$2&amp;Report!$A30,Origination!$H:$H)</f>
        <v>451927</v>
      </c>
      <c r="T30" s="16">
        <f t="shared" si="14"/>
        <v>2.1721109810177749E-3</v>
      </c>
      <c r="U30" s="17">
        <f t="shared" si="15"/>
        <v>3.9831480334150205E-3</v>
      </c>
    </row>
    <row r="31" spans="1:21">
      <c r="A31" s="28" t="s">
        <v>38</v>
      </c>
      <c r="B31" s="12">
        <f>SUMIF(Origination!$A:$A,$D$2&amp;$G$2&amp;Report!$A31,Origination!$B:$B)</f>
        <v>119066</v>
      </c>
      <c r="C31" s="13">
        <f>SUMIF(Origination!$A:$A,"*"&amp;$G$2&amp;Report!$A31,Origination!$B:$B)</f>
        <v>1593897</v>
      </c>
      <c r="D31" s="12">
        <f>IF(B31=0,"",SUMIF(Origination!$A:$A,$D$2&amp;$G$2&amp;Report!$A31,Origination!$C:$C)/B31)</f>
        <v>13293.883787143264</v>
      </c>
      <c r="E31" s="13">
        <f>IF(C31=0,"",SUMIF(Origination!$A:$A,"*"&amp;$G$2&amp;Report!$A31,Origination!$C:$C)/C31)</f>
        <v>13369.704337231327</v>
      </c>
      <c r="F31" s="12">
        <f>IF(B31=0,"",SUMIF(Origination!$A:$A,$D$2&amp;$G$2&amp;Report!$A31,Origination!$D:$D)/B31)</f>
        <v>2754.4781801689819</v>
      </c>
      <c r="G31" s="13">
        <f>IF(C31=0,"",SUMIF(Origination!$A:$A,"*"&amp;$G$2&amp;Report!$A31,Origination!$D:$D)/C31)</f>
        <v>1644.7249847386624</v>
      </c>
      <c r="H31" s="12">
        <f>SUMIF(Origination!$A:$A,$D$2&amp;$G$2&amp;Report!$A31,Origination!$E:$E)</f>
        <v>10906820</v>
      </c>
      <c r="I31" s="13">
        <f>SUMIF(Origination!$A:$A,"*"&amp;$G$2&amp;Report!$A31,Origination!$E:$E)</f>
        <v>128039649</v>
      </c>
      <c r="J31" s="12">
        <f>IF(H31=0,"",SUMIF(Origination!$A:$A,$D$2&amp;$G$2&amp;Report!$A31,Origination!$F:$F)/H31)</f>
        <v>13936.008640281952</v>
      </c>
      <c r="K31" s="13">
        <f>IF(I31=0,"",SUMIF(Origination!$A:$A,"*"&amp;$G$2&amp;Report!$A31,Origination!$F:$F)/I31)</f>
        <v>13755.295519171565</v>
      </c>
      <c r="L31" s="12">
        <f>IF(H31=0,"",SUMIF(Origination!$A:$A,$D$2&amp;$G$2&amp;Report!$A31,Origination!$G:$G)/H31)</f>
        <v>2200.3060115597395</v>
      </c>
      <c r="M31" s="13">
        <f>IF(I31=0,"",SUMIF(Origination!$A:$A,"*"&amp;$G$2&amp;Report!$A31,Origination!$G:$G)/I31)</f>
        <v>2133.8267444797511</v>
      </c>
      <c r="N31" s="14">
        <f t="shared" si="2"/>
        <v>0.22451727259013426</v>
      </c>
      <c r="O31" s="15">
        <f t="shared" si="3"/>
        <v>0.14822646822503607</v>
      </c>
      <c r="P31" s="14">
        <f t="shared" si="4"/>
        <v>0.28477373991349858</v>
      </c>
      <c r="Q31" s="15">
        <f t="shared" si="5"/>
        <v>0.2562286700904306</v>
      </c>
      <c r="R31" s="12">
        <f>SUMIF(Origination!$A:$A,$D$2&amp;$G$2&amp;Report!$A31,Origination!$H:$H)</f>
        <v>11246</v>
      </c>
      <c r="S31" s="13">
        <f>SUMIF(Origination!$A:$A,"*"&amp;$G$2&amp;Report!$A31,Origination!$H:$H)</f>
        <v>235856</v>
      </c>
      <c r="T31" s="16">
        <f t="shared" si="14"/>
        <v>1.0310979735614963E-3</v>
      </c>
      <c r="U31" s="17">
        <f t="shared" si="15"/>
        <v>1.842054409255683E-3</v>
      </c>
    </row>
    <row r="32" spans="1:21">
      <c r="A32" s="28" t="s">
        <v>39</v>
      </c>
      <c r="B32" s="12">
        <f>SUMIF(Origination!$A:$A,$D$2&amp;$G$2&amp;Report!$A32,Origination!$B:$B)</f>
        <v>58348</v>
      </c>
      <c r="C32" s="13">
        <f>SUMIF(Origination!$A:$A,"*"&amp;$G$2&amp;Report!$A32,Origination!$B:$B)</f>
        <v>490990</v>
      </c>
      <c r="D32" s="12">
        <f>IF(B32=0,"",SUMIF(Origination!$A:$A,$D$2&amp;$G$2&amp;Report!$A32,Origination!$C:$C)/B32)</f>
        <v>23268.480736272024</v>
      </c>
      <c r="E32" s="13">
        <f>IF(C32=0,"",SUMIF(Origination!$A:$A,"*"&amp;$G$2&amp;Report!$A32,Origination!$C:$C)/C32)</f>
        <v>22751.69049471476</v>
      </c>
      <c r="F32" s="12">
        <f>IF(B32=0,"",SUMIF(Origination!$A:$A,$D$2&amp;$G$2&amp;Report!$A32,Origination!$D:$D)/B32)</f>
        <v>3612.2553986426269</v>
      </c>
      <c r="G32" s="13">
        <f>IF(C32=0,"",SUMIF(Origination!$A:$A,"*"&amp;$G$2&amp;Report!$A32,Origination!$D:$D)/C32)</f>
        <v>2147.7148638465142</v>
      </c>
      <c r="H32" s="12">
        <f>SUMIF(Origination!$A:$A,$D$2&amp;$G$2&amp;Report!$A32,Origination!$E:$E)</f>
        <v>5713212</v>
      </c>
      <c r="I32" s="13">
        <f>SUMIF(Origination!$A:$A,"*"&amp;$G$2&amp;Report!$A32,Origination!$E:$E)</f>
        <v>49969908</v>
      </c>
      <c r="J32" s="12">
        <f>IF(H32=0,"",SUMIF(Origination!$A:$A,$D$2&amp;$G$2&amp;Report!$A32,Origination!$F:$F)/H32)</f>
        <v>23904.30763570475</v>
      </c>
      <c r="K32" s="13">
        <f>IF(I32=0,"",SUMIF(Origination!$A:$A,"*"&amp;$G$2&amp;Report!$A32,Origination!$F:$F)/I32)</f>
        <v>23453.489429378176</v>
      </c>
      <c r="L32" s="12">
        <f>IF(H32=0,"",SUMIF(Origination!$A:$A,$D$2&amp;$G$2&amp;Report!$A32,Origination!$G:$G)/H32)</f>
        <v>3463.2859384528351</v>
      </c>
      <c r="M32" s="13">
        <f>IF(I32=0,"",SUMIF(Origination!$A:$A,"*"&amp;$G$2&amp;Report!$A32,Origination!$G:$G)/I32)</f>
        <v>3506.7929503892624</v>
      </c>
      <c r="N32" s="14">
        <f t="shared" si="2"/>
        <v>0.11002413637049328</v>
      </c>
      <c r="O32" s="15">
        <f t="shared" si="3"/>
        <v>4.5660236284910796E-2</v>
      </c>
      <c r="P32" s="14">
        <f t="shared" si="4"/>
        <v>0.14917022084885229</v>
      </c>
      <c r="Q32" s="15">
        <f t="shared" si="5"/>
        <v>9.9998111298955278E-2</v>
      </c>
      <c r="R32" s="12">
        <f>SUMIF(Origination!$A:$A,$D$2&amp;$G$2&amp;Report!$A32,Origination!$H:$H)</f>
        <v>3127</v>
      </c>
      <c r="S32" s="13">
        <f>SUMIF(Origination!$A:$A,"*"&amp;$G$2&amp;Report!$A32,Origination!$H:$H)</f>
        <v>50731</v>
      </c>
      <c r="T32" s="16">
        <f t="shared" si="14"/>
        <v>5.4732784290168119E-4</v>
      </c>
      <c r="U32" s="17">
        <f t="shared" si="15"/>
        <v>1.0152310066290297E-3</v>
      </c>
    </row>
    <row r="33" spans="1:21">
      <c r="A33" s="28" t="s">
        <v>40</v>
      </c>
      <c r="B33" s="12">
        <f>SUMIF(Origination!$A:$A,$D$2&amp;$G$2&amp;Report!$A33,Origination!$B:$B)</f>
        <v>32839</v>
      </c>
      <c r="C33" s="13">
        <f>SUMIF(Origination!$A:$A,"*"&amp;$G$2&amp;Report!$A33,Origination!$B:$B)</f>
        <v>149288</v>
      </c>
      <c r="D33" s="12">
        <f>IF(B33=0,"",SUMIF(Origination!$A:$A,$D$2&amp;$G$2&amp;Report!$A33,Origination!$C:$C)/B33)</f>
        <v>33589.741161423917</v>
      </c>
      <c r="E33" s="13">
        <f>IF(C33=0,"",SUMIF(Origination!$A:$A,"*"&amp;$G$2&amp;Report!$A33,Origination!$C:$C)/C33)</f>
        <v>32111.267395905899</v>
      </c>
      <c r="F33" s="12">
        <f>IF(B33=0,"",SUMIF(Origination!$A:$A,$D$2&amp;$G$2&amp;Report!$A33,Origination!$D:$D)/B33)</f>
        <v>6165.4193184932547</v>
      </c>
      <c r="G33" s="13">
        <f>IF(C33=0,"",SUMIF(Origination!$A:$A,"*"&amp;$G$2&amp;Report!$A33,Origination!$D:$D)/C33)</f>
        <v>3715.9852365896791</v>
      </c>
      <c r="H33" s="12">
        <f>SUMIF(Origination!$A:$A,$D$2&amp;$G$2&amp;Report!$A33,Origination!$E:$E)</f>
        <v>3830449</v>
      </c>
      <c r="I33" s="13">
        <f>SUMIF(Origination!$A:$A,"*"&amp;$G$2&amp;Report!$A33,Origination!$E:$E)</f>
        <v>18146813</v>
      </c>
      <c r="J33" s="12">
        <f>IF(H33=0,"",SUMIF(Origination!$A:$A,$D$2&amp;$G$2&amp;Report!$A33,Origination!$F:$F)/H33)</f>
        <v>34885.106023863002</v>
      </c>
      <c r="K33" s="13">
        <f>IF(I33=0,"",SUMIF(Origination!$A:$A,"*"&amp;$G$2&amp;Report!$A33,Origination!$F:$F)/I33)</f>
        <v>34815.280045592575</v>
      </c>
      <c r="L33" s="12">
        <f>IF(H33=0,"",SUMIF(Origination!$A:$A,$D$2&amp;$G$2&amp;Report!$A33,Origination!$G:$G)/H33)</f>
        <v>7501.0926058537789</v>
      </c>
      <c r="M33" s="13">
        <f>IF(I33=0,"",SUMIF(Origination!$A:$A,"*"&amp;$G$2&amp;Report!$A33,Origination!$G:$G)/I33)</f>
        <v>5571.6609514849797</v>
      </c>
      <c r="N33" s="14">
        <f t="shared" si="2"/>
        <v>6.1922989892894853E-2</v>
      </c>
      <c r="O33" s="15">
        <f t="shared" si="3"/>
        <v>1.3883226449625783E-2</v>
      </c>
      <c r="P33" s="14">
        <f t="shared" si="4"/>
        <v>0.10001185380137571</v>
      </c>
      <c r="Q33" s="15">
        <f t="shared" si="5"/>
        <v>3.6314796218862931E-2</v>
      </c>
      <c r="R33" s="12">
        <f>SUMIF(Origination!$A:$A,$D$2&amp;$G$2&amp;Report!$A33,Origination!$H:$H)</f>
        <v>1818</v>
      </c>
      <c r="S33" s="13">
        <f>SUMIF(Origination!$A:$A,"*"&amp;$G$2&amp;Report!$A33,Origination!$H:$H)</f>
        <v>13383</v>
      </c>
      <c r="T33" s="16">
        <f t="shared" si="14"/>
        <v>4.7461798864832817E-4</v>
      </c>
      <c r="U33" s="17">
        <f t="shared" si="15"/>
        <v>7.3748486855515624E-4</v>
      </c>
    </row>
    <row r="34" spans="1:21">
      <c r="A34" s="28" t="s">
        <v>41</v>
      </c>
      <c r="B34" s="12">
        <f>SUMIF(Origination!$A:$A,$D$2&amp;$G$2&amp;Report!$A34,Origination!$B:$B)</f>
        <v>4999</v>
      </c>
      <c r="C34" s="13">
        <f>SUMIF(Origination!$A:$A,"*"&amp;$G$2&amp;Report!$A34,Origination!$B:$B)</f>
        <v>13172</v>
      </c>
      <c r="D34" s="12">
        <f>IF(B34=0,"",SUMIF(Origination!$A:$A,$D$2&amp;$G$2&amp;Report!$A34,Origination!$C:$C)/B34)</f>
        <v>93185.976595319065</v>
      </c>
      <c r="E34" s="13">
        <f>IF(C34=0,"",SUMIF(Origination!$A:$A,"*"&amp;$G$2&amp;Report!$A34,Origination!$C:$C)/C34)</f>
        <v>71999.436607956275</v>
      </c>
      <c r="F34" s="12">
        <f>IF(B34=0,"",SUMIF(Origination!$A:$A,$D$2&amp;$G$2&amp;Report!$A34,Origination!$D:$D)/B34)</f>
        <v>34191.85797159432</v>
      </c>
      <c r="G34" s="13">
        <f>IF(C34=0,"",SUMIF(Origination!$A:$A,"*"&amp;$G$2&amp;Report!$A34,Origination!$D:$D)/C34)</f>
        <v>15760.852869723656</v>
      </c>
      <c r="H34" s="12">
        <f>SUMIF(Origination!$A:$A,$D$2&amp;$G$2&amp;Report!$A34,Origination!$E:$E)</f>
        <v>838637</v>
      </c>
      <c r="I34" s="13">
        <f>SUMIF(Origination!$A:$A,"*"&amp;$G$2&amp;Report!$A34,Origination!$E:$E)</f>
        <v>2925559</v>
      </c>
      <c r="J34" s="12">
        <f>IF(H34=0,"",SUMIF(Origination!$A:$A,$D$2&amp;$G$2&amp;Report!$A34,Origination!$F:$F)/H34)</f>
        <v>84327.736729955868</v>
      </c>
      <c r="K34" s="13">
        <f>IF(I34=0,"",SUMIF(Origination!$A:$A,"*"&amp;$G$2&amp;Report!$A34,Origination!$F:$F)/I34)</f>
        <v>67354.476859636052</v>
      </c>
      <c r="L34" s="12">
        <f>IF(H34=0,"",SUMIF(Origination!$A:$A,$D$2&amp;$G$2&amp;Report!$A34,Origination!$G:$G)/H34)</f>
        <v>24759.66456285616</v>
      </c>
      <c r="M34" s="13">
        <f>IF(I34=0,"",SUMIF(Origination!$A:$A,"*"&amp;$G$2&amp;Report!$A34,Origination!$G:$G)/I34)</f>
        <v>13735.925325724076</v>
      </c>
      <c r="N34" s="14">
        <f t="shared" si="2"/>
        <v>9.4263840699954742E-3</v>
      </c>
      <c r="O34" s="15">
        <f t="shared" si="3"/>
        <v>1.2249468061362656E-3</v>
      </c>
      <c r="P34" s="14">
        <f t="shared" si="4"/>
        <v>2.1896556000725851E-2</v>
      </c>
      <c r="Q34" s="15">
        <f t="shared" si="5"/>
        <v>5.8545309807986907E-3</v>
      </c>
      <c r="R34" s="12">
        <f>SUMIF(Origination!$A:$A,$D$2&amp;$G$2&amp;Report!$A34,Origination!$H:$H)</f>
        <v>669</v>
      </c>
      <c r="S34" s="13">
        <f>SUMIF(Origination!$A:$A,"*"&amp;$G$2&amp;Report!$A34,Origination!$H:$H)</f>
        <v>2795</v>
      </c>
      <c r="T34" s="16">
        <f t="shared" si="14"/>
        <v>7.9772297191752807E-4</v>
      </c>
      <c r="U34" s="17">
        <f t="shared" si="15"/>
        <v>9.5537297316512847E-4</v>
      </c>
    </row>
    <row r="35" spans="1:21">
      <c r="A35" s="28" t="s">
        <v>31</v>
      </c>
      <c r="B35" s="12">
        <f>SUMIF(Origination!$A:$A,$D$2&amp;$G$2&amp;Report!$A35,Origination!$B:$B)</f>
        <v>2226</v>
      </c>
      <c r="C35" s="13">
        <f>SUMIF(Origination!$A:$A,"*"&amp;$G$2&amp;Report!$A35,Origination!$B:$B)</f>
        <v>2229</v>
      </c>
      <c r="D35" s="12">
        <f>IF(B35=0,"",SUMIF(Origination!$A:$A,$D$2&amp;$G$2&amp;Report!$A35,Origination!$C:$C)/B35)</f>
        <v>0</v>
      </c>
      <c r="E35" s="13">
        <f>IF(C35=0,"",SUMIF(Origination!$A:$A,"*"&amp;$G$2&amp;Report!$A35,Origination!$C:$C)/C35)</f>
        <v>0</v>
      </c>
      <c r="F35" s="12">
        <f>IF(B35=0,"",SUMIF(Origination!$A:$A,$D$2&amp;$G$2&amp;Report!$A35,Origination!$D:$D)/B35)</f>
        <v>0</v>
      </c>
      <c r="G35" s="13">
        <f>IF(C35=0,"",SUMIF(Origination!$A:$A,"*"&amp;$G$2&amp;Report!$A35,Origination!$D:$D)/C35)</f>
        <v>0</v>
      </c>
      <c r="H35" s="12">
        <f>SUMIF(Origination!$A:$A,$D$2&amp;$G$2&amp;Report!$A35,Origination!$E:$E)</f>
        <v>12969</v>
      </c>
      <c r="I35" s="13">
        <f>SUMIF(Origination!$A:$A,"*"&amp;$G$2&amp;Report!$A35,Origination!$E:$E)</f>
        <v>13401</v>
      </c>
      <c r="J35" s="12">
        <f>IF(H35=0,"",SUMIF(Origination!$A:$A,$D$2&amp;$G$2&amp;Report!$A35,Origination!$F:$F)/H35)</f>
        <v>0</v>
      </c>
      <c r="K35" s="13">
        <f>IF(I35=0,"",SUMIF(Origination!$A:$A,"*"&amp;$G$2&amp;Report!$A35,Origination!$F:$F)/I35)</f>
        <v>0</v>
      </c>
      <c r="L35" s="12">
        <f>IF(H35=0,"",SUMIF(Origination!$A:$A,$D$2&amp;$G$2&amp;Report!$A35,Origination!$G:$G)/H35)</f>
        <v>0.95774539285989668</v>
      </c>
      <c r="M35" s="13">
        <f>IF(I35=0,"",SUMIF(Origination!$A:$A,"*"&amp;$G$2&amp;Report!$A35,Origination!$G:$G)/I35)</f>
        <v>1.6144317588239683</v>
      </c>
      <c r="N35" s="14">
        <f t="shared" si="2"/>
        <v>4.1974656810982048E-3</v>
      </c>
      <c r="O35" s="15">
        <f t="shared" si="3"/>
        <v>2.0728867528680049E-4</v>
      </c>
      <c r="P35" s="14">
        <f t="shared" si="4"/>
        <v>3.3861663004781993E-4</v>
      </c>
      <c r="Q35" s="15">
        <f t="shared" si="5"/>
        <v>2.6817633715021042E-5</v>
      </c>
      <c r="R35" s="12">
        <f>SUMIF(Origination!$A:$A,$D$2&amp;$G$2&amp;Report!$A35,Origination!$H:$H)</f>
        <v>3</v>
      </c>
      <c r="S35" s="13">
        <f>SUMIF(Origination!$A:$A,"*"&amp;$G$2&amp;Report!$A35,Origination!$H:$H)</f>
        <v>4</v>
      </c>
      <c r="T35" s="16">
        <f t="shared" si="14"/>
        <v>2.3132084200786491E-4</v>
      </c>
      <c r="U35" s="17">
        <f t="shared" si="15"/>
        <v>2.9848518767256176E-4</v>
      </c>
    </row>
    <row r="36" spans="1:21" s="54" customFormat="1">
      <c r="A36" s="27" t="s">
        <v>14</v>
      </c>
      <c r="B36" s="8"/>
      <c r="C36" s="9"/>
      <c r="D36" s="8"/>
      <c r="E36" s="9"/>
      <c r="F36" s="8"/>
      <c r="G36" s="9"/>
      <c r="H36" s="8"/>
      <c r="I36" s="9"/>
      <c r="J36" s="8"/>
      <c r="K36" s="9"/>
      <c r="L36" s="8"/>
      <c r="M36" s="9"/>
      <c r="N36" s="55" t="str">
        <f t="shared" si="2"/>
        <v/>
      </c>
      <c r="O36" s="56" t="str">
        <f t="shared" si="3"/>
        <v/>
      </c>
      <c r="P36" s="55" t="str">
        <f t="shared" si="4"/>
        <v/>
      </c>
      <c r="Q36" s="56" t="str">
        <f t="shared" si="5"/>
        <v/>
      </c>
      <c r="R36" s="8"/>
      <c r="S36" s="9"/>
      <c r="T36" s="10" t="str">
        <f t="shared" si="14"/>
        <v/>
      </c>
      <c r="U36" s="11" t="str">
        <f t="shared" si="15"/>
        <v/>
      </c>
    </row>
    <row r="37" spans="1:21">
      <c r="A37" s="28" t="s">
        <v>42</v>
      </c>
      <c r="B37" s="12">
        <f>SUMIF(MonthlyPmt!$A:$A,$D$2&amp;$G$2&amp;Report!$A37,MonthlyPmt!$B:$B)</f>
        <v>88457</v>
      </c>
      <c r="C37" s="13">
        <f>SUMIF(MonthlyPmt!$A:$A,"*"&amp;$G$2&amp;Report!$A37,MonthlyPmt!$B:$B)</f>
        <v>3417704</v>
      </c>
      <c r="D37" s="12">
        <f>IF(B37=0,"",SUMIF(MonthlyPmt!$A:$A,$D$2&amp;$G$2&amp;Report!$A37,MonthlyPmt!$C:$C)/B37)</f>
        <v>8844.9463242027196</v>
      </c>
      <c r="E37" s="13">
        <f>IF(C37=0,"",SUMIF(MonthlyPmt!$A:$A,"*"&amp;$G$2&amp;Report!$A37,MonthlyPmt!$C:$C)/C37)</f>
        <v>5965.1313580696278</v>
      </c>
      <c r="F37" s="12">
        <f>IF(B37=0,"",SUMIF(MonthlyPmt!$A:$A,$D$2&amp;$G$2&amp;Report!$A37,MonthlyPmt!$D:$D)/B37)</f>
        <v>0</v>
      </c>
      <c r="G37" s="13">
        <f>IF(C37=0,"",SUMIF(MonthlyPmt!$A:$A,"*"&amp;$G$2&amp;Report!$A37,MonthlyPmt!$D:$D)/C37)</f>
        <v>0</v>
      </c>
      <c r="H37" s="12">
        <f>SUMIF(MonthlyPmt!$A:$A,$D$2&amp;$G$2&amp;Report!$A37,MonthlyPmt!$E:$E)</f>
        <v>11576186</v>
      </c>
      <c r="I37" s="13">
        <f>SUMIF(MonthlyPmt!$A:$A,"*"&amp;$G$2&amp;Report!$A37,MonthlyPmt!$E:$E)</f>
        <v>160778367</v>
      </c>
      <c r="J37" s="12">
        <f>IF(H37=0,"",SUMIF(MonthlyPmt!$A:$A,$D$2&amp;$G$2&amp;Report!$A37,MonthlyPmt!$F:$F)/H37)</f>
        <v>10467.40670623295</v>
      </c>
      <c r="K37" s="13">
        <f>IF(I37=0,"",SUMIF(MonthlyPmt!$A:$A,"*"&amp;$G$2&amp;Report!$A37,MonthlyPmt!$F:$F)/I37)</f>
        <v>8448.6709077907235</v>
      </c>
      <c r="L37" s="12">
        <f>IF(H37=0,"",SUMIF(MonthlyPmt!$A:$A,$D$2&amp;$G$2&amp;Report!$A37,MonthlyPmt!$G:$G)/H37)</f>
        <v>0</v>
      </c>
      <c r="M37" s="13">
        <f>IF(I37=0,"",SUMIF(MonthlyPmt!$A:$A,"*"&amp;$G$2&amp;Report!$A37,MonthlyPmt!$G:$G)/I37)</f>
        <v>0</v>
      </c>
      <c r="N37" s="14">
        <f t="shared" si="2"/>
        <v>0.16679929099411675</v>
      </c>
      <c r="O37" s="15">
        <f t="shared" si="3"/>
        <v>0.31783370779829484</v>
      </c>
      <c r="P37" s="14">
        <f t="shared" si="4"/>
        <v>0.30225068178940179</v>
      </c>
      <c r="Q37" s="15">
        <f t="shared" si="5"/>
        <v>0.32174429934372262</v>
      </c>
      <c r="R37" s="12">
        <f>SUMIF(MonthlyPmt!$A:$A,$D$2&amp;$G$2&amp;Report!$A37,MonthlyPmt!$H:$H)</f>
        <v>2</v>
      </c>
      <c r="S37" s="13">
        <f>SUMIF(MonthlyPmt!$A:$A,"*"&amp;$G$2&amp;Report!$A37,MonthlyPmt!$H:$H)</f>
        <v>2526</v>
      </c>
      <c r="T37" s="16">
        <f>IF(H37=0,"",R37/H37)</f>
        <v>1.7276847486728357E-7</v>
      </c>
      <c r="U37" s="17">
        <f t="shared" ref="U37" si="16">IF(I37=0,"",S37/I37)</f>
        <v>1.5711068890256857E-5</v>
      </c>
    </row>
    <row r="38" spans="1:21">
      <c r="A38" s="28" t="s">
        <v>43</v>
      </c>
      <c r="B38" s="12">
        <f>SUMIF(MonthlyPmt!$A:$A,$D$2&amp;$G$2&amp;Report!$A38,MonthlyPmt!$B:$B)</f>
        <v>249681</v>
      </c>
      <c r="C38" s="13">
        <f>SUMIF(MonthlyPmt!$A:$A,"*"&amp;$G$2&amp;Report!$A38,MonthlyPmt!$B:$B)</f>
        <v>6371684</v>
      </c>
      <c r="D38" s="12">
        <f>IF(B38=0,"",SUMIF(MonthlyPmt!$A:$A,$D$2&amp;$G$2&amp;Report!$A38,MonthlyPmt!$C:$C)/B38)</f>
        <v>8556.4477553358083</v>
      </c>
      <c r="E38" s="13">
        <f>IF(C38=0,"",SUMIF(MonthlyPmt!$A:$A,"*"&amp;$G$2&amp;Report!$A38,MonthlyPmt!$C:$C)/C38)</f>
        <v>5481.2709516040031</v>
      </c>
      <c r="F38" s="12">
        <f>IF(B38=0,"",SUMIF(MonthlyPmt!$A:$A,$D$2&amp;$G$2&amp;Report!$A38,MonthlyPmt!$D:$D)/B38)</f>
        <v>707.17386585282816</v>
      </c>
      <c r="G38" s="13">
        <f>IF(C38=0,"",SUMIF(MonthlyPmt!$A:$A,"*"&amp;$G$2&amp;Report!$A38,MonthlyPmt!$D:$D)/C38)</f>
        <v>670.69913715118332</v>
      </c>
      <c r="H38" s="12">
        <f>SUMIF(MonthlyPmt!$A:$A,$D$2&amp;$G$2&amp;Report!$A38,MonthlyPmt!$E:$E)</f>
        <v>14368155</v>
      </c>
      <c r="I38" s="13">
        <f>SUMIF(MonthlyPmt!$A:$A,"*"&amp;$G$2&amp;Report!$A38,MonthlyPmt!$E:$E)</f>
        <v>227073270</v>
      </c>
      <c r="J38" s="12">
        <f>IF(H38=0,"",SUMIF(MonthlyPmt!$A:$A,$D$2&amp;$G$2&amp;Report!$A38,MonthlyPmt!$F:$F)/H38)</f>
        <v>12658.340927906193</v>
      </c>
      <c r="K38" s="13">
        <f>IF(I38=0,"",SUMIF(MonthlyPmt!$A:$A,"*"&amp;$G$2&amp;Report!$A38,MonthlyPmt!$F:$F)/I38)</f>
        <v>9448.0293559299171</v>
      </c>
      <c r="L38" s="12">
        <f>IF(H38=0,"",SUMIF(MonthlyPmt!$A:$A,$D$2&amp;$G$2&amp;Report!$A38,MonthlyPmt!$G:$G)/H38)</f>
        <v>609.43028433365316</v>
      </c>
      <c r="M38" s="13">
        <f>IF(I38=0,"",SUMIF(MonthlyPmt!$A:$A,"*"&amp;$G$2&amp;Report!$A38,MonthlyPmt!$G:$G)/I38)</f>
        <v>799.82088439559618</v>
      </c>
      <c r="N38" s="14">
        <f t="shared" si="2"/>
        <v>0.47081196258862573</v>
      </c>
      <c r="O38" s="15">
        <f t="shared" si="3"/>
        <v>0.59254281548053034</v>
      </c>
      <c r="P38" s="14">
        <f t="shared" si="4"/>
        <v>0.37514813988007817</v>
      </c>
      <c r="Q38" s="15">
        <f t="shared" si="5"/>
        <v>0.4544114455139226</v>
      </c>
      <c r="R38" s="12">
        <f>SUMIF(MonthlyPmt!$A:$A,$D$2&amp;$G$2&amp;Report!$A38,MonthlyPmt!$H:$H)</f>
        <v>16762</v>
      </c>
      <c r="S38" s="13">
        <f>SUMIF(MonthlyPmt!$A:$A,"*"&amp;$G$2&amp;Report!$A38,MonthlyPmt!$H:$H)</f>
        <v>2035657</v>
      </c>
      <c r="T38" s="16">
        <f t="shared" ref="T38:T43" si="17">IF(H38=0,"",R38/H38)</f>
        <v>1.1666076820579956E-3</v>
      </c>
      <c r="U38" s="17">
        <f t="shared" ref="U38:U43" si="18">IF(I38=0,"",S38/I38)</f>
        <v>8.9647583795309776E-3</v>
      </c>
    </row>
    <row r="39" spans="1:21">
      <c r="A39" s="28" t="s">
        <v>44</v>
      </c>
      <c r="B39" s="12">
        <f>SUMIF(MonthlyPmt!$A:$A,$D$2&amp;$G$2&amp;Report!$A39,MonthlyPmt!$B:$B)</f>
        <v>79707</v>
      </c>
      <c r="C39" s="13">
        <f>SUMIF(MonthlyPmt!$A:$A,"*"&amp;$G$2&amp;Report!$A39,MonthlyPmt!$B:$B)</f>
        <v>609146</v>
      </c>
      <c r="D39" s="12">
        <f>IF(B39=0,"",SUMIF(MonthlyPmt!$A:$A,$D$2&amp;$G$2&amp;Report!$A39,MonthlyPmt!$C:$C)/B39)</f>
        <v>9790.8920295582575</v>
      </c>
      <c r="E39" s="13">
        <f>IF(C39=0,"",SUMIF(MonthlyPmt!$A:$A,"*"&amp;$G$2&amp;Report!$A39,MonthlyPmt!$C:$C)/C39)</f>
        <v>8706.1697688238946</v>
      </c>
      <c r="F39" s="12">
        <f>IF(B39=0,"",SUMIF(MonthlyPmt!$A:$A,$D$2&amp;$G$2&amp;Report!$A39,MonthlyPmt!$D:$D)/B39)</f>
        <v>2413.1962562886574</v>
      </c>
      <c r="G39" s="13">
        <f>IF(C39=0,"",SUMIF(MonthlyPmt!$A:$A,"*"&amp;$G$2&amp;Report!$A39,MonthlyPmt!$D:$D)/C39)</f>
        <v>3494.1350136092169</v>
      </c>
      <c r="H39" s="12">
        <f>SUMIF(MonthlyPmt!$A:$A,$D$2&amp;$G$2&amp;Report!$A39,MonthlyPmt!$E:$E)</f>
        <v>4132653</v>
      </c>
      <c r="I39" s="13">
        <f>SUMIF(MonthlyPmt!$A:$A,"*"&amp;$G$2&amp;Report!$A39,MonthlyPmt!$E:$E)</f>
        <v>52524041</v>
      </c>
      <c r="J39" s="12">
        <f>IF(H39=0,"",SUMIF(MonthlyPmt!$A:$A,$D$2&amp;$G$2&amp;Report!$A39,MonthlyPmt!$F:$F)/H39)</f>
        <v>14634.959933727801</v>
      </c>
      <c r="K39" s="13">
        <f>IF(I39=0,"",SUMIF(MonthlyPmt!$A:$A,"*"&amp;$G$2&amp;Report!$A39,MonthlyPmt!$F:$F)/I39)</f>
        <v>9663.98370245351</v>
      </c>
      <c r="L39" s="12">
        <f>IF(H39=0,"",SUMIF(MonthlyPmt!$A:$A,$D$2&amp;$G$2&amp;Report!$A39,MonthlyPmt!$G:$G)/H39)</f>
        <v>2497.5027216173244</v>
      </c>
      <c r="M39" s="13">
        <f>IF(I39=0,"",SUMIF(MonthlyPmt!$A:$A,"*"&amp;$G$2&amp;Report!$A39,MonthlyPmt!$G:$G)/I39)</f>
        <v>3100.5485586495524</v>
      </c>
      <c r="N39" s="14">
        <f t="shared" si="2"/>
        <v>0.15029981897722131</v>
      </c>
      <c r="O39" s="15">
        <f t="shared" si="3"/>
        <v>5.664830300415135E-2</v>
      </c>
      <c r="P39" s="14">
        <f t="shared" si="4"/>
        <v>0.10790230796645948</v>
      </c>
      <c r="Q39" s="15">
        <f t="shared" si="5"/>
        <v>0.10510935697117735</v>
      </c>
      <c r="R39" s="12">
        <f>SUMIF(MonthlyPmt!$A:$A,$D$2&amp;$G$2&amp;Report!$A39,MonthlyPmt!$H:$H)</f>
        <v>31856</v>
      </c>
      <c r="S39" s="13">
        <f>SUMIF(MonthlyPmt!$A:$A,"*"&amp;$G$2&amp;Report!$A39,MonthlyPmt!$H:$H)</f>
        <v>1160894</v>
      </c>
      <c r="T39" s="16">
        <f t="shared" si="17"/>
        <v>7.7083655462967735E-3</v>
      </c>
      <c r="U39" s="17">
        <f t="shared" si="18"/>
        <v>2.2102145567969533E-2</v>
      </c>
    </row>
    <row r="40" spans="1:21">
      <c r="A40" s="28" t="s">
        <v>45</v>
      </c>
      <c r="B40" s="12">
        <f>SUMIF(MonthlyPmt!$A:$A,$D$2&amp;$G$2&amp;Report!$A40,MonthlyPmt!$B:$B)</f>
        <v>60087</v>
      </c>
      <c r="C40" s="13">
        <f>SUMIF(MonthlyPmt!$A:$A,"*"&amp;$G$2&amp;Report!$A40,MonthlyPmt!$B:$B)</f>
        <v>260124</v>
      </c>
      <c r="D40" s="12">
        <f>IF(B40=0,"",SUMIF(MonthlyPmt!$A:$A,$D$2&amp;$G$2&amp;Report!$A40,MonthlyPmt!$C:$C)/B40)</f>
        <v>10845.778953850251</v>
      </c>
      <c r="E40" s="13">
        <f>IF(C40=0,"",SUMIF(MonthlyPmt!$A:$A,"*"&amp;$G$2&amp;Report!$A40,MonthlyPmt!$C:$C)/C40)</f>
        <v>11088.036486444926</v>
      </c>
      <c r="F40" s="12">
        <f>IF(B40=0,"",SUMIF(MonthlyPmt!$A:$A,$D$2&amp;$G$2&amp;Report!$A40,MonthlyPmt!$D:$D)/B40)</f>
        <v>4519.3795662955381</v>
      </c>
      <c r="G40" s="13">
        <f>IF(C40=0,"",SUMIF(MonthlyPmt!$A:$A,"*"&amp;$G$2&amp;Report!$A40,MonthlyPmt!$D:$D)/C40)</f>
        <v>6250.4993772200951</v>
      </c>
      <c r="H40" s="12">
        <f>SUMIF(MonthlyPmt!$A:$A,$D$2&amp;$G$2&amp;Report!$A40,MonthlyPmt!$E:$E)</f>
        <v>3581271</v>
      </c>
      <c r="I40" s="13">
        <f>SUMIF(MonthlyPmt!$A:$A,"*"&amp;$G$2&amp;Report!$A40,MonthlyPmt!$E:$E)</f>
        <v>36467232</v>
      </c>
      <c r="J40" s="12">
        <f>IF(H40=0,"",SUMIF(MonthlyPmt!$A:$A,$D$2&amp;$G$2&amp;Report!$A40,MonthlyPmt!$F:$F)/H40)</f>
        <v>17171.595727606204</v>
      </c>
      <c r="K40" s="13">
        <f>IF(I40=0,"",SUMIF(MonthlyPmt!$A:$A,"*"&amp;$G$2&amp;Report!$A40,MonthlyPmt!$F:$F)/I40)</f>
        <v>12024.838934690739</v>
      </c>
      <c r="L40" s="12">
        <f>IF(H40=0,"",SUMIF(MonthlyPmt!$A:$A,$D$2&amp;$G$2&amp;Report!$A40,MonthlyPmt!$G:$G)/H40)</f>
        <v>4891.0875605336769</v>
      </c>
      <c r="M40" s="13">
        <f>IF(I40=0,"",SUMIF(MonthlyPmt!$A:$A,"*"&amp;$G$2&amp;Report!$A40,MonthlyPmt!$G:$G)/I40)</f>
        <v>5906.8465333206532</v>
      </c>
      <c r="N40" s="14">
        <f t="shared" si="2"/>
        <v>0.11330328858047971</v>
      </c>
      <c r="O40" s="15">
        <f t="shared" si="3"/>
        <v>2.4190560507090036E-2</v>
      </c>
      <c r="P40" s="14">
        <f t="shared" si="4"/>
        <v>9.3505892305342439E-2</v>
      </c>
      <c r="Q40" s="15">
        <f t="shared" si="5"/>
        <v>7.2977006967890029E-2</v>
      </c>
      <c r="R40" s="12">
        <f>SUMIF(MonthlyPmt!$A:$A,$D$2&amp;$G$2&amp;Report!$A40,MonthlyPmt!$H:$H)</f>
        <v>20585</v>
      </c>
      <c r="S40" s="13">
        <f>SUMIF(MonthlyPmt!$A:$A,"*"&amp;$G$2&amp;Report!$A40,MonthlyPmt!$H:$H)</f>
        <v>680093</v>
      </c>
      <c r="T40" s="16">
        <f t="shared" si="17"/>
        <v>5.7479593138860478E-3</v>
      </c>
      <c r="U40" s="17">
        <f t="shared" si="18"/>
        <v>1.8649427518929871E-2</v>
      </c>
    </row>
    <row r="41" spans="1:21">
      <c r="A41" s="28" t="s">
        <v>46</v>
      </c>
      <c r="B41" s="12">
        <f>SUMIF(MonthlyPmt!$A:$A,$D$2&amp;$G$2&amp;Report!$A41,MonthlyPmt!$B:$B)</f>
        <v>38841</v>
      </c>
      <c r="C41" s="13">
        <f>SUMIF(MonthlyPmt!$A:$A,"*"&amp;$G$2&amp;Report!$A41,MonthlyPmt!$B:$B)</f>
        <v>77883</v>
      </c>
      <c r="D41" s="12">
        <f>IF(B41=0,"",SUMIF(MonthlyPmt!$A:$A,$D$2&amp;$G$2&amp;Report!$A41,MonthlyPmt!$C:$C)/B41)</f>
        <v>15432.36978965526</v>
      </c>
      <c r="E41" s="13">
        <f>IF(C41=0,"",SUMIF(MonthlyPmt!$A:$A,"*"&amp;$G$2&amp;Report!$A41,MonthlyPmt!$C:$C)/C41)</f>
        <v>15140.433740354121</v>
      </c>
      <c r="F41" s="12">
        <f>IF(B41=0,"",SUMIF(MonthlyPmt!$A:$A,$D$2&amp;$G$2&amp;Report!$A41,MonthlyPmt!$D:$D)/B41)</f>
        <v>8921.8439020622536</v>
      </c>
      <c r="G41" s="13">
        <f>IF(C41=0,"",SUMIF(MonthlyPmt!$A:$A,"*"&amp;$G$2&amp;Report!$A41,MonthlyPmt!$D:$D)/C41)</f>
        <v>9489.2136024549636</v>
      </c>
      <c r="H41" s="12">
        <f>SUMIF(MonthlyPmt!$A:$A,$D$2&amp;$G$2&amp;Report!$A41,MonthlyPmt!$E:$E)</f>
        <v>3078113</v>
      </c>
      <c r="I41" s="13">
        <f>SUMIF(MonthlyPmt!$A:$A,"*"&amp;$G$2&amp;Report!$A41,MonthlyPmt!$E:$E)</f>
        <v>19548019</v>
      </c>
      <c r="J41" s="12">
        <f>IF(H41=0,"",SUMIF(MonthlyPmt!$A:$A,$D$2&amp;$G$2&amp;Report!$A41,MonthlyPmt!$F:$F)/H41)</f>
        <v>22553.597856543929</v>
      </c>
      <c r="K41" s="13">
        <f>IF(I41=0,"",SUMIF(MonthlyPmt!$A:$A,"*"&amp;$G$2&amp;Report!$A41,MonthlyPmt!$F:$F)/I41)</f>
        <v>18454.596004280535</v>
      </c>
      <c r="L41" s="12">
        <f>IF(H41=0,"",SUMIF(MonthlyPmt!$A:$A,$D$2&amp;$G$2&amp;Report!$A41,MonthlyPmt!$G:$G)/H41)</f>
        <v>9767.5095495194619</v>
      </c>
      <c r="M41" s="13">
        <f>IF(I41=0,"",SUMIF(MonthlyPmt!$A:$A,"*"&amp;$G$2&amp;Report!$A41,MonthlyPmt!$G:$G)/I41)</f>
        <v>12014.379879362712</v>
      </c>
      <c r="N41" s="14">
        <f t="shared" ref="N41:N67" si="19">IF(OR(B$7=0,$B41=0),"",B41/B$7)</f>
        <v>7.3240684869512754E-2</v>
      </c>
      <c r="O41" s="15">
        <f t="shared" ref="O41:O67" si="20">IF(OR(C$7=0,$B41=0),"",C41/C$7)</f>
        <v>7.2428281280223789E-3</v>
      </c>
      <c r="P41" s="14">
        <f t="shared" ref="P41:P67" si="21">IF(OR(H41=0,H$7=0),"",H41/H$7)</f>
        <v>8.03685905595177E-2</v>
      </c>
      <c r="Q41" s="15">
        <f t="shared" ref="Q41:Q67" si="22">IF(OR(I41=0,I$7=0),"",I41/I$7)</f>
        <v>3.9118842877119017E-2</v>
      </c>
      <c r="R41" s="12">
        <f>SUMIF(MonthlyPmt!$A:$A,$D$2&amp;$G$2&amp;Report!$A41,MonthlyPmt!$H:$H)</f>
        <v>16263</v>
      </c>
      <c r="S41" s="13">
        <f>SUMIF(MonthlyPmt!$A:$A,"*"&amp;$G$2&amp;Report!$A41,MonthlyPmt!$H:$H)</f>
        <v>312679</v>
      </c>
      <c r="T41" s="16">
        <f t="shared" si="17"/>
        <v>5.2834317648507382E-3</v>
      </c>
      <c r="U41" s="17">
        <f t="shared" si="18"/>
        <v>1.5995431557540435E-2</v>
      </c>
    </row>
    <row r="42" spans="1:21">
      <c r="A42" s="28" t="s">
        <v>47</v>
      </c>
      <c r="B42" s="12">
        <f>SUMIF(MonthlyPmt!$A:$A,$D$2&amp;$G$2&amp;Report!$A42,MonthlyPmt!$B:$B)</f>
        <v>13547</v>
      </c>
      <c r="C42" s="13">
        <f>SUMIF(MonthlyPmt!$A:$A,"*"&amp;$G$2&amp;Report!$A42,MonthlyPmt!$B:$B)</f>
        <v>16579</v>
      </c>
      <c r="D42" s="12">
        <f>IF(B42=0,"",SUMIF(MonthlyPmt!$A:$A,$D$2&amp;$G$2&amp;Report!$A42,MonthlyPmt!$C:$C)/B42)</f>
        <v>43212.058610762528</v>
      </c>
      <c r="E42" s="13">
        <f>IF(C42=0,"",SUMIF(MonthlyPmt!$A:$A,"*"&amp;$G$2&amp;Report!$A42,MonthlyPmt!$C:$C)/C42)</f>
        <v>39108.885759092831</v>
      </c>
      <c r="F42" s="12">
        <f>IF(B42=0,"",SUMIF(MonthlyPmt!$A:$A,$D$2&amp;$G$2&amp;Report!$A42,MonthlyPmt!$D:$D)/B42)</f>
        <v>27440.532073521812</v>
      </c>
      <c r="G42" s="13">
        <f>IF(C42=0,"",SUMIF(MonthlyPmt!$A:$A,"*"&amp;$G$2&amp;Report!$A42,MonthlyPmt!$D:$D)/C42)</f>
        <v>25232.884371795644</v>
      </c>
      <c r="H42" s="12">
        <f>SUMIF(MonthlyPmt!$A:$A,$D$2&amp;$G$2&amp;Report!$A42,MonthlyPmt!$E:$E)</f>
        <v>1563572</v>
      </c>
      <c r="I42" s="13">
        <f>SUMIF(MonthlyPmt!$A:$A,"*"&amp;$G$2&amp;Report!$A42,MonthlyPmt!$E:$E)</f>
        <v>3317589</v>
      </c>
      <c r="J42" s="12">
        <f>IF(H42=0,"",SUMIF(MonthlyPmt!$A:$A,$D$2&amp;$G$2&amp;Report!$A42,MonthlyPmt!$F:$F)/H42)</f>
        <v>48179.022062943055</v>
      </c>
      <c r="K42" s="13">
        <f>IF(I42=0,"",SUMIF(MonthlyPmt!$A:$A,"*"&amp;$G$2&amp;Report!$A42,MonthlyPmt!$F:$F)/I42)</f>
        <v>38816.514546557759</v>
      </c>
      <c r="L42" s="12">
        <f>IF(H42=0,"",SUMIF(MonthlyPmt!$A:$A,$D$2&amp;$G$2&amp;Report!$A42,MonthlyPmt!$G:$G)/H42)</f>
        <v>27632.960570411851</v>
      </c>
      <c r="M42" s="13">
        <f>IF(I42=0,"",SUMIF(MonthlyPmt!$A:$A,"*"&amp;$G$2&amp;Report!$A42,MonthlyPmt!$G:$G)/I42)</f>
        <v>26294.376428786087</v>
      </c>
      <c r="N42" s="14">
        <f t="shared" si="19"/>
        <v>2.5544953990043747E-2</v>
      </c>
      <c r="O42" s="15">
        <f t="shared" si="20"/>
        <v>1.5417850819111104E-3</v>
      </c>
      <c r="P42" s="14">
        <f t="shared" si="21"/>
        <v>4.0824387499200393E-2</v>
      </c>
      <c r="Q42" s="15">
        <f t="shared" si="22"/>
        <v>6.6390483261684168E-3</v>
      </c>
      <c r="R42" s="12">
        <f>SUMIF(MonthlyPmt!$A:$A,$D$2&amp;$G$2&amp;Report!$A42,MonthlyPmt!$H:$H)</f>
        <v>4978</v>
      </c>
      <c r="S42" s="13">
        <f>SUMIF(MonthlyPmt!$A:$A,"*"&amp;$G$2&amp;Report!$A42,MonthlyPmt!$H:$H)</f>
        <v>55704</v>
      </c>
      <c r="T42" s="16">
        <f t="shared" si="17"/>
        <v>3.1837357026091541E-3</v>
      </c>
      <c r="U42" s="17">
        <f t="shared" si="18"/>
        <v>1.6790506599822945E-2</v>
      </c>
    </row>
    <row r="43" spans="1:21" s="54" customFormat="1">
      <c r="A43" s="27" t="s">
        <v>49</v>
      </c>
      <c r="B43" s="8"/>
      <c r="C43" s="9"/>
      <c r="D43" s="8"/>
      <c r="E43" s="9"/>
      <c r="F43" s="8"/>
      <c r="G43" s="9"/>
      <c r="H43" s="8"/>
      <c r="I43" s="9"/>
      <c r="J43" s="8"/>
      <c r="K43" s="9"/>
      <c r="L43" s="8"/>
      <c r="M43" s="9"/>
      <c r="N43" s="55" t="str">
        <f t="shared" si="19"/>
        <v/>
      </c>
      <c r="O43" s="56" t="str">
        <f t="shared" si="20"/>
        <v/>
      </c>
      <c r="P43" s="55" t="str">
        <f t="shared" si="21"/>
        <v/>
      </c>
      <c r="Q43" s="56" t="str">
        <f t="shared" si="22"/>
        <v/>
      </c>
      <c r="R43" s="8"/>
      <c r="S43" s="9"/>
      <c r="T43" s="10" t="str">
        <f t="shared" si="17"/>
        <v/>
      </c>
      <c r="U43" s="11" t="str">
        <f t="shared" si="18"/>
        <v/>
      </c>
    </row>
    <row r="44" spans="1:21">
      <c r="A44" s="28" t="s">
        <v>15</v>
      </c>
      <c r="B44" s="12">
        <f>SUMIF(Activity!$A:$A,$D$2&amp;$G$2&amp;Report!$A44,Activity!$B:$B)</f>
        <v>441863</v>
      </c>
      <c r="C44" s="13">
        <f>SUMIF(Activity!$A:$A,"*"&amp;$G$2&amp;Report!$A44,Activity!$B:$B)</f>
        <v>7335416</v>
      </c>
      <c r="D44" s="12">
        <f>IF(B44=0,"",SUMIF(Activity!$A:$A,$D$2&amp;$G$2&amp;Report!$A44,Activity!$C:$C)/B44)</f>
        <v>10757.356501902173</v>
      </c>
      <c r="E44" s="13">
        <f>IF(C44=0,"",SUMIF(Activity!$A:$A,"*"&amp;$G$2&amp;Report!$A44,Activity!$C:$C)/C44)</f>
        <v>6126.4538961389508</v>
      </c>
      <c r="F44" s="12">
        <f>IF(B44=0,"",SUMIF(Activity!$A:$A,$D$2&amp;$G$2&amp;Report!$A44,Activity!$D:$D)/B44)</f>
        <v>3075.0316251869922</v>
      </c>
      <c r="G44" s="13">
        <f>IF(C44=0,"",SUMIF(Activity!$A:$A,"*"&amp;$G$2&amp;Report!$A44,Activity!$D:$D)/C44)</f>
        <v>1252.1731066104498</v>
      </c>
      <c r="H44" s="12">
        <f>SUMIF(Activity!$A:$A,$D$2&amp;$G$2&amp;Report!$A44,Activity!$E:$E)</f>
        <v>26723764</v>
      </c>
      <c r="I44" s="13">
        <f>SUMIF(Activity!$A:$A,"*"&amp;$G$2&amp;Report!$A44,Activity!$E:$E)</f>
        <v>338930151</v>
      </c>
      <c r="J44" s="12">
        <f>IF(H44=0,"",SUMIF(Activity!$A:$A,$D$2&amp;$G$2&amp;Report!$A44,Activity!$F:$F)/H44)</f>
        <v>16786.86602744284</v>
      </c>
      <c r="K44" s="13">
        <f>IF(I44=0,"",SUMIF(Activity!$A:$A,"*"&amp;$G$2&amp;Report!$A44,Activity!$F:$F)/I44)</f>
        <v>10565.678541001211</v>
      </c>
      <c r="L44" s="12">
        <f>IF(H44=0,"",SUMIF(Activity!$A:$A,$D$2&amp;$G$2&amp;Report!$A44,Activity!$G:$G)/H44)</f>
        <v>4111.1586110399721</v>
      </c>
      <c r="M44" s="13">
        <f>IF(I44=0,"",SUMIF(Activity!$A:$A,"*"&amp;$G$2&amp;Report!$A44,Activity!$G:$G)/I44)</f>
        <v>2602.2143020465596</v>
      </c>
      <c r="N44" s="14">
        <f t="shared" si="19"/>
        <v>0.83320070900588328</v>
      </c>
      <c r="O44" s="15">
        <f t="shared" si="20"/>
        <v>0.68216629220170522</v>
      </c>
      <c r="P44" s="14">
        <f t="shared" si="21"/>
        <v>0.69774931821059816</v>
      </c>
      <c r="Q44" s="15">
        <f t="shared" si="22"/>
        <v>0.67825570065627738</v>
      </c>
      <c r="R44" s="12">
        <f>SUMIF(Activity!$A:$A,$D$2&amp;$G$2&amp;Report!$A44,Activity!$H:$H)</f>
        <v>90444</v>
      </c>
      <c r="S44" s="13">
        <f>SUMIF(Activity!$A:$A,"*"&amp;$G$2&amp;Report!$A44,Activity!$H:$H)</f>
        <v>4245027</v>
      </c>
      <c r="T44" s="16">
        <f>IF(H44=0,"",R44/H44)</f>
        <v>3.3844034844792074E-3</v>
      </c>
      <c r="U44" s="17">
        <f t="shared" ref="U44" si="23">IF(I44=0,"",S44/I44)</f>
        <v>1.2524784199562111E-2</v>
      </c>
    </row>
    <row r="45" spans="1:21">
      <c r="A45" s="28" t="s">
        <v>48</v>
      </c>
      <c r="B45" s="12">
        <f>SUMIF(Activity!$A:$A,$D$2&amp;$G$2&amp;Report!$A45,Activity!$B:$B)</f>
        <v>88457</v>
      </c>
      <c r="C45" s="13">
        <f>SUMIF(Activity!$A:$A,"*"&amp;$G$2&amp;Report!$A45,Activity!$B:$B)</f>
        <v>3417704</v>
      </c>
      <c r="D45" s="12">
        <f>IF(B45=0,"",SUMIF(Activity!$A:$A,$D$2&amp;$G$2&amp;Report!$A45,Activity!$C:$C)/B45)</f>
        <v>8844.9463242027196</v>
      </c>
      <c r="E45" s="13">
        <f>IF(C45=0,"",SUMIF(Activity!$A:$A,"*"&amp;$G$2&amp;Report!$A45,Activity!$C:$C)/C45)</f>
        <v>5965.1313580696278</v>
      </c>
      <c r="F45" s="12">
        <f>IF(B45=0,"",SUMIF(Activity!$A:$A,$D$2&amp;$G$2&amp;Report!$A45,Activity!$D:$D)/B45)</f>
        <v>0</v>
      </c>
      <c r="G45" s="13">
        <f>IF(C45=0,"",SUMIF(Activity!$A:$A,"*"&amp;$G$2&amp;Report!$A45,Activity!$D:$D)/C45)</f>
        <v>0</v>
      </c>
      <c r="H45" s="12">
        <f>SUMIF(Activity!$A:$A,$D$2&amp;$G$2&amp;Report!$A45,Activity!$E:$E)</f>
        <v>11576186</v>
      </c>
      <c r="I45" s="13">
        <f>SUMIF(Activity!$A:$A,"*"&amp;$G$2&amp;Report!$A45,Activity!$E:$E)</f>
        <v>160778367</v>
      </c>
      <c r="J45" s="12">
        <f>IF(H45=0,"",SUMIF(Activity!$A:$A,$D$2&amp;$G$2&amp;Report!$A45,Activity!$F:$F)/H45)</f>
        <v>10467.40670623295</v>
      </c>
      <c r="K45" s="13">
        <f>IF(I45=0,"",SUMIF(Activity!$A:$A,"*"&amp;$G$2&amp;Report!$A45,Activity!$F:$F)/I45)</f>
        <v>8448.6709077907235</v>
      </c>
      <c r="L45" s="12">
        <f>IF(H45=0,"",SUMIF(Activity!$A:$A,$D$2&amp;$G$2&amp;Report!$A45,Activity!$G:$G)/H45)</f>
        <v>0</v>
      </c>
      <c r="M45" s="13">
        <f>IF(I45=0,"",SUMIF(Activity!$A:$A,"*"&amp;$G$2&amp;Report!$A45,Activity!$G:$G)/I45)</f>
        <v>0</v>
      </c>
      <c r="N45" s="14">
        <f t="shared" si="19"/>
        <v>0.16679929099411675</v>
      </c>
      <c r="O45" s="15">
        <f t="shared" si="20"/>
        <v>0.31783370779829484</v>
      </c>
      <c r="P45" s="14">
        <f t="shared" si="21"/>
        <v>0.30225068178940179</v>
      </c>
      <c r="Q45" s="15">
        <f t="shared" si="22"/>
        <v>0.32174429934372262</v>
      </c>
      <c r="R45" s="12">
        <f>SUMIF(Activity!$A:$A,$D$2&amp;$G$2&amp;Report!$A45,Activity!$H:$H)</f>
        <v>2</v>
      </c>
      <c r="S45" s="13">
        <f>SUMIF(Activity!$A:$A,"*"&amp;$G$2&amp;Report!$A45,Activity!$H:$H)</f>
        <v>2526</v>
      </c>
      <c r="T45" s="16">
        <f>IF(H45=0,"",R45/H45)</f>
        <v>1.7276847486728357E-7</v>
      </c>
      <c r="U45" s="17">
        <f t="shared" ref="U45:U46" si="24">IF(I45=0,"",S45/I45)</f>
        <v>1.5711068890256857E-5</v>
      </c>
    </row>
    <row r="46" spans="1:21" s="54" customFormat="1">
      <c r="A46" s="27" t="s">
        <v>16</v>
      </c>
      <c r="B46" s="8"/>
      <c r="C46" s="9"/>
      <c r="D46" s="8"/>
      <c r="E46" s="9"/>
      <c r="F46" s="8"/>
      <c r="G46" s="9"/>
      <c r="H46" s="8"/>
      <c r="I46" s="9"/>
      <c r="J46" s="8"/>
      <c r="K46" s="9"/>
      <c r="L46" s="8"/>
      <c r="M46" s="9"/>
      <c r="N46" s="55" t="str">
        <f t="shared" si="19"/>
        <v/>
      </c>
      <c r="O46" s="56" t="str">
        <f t="shared" si="20"/>
        <v/>
      </c>
      <c r="P46" s="55" t="str">
        <f t="shared" si="21"/>
        <v/>
      </c>
      <c r="Q46" s="56" t="str">
        <f t="shared" si="22"/>
        <v/>
      </c>
      <c r="R46" s="8"/>
      <c r="S46" s="9"/>
      <c r="T46" s="10" t="str">
        <f t="shared" ref="T46" si="25">IF(H46=0,"",R46/H46)</f>
        <v/>
      </c>
      <c r="U46" s="11" t="str">
        <f t="shared" si="24"/>
        <v/>
      </c>
    </row>
    <row r="47" spans="1:21">
      <c r="A47" s="28" t="s">
        <v>50</v>
      </c>
      <c r="B47" s="12">
        <f>SUMIF(Status!$A:$A,$D$2&amp;$G$2&amp;Report!$A47,Status!$B:$B)</f>
        <v>530237</v>
      </c>
      <c r="C47" s="13">
        <f>SUMIF(Status!$A:$A,"*"&amp;$G$2&amp;Report!$A47,Status!$B:$B)</f>
        <v>10727250</v>
      </c>
      <c r="D47" s="12">
        <f>IF(B47=0,"",SUMIF(Status!$A:$A,$D$2&amp;$G$2&amp;Report!$A47,Status!$C:$C)/B47)</f>
        <v>10438.828646435462</v>
      </c>
      <c r="E47" s="13">
        <f>IF(C47=0,"",SUMIF(Status!$A:$A,"*"&amp;$G$2&amp;Report!$A47,Status!$C:$C)/C47)</f>
        <v>6087.632532196043</v>
      </c>
      <c r="F47" s="12">
        <f>IF(B47=0,"",SUMIF(Status!$A:$A,$D$2&amp;$G$2&amp;Report!$A47,Status!$D:$D)/B47)</f>
        <v>2561.6251619558802</v>
      </c>
      <c r="G47" s="13">
        <f>IF(C47=0,"",SUMIF(Status!$A:$A,"*"&amp;$G$2&amp;Report!$A47,Status!$D:$D)/C47)</f>
        <v>854.96408529679093</v>
      </c>
      <c r="H47" s="12">
        <f>SUMIF(Status!$A:$A,$D$2&amp;$G$2&amp;Report!$A47,Status!$E:$E)</f>
        <v>38158261</v>
      </c>
      <c r="I47" s="13">
        <f>SUMIF(Status!$A:$A,"*"&amp;$G$2&amp;Report!$A47,Status!$E:$E)</f>
        <v>493467886</v>
      </c>
      <c r="J47" s="12">
        <f>IF(H47=0,"",SUMIF(Status!$A:$A,$D$2&amp;$G$2&amp;Report!$A47,Status!$F:$F)/H47)</f>
        <v>14906.559777553804</v>
      </c>
      <c r="K47" s="13">
        <f>IF(I47=0,"",SUMIF(Status!$A:$A,"*"&amp;$G$2&amp;Report!$A47,Status!$F:$F)/I47)</f>
        <v>9969.6300099192267</v>
      </c>
      <c r="L47" s="12">
        <f>IF(H47=0,"",SUMIF(Status!$A:$A,$D$2&amp;$G$2&amp;Report!$A47,Status!$G:$G)/H47)</f>
        <v>2862.5479846945855</v>
      </c>
      <c r="M47" s="13">
        <f>IF(I47=0,"",SUMIF(Status!$A:$A,"*"&amp;$G$2&amp;Report!$A47,Status!$G:$G)/I47)</f>
        <v>1757.2824984623214</v>
      </c>
      <c r="N47" s="14">
        <f t="shared" si="19"/>
        <v>0.99984349072258261</v>
      </c>
      <c r="O47" s="15">
        <f t="shared" si="20"/>
        <v>0.99759418661746546</v>
      </c>
      <c r="P47" s="14">
        <f t="shared" si="21"/>
        <v>0.99630054347329433</v>
      </c>
      <c r="Q47" s="15">
        <f t="shared" si="22"/>
        <v>0.98751145562821885</v>
      </c>
      <c r="R47" s="12">
        <f>SUMIF(Status!$A:$A,$D$2&amp;$G$2&amp;Report!$A47,Status!$H:$H)</f>
        <v>0</v>
      </c>
      <c r="S47" s="13">
        <f>SUMIF(Status!$A:$A,"*"&amp;$G$2&amp;Report!$A47,Status!$H:$H)</f>
        <v>0</v>
      </c>
      <c r="T47" s="16">
        <f>IF(H47=0,"",R47/H47)</f>
        <v>0</v>
      </c>
      <c r="U47" s="17">
        <f t="shared" ref="U47" si="26">IF(I47=0,"",S47/I47)</f>
        <v>0</v>
      </c>
    </row>
    <row r="48" spans="1:21">
      <c r="A48" s="28" t="s">
        <v>51</v>
      </c>
      <c r="B48" s="12">
        <f>SUMIF(Status!$A:$A,$D$2&amp;$G$2&amp;Report!$A48,Status!$B:$B)</f>
        <v>81</v>
      </c>
      <c r="C48" s="13">
        <f>SUMIF(Status!$A:$A,"*"&amp;$G$2&amp;Report!$A48,Status!$B:$B)</f>
        <v>25865</v>
      </c>
      <c r="D48" s="12">
        <f>IF(B48=0,"",SUMIF(Status!$A:$A,$D$2&amp;$G$2&amp;Report!$A48,Status!$C:$C)/B48)</f>
        <v>7583.2222222222226</v>
      </c>
      <c r="E48" s="13">
        <f>IF(C48=0,"",SUMIF(Status!$A:$A,"*"&amp;$G$2&amp;Report!$A48,Status!$C:$C)/C48)</f>
        <v>911.38596559056646</v>
      </c>
      <c r="F48" s="12">
        <f>IF(B48=0,"",SUMIF(Status!$A:$A,$D$2&amp;$G$2&amp;Report!$A48,Status!$D:$D)/B48)</f>
        <v>5811.7283950617284</v>
      </c>
      <c r="G48" s="13">
        <f>IF(C48=0,"",SUMIF(Status!$A:$A,"*"&amp;$G$2&amp;Report!$A48,Status!$D:$D)/C48)</f>
        <v>533.18987048134545</v>
      </c>
      <c r="H48" s="12">
        <f>SUMIF(Status!$A:$A,$D$2&amp;$G$2&amp;Report!$A48,Status!$E:$E)</f>
        <v>51243</v>
      </c>
      <c r="I48" s="13">
        <f>SUMIF(Status!$A:$A,"*"&amp;$G$2&amp;Report!$A48,Status!$E:$E)</f>
        <v>1993079</v>
      </c>
      <c r="J48" s="12">
        <f>IF(H48=0,"",SUMIF(Status!$A:$A,$D$2&amp;$G$2&amp;Report!$A48,Status!$F:$F)/H48)</f>
        <v>7787.5732880588566</v>
      </c>
      <c r="K48" s="13">
        <f>IF(I48=0,"",SUMIF(Status!$A:$A,"*"&amp;$G$2&amp;Report!$A48,Status!$F:$F)/I48)</f>
        <v>3762.7599538201948</v>
      </c>
      <c r="L48" s="12">
        <f>IF(H48=0,"",SUMIF(Status!$A:$A,$D$2&amp;$G$2&amp;Report!$A48,Status!$G:$G)/H48)</f>
        <v>4369.8131452100779</v>
      </c>
      <c r="M48" s="13">
        <f>IF(I48=0,"",SUMIF(Status!$A:$A,"*"&amp;$G$2&amp;Report!$A48,Status!$G:$G)/I48)</f>
        <v>2265.7134679558612</v>
      </c>
      <c r="N48" s="14">
        <f t="shared" si="19"/>
        <v>1.5273796952783224E-4</v>
      </c>
      <c r="O48" s="15">
        <f t="shared" si="20"/>
        <v>2.4053484012082076E-3</v>
      </c>
      <c r="P48" s="14">
        <f t="shared" si="21"/>
        <v>1.3379390834713885E-3</v>
      </c>
      <c r="Q48" s="15">
        <f t="shared" si="22"/>
        <v>3.9884831420864434E-3</v>
      </c>
      <c r="R48" s="12">
        <f>SUMIF(Status!$A:$A,$D$2&amp;$G$2&amp;Report!$A48,Status!$H:$H)</f>
        <v>0</v>
      </c>
      <c r="S48" s="13">
        <f>SUMIF(Status!$A:$A,"*"&amp;$G$2&amp;Report!$A48,Status!$H:$H)</f>
        <v>0</v>
      </c>
      <c r="T48" s="16">
        <f t="shared" ref="T48:T50" si="27">IF(H48=0,"",R48/H48)</f>
        <v>0</v>
      </c>
      <c r="U48" s="17">
        <f t="shared" ref="U48:U50" si="28">IF(I48=0,"",S48/I48)</f>
        <v>0</v>
      </c>
    </row>
    <row r="49" spans="1:21">
      <c r="A49" s="28" t="s">
        <v>52</v>
      </c>
      <c r="B49" s="12">
        <f>SUMIF(Status!$A:$A,$D$2&amp;$G$2&amp;Report!$A49,Status!$B:$B)</f>
        <v>2</v>
      </c>
      <c r="C49" s="13">
        <f>SUMIF(Status!$A:$A,"*"&amp;$G$2&amp;Report!$A49,Status!$B:$B)</f>
        <v>4</v>
      </c>
      <c r="D49" s="12">
        <f>IF(B49=0,"",SUMIF(Status!$A:$A,$D$2&amp;$G$2&amp;Report!$A49,Status!$C:$C)/B49)</f>
        <v>3903.5</v>
      </c>
      <c r="E49" s="13">
        <f>IF(C49=0,"",SUMIF(Status!$A:$A,"*"&amp;$G$2&amp;Report!$A49,Status!$C:$C)/C49)</f>
        <v>2526.75</v>
      </c>
      <c r="F49" s="12">
        <f>IF(B49=0,"",SUMIF(Status!$A:$A,$D$2&amp;$G$2&amp;Report!$A49,Status!$D:$D)/B49)</f>
        <v>1754</v>
      </c>
      <c r="G49" s="13">
        <f>IF(C49=0,"",SUMIF(Status!$A:$A,"*"&amp;$G$2&amp;Report!$A49,Status!$D:$D)/C49)</f>
        <v>913.5</v>
      </c>
      <c r="H49" s="12">
        <f>SUMIF(Status!$A:$A,$D$2&amp;$G$2&amp;Report!$A49,Status!$E:$E)</f>
        <v>28193</v>
      </c>
      <c r="I49" s="13">
        <f>SUMIF(Status!$A:$A,"*"&amp;$G$2&amp;Report!$A49,Status!$E:$E)</f>
        <v>1281968</v>
      </c>
      <c r="J49" s="12">
        <f>IF(H49=0,"",SUMIF(Status!$A:$A,$D$2&amp;$G$2&amp;Report!$A49,Status!$F:$F)/H49)</f>
        <v>6863.712091653957</v>
      </c>
      <c r="K49" s="13">
        <f>IF(I49=0,"",SUMIF(Status!$A:$A,"*"&amp;$G$2&amp;Report!$A49,Status!$F:$F)/I49)</f>
        <v>3034.1591841606032</v>
      </c>
      <c r="L49" s="12">
        <f>IF(H49=0,"",SUMIF(Status!$A:$A,$D$2&amp;$G$2&amp;Report!$A49,Status!$G:$G)/H49)</f>
        <v>4672.6937537686663</v>
      </c>
      <c r="M49" s="13">
        <f>IF(I49=0,"",SUMIF(Status!$A:$A,"*"&amp;$G$2&amp;Report!$A49,Status!$G:$G)/I49)</f>
        <v>2248.1769966177003</v>
      </c>
      <c r="N49" s="14">
        <f t="shared" si="19"/>
        <v>3.7713078895761051E-6</v>
      </c>
      <c r="O49" s="15">
        <f t="shared" si="20"/>
        <v>3.7198506107994701E-7</v>
      </c>
      <c r="P49" s="14">
        <f t="shared" si="21"/>
        <v>7.3611062155433621E-4</v>
      </c>
      <c r="Q49" s="15">
        <f t="shared" si="22"/>
        <v>2.5654315542405861E-3</v>
      </c>
      <c r="R49" s="12">
        <f>SUMIF(Status!$A:$A,$D$2&amp;$G$2&amp;Report!$A49,Status!$H:$H)</f>
        <v>28193</v>
      </c>
      <c r="S49" s="13">
        <f>SUMIF(Status!$A:$A,"*"&amp;$G$2&amp;Report!$A49,Status!$H:$H)</f>
        <v>1281968</v>
      </c>
      <c r="T49" s="16">
        <f t="shared" si="27"/>
        <v>1</v>
      </c>
      <c r="U49" s="17">
        <f t="shared" si="28"/>
        <v>1</v>
      </c>
    </row>
    <row r="50" spans="1:21">
      <c r="A50" s="28" t="s">
        <v>53</v>
      </c>
      <c r="B50" s="12">
        <f>SUMIF(Status!$A:$A,$D$2&amp;$G$2&amp;Report!$A50,Status!$B:$B)</f>
        <v>0</v>
      </c>
      <c r="C50" s="13">
        <f>SUMIF(Status!$A:$A,"*"&amp;$G$2&amp;Report!$A50,Status!$B:$B)</f>
        <v>1</v>
      </c>
      <c r="D50" s="12" t="str">
        <f>IF(B50=0,"",SUMIF(Status!$A:$A,$D$2&amp;$G$2&amp;Report!$A50,Status!$C:$C)/B50)</f>
        <v/>
      </c>
      <c r="E50" s="13">
        <f>IF(C50=0,"",SUMIF(Status!$A:$A,"*"&amp;$G$2&amp;Report!$A50,Status!$C:$C)/C50)</f>
        <v>2050</v>
      </c>
      <c r="F50" s="12" t="str">
        <f>IF(B50=0,"",SUMIF(Status!$A:$A,$D$2&amp;$G$2&amp;Report!$A50,Status!$D:$D)/B50)</f>
        <v/>
      </c>
      <c r="G50" s="13">
        <f>IF(C50=0,"",SUMIF(Status!$A:$A,"*"&amp;$G$2&amp;Report!$A50,Status!$D:$D)/C50)</f>
        <v>2547</v>
      </c>
      <c r="H50" s="12">
        <f>SUMIF(Status!$A:$A,$D$2&amp;$G$2&amp;Report!$A50,Status!$E:$E)</f>
        <v>62253</v>
      </c>
      <c r="I50" s="13">
        <f>SUMIF(Status!$A:$A,"*"&amp;$G$2&amp;Report!$A50,Status!$E:$E)</f>
        <v>2965585</v>
      </c>
      <c r="J50" s="12">
        <f>IF(H50=0,"",SUMIF(Status!$A:$A,$D$2&amp;$G$2&amp;Report!$A50,Status!$F:$F)/H50)</f>
        <v>6102.9529339951487</v>
      </c>
      <c r="K50" s="13">
        <f>IF(I50=0,"",SUMIF(Status!$A:$A,"*"&amp;$G$2&amp;Report!$A50,Status!$F:$F)/I50)</f>
        <v>2801.8475848778571</v>
      </c>
      <c r="L50" s="12">
        <f>IF(H50=0,"",SUMIF(Status!$A:$A,$D$2&amp;$G$2&amp;Report!$A50,Status!$G:$G)/H50)</f>
        <v>4499.6991791560249</v>
      </c>
      <c r="M50" s="13">
        <f>IF(I50=0,"",SUMIF(Status!$A:$A,"*"&amp;$G$2&amp;Report!$A50,Status!$G:$G)/I50)</f>
        <v>2498.1815746303005</v>
      </c>
      <c r="N50" s="14" t="str">
        <f t="shared" si="19"/>
        <v/>
      </c>
      <c r="O50" s="15" t="str">
        <f t="shared" si="20"/>
        <v/>
      </c>
      <c r="P50" s="14">
        <f t="shared" si="21"/>
        <v>1.6254068216799238E-3</v>
      </c>
      <c r="Q50" s="15">
        <f t="shared" si="22"/>
        <v>5.9346296754541217E-3</v>
      </c>
      <c r="R50" s="12">
        <f>SUMIF(Status!$A:$A,$D$2&amp;$G$2&amp;Report!$A50,Status!$H:$H)</f>
        <v>62253</v>
      </c>
      <c r="S50" s="13">
        <f>SUMIF(Status!$A:$A,"*"&amp;$G$2&amp;Report!$A50,Status!$H:$H)</f>
        <v>2965585</v>
      </c>
      <c r="T50" s="16">
        <f t="shared" si="27"/>
        <v>1</v>
      </c>
      <c r="U50" s="17">
        <f t="shared" si="28"/>
        <v>1</v>
      </c>
    </row>
    <row r="51" spans="1:21" s="54" customFormat="1">
      <c r="A51" s="27" t="s">
        <v>3971</v>
      </c>
      <c r="B51" s="8"/>
      <c r="C51" s="9"/>
      <c r="D51" s="8"/>
      <c r="E51" s="9"/>
      <c r="F51" s="8"/>
      <c r="G51" s="9"/>
      <c r="H51" s="8"/>
      <c r="I51" s="9"/>
      <c r="J51" s="8"/>
      <c r="K51" s="9"/>
      <c r="L51" s="8"/>
      <c r="M51" s="9"/>
      <c r="N51" s="55" t="str">
        <f t="shared" si="19"/>
        <v/>
      </c>
      <c r="O51" s="56" t="str">
        <f t="shared" si="20"/>
        <v/>
      </c>
      <c r="P51" s="55" t="str">
        <f t="shared" si="21"/>
        <v/>
      </c>
      <c r="Q51" s="56" t="str">
        <f t="shared" si="22"/>
        <v/>
      </c>
      <c r="R51" s="8"/>
      <c r="S51" s="9"/>
      <c r="T51" s="10"/>
      <c r="U51" s="11"/>
    </row>
    <row r="52" spans="1:21">
      <c r="A52" s="28" t="s">
        <v>54</v>
      </c>
      <c r="B52" s="12">
        <f>SUMIF(TAPS!$A:$A,$D$2&amp;$G$2&amp;Report!$A52,TAPS!$B:$B)</f>
        <v>10907</v>
      </c>
      <c r="C52" s="13">
        <f>SUMIF(TAPS!$A:$A,"*"&amp;$G$2&amp;Report!$A52,TAPS!$B:$B)</f>
        <v>477839</v>
      </c>
      <c r="D52" s="12">
        <f>IF(B52=0,"",SUMIF(TAPS!$A:$A,$D$2&amp;$G$2&amp;Report!$A52,TAPS!$C:$C)/B52)</f>
        <v>9096.4298157146786</v>
      </c>
      <c r="E52" s="13">
        <f>IF(C52=0,"",SUMIF(TAPS!$A:$A,"*"&amp;$G$2&amp;Report!$A52,TAPS!$C:$C)/C52)</f>
        <v>3732.6823176844082</v>
      </c>
      <c r="F52" s="12">
        <f>IF(B52=0,"",SUMIF(TAPS!$A:$A,$D$2&amp;$G$2&amp;Report!$A52,TAPS!$D:$D)/B52)</f>
        <v>1676.4813422572661</v>
      </c>
      <c r="G52" s="13">
        <f>IF(C52=0,"",SUMIF(TAPS!$A:$A,"*"&amp;$G$2&amp;Report!$A52,TAPS!$D:$D)/C52)</f>
        <v>459.32066449159652</v>
      </c>
      <c r="H52" s="12">
        <f>SUMIF(TAPS!$A:$A,$D$2&amp;$G$2&amp;Report!$A52,TAPS!$E:$E)</f>
        <v>454700</v>
      </c>
      <c r="I52" s="13">
        <f>SUMIF(TAPS!$A:$A,"*"&amp;$G$2&amp;Report!$A52,TAPS!$E:$E)</f>
        <v>11160492</v>
      </c>
      <c r="J52" s="12">
        <f>IF(H52=0,"",SUMIF(TAPS!$A:$A,$D$2&amp;$G$2&amp;Report!$A52,TAPS!$F:$F)/H52)</f>
        <v>8624.0225137453272</v>
      </c>
      <c r="K52" s="13">
        <f>IF(I52=0,"",SUMIF(TAPS!$A:$A,"*"&amp;$G$2&amp;Report!$A52,TAPS!$F:$F)/I52)</f>
        <v>6359.7306340974928</v>
      </c>
      <c r="L52" s="12">
        <f>IF(H52=0,"",SUMIF(TAPS!$A:$A,$D$2&amp;$G$2&amp;Report!$A52,TAPS!$G:$G)/H52)</f>
        <v>382.64100945678467</v>
      </c>
      <c r="M52" s="13">
        <f>IF(I52=0,"",SUMIF(TAPS!$A:$A,"*"&amp;$G$2&amp;Report!$A52,TAPS!$G:$G)/I52)</f>
        <v>397.19411769660331</v>
      </c>
      <c r="N52" s="14">
        <f t="shared" si="19"/>
        <v>2.056682757580329E-2</v>
      </c>
      <c r="O52" s="15">
        <f t="shared" si="20"/>
        <v>4.4437242400345203E-2</v>
      </c>
      <c r="P52" s="14">
        <f t="shared" si="21"/>
        <v>1.1872078161981934E-2</v>
      </c>
      <c r="Q52" s="15">
        <f t="shared" si="22"/>
        <v>2.2334003920261372E-2</v>
      </c>
      <c r="R52" s="12">
        <f>SUMIF(TAPS!$A:$A,$D$2&amp;$G$2&amp;Report!$A52,TAPS!$H:$H)</f>
        <v>1822</v>
      </c>
      <c r="S52" s="13">
        <f>SUMIF(TAPS!$A:$A,"*"&amp;$G$2&amp;Report!$A52,TAPS!$H:$H)</f>
        <v>145508</v>
      </c>
      <c r="T52" s="16">
        <f>IF(H52=0,"",R52/H52)</f>
        <v>4.0070376072135474E-3</v>
      </c>
      <c r="U52" s="17">
        <f t="shared" ref="U52" si="29">IF(I52=0,"",S52/I52)</f>
        <v>1.3037776470786413E-2</v>
      </c>
    </row>
    <row r="53" spans="1:21">
      <c r="A53" s="28" t="s">
        <v>55</v>
      </c>
      <c r="B53" s="12">
        <f>SUMIF(TAPS!$A:$A,$D$2&amp;$G$2&amp;Report!$A53,TAPS!$B:$B)</f>
        <v>94509</v>
      </c>
      <c r="C53" s="13">
        <f>SUMIF(TAPS!$A:$A,"*"&amp;$G$2&amp;Report!$A53,TAPS!$B:$B)</f>
        <v>2745038</v>
      </c>
      <c r="D53" s="12">
        <f>IF(B53=0,"",SUMIF(TAPS!$A:$A,$D$2&amp;$G$2&amp;Report!$A53,TAPS!$C:$C)/B53)</f>
        <v>7009.47059010253</v>
      </c>
      <c r="E53" s="13">
        <f>IF(C53=0,"",SUMIF(TAPS!$A:$A,"*"&amp;$G$2&amp;Report!$A53,TAPS!$C:$C)/C53)</f>
        <v>3970.6399765686306</v>
      </c>
      <c r="F53" s="12">
        <f>IF(B53=0,"",SUMIF(TAPS!$A:$A,$D$2&amp;$G$2&amp;Report!$A53,TAPS!$D:$D)/B53)</f>
        <v>1243.9273190913034</v>
      </c>
      <c r="G53" s="13">
        <f>IF(C53=0,"",SUMIF(TAPS!$A:$A,"*"&amp;$G$2&amp;Report!$A53,TAPS!$D:$D)/C53)</f>
        <v>535.3990341845905</v>
      </c>
      <c r="H53" s="12">
        <f>SUMIF(TAPS!$A:$A,$D$2&amp;$G$2&amp;Report!$A53,TAPS!$E:$E)</f>
        <v>3884597</v>
      </c>
      <c r="I53" s="13">
        <f>SUMIF(TAPS!$A:$A,"*"&amp;$G$2&amp;Report!$A53,TAPS!$E:$E)</f>
        <v>107564096</v>
      </c>
      <c r="J53" s="12">
        <f>IF(H53=0,"",SUMIF(TAPS!$A:$A,$D$2&amp;$G$2&amp;Report!$A53,TAPS!$F:$F)/H53)</f>
        <v>7623.276233030093</v>
      </c>
      <c r="K53" s="13">
        <f>IF(I53=0,"",SUMIF(TAPS!$A:$A,"*"&amp;$G$2&amp;Report!$A53,TAPS!$F:$F)/I53)</f>
        <v>5410.6112479297926</v>
      </c>
      <c r="L53" s="12">
        <f>IF(H53=0,"",SUMIF(TAPS!$A:$A,$D$2&amp;$G$2&amp;Report!$A53,TAPS!$G:$G)/H53)</f>
        <v>851.11679615671846</v>
      </c>
      <c r="M53" s="13">
        <f>IF(I53=0,"",SUMIF(TAPS!$A:$A,"*"&amp;$G$2&amp;Report!$A53,TAPS!$G:$G)/I53)</f>
        <v>999.72373489756285</v>
      </c>
      <c r="N53" s="14">
        <f t="shared" si="19"/>
        <v>0.17821126866797404</v>
      </c>
      <c r="O53" s="15">
        <f t="shared" si="20"/>
        <v>0.25527828202419389</v>
      </c>
      <c r="P53" s="14">
        <f t="shared" si="21"/>
        <v>0.10142564154783491</v>
      </c>
      <c r="Q53" s="15">
        <f t="shared" si="22"/>
        <v>0.21525367714464294</v>
      </c>
      <c r="R53" s="12">
        <f>SUMIF(TAPS!$A:$A,$D$2&amp;$G$2&amp;Report!$A53,TAPS!$H:$H)</f>
        <v>24531</v>
      </c>
      <c r="S53" s="13">
        <f>SUMIF(TAPS!$A:$A,"*"&amp;$G$2&amp;Report!$A53,TAPS!$H:$H)</f>
        <v>2056713</v>
      </c>
      <c r="T53" s="16">
        <f t="shared" ref="T53:T58" si="30">IF(H53=0,"",R53/H53)</f>
        <v>6.3149407776405117E-3</v>
      </c>
      <c r="U53" s="17">
        <f t="shared" ref="U53:U58" si="31">IF(I53=0,"",S53/I53)</f>
        <v>1.9120813324178358E-2</v>
      </c>
    </row>
    <row r="54" spans="1:21">
      <c r="A54" s="28" t="s">
        <v>56</v>
      </c>
      <c r="B54" s="12">
        <f>SUMIF(TAPS!$A:$A,$D$2&amp;$G$2&amp;Report!$A54,TAPS!$B:$B)</f>
        <v>67616</v>
      </c>
      <c r="C54" s="13">
        <f>SUMIF(TAPS!$A:$A,"*"&amp;$G$2&amp;Report!$A54,TAPS!$B:$B)</f>
        <v>1484536</v>
      </c>
      <c r="D54" s="12">
        <f>IF(B54=0,"",SUMIF(TAPS!$A:$A,$D$2&amp;$G$2&amp;Report!$A54,TAPS!$C:$C)/B54)</f>
        <v>7563.0517037387599</v>
      </c>
      <c r="E54" s="13">
        <f>IF(C54=0,"",SUMIF(TAPS!$A:$A,"*"&amp;$G$2&amp;Report!$A54,TAPS!$C:$C)/C54)</f>
        <v>5450.6357272575406</v>
      </c>
      <c r="F54" s="12">
        <f>IF(B54=0,"",SUMIF(TAPS!$A:$A,$D$2&amp;$G$2&amp;Report!$A54,TAPS!$D:$D)/B54)</f>
        <v>1514.0865031945102</v>
      </c>
      <c r="G54" s="13">
        <f>IF(C54=0,"",SUMIF(TAPS!$A:$A,"*"&amp;$G$2&amp;Report!$A54,TAPS!$D:$D)/C54)</f>
        <v>726.02757561958754</v>
      </c>
      <c r="H54" s="12">
        <f>SUMIF(TAPS!$A:$A,$D$2&amp;$G$2&amp;Report!$A54,TAPS!$E:$E)</f>
        <v>3711937</v>
      </c>
      <c r="I54" s="13">
        <f>SUMIF(TAPS!$A:$A,"*"&amp;$G$2&amp;Report!$A54,TAPS!$E:$E)</f>
        <v>74736657</v>
      </c>
      <c r="J54" s="12">
        <f>IF(H54=0,"",SUMIF(TAPS!$A:$A,$D$2&amp;$G$2&amp;Report!$A54,TAPS!$F:$F)/H54)</f>
        <v>8623.2792730587826</v>
      </c>
      <c r="K54" s="13">
        <f>IF(I54=0,"",SUMIF(TAPS!$A:$A,"*"&amp;$G$2&amp;Report!$A54,TAPS!$F:$F)/I54)</f>
        <v>7004.3100912314021</v>
      </c>
      <c r="L54" s="12">
        <f>IF(H54=0,"",SUMIF(TAPS!$A:$A,$D$2&amp;$G$2&amp;Report!$A54,TAPS!$G:$G)/H54)</f>
        <v>1116.4381795811728</v>
      </c>
      <c r="M54" s="13">
        <f>IF(I54=0,"",SUMIF(TAPS!$A:$A,"*"&amp;$G$2&amp;Report!$A54,TAPS!$G:$G)/I54)</f>
        <v>1403.1405867672138</v>
      </c>
      <c r="N54" s="14">
        <f t="shared" si="19"/>
        <v>0.12750037713078896</v>
      </c>
      <c r="O54" s="15">
        <f t="shared" si="20"/>
        <v>0.13805630365884505</v>
      </c>
      <c r="P54" s="14">
        <f t="shared" si="21"/>
        <v>9.6917541667808971E-2</v>
      </c>
      <c r="Q54" s="15">
        <f t="shared" si="22"/>
        <v>0.14956050238871454</v>
      </c>
      <c r="R54" s="12">
        <f>SUMIF(TAPS!$A:$A,$D$2&amp;$G$2&amp;Report!$A54,TAPS!$H:$H)</f>
        <v>15534</v>
      </c>
      <c r="S54" s="13">
        <f>SUMIF(TAPS!$A:$A,"*"&amp;$G$2&amp;Report!$A54,TAPS!$H:$H)</f>
        <v>671083</v>
      </c>
      <c r="T54" s="16">
        <f t="shared" si="30"/>
        <v>4.1848770601440703E-3</v>
      </c>
      <c r="U54" s="17">
        <f t="shared" si="31"/>
        <v>8.979301817045416E-3</v>
      </c>
    </row>
    <row r="55" spans="1:21">
      <c r="A55" s="28" t="s">
        <v>57</v>
      </c>
      <c r="B55" s="12">
        <f>SUMIF(TAPS!$A:$A,$D$2&amp;$G$2&amp;Report!$A55,TAPS!$B:$B)</f>
        <v>91560</v>
      </c>
      <c r="C55" s="13">
        <f>SUMIF(TAPS!$A:$A,"*"&amp;$G$2&amp;Report!$A55,TAPS!$B:$B)</f>
        <v>1647078</v>
      </c>
      <c r="D55" s="12">
        <f>IF(B55=0,"",SUMIF(TAPS!$A:$A,$D$2&amp;$G$2&amp;Report!$A55,TAPS!$C:$C)/B55)</f>
        <v>8602.1609217999121</v>
      </c>
      <c r="E55" s="13">
        <f>IF(C55=0,"",SUMIF(TAPS!$A:$A,"*"&amp;$G$2&amp;Report!$A55,TAPS!$C:$C)/C55)</f>
        <v>6904.2986130590052</v>
      </c>
      <c r="F55" s="12">
        <f>IF(B55=0,"",SUMIF(TAPS!$A:$A,$D$2&amp;$G$2&amp;Report!$A55,TAPS!$D:$D)/B55)</f>
        <v>1834.3231432940149</v>
      </c>
      <c r="G55" s="13">
        <f>IF(C55=0,"",SUMIF(TAPS!$A:$A,"*"&amp;$G$2&amp;Report!$A55,TAPS!$D:$D)/C55)</f>
        <v>904.1374464354451</v>
      </c>
      <c r="H55" s="12">
        <f>SUMIF(TAPS!$A:$A,$D$2&amp;$G$2&amp;Report!$A55,TAPS!$E:$E)</f>
        <v>6215039</v>
      </c>
      <c r="I55" s="13">
        <f>SUMIF(TAPS!$A:$A,"*"&amp;$G$2&amp;Report!$A55,TAPS!$E:$E)</f>
        <v>94385380</v>
      </c>
      <c r="J55" s="12">
        <f>IF(H55=0,"",SUMIF(TAPS!$A:$A,$D$2&amp;$G$2&amp;Report!$A55,TAPS!$F:$F)/H55)</f>
        <v>10256.967605513015</v>
      </c>
      <c r="K55" s="13">
        <f>IF(I55=0,"",SUMIF(TAPS!$A:$A,"*"&amp;$G$2&amp;Report!$A55,TAPS!$F:$F)/I55)</f>
        <v>8851.4623795973494</v>
      </c>
      <c r="L55" s="12">
        <f>IF(H55=0,"",SUMIF(TAPS!$A:$A,$D$2&amp;$G$2&amp;Report!$A55,TAPS!$G:$G)/H55)</f>
        <v>1314.7354679512068</v>
      </c>
      <c r="M55" s="13">
        <f>IF(I55=0,"",SUMIF(TAPS!$A:$A,"*"&amp;$G$2&amp;Report!$A55,TAPS!$G:$G)/I55)</f>
        <v>1576.199209676329</v>
      </c>
      <c r="N55" s="14">
        <f t="shared" si="19"/>
        <v>0.17265047518479409</v>
      </c>
      <c r="O55" s="15">
        <f t="shared" si="20"/>
        <v>0.15317210260835926</v>
      </c>
      <c r="P55" s="14">
        <f t="shared" si="21"/>
        <v>0.16227277059108433</v>
      </c>
      <c r="Q55" s="15">
        <f t="shared" si="22"/>
        <v>0.18888087074793469</v>
      </c>
      <c r="R55" s="12">
        <f>SUMIF(TAPS!$A:$A,$D$2&amp;$G$2&amp;Report!$A55,TAPS!$H:$H)</f>
        <v>16651</v>
      </c>
      <c r="S55" s="13">
        <f>SUMIF(TAPS!$A:$A,"*"&amp;$G$2&amp;Report!$A55,TAPS!$H:$H)</f>
        <v>442008</v>
      </c>
      <c r="T55" s="16">
        <f t="shared" si="30"/>
        <v>2.6791465025400485E-3</v>
      </c>
      <c r="U55" s="17">
        <f t="shared" si="31"/>
        <v>4.6830134073730482E-3</v>
      </c>
    </row>
    <row r="56" spans="1:21">
      <c r="A56" s="28" t="s">
        <v>58</v>
      </c>
      <c r="B56" s="12">
        <f>SUMIF(TAPS!$A:$A,$D$2&amp;$G$2&amp;Report!$A56,TAPS!$B:$B)</f>
        <v>58793</v>
      </c>
      <c r="C56" s="13">
        <f>SUMIF(TAPS!$A:$A,"*"&amp;$G$2&amp;Report!$A56,TAPS!$B:$B)</f>
        <v>914062</v>
      </c>
      <c r="D56" s="12">
        <f>IF(B56=0,"",SUMIF(TAPS!$A:$A,$D$2&amp;$G$2&amp;Report!$A56,TAPS!$C:$C)/B56)</f>
        <v>10124.93065500995</v>
      </c>
      <c r="E56" s="13">
        <f>IF(C56=0,"",SUMIF(TAPS!$A:$A,"*"&amp;$G$2&amp;Report!$A56,TAPS!$C:$C)/C56)</f>
        <v>8436.1576184110054</v>
      </c>
      <c r="F56" s="12">
        <f>IF(B56=0,"",SUMIF(TAPS!$A:$A,$D$2&amp;$G$2&amp;Report!$A56,TAPS!$D:$D)/B56)</f>
        <v>2264.8484513462486</v>
      </c>
      <c r="G56" s="13">
        <f>IF(C56=0,"",SUMIF(TAPS!$A:$A,"*"&amp;$G$2&amp;Report!$A56,TAPS!$D:$D)/C56)</f>
        <v>1099.3370209023021</v>
      </c>
      <c r="H56" s="12">
        <f>SUMIF(TAPS!$A:$A,$D$2&amp;$G$2&amp;Report!$A56,TAPS!$E:$E)</f>
        <v>4768992</v>
      </c>
      <c r="I56" s="13">
        <f>SUMIF(TAPS!$A:$A,"*"&amp;$G$2&amp;Report!$A56,TAPS!$E:$E)</f>
        <v>57806495</v>
      </c>
      <c r="J56" s="12">
        <f>IF(H56=0,"",SUMIF(TAPS!$A:$A,$D$2&amp;$G$2&amp;Report!$A56,TAPS!$F:$F)/H56)</f>
        <v>12091.064422628513</v>
      </c>
      <c r="K56" s="13">
        <f>IF(I56=0,"",SUMIF(TAPS!$A:$A,"*"&amp;$G$2&amp;Report!$A56,TAPS!$F:$F)/I56)</f>
        <v>10740.102053255434</v>
      </c>
      <c r="L56" s="12">
        <f>IF(H56=0,"",SUMIF(TAPS!$A:$A,$D$2&amp;$G$2&amp;Report!$A56,TAPS!$G:$G)/H56)</f>
        <v>1555.6885541011602</v>
      </c>
      <c r="M56" s="13">
        <f>IF(I56=0,"",SUMIF(TAPS!$A:$A,"*"&amp;$G$2&amp;Report!$A56,TAPS!$G:$G)/I56)</f>
        <v>1710.1068074270893</v>
      </c>
      <c r="N56" s="14">
        <f t="shared" si="19"/>
        <v>0.11086325237592397</v>
      </c>
      <c r="O56" s="15">
        <f t="shared" si="20"/>
        <v>8.500435222521463E-2</v>
      </c>
      <c r="P56" s="14">
        <f t="shared" si="21"/>
        <v>0.1245169249568211</v>
      </c>
      <c r="Q56" s="15">
        <f t="shared" si="22"/>
        <v>0.11568042752475154</v>
      </c>
      <c r="R56" s="12">
        <f>SUMIF(TAPS!$A:$A,$D$2&amp;$G$2&amp;Report!$A56,TAPS!$H:$H)</f>
        <v>8197</v>
      </c>
      <c r="S56" s="13">
        <f>SUMIF(TAPS!$A:$A,"*"&amp;$G$2&amp;Report!$A56,TAPS!$H:$H)</f>
        <v>152129</v>
      </c>
      <c r="T56" s="16">
        <f t="shared" si="30"/>
        <v>1.7188118579355973E-3</v>
      </c>
      <c r="U56" s="17">
        <f t="shared" si="31"/>
        <v>2.6316938952967136E-3</v>
      </c>
    </row>
    <row r="57" spans="1:21">
      <c r="A57" s="28" t="s">
        <v>59</v>
      </c>
      <c r="B57" s="12">
        <f>SUMIF(TAPS!$A:$A,$D$2&amp;$G$2&amp;Report!$A57,TAPS!$B:$B)</f>
        <v>170745</v>
      </c>
      <c r="C57" s="13">
        <f>SUMIF(TAPS!$A:$A,"*"&amp;$G$2&amp;Report!$A57,TAPS!$B:$B)</f>
        <v>2033753</v>
      </c>
      <c r="D57" s="12">
        <f>IF(B57=0,"",SUMIF(TAPS!$A:$A,$D$2&amp;$G$2&amp;Report!$A57,TAPS!$C:$C)/B57)</f>
        <v>14697.949562212656</v>
      </c>
      <c r="E57" s="13">
        <f>IF(C57=0,"",SUMIF(TAPS!$A:$A,"*"&amp;$G$2&amp;Report!$A57,TAPS!$C:$C)/C57)</f>
        <v>11230.69482429774</v>
      </c>
      <c r="F57" s="12">
        <f>IF(B57=0,"",SUMIF(TAPS!$A:$A,$D$2&amp;$G$2&amp;Report!$A57,TAPS!$D:$D)/B57)</f>
        <v>4295.9800521245133</v>
      </c>
      <c r="G57" s="13">
        <f>IF(C57=0,"",SUMIF(TAPS!$A:$A,"*"&amp;$G$2&amp;Report!$A57,TAPS!$D:$D)/C57)</f>
        <v>1657.7541712292496</v>
      </c>
      <c r="H57" s="12">
        <f>SUMIF(TAPS!$A:$A,$D$2&amp;$G$2&amp;Report!$A57,TAPS!$E:$E)</f>
        <v>19164675</v>
      </c>
      <c r="I57" s="13">
        <f>SUMIF(TAPS!$A:$A,"*"&amp;$G$2&amp;Report!$A57,TAPS!$E:$E)</f>
        <v>149331970</v>
      </c>
      <c r="J57" s="12">
        <f>IF(H57=0,"",SUMIF(TAPS!$A:$A,$D$2&amp;$G$2&amp;Report!$A57,TAPS!$F:$F)/H57)</f>
        <v>19916.359341340252</v>
      </c>
      <c r="K57" s="13">
        <f>IF(I57=0,"",SUMIF(TAPS!$A:$A,"*"&amp;$G$2&amp;Report!$A57,TAPS!$F:$F)/I57)</f>
        <v>15326.781829925634</v>
      </c>
      <c r="L57" s="12">
        <f>IF(H57=0,"",SUMIF(TAPS!$A:$A,$D$2&amp;$G$2&amp;Report!$A57,TAPS!$G:$G)/H57)</f>
        <v>4510.8146547749966</v>
      </c>
      <c r="M57" s="13">
        <f>IF(I57=0,"",SUMIF(TAPS!$A:$A,"*"&amp;$G$2&amp;Report!$A57,TAPS!$G:$G)/I57)</f>
        <v>2770.0533729314625</v>
      </c>
      <c r="N57" s="14">
        <f t="shared" si="19"/>
        <v>0.321965982802836</v>
      </c>
      <c r="O57" s="15">
        <f t="shared" si="20"/>
        <v>0.18913143348163139</v>
      </c>
      <c r="P57" s="14">
        <f t="shared" si="21"/>
        <v>0.50038381251150454</v>
      </c>
      <c r="Q57" s="15">
        <f t="shared" si="22"/>
        <v>0.29883815188437513</v>
      </c>
      <c r="R57" s="12">
        <f>SUMIF(TAPS!$A:$A,$D$2&amp;$G$2&amp;Report!$A57,TAPS!$H:$H)</f>
        <v>17840</v>
      </c>
      <c r="S57" s="13">
        <f>SUMIF(TAPS!$A:$A,"*"&amp;$G$2&amp;Report!$A57,TAPS!$H:$H)</f>
        <v>206591</v>
      </c>
      <c r="T57" s="16">
        <f t="shared" si="30"/>
        <v>9.3087933920089959E-4</v>
      </c>
      <c r="U57" s="17">
        <f t="shared" si="31"/>
        <v>1.3834345050159052E-3</v>
      </c>
    </row>
    <row r="58" spans="1:21">
      <c r="A58" s="28" t="s">
        <v>60</v>
      </c>
      <c r="B58" s="12">
        <f>SUMIF(TAPS!$A:$A,$D$2&amp;$G$2&amp;Report!$A58,TAPS!$B:$B)</f>
        <v>36190</v>
      </c>
      <c r="C58" s="13">
        <f>SUMIF(TAPS!$A:$A,"*"&amp;$G$2&amp;Report!$A58,TAPS!$B:$B)</f>
        <v>1450814</v>
      </c>
      <c r="D58" s="12">
        <f>IF(B58=0,"",SUMIF(TAPS!$A:$A,$D$2&amp;$G$2&amp;Report!$A58,TAPS!$C:$C)/B58)</f>
        <v>10227.378087869578</v>
      </c>
      <c r="E58" s="13">
        <f>IF(C58=0,"",SUMIF(TAPS!$A:$A,"*"&amp;$G$2&amp;Report!$A58,TAPS!$C:$C)/C58)</f>
        <v>1811.9129833321156</v>
      </c>
      <c r="F58" s="12">
        <f>IF(B58=0,"",SUMIF(TAPS!$A:$A,$D$2&amp;$G$2&amp;Report!$A58,TAPS!$D:$D)/B58)</f>
        <v>2373.4053882287926</v>
      </c>
      <c r="G58" s="13">
        <f>IF(C58=0,"",SUMIF(TAPS!$A:$A,"*"&amp;$G$2&amp;Report!$A58,TAPS!$D:$D)/C58)</f>
        <v>380.96884576520489</v>
      </c>
      <c r="H58" s="12">
        <f>SUMIF(TAPS!$A:$A,$D$2&amp;$G$2&amp;Report!$A58,TAPS!$E:$E)</f>
        <v>100010</v>
      </c>
      <c r="I58" s="13">
        <f>SUMIF(TAPS!$A:$A,"*"&amp;$G$2&amp;Report!$A58,TAPS!$E:$E)</f>
        <v>4723428</v>
      </c>
      <c r="J58" s="12">
        <f>IF(H58=0,"",SUMIF(TAPS!$A:$A,$D$2&amp;$G$2&amp;Report!$A58,TAPS!$F:$F)/H58)</f>
        <v>11368.137346265374</v>
      </c>
      <c r="K58" s="13">
        <f>IF(I58=0,"",SUMIF(TAPS!$A:$A,"*"&amp;$G$2&amp;Report!$A58,TAPS!$F:$F)/I58)</f>
        <v>3783.6426237469905</v>
      </c>
      <c r="L58" s="12">
        <f>IF(H58=0,"",SUMIF(TAPS!$A:$A,$D$2&amp;$G$2&amp;Report!$A58,TAPS!$G:$G)/H58)</f>
        <v>2027.3608639136087</v>
      </c>
      <c r="M58" s="13">
        <f>IF(I58=0,"",SUMIF(TAPS!$A:$A,"*"&amp;$G$2&amp;Report!$A58,TAPS!$G:$G)/I58)</f>
        <v>815.64043000126185</v>
      </c>
      <c r="N58" s="14">
        <f t="shared" si="19"/>
        <v>6.8241816261879626E-2</v>
      </c>
      <c r="O58" s="15">
        <f t="shared" si="20"/>
        <v>0.13492028360141056</v>
      </c>
      <c r="P58" s="14">
        <f t="shared" si="21"/>
        <v>2.6112305629641813E-3</v>
      </c>
      <c r="Q58" s="15">
        <f t="shared" si="22"/>
        <v>9.4523663893197832E-3</v>
      </c>
      <c r="R58" s="12">
        <f>SUMIF(TAPS!$A:$A,$D$2&amp;$G$2&amp;Report!$A58,TAPS!$H:$H)</f>
        <v>5871</v>
      </c>
      <c r="S58" s="13">
        <f>SUMIF(TAPS!$A:$A,"*"&amp;$G$2&amp;Report!$A58,TAPS!$H:$H)</f>
        <v>573521</v>
      </c>
      <c r="T58" s="16">
        <f t="shared" si="30"/>
        <v>5.8704129587041298E-2</v>
      </c>
      <c r="U58" s="17">
        <f t="shared" si="31"/>
        <v>0.12142050222846627</v>
      </c>
    </row>
    <row r="59" spans="1:21" s="54" customFormat="1">
      <c r="A59" s="27" t="s">
        <v>3972</v>
      </c>
      <c r="B59" s="8"/>
      <c r="C59" s="9"/>
      <c r="D59" s="8"/>
      <c r="E59" s="9"/>
      <c r="F59" s="8"/>
      <c r="G59" s="9"/>
      <c r="H59" s="8"/>
      <c r="I59" s="9"/>
      <c r="J59" s="8"/>
      <c r="K59" s="9"/>
      <c r="L59" s="8"/>
      <c r="M59" s="9"/>
      <c r="N59" s="55" t="str">
        <f t="shared" si="19"/>
        <v/>
      </c>
      <c r="O59" s="56" t="str">
        <f t="shared" si="20"/>
        <v/>
      </c>
      <c r="P59" s="55" t="str">
        <f t="shared" si="21"/>
        <v/>
      </c>
      <c r="Q59" s="56" t="str">
        <f t="shared" si="22"/>
        <v/>
      </c>
      <c r="R59" s="8"/>
      <c r="S59" s="9"/>
      <c r="T59" s="10"/>
      <c r="U59" s="11"/>
    </row>
    <row r="60" spans="1:21">
      <c r="A60" s="28" t="s">
        <v>61</v>
      </c>
      <c r="B60" s="12">
        <f>SUMIF(EIRC!$A:$A,$D$2&amp;$G$2&amp;Report!$A60,EIRC!$B:$B)</f>
        <v>207551</v>
      </c>
      <c r="C60" s="13">
        <f>SUMIF(EIRC!$A:$A,"*"&amp;$G$2&amp;Report!$A60,EIRC!$B:$B)</f>
        <v>4596985</v>
      </c>
      <c r="D60" s="12">
        <f>IF(B60=0,"",SUMIF(EIRC!$A:$A,$D$2&amp;$G$2&amp;Report!$A60,EIRC!$C:$C)/B60)</f>
        <v>10466.612567513526</v>
      </c>
      <c r="E60" s="13">
        <f>IF(C60=0,"",SUMIF(EIRC!$A:$A,"*"&amp;$G$2&amp;Report!$A60,EIRC!$C:$C)/C60)</f>
        <v>5827.4999287576529</v>
      </c>
      <c r="F60" s="12">
        <f>IF(B60=0,"",SUMIF(EIRC!$A:$A,$D$2&amp;$G$2&amp;Report!$A60,EIRC!$D:$D)/B60)</f>
        <v>2105.2220803561536</v>
      </c>
      <c r="G60" s="13">
        <f>IF(C60=0,"",SUMIF(EIRC!$A:$A,"*"&amp;$G$2&amp;Report!$A60,EIRC!$D:$D)/C60)</f>
        <v>631.85117114804598</v>
      </c>
      <c r="H60" s="12">
        <f>SUMIF(EIRC!$A:$A,$D$2&amp;$G$2&amp;Report!$A60,EIRC!$E:$E)</f>
        <v>11350665</v>
      </c>
      <c r="I60" s="13">
        <f>SUMIF(EIRC!$A:$A,"*"&amp;$G$2&amp;Report!$A60,EIRC!$E:$E)</f>
        <v>172737124</v>
      </c>
      <c r="J60" s="12">
        <f>IF(H60=0,"",SUMIF(EIRC!$A:$A,$D$2&amp;$G$2&amp;Report!$A60,EIRC!$F:$F)/H60)</f>
        <v>13463.568011301541</v>
      </c>
      <c r="K60" s="13">
        <f>IF(I60=0,"",SUMIF(EIRC!$A:$A,"*"&amp;$G$2&amp;Report!$A60,EIRC!$F:$F)/I60)</f>
        <v>10302.958114655192</v>
      </c>
      <c r="L60" s="12">
        <f>IF(H60=0,"",SUMIF(EIRC!$A:$A,$D$2&amp;$G$2&amp;Report!$A60,EIRC!$G:$G)/H60)</f>
        <v>1608.2031189362033</v>
      </c>
      <c r="M60" s="13">
        <f>IF(I60=0,"",SUMIF(EIRC!$A:$A,"*"&amp;$G$2&amp;Report!$A60,EIRC!$G:$G)/I60)</f>
        <v>757.68599081225875</v>
      </c>
      <c r="N60" s="14">
        <f t="shared" si="19"/>
        <v>0.39136936189470506</v>
      </c>
      <c r="O60" s="15">
        <f t="shared" si="20"/>
        <v>0.42750243650215008</v>
      </c>
      <c r="P60" s="14">
        <f t="shared" si="21"/>
        <v>0.29636239733994429</v>
      </c>
      <c r="Q60" s="15">
        <f t="shared" si="22"/>
        <v>0.34567576452639137</v>
      </c>
      <c r="R60" s="12">
        <f>SUMIF(EIRC!$A:$A,$D$2&amp;$G$2&amp;Report!$A60,EIRC!$H:$H)</f>
        <v>19239</v>
      </c>
      <c r="S60" s="13">
        <f>SUMIF(EIRC!$A:$A,"*"&amp;$G$2&amp;Report!$A60,EIRC!$H:$H)</f>
        <v>927208</v>
      </c>
      <c r="T60" s="16">
        <f>IF(H60=0,"",R60/H60)</f>
        <v>1.6949667706693838E-3</v>
      </c>
      <c r="U60" s="17">
        <f t="shared" ref="U60" si="32">IF(I60=0,"",S60/I60)</f>
        <v>5.3677401737914779E-3</v>
      </c>
    </row>
    <row r="61" spans="1:21">
      <c r="A61" s="28" t="s">
        <v>62</v>
      </c>
      <c r="B61" s="12">
        <f>SUMIF(EIRC!$A:$A,$D$2&amp;$G$2&amp;Report!$A61,EIRC!$B:$B)</f>
        <v>51954</v>
      </c>
      <c r="C61" s="13">
        <f>SUMIF(EIRC!$A:$A,"*"&amp;$G$2&amp;Report!$A61,EIRC!$B:$B)</f>
        <v>987928</v>
      </c>
      <c r="D61" s="12">
        <f>IF(B61=0,"",SUMIF(EIRC!$A:$A,$D$2&amp;$G$2&amp;Report!$A61,EIRC!$C:$C)/B61)</f>
        <v>10493.506640489664</v>
      </c>
      <c r="E61" s="13">
        <f>IF(C61=0,"",SUMIF(EIRC!$A:$A,"*"&amp;$G$2&amp;Report!$A61,EIRC!$C:$C)/C61)</f>
        <v>7318.3128790762075</v>
      </c>
      <c r="F61" s="12">
        <f>IF(B61=0,"",SUMIF(EIRC!$A:$A,$D$2&amp;$G$2&amp;Report!$A61,EIRC!$D:$D)/B61)</f>
        <v>2213.5489086499597</v>
      </c>
      <c r="G61" s="13">
        <f>IF(C61=0,"",SUMIF(EIRC!$A:$A,"*"&amp;$G$2&amp;Report!$A61,EIRC!$D:$D)/C61)</f>
        <v>823.79678883481392</v>
      </c>
      <c r="H61" s="12">
        <f>SUMIF(EIRC!$A:$A,$D$2&amp;$G$2&amp;Report!$A61,EIRC!$E:$E)</f>
        <v>3902919</v>
      </c>
      <c r="I61" s="13">
        <f>SUMIF(EIRC!$A:$A,"*"&amp;$G$2&amp;Report!$A61,EIRC!$E:$E)</f>
        <v>52089664</v>
      </c>
      <c r="J61" s="12">
        <f>IF(H61=0,"",SUMIF(EIRC!$A:$A,$D$2&amp;$G$2&amp;Report!$A61,EIRC!$F:$F)/H61)</f>
        <v>14119.686162843758</v>
      </c>
      <c r="K61" s="13">
        <f>IF(I61=0,"",SUMIF(EIRC!$A:$A,"*"&amp;$G$2&amp;Report!$A61,EIRC!$F:$F)/I61)</f>
        <v>10484.42136088649</v>
      </c>
      <c r="L61" s="12">
        <f>IF(H61=0,"",SUMIF(EIRC!$A:$A,$D$2&amp;$G$2&amp;Report!$A61,EIRC!$G:$G)/H61)</f>
        <v>1272.3005632450993</v>
      </c>
      <c r="M61" s="13">
        <f>IF(I61=0,"",SUMIF(EIRC!$A:$A,"*"&amp;$G$2&amp;Report!$A61,EIRC!$G:$G)/I61)</f>
        <v>880.60883765731342</v>
      </c>
      <c r="N61" s="14">
        <f t="shared" si="19"/>
        <v>9.7967265047518473E-2</v>
      </c>
      <c r="O61" s="15">
        <f t="shared" si="20"/>
        <v>9.1873614355647476E-2</v>
      </c>
      <c r="P61" s="14">
        <f t="shared" si="21"/>
        <v>0.10190402337339866</v>
      </c>
      <c r="Q61" s="15">
        <f t="shared" si="22"/>
        <v>0.10424009622345481</v>
      </c>
      <c r="R61" s="12">
        <f>SUMIF(EIRC!$A:$A,$D$2&amp;$G$2&amp;Report!$A61,EIRC!$H:$H)</f>
        <v>4717</v>
      </c>
      <c r="S61" s="13">
        <f>SUMIF(EIRC!$A:$A,"*"&amp;$G$2&amp;Report!$A61,EIRC!$H:$H)</f>
        <v>226185</v>
      </c>
      <c r="T61" s="16">
        <f t="shared" ref="T61:T67" si="33">IF(H61=0,"",R61/H61)</f>
        <v>1.2085826018936085E-3</v>
      </c>
      <c r="U61" s="17">
        <f t="shared" ref="U61:U67" si="34">IF(I61=0,"",S61/I61)</f>
        <v>4.3422242078582042E-3</v>
      </c>
    </row>
    <row r="62" spans="1:21">
      <c r="A62" s="28" t="s">
        <v>63</v>
      </c>
      <c r="B62" s="12">
        <f>SUMIF(EIRC!$A:$A,$D$2&amp;$G$2&amp;Report!$A62,EIRC!$B:$B)</f>
        <v>61531</v>
      </c>
      <c r="C62" s="13">
        <f>SUMIF(EIRC!$A:$A,"*"&amp;$G$2&amp;Report!$A62,EIRC!$B:$B)</f>
        <v>1192391</v>
      </c>
      <c r="D62" s="12">
        <f>IF(B62=0,"",SUMIF(EIRC!$A:$A,$D$2&amp;$G$2&amp;Report!$A62,EIRC!$C:$C)/B62)</f>
        <v>10464.730006013229</v>
      </c>
      <c r="E62" s="13">
        <f>IF(C62=0,"",SUMIF(EIRC!$A:$A,"*"&amp;$G$2&amp;Report!$A62,EIRC!$C:$C)/C62)</f>
        <v>7040.8230974571261</v>
      </c>
      <c r="F62" s="12">
        <f>IF(B62=0,"",SUMIF(EIRC!$A:$A,$D$2&amp;$G$2&amp;Report!$A62,EIRC!$D:$D)/B62)</f>
        <v>2397.6911312996699</v>
      </c>
      <c r="G62" s="13">
        <f>IF(C62=0,"",SUMIF(EIRC!$A:$A,"*"&amp;$G$2&amp;Report!$A62,EIRC!$D:$D)/C62)</f>
        <v>902.02030458129923</v>
      </c>
      <c r="H62" s="12">
        <f>SUMIF(EIRC!$A:$A,$D$2&amp;$G$2&amp;Report!$A62,EIRC!$E:$E)</f>
        <v>5161859</v>
      </c>
      <c r="I62" s="13">
        <f>SUMIF(EIRC!$A:$A,"*"&amp;$G$2&amp;Report!$A62,EIRC!$E:$E)</f>
        <v>62240966</v>
      </c>
      <c r="J62" s="12">
        <f>IF(H62=0,"",SUMIF(EIRC!$A:$A,$D$2&amp;$G$2&amp;Report!$A62,EIRC!$F:$F)/H62)</f>
        <v>14959.332625513405</v>
      </c>
      <c r="K62" s="13">
        <f>IF(I62=0,"",SUMIF(EIRC!$A:$A,"*"&amp;$G$2&amp;Report!$A62,EIRC!$F:$F)/I62)</f>
        <v>10202.228492131693</v>
      </c>
      <c r="L62" s="12">
        <f>IF(H62=0,"",SUMIF(EIRC!$A:$A,$D$2&amp;$G$2&amp;Report!$A62,EIRC!$G:$G)/H62)</f>
        <v>1574.9044629076463</v>
      </c>
      <c r="M62" s="13">
        <f>IF(I62=0,"",SUMIF(EIRC!$A:$A,"*"&amp;$G$2&amp;Report!$A62,EIRC!$G:$G)/I62)</f>
        <v>1127.0368127641207</v>
      </c>
      <c r="N62" s="14">
        <f t="shared" si="19"/>
        <v>0.11602617287675365</v>
      </c>
      <c r="O62" s="15">
        <f t="shared" si="20"/>
        <v>0.11088790974154478</v>
      </c>
      <c r="P62" s="14">
        <f t="shared" si="21"/>
        <v>0.13477456236888039</v>
      </c>
      <c r="Q62" s="15">
        <f t="shared" si="22"/>
        <v>0.12455454281449731</v>
      </c>
      <c r="R62" s="12">
        <f>SUMIF(EIRC!$A:$A,$D$2&amp;$G$2&amp;Report!$A62,EIRC!$H:$H)</f>
        <v>7644</v>
      </c>
      <c r="S62" s="13">
        <f>SUMIF(EIRC!$A:$A,"*"&amp;$G$2&amp;Report!$A62,EIRC!$H:$H)</f>
        <v>316453</v>
      </c>
      <c r="T62" s="16">
        <f t="shared" si="33"/>
        <v>1.480861836791745E-3</v>
      </c>
      <c r="U62" s="17">
        <f t="shared" si="34"/>
        <v>5.0843201887322892E-3</v>
      </c>
    </row>
    <row r="63" spans="1:21">
      <c r="A63" s="28" t="s">
        <v>64</v>
      </c>
      <c r="B63" s="12">
        <f>SUMIF(EIRC!$A:$A,$D$2&amp;$G$2&amp;Report!$A63,EIRC!$B:$B)</f>
        <v>37195</v>
      </c>
      <c r="C63" s="13">
        <f>SUMIF(EIRC!$A:$A,"*"&amp;$G$2&amp;Report!$A63,EIRC!$B:$B)</f>
        <v>719901</v>
      </c>
      <c r="D63" s="12">
        <f>IF(B63=0,"",SUMIF(EIRC!$A:$A,$D$2&amp;$G$2&amp;Report!$A63,EIRC!$C:$C)/B63)</f>
        <v>10214.863503159027</v>
      </c>
      <c r="E63" s="13">
        <f>IF(C63=0,"",SUMIF(EIRC!$A:$A,"*"&amp;$G$2&amp;Report!$A63,EIRC!$C:$C)/C63)</f>
        <v>6614.7087613435733</v>
      </c>
      <c r="F63" s="12">
        <f>IF(B63=0,"",SUMIF(EIRC!$A:$A,$D$2&amp;$G$2&amp;Report!$A63,EIRC!$D:$D)/B63)</f>
        <v>2490.091383250437</v>
      </c>
      <c r="G63" s="13">
        <f>IF(C63=0,"",SUMIF(EIRC!$A:$A,"*"&amp;$G$2&amp;Report!$A63,EIRC!$D:$D)/C63)</f>
        <v>991.13392258102158</v>
      </c>
      <c r="H63" s="12">
        <f>SUMIF(EIRC!$A:$A,$D$2&amp;$G$2&amp;Report!$A63,EIRC!$E:$E)</f>
        <v>3065553</v>
      </c>
      <c r="I63" s="13">
        <f>SUMIF(EIRC!$A:$A,"*"&amp;$G$2&amp;Report!$A63,EIRC!$E:$E)</f>
        <v>36580950</v>
      </c>
      <c r="J63" s="12">
        <f>IF(H63=0,"",SUMIF(EIRC!$A:$A,$D$2&amp;$G$2&amp;Report!$A63,EIRC!$F:$F)/H63)</f>
        <v>15903.060201536231</v>
      </c>
      <c r="K63" s="13">
        <f>IF(I63=0,"",SUMIF(EIRC!$A:$A,"*"&amp;$G$2&amp;Report!$A63,EIRC!$F:$F)/I63)</f>
        <v>9585.0231471025218</v>
      </c>
      <c r="L63" s="12">
        <f>IF(H63=0,"",SUMIF(EIRC!$A:$A,$D$2&amp;$G$2&amp;Report!$A63,EIRC!$G:$G)/H63)</f>
        <v>2109.0409299725043</v>
      </c>
      <c r="M63" s="13">
        <f>IF(I63=0,"",SUMIF(EIRC!$A:$A,"*"&amp;$G$2&amp;Report!$A63,EIRC!$G:$G)/I63)</f>
        <v>1465.3400863837599</v>
      </c>
      <c r="N63" s="14">
        <f t="shared" si="19"/>
        <v>7.013689847639161E-2</v>
      </c>
      <c r="O63" s="15">
        <f t="shared" si="20"/>
        <v>6.6948104364128735E-2</v>
      </c>
      <c r="P63" s="14">
        <f t="shared" si="21"/>
        <v>8.0040652794585887E-2</v>
      </c>
      <c r="Q63" s="15">
        <f t="shared" si="22"/>
        <v>7.320457563222886E-2</v>
      </c>
      <c r="R63" s="12">
        <f>SUMIF(EIRC!$A:$A,$D$2&amp;$G$2&amp;Report!$A63,EIRC!$H:$H)</f>
        <v>5480</v>
      </c>
      <c r="S63" s="13">
        <f>SUMIF(EIRC!$A:$A,"*"&amp;$G$2&amp;Report!$A63,EIRC!$H:$H)</f>
        <v>192869</v>
      </c>
      <c r="T63" s="16">
        <f t="shared" si="33"/>
        <v>1.7876056946332358E-3</v>
      </c>
      <c r="U63" s="17">
        <f t="shared" si="34"/>
        <v>5.2723890440242805E-3</v>
      </c>
    </row>
    <row r="64" spans="1:21">
      <c r="A64" s="28" t="s">
        <v>65</v>
      </c>
      <c r="B64" s="12">
        <f>SUMIF(EIRC!$A:$A,$D$2&amp;$G$2&amp;Report!$A64,EIRC!$B:$B)</f>
        <v>45295</v>
      </c>
      <c r="C64" s="13">
        <f>SUMIF(EIRC!$A:$A,"*"&amp;$G$2&amp;Report!$A64,EIRC!$B:$B)</f>
        <v>887277</v>
      </c>
      <c r="D64" s="12">
        <f>IF(B64=0,"",SUMIF(EIRC!$A:$A,$D$2&amp;$G$2&amp;Report!$A64,EIRC!$C:$C)/B64)</f>
        <v>9786.2453692460531</v>
      </c>
      <c r="E64" s="13">
        <f>IF(C64=0,"",SUMIF(EIRC!$A:$A,"*"&amp;$G$2&amp;Report!$A64,EIRC!$C:$C)/C64)</f>
        <v>6325.8129456753641</v>
      </c>
      <c r="F64" s="12">
        <f>IF(B64=0,"",SUMIF(EIRC!$A:$A,$D$2&amp;$G$2&amp;Report!$A64,EIRC!$D:$D)/B64)</f>
        <v>2632.5367259079367</v>
      </c>
      <c r="G64" s="13">
        <f>IF(C64=0,"",SUMIF(EIRC!$A:$A,"*"&amp;$G$2&amp;Report!$A64,EIRC!$D:$D)/C64)</f>
        <v>1092.4596794462159</v>
      </c>
      <c r="H64" s="12">
        <f>SUMIF(EIRC!$A:$A,$D$2&amp;$G$2&amp;Report!$A64,EIRC!$E:$E)</f>
        <v>3690126</v>
      </c>
      <c r="I64" s="13">
        <f>SUMIF(EIRC!$A:$A,"*"&amp;$G$2&amp;Report!$A64,EIRC!$E:$E)</f>
        <v>45980563</v>
      </c>
      <c r="J64" s="12">
        <f>IF(H64=0,"",SUMIF(EIRC!$A:$A,$D$2&amp;$G$2&amp;Report!$A64,EIRC!$F:$F)/H64)</f>
        <v>15992.07615214223</v>
      </c>
      <c r="K64" s="13">
        <f>IF(I64=0,"",SUMIF(EIRC!$A:$A,"*"&amp;$G$2&amp;Report!$A64,EIRC!$F:$F)/I64)</f>
        <v>9013.2280879422906</v>
      </c>
      <c r="L64" s="12">
        <f>IF(H64=0,"",SUMIF(EIRC!$A:$A,$D$2&amp;$G$2&amp;Report!$A64,EIRC!$G:$G)/H64)</f>
        <v>2768.7820738370451</v>
      </c>
      <c r="M64" s="13">
        <f>IF(I64=0,"",SUMIF(EIRC!$A:$A,"*"&amp;$G$2&amp;Report!$A64,EIRC!$G:$G)/I64)</f>
        <v>1896.5363075915361</v>
      </c>
      <c r="N64" s="14">
        <f t="shared" si="19"/>
        <v>8.5410695429174843E-2</v>
      </c>
      <c r="O64" s="15">
        <f t="shared" si="20"/>
        <v>8.2513447259958045E-2</v>
      </c>
      <c r="P64" s="14">
        <f t="shared" si="21"/>
        <v>9.6348063117575877E-2</v>
      </c>
      <c r="Q64" s="15">
        <f t="shared" si="22"/>
        <v>9.2014767296802413E-2</v>
      </c>
      <c r="R64" s="12">
        <f>SUMIF(EIRC!$A:$A,$D$2&amp;$G$2&amp;Report!$A64,EIRC!$H:$H)</f>
        <v>7949</v>
      </c>
      <c r="S64" s="13">
        <f>SUMIF(EIRC!$A:$A,"*"&amp;$G$2&amp;Report!$A64,EIRC!$H:$H)</f>
        <v>233679</v>
      </c>
      <c r="T64" s="16">
        <f t="shared" si="33"/>
        <v>2.1541269864497853E-3</v>
      </c>
      <c r="U64" s="17">
        <f t="shared" si="34"/>
        <v>5.082125679931322E-3</v>
      </c>
    </row>
    <row r="65" spans="1:21">
      <c r="A65" s="28" t="s">
        <v>66</v>
      </c>
      <c r="B65" s="12">
        <f>SUMIF(EIRC!$A:$A,$D$2&amp;$G$2&amp;Report!$A65,EIRC!$B:$B)</f>
        <v>52702</v>
      </c>
      <c r="C65" s="13">
        <f>SUMIF(EIRC!$A:$A,"*"&amp;$G$2&amp;Report!$A65,EIRC!$B:$B)</f>
        <v>1003374</v>
      </c>
      <c r="D65" s="12">
        <f>IF(B65=0,"",SUMIF(EIRC!$A:$A,$D$2&amp;$G$2&amp;Report!$A65,EIRC!$C:$C)/B65)</f>
        <v>9722.4301165041179</v>
      </c>
      <c r="E65" s="13">
        <f>IF(C65=0,"",SUMIF(EIRC!$A:$A,"*"&amp;$G$2&amp;Report!$A65,EIRC!$C:$C)/C65)</f>
        <v>6269.1273124478012</v>
      </c>
      <c r="F65" s="12">
        <f>IF(B65=0,"",SUMIF(EIRC!$A:$A,$D$2&amp;$G$2&amp;Report!$A65,EIRC!$D:$D)/B65)</f>
        <v>2862.8119236461616</v>
      </c>
      <c r="G65" s="13">
        <f>IF(C65=0,"",SUMIF(EIRC!$A:$A,"*"&amp;$G$2&amp;Report!$A65,EIRC!$D:$D)/C65)</f>
        <v>1252.6643923402439</v>
      </c>
      <c r="H65" s="12">
        <f>SUMIF(EIRC!$A:$A,$D$2&amp;$G$2&amp;Report!$A65,EIRC!$E:$E)</f>
        <v>4458358</v>
      </c>
      <c r="I65" s="13">
        <f>SUMIF(EIRC!$A:$A,"*"&amp;$G$2&amp;Report!$A65,EIRC!$E:$E)</f>
        <v>58291242</v>
      </c>
      <c r="J65" s="12">
        <f>IF(H65=0,"",SUMIF(EIRC!$A:$A,$D$2&amp;$G$2&amp;Report!$A65,EIRC!$F:$F)/H65)</f>
        <v>15128.807699830297</v>
      </c>
      <c r="K65" s="13">
        <f>IF(I65=0,"",SUMIF(EIRC!$A:$A,"*"&amp;$G$2&amp;Report!$A65,EIRC!$F:$F)/I65)</f>
        <v>8797.0727757010227</v>
      </c>
      <c r="L65" s="12">
        <f>IF(H65=0,"",SUMIF(EIRC!$A:$A,$D$2&amp;$G$2&amp;Report!$A65,EIRC!$G:$G)/H65)</f>
        <v>3725.1818360032998</v>
      </c>
      <c r="M65" s="13">
        <f>IF(I65=0,"",SUMIF(EIRC!$A:$A,"*"&amp;$G$2&amp;Report!$A65,EIRC!$G:$G)/I65)</f>
        <v>2694.8659576339101</v>
      </c>
      <c r="N65" s="14">
        <f t="shared" si="19"/>
        <v>9.9377734198219936E-2</v>
      </c>
      <c r="O65" s="15">
        <f t="shared" si="20"/>
        <v>9.3310034669007696E-2</v>
      </c>
      <c r="P65" s="14">
        <f t="shared" si="21"/>
        <v>0.11640636606575204</v>
      </c>
      <c r="Q65" s="15">
        <f t="shared" si="22"/>
        <v>0.11665048703452359</v>
      </c>
      <c r="R65" s="12">
        <f>SUMIF(EIRC!$A:$A,$D$2&amp;$G$2&amp;Report!$A65,EIRC!$H:$H)</f>
        <v>10364</v>
      </c>
      <c r="S65" s="13">
        <f>SUMIF(EIRC!$A:$A,"*"&amp;$G$2&amp;Report!$A65,EIRC!$H:$H)</f>
        <v>250924</v>
      </c>
      <c r="T65" s="16">
        <f t="shared" si="33"/>
        <v>2.324622652555044E-3</v>
      </c>
      <c r="U65" s="17">
        <f t="shared" si="34"/>
        <v>4.3046603810569005E-3</v>
      </c>
    </row>
    <row r="66" spans="1:21">
      <c r="A66" s="28" t="s">
        <v>67</v>
      </c>
      <c r="B66" s="12">
        <f>SUMIF(EIRC!$A:$A,$D$2&amp;$G$2&amp;Report!$A66,EIRC!$B:$B)</f>
        <v>21414</v>
      </c>
      <c r="C66" s="13">
        <f>SUMIF(EIRC!$A:$A,"*"&amp;$G$2&amp;Report!$A66,EIRC!$B:$B)</f>
        <v>393724</v>
      </c>
      <c r="D66" s="12">
        <f>IF(B66=0,"",SUMIF(EIRC!$A:$A,$D$2&amp;$G$2&amp;Report!$A66,EIRC!$C:$C)/B66)</f>
        <v>9997.8402446997297</v>
      </c>
      <c r="E66" s="13">
        <f>IF(C66=0,"",SUMIF(EIRC!$A:$A,"*"&amp;$G$2&amp;Report!$A66,EIRC!$C:$C)/C66)</f>
        <v>6403.3708968719202</v>
      </c>
      <c r="F66" s="12">
        <f>IF(B66=0,"",SUMIF(EIRC!$A:$A,$D$2&amp;$G$2&amp;Report!$A66,EIRC!$D:$D)/B66)</f>
        <v>3237.0785000466985</v>
      </c>
      <c r="G66" s="13">
        <f>IF(C66=0,"",SUMIF(EIRC!$A:$A,"*"&amp;$G$2&amp;Report!$A66,EIRC!$D:$D)/C66)</f>
        <v>1425.7629811746299</v>
      </c>
      <c r="H66" s="12">
        <f>SUMIF(EIRC!$A:$A,$D$2&amp;$G$2&amp;Report!$A66,EIRC!$E:$E)</f>
        <v>2165063</v>
      </c>
      <c r="I66" s="13">
        <f>SUMIF(EIRC!$A:$A,"*"&amp;$G$2&amp;Report!$A66,EIRC!$E:$E)</f>
        <v>27431973</v>
      </c>
      <c r="J66" s="12">
        <f>IF(H66=0,"",SUMIF(EIRC!$A:$A,$D$2&amp;$G$2&amp;Report!$A66,EIRC!$F:$F)/H66)</f>
        <v>14556.007761436966</v>
      </c>
      <c r="K66" s="13">
        <f>IF(I66=0,"",SUMIF(EIRC!$A:$A,"*"&amp;$G$2&amp;Report!$A66,EIRC!$F:$F)/I66)</f>
        <v>9162.3710993008044</v>
      </c>
      <c r="L66" s="12">
        <f>IF(H66=0,"",SUMIF(EIRC!$A:$A,$D$2&amp;$G$2&amp;Report!$A66,EIRC!$G:$G)/H66)</f>
        <v>4835.630481884361</v>
      </c>
      <c r="M66" s="13">
        <f>IF(I66=0,"",SUMIF(EIRC!$A:$A,"*"&amp;$G$2&amp;Report!$A66,EIRC!$G:$G)/I66)</f>
        <v>3702.8190925603494</v>
      </c>
      <c r="N66" s="14">
        <f t="shared" si="19"/>
        <v>4.0379393573691358E-2</v>
      </c>
      <c r="O66" s="15">
        <f t="shared" si="20"/>
        <v>3.6614861547160267E-2</v>
      </c>
      <c r="P66" s="14">
        <f t="shared" si="21"/>
        <v>5.652913385004419E-2</v>
      </c>
      <c r="Q66" s="15">
        <f t="shared" si="22"/>
        <v>5.4895948361640697E-2</v>
      </c>
      <c r="R66" s="12">
        <f>SUMIF(EIRC!$A:$A,$D$2&amp;$G$2&amp;Report!$A66,EIRC!$H:$H)</f>
        <v>4576</v>
      </c>
      <c r="S66" s="13">
        <f>SUMIF(EIRC!$A:$A,"*"&amp;$G$2&amp;Report!$A66,EIRC!$H:$H)</f>
        <v>91304</v>
      </c>
      <c r="T66" s="16">
        <f t="shared" si="33"/>
        <v>2.1135643627922143E-3</v>
      </c>
      <c r="U66" s="17">
        <f t="shared" si="34"/>
        <v>3.3283788956776825E-3</v>
      </c>
    </row>
    <row r="67" spans="1:21">
      <c r="A67" s="28" t="s">
        <v>68</v>
      </c>
      <c r="B67" s="12">
        <f>SUMIF(EIRC!$A:$A,$D$2&amp;$G$2&amp;Report!$A67,EIRC!$B:$B)</f>
        <v>52678</v>
      </c>
      <c r="C67" s="13">
        <f>SUMIF(EIRC!$A:$A,"*"&amp;$G$2&amp;Report!$A67,EIRC!$B:$B)</f>
        <v>971540</v>
      </c>
      <c r="D67" s="12">
        <f>IF(B67=0,"",SUMIF(EIRC!$A:$A,$D$2&amp;$G$2&amp;Report!$A67,EIRC!$C:$C)/B67)</f>
        <v>11855.789646531759</v>
      </c>
      <c r="E67" s="13">
        <f>IF(C67=0,"",SUMIF(EIRC!$A:$A,"*"&amp;$G$2&amp;Report!$A67,EIRC!$C:$C)/C67)</f>
        <v>3835.8762788974204</v>
      </c>
      <c r="F67" s="12">
        <f>IF(B67=0,"",SUMIF(EIRC!$A:$A,$D$2&amp;$G$2&amp;Report!$A67,EIRC!$D:$D)/B67)</f>
        <v>4313.2291468924404</v>
      </c>
      <c r="G67" s="13">
        <f>IF(C67=0,"",SUMIF(EIRC!$A:$A,"*"&amp;$G$2&amp;Report!$A67,EIRC!$D:$D)/C67)</f>
        <v>916.18136463758572</v>
      </c>
      <c r="H67" s="12">
        <f>SUMIF(EIRC!$A:$A,$D$2&amp;$G$2&amp;Report!$A67,EIRC!$E:$E)</f>
        <v>4505407</v>
      </c>
      <c r="I67" s="13">
        <f>SUMIF(EIRC!$A:$A,"*"&amp;$G$2&amp;Report!$A67,EIRC!$E:$E)</f>
        <v>44356036</v>
      </c>
      <c r="J67" s="12">
        <f>IF(H67=0,"",SUMIF(EIRC!$A:$A,$D$2&amp;$G$2&amp;Report!$A67,EIRC!$F:$F)/H67)</f>
        <v>17291.605631855236</v>
      </c>
      <c r="K67" s="13">
        <f>IF(I67=0,"",SUMIF(EIRC!$A:$A,"*"&amp;$G$2&amp;Report!$A67,EIRC!$F:$F)/I67)</f>
        <v>10130.839240323459</v>
      </c>
      <c r="L67" s="12">
        <f>IF(H67=0,"",SUMIF(EIRC!$A:$A,$D$2&amp;$G$2&amp;Report!$A67,EIRC!$G:$G)/H67)</f>
        <v>7714.32336035346</v>
      </c>
      <c r="M67" s="13">
        <f>IF(I67=0,"",SUMIF(EIRC!$A:$A,"*"&amp;$G$2&amp;Report!$A67,EIRC!$G:$G)/I67)</f>
        <v>5311.5623834149656</v>
      </c>
      <c r="N67" s="14">
        <f t="shared" si="19"/>
        <v>9.9332478503545027E-2</v>
      </c>
      <c r="O67" s="15">
        <f t="shared" si="20"/>
        <v>9.0349591560402939E-2</v>
      </c>
      <c r="P67" s="14">
        <f t="shared" si="21"/>
        <v>0.11763480108981865</v>
      </c>
      <c r="Q67" s="15">
        <f t="shared" si="22"/>
        <v>8.876381811046094E-2</v>
      </c>
      <c r="R67" s="12">
        <f>SUMIF(EIRC!$A:$A,$D$2&amp;$G$2&amp;Report!$A67,EIRC!$H:$H)</f>
        <v>30477</v>
      </c>
      <c r="S67" s="13">
        <f>SUMIF(EIRC!$A:$A,"*"&amp;$G$2&amp;Report!$A67,EIRC!$H:$H)</f>
        <v>2008931</v>
      </c>
      <c r="T67" s="16">
        <f t="shared" si="33"/>
        <v>6.764538697613778E-3</v>
      </c>
      <c r="U67" s="17">
        <f t="shared" si="34"/>
        <v>4.5291039983825429E-2</v>
      </c>
    </row>
    <row r="68" spans="1:21" s="54" customFormat="1">
      <c r="A68" s="27" t="s">
        <v>5011</v>
      </c>
      <c r="B68" s="8"/>
      <c r="C68" s="9"/>
      <c r="D68" s="8"/>
      <c r="E68" s="9"/>
      <c r="F68" s="8"/>
      <c r="G68" s="9"/>
      <c r="H68" s="8"/>
      <c r="I68" s="9"/>
      <c r="J68" s="8"/>
      <c r="K68" s="9"/>
      <c r="L68" s="8"/>
      <c r="M68" s="9"/>
      <c r="N68" s="55" t="str">
        <f t="shared" ref="N68" si="35">IF(OR(B$7=0,$B68=0),"",B68/B$7)</f>
        <v/>
      </c>
      <c r="O68" s="56" t="str">
        <f t="shared" ref="O68" si="36">IF(OR(C$7=0,$B68=0),"",C68/C$7)</f>
        <v/>
      </c>
      <c r="P68" s="55" t="str">
        <f t="shared" ref="P68" si="37">IF(OR(H68=0,H$7=0),"",H68/H$7)</f>
        <v/>
      </c>
      <c r="Q68" s="56" t="str">
        <f t="shared" ref="Q68" si="38">IF(OR(I68=0,I$7=0),"",I68/I$7)</f>
        <v/>
      </c>
      <c r="R68" s="8"/>
      <c r="S68" s="9"/>
      <c r="T68" s="10"/>
      <c r="U68" s="11"/>
    </row>
    <row r="69" spans="1:21">
      <c r="A69" s="28" t="s">
        <v>5012</v>
      </c>
      <c r="B69" s="12">
        <f>SUMIF(DTI!$A:$A,$D$2&amp;$G$2&amp;Report!$A69,DTI!$B:$B)</f>
        <v>28036</v>
      </c>
      <c r="C69" s="13">
        <f>SUMIF(DTI!$A:$A,"*"&amp;$G$2&amp;Report!$A69,DTI!$B:$B)</f>
        <v>575015</v>
      </c>
      <c r="D69" s="12">
        <f>IF(B69=0,"",SUMIF(DTI!$A:$A,$D$2&amp;$G$2&amp;Report!$A69,DTI!$C:$C)/B69)</f>
        <v>10203.974461406762</v>
      </c>
      <c r="E69" s="13">
        <f>IF(C69=0,"",SUMIF(DTI!$A:$A,"*"&amp;$G$2&amp;Report!$A69,DTI!$C:$C)/C69)</f>
        <v>4508.2826743650166</v>
      </c>
      <c r="F69" s="12">
        <f>IF(B69=0,"",SUMIF(DTI!$A:$A,$D$2&amp;$G$2&amp;Report!$A69,DTI!$D:$D)/B69)</f>
        <v>2462.2199315166213</v>
      </c>
      <c r="G69" s="13">
        <f>IF(C69=0,"",SUMIF(DTI!$A:$A,"*"&amp;$G$2&amp;Report!$A69,DTI!$D:$D)/C69)</f>
        <v>253.88444301453006</v>
      </c>
      <c r="H69" s="12">
        <f>SUMIF(DTI!$A:$A,$D$2&amp;$G$2&amp;Report!$A69,DTI!$E:$E)</f>
        <v>2181650</v>
      </c>
      <c r="I69" s="13">
        <f>SUMIF(DTI!$A:$A,"*"&amp;$G$2&amp;Report!$A69,DTI!$E:$E)</f>
        <v>23448773</v>
      </c>
      <c r="J69" s="12">
        <f>IF(H69=0,"",SUMIF(DTI!$A:$A,$D$2&amp;$G$2&amp;Report!$A69,DTI!$F:$F)/H69)</f>
        <v>16578.057282790549</v>
      </c>
      <c r="K69" s="13">
        <f>IF(I69=0,"",SUMIF(DTI!$A:$A,"*"&amp;$G$2&amp;Report!$A69,DTI!$F:$F)/I69)</f>
        <v>11405.167787841181</v>
      </c>
      <c r="L69" s="12">
        <f>IF(H69=0,"",SUMIF(DTI!$A:$A,$D$2&amp;$G$2&amp;Report!$A69,DTI!$G:$G)/H69)</f>
        <v>2574.1025146105012</v>
      </c>
      <c r="M69" s="13">
        <f>IF(I69=0,"",SUMIF(DTI!$A:$A,"*"&amp;$G$2&amp;Report!$A69,DTI!$G:$G)/I69)</f>
        <v>755.44913347918032</v>
      </c>
      <c r="N69" s="14">
        <f t="shared" ref="N69" si="39">IF(OR(B$7=0,$B69=0),"",B69/B$7)</f>
        <v>5.2866193996077837E-2</v>
      </c>
      <c r="O69" s="15">
        <f t="shared" ref="O69" si="40">IF(OR(C$7=0,$B69=0),"",C69/C$7)</f>
        <v>5.3474247474221435E-2</v>
      </c>
      <c r="P69" s="14">
        <f t="shared" ref="P69" si="41">IF(OR(H69=0,H$7=0),"",H69/H$7)</f>
        <v>5.6962215355372527E-2</v>
      </c>
      <c r="Q69" s="15">
        <f t="shared" ref="Q69" si="42">IF(OR(I69=0,I$7=0),"",I69/I$7)</f>
        <v>4.6924901528294538E-2</v>
      </c>
      <c r="R69" s="12">
        <f>SUMIF(DTI!$A:$A,$D$2&amp;$G$2&amp;Report!$A69,DTI!$H:$H)</f>
        <v>1707</v>
      </c>
      <c r="S69" s="13">
        <f>SUMIF(DTI!$A:$A,"*"&amp;$G$2&amp;Report!$A69,DTI!$H:$H)</f>
        <v>35862</v>
      </c>
      <c r="T69" s="16">
        <f>IF(H69=0,"",R69/H69)</f>
        <v>7.8243531272202238E-4</v>
      </c>
      <c r="U69" s="17">
        <f t="shared" ref="U69" si="43">IF(I69=0,"",S69/I69)</f>
        <v>1.5293763985006806E-3</v>
      </c>
    </row>
    <row r="70" spans="1:21">
      <c r="A70" s="28" t="s">
        <v>5017</v>
      </c>
      <c r="B70" s="12">
        <f>SUMIF(DTI!$A:$A,$D$2&amp;$G$2&amp;Report!$A70,DTI!$B:$B)</f>
        <v>151385</v>
      </c>
      <c r="C70" s="13">
        <f>SUMIF(DTI!$A:$A,"*"&amp;$G$2&amp;Report!$A70,DTI!$B:$B)</f>
        <v>3552909</v>
      </c>
      <c r="D70" s="12">
        <f>IF(B70=0,"",SUMIF(DTI!$A:$A,$D$2&amp;$G$2&amp;Report!$A70,DTI!$C:$C)/B70)</f>
        <v>10272.728553027051</v>
      </c>
      <c r="E70" s="13">
        <f>IF(C70=0,"",SUMIF(DTI!$A:$A,"*"&amp;$G$2&amp;Report!$A70,DTI!$C:$C)/C70)</f>
        <v>5482.4095432784798</v>
      </c>
      <c r="F70" s="12">
        <f>IF(B70=0,"",SUMIF(DTI!$A:$A,$D$2&amp;$G$2&amp;Report!$A70,DTI!$D:$D)/B70)</f>
        <v>2185.2882518083034</v>
      </c>
      <c r="G70" s="13">
        <f>IF(C70=0,"",SUMIF(DTI!$A:$A,"*"&amp;$G$2&amp;Report!$A70,DTI!$D:$D)/C70)</f>
        <v>638.63153207695439</v>
      </c>
      <c r="H70" s="12">
        <f>SUMIF(DTI!$A:$A,$D$2&amp;$G$2&amp;Report!$A70,DTI!$E:$E)</f>
        <v>10496180</v>
      </c>
      <c r="I70" s="13">
        <f>SUMIF(DTI!$A:$A,"*"&amp;$G$2&amp;Report!$A70,DTI!$E:$E)</f>
        <v>143079440</v>
      </c>
      <c r="J70" s="12">
        <f>IF(H70=0,"",SUMIF(DTI!$A:$A,$D$2&amp;$G$2&amp;Report!$A70,DTI!$F:$F)/H70)</f>
        <v>14702.859411328693</v>
      </c>
      <c r="K70" s="13">
        <f>IF(I70=0,"",SUMIF(DTI!$A:$A,"*"&amp;$G$2&amp;Report!$A70,DTI!$F:$F)/I70)</f>
        <v>10062.562971563209</v>
      </c>
      <c r="L70" s="12">
        <f>IF(H70=0,"",SUMIF(DTI!$A:$A,$D$2&amp;$G$2&amp;Report!$A70,DTI!$G:$G)/H70)</f>
        <v>1993.0017943670935</v>
      </c>
      <c r="M70" s="13">
        <f>IF(I70=0,"",SUMIF(DTI!$A:$A,"*"&amp;$G$2&amp;Report!$A70,DTI!$G:$G)/I70)</f>
        <v>1140.3032167724448</v>
      </c>
      <c r="N70" s="14">
        <f t="shared" ref="N70:N81" si="44">IF(OR(B$7=0,$B70=0),"",B70/B$7)</f>
        <v>0.28545972243173934</v>
      </c>
      <c r="O70" s="15">
        <f t="shared" ref="O70:O81" si="45">IF(OR(C$7=0,$B70=0),"",C70/C$7)</f>
        <v>0.33040726784412339</v>
      </c>
      <c r="P70" s="14">
        <f t="shared" ref="P70:P81" si="46">IF(OR(H70=0,H$7=0),"",H70/H$7)</f>
        <v>0.27405205489824397</v>
      </c>
      <c r="Q70" s="15">
        <f t="shared" ref="Q70:Q81" si="47">IF(OR(I70=0,I$7=0),"",I70/I$7)</f>
        <v>0.28632579763229093</v>
      </c>
      <c r="R70" s="12">
        <f>SUMIF(DTI!$A:$A,$D$2&amp;$G$2&amp;Report!$A70,DTI!$H:$H)</f>
        <v>12844</v>
      </c>
      <c r="S70" s="13">
        <f>SUMIF(DTI!$A:$A,"*"&amp;$G$2&amp;Report!$A70,DTI!$H:$H)</f>
        <v>1122509</v>
      </c>
      <c r="T70" s="16">
        <f t="shared" ref="T70:T81" si="48">IF(H70=0,"",R70/H70)</f>
        <v>1.2236832828705301E-3</v>
      </c>
      <c r="U70" s="17">
        <f t="shared" ref="U70:U81" si="49">IF(I70=0,"",S70/I70)</f>
        <v>7.8453549999916126E-3</v>
      </c>
    </row>
    <row r="71" spans="1:21">
      <c r="A71" s="28" t="s">
        <v>5018</v>
      </c>
      <c r="B71" s="12">
        <f>SUMIF(DTI!$A:$A,$D$2&amp;$G$2&amp;Report!$A71,DTI!$B:$B)</f>
        <v>86723</v>
      </c>
      <c r="C71" s="13">
        <f>SUMIF(DTI!$A:$A,"*"&amp;$G$2&amp;Report!$A71,DTI!$B:$B)</f>
        <v>1943036</v>
      </c>
      <c r="D71" s="12">
        <f>IF(B71=0,"",SUMIF(DTI!$A:$A,$D$2&amp;$G$2&amp;Report!$A71,DTI!$C:$C)/B71)</f>
        <v>9381.9161122193655</v>
      </c>
      <c r="E71" s="13">
        <f>IF(C71=0,"",SUMIF(DTI!$A:$A,"*"&amp;$G$2&amp;Report!$A71,DTI!$C:$C)/C71)</f>
        <v>5445.9474852756202</v>
      </c>
      <c r="F71" s="12">
        <f>IF(B71=0,"",SUMIF(DTI!$A:$A,$D$2&amp;$G$2&amp;Report!$A71,DTI!$D:$D)/B71)</f>
        <v>2288.1927170416152</v>
      </c>
      <c r="G71" s="13">
        <f>IF(C71=0,"",SUMIF(DTI!$A:$A,"*"&amp;$G$2&amp;Report!$A71,DTI!$D:$D)/C71)</f>
        <v>778.0025964521501</v>
      </c>
      <c r="H71" s="12">
        <f>SUMIF(DTI!$A:$A,$D$2&amp;$G$2&amp;Report!$A71,DTI!$E:$E)</f>
        <v>5871274</v>
      </c>
      <c r="I71" s="13">
        <f>SUMIF(DTI!$A:$A,"*"&amp;$G$2&amp;Report!$A71,DTI!$E:$E)</f>
        <v>83816321</v>
      </c>
      <c r="J71" s="12">
        <f>IF(H71=0,"",SUMIF(DTI!$A:$A,$D$2&amp;$G$2&amp;Report!$A71,DTI!$F:$F)/H71)</f>
        <v>13852.131480663311</v>
      </c>
      <c r="K71" s="13">
        <f>IF(I71=0,"",SUMIF(DTI!$A:$A,"*"&amp;$G$2&amp;Report!$A71,DTI!$F:$F)/I71)</f>
        <v>9048.7574725452341</v>
      </c>
      <c r="L71" s="12">
        <f>IF(H71=0,"",SUMIF(DTI!$A:$A,$D$2&amp;$G$2&amp;Report!$A71,DTI!$G:$G)/H71)</f>
        <v>2523.6872157558992</v>
      </c>
      <c r="M71" s="13">
        <f>IF(I71=0,"",SUMIF(DTI!$A:$A,"*"&amp;$G$2&amp;Report!$A71,DTI!$G:$G)/I71)</f>
        <v>1637.7420153409023</v>
      </c>
      <c r="N71" s="14">
        <f t="shared" si="44"/>
        <v>0.16352956705385427</v>
      </c>
      <c r="O71" s="15">
        <f t="shared" si="45"/>
        <v>0.180695091285134</v>
      </c>
      <c r="P71" s="14">
        <f t="shared" si="46"/>
        <v>0.15329717140622898</v>
      </c>
      <c r="Q71" s="15">
        <f t="shared" si="47"/>
        <v>0.16773042279819614</v>
      </c>
      <c r="R71" s="12">
        <f>SUMIF(DTI!$A:$A,$D$2&amp;$G$2&amp;Report!$A71,DTI!$H:$H)</f>
        <v>14277</v>
      </c>
      <c r="S71" s="13">
        <f>SUMIF(DTI!$A:$A,"*"&amp;$G$2&amp;Report!$A71,DTI!$H:$H)</f>
        <v>830435</v>
      </c>
      <c r="T71" s="16">
        <f t="shared" si="48"/>
        <v>2.4316698556395085E-3</v>
      </c>
      <c r="U71" s="17">
        <f t="shared" si="49"/>
        <v>9.9077958814250515E-3</v>
      </c>
    </row>
    <row r="72" spans="1:21">
      <c r="A72" s="28" t="s">
        <v>5019</v>
      </c>
      <c r="B72" s="12">
        <f>SUMIF(DTI!$A:$A,$D$2&amp;$G$2&amp;Report!$A72,DTI!$B:$B)</f>
        <v>84778</v>
      </c>
      <c r="C72" s="13">
        <f>SUMIF(DTI!$A:$A,"*"&amp;$G$2&amp;Report!$A72,DTI!$B:$B)</f>
        <v>1736341</v>
      </c>
      <c r="D72" s="12">
        <f>IF(B72=0,"",SUMIF(DTI!$A:$A,$D$2&amp;$G$2&amp;Report!$A72,DTI!$C:$C)/B72)</f>
        <v>10801.249439713132</v>
      </c>
      <c r="E72" s="13">
        <f>IF(C72=0,"",SUMIF(DTI!$A:$A,"*"&amp;$G$2&amp;Report!$A72,DTI!$C:$C)/C72)</f>
        <v>6917.6120646808431</v>
      </c>
      <c r="F72" s="12">
        <f>IF(B72=0,"",SUMIF(DTI!$A:$A,$D$2&amp;$G$2&amp;Report!$A72,DTI!$D:$D)/B72)</f>
        <v>2530.1701030927834</v>
      </c>
      <c r="G72" s="13">
        <f>IF(C72=0,"",SUMIF(DTI!$A:$A,"*"&amp;$G$2&amp;Report!$A72,DTI!$D:$D)/C72)</f>
        <v>974.23916673049825</v>
      </c>
      <c r="H72" s="12">
        <f>SUMIF(DTI!$A:$A,$D$2&amp;$G$2&amp;Report!$A72,DTI!$E:$E)</f>
        <v>7025565</v>
      </c>
      <c r="I72" s="13">
        <f>SUMIF(DTI!$A:$A,"*"&amp;$G$2&amp;Report!$A72,DTI!$E:$E)</f>
        <v>90286147</v>
      </c>
      <c r="J72" s="12">
        <f>IF(H72=0,"",SUMIF(DTI!$A:$A,$D$2&amp;$G$2&amp;Report!$A72,DTI!$F:$F)/H72)</f>
        <v>14935.731397972975</v>
      </c>
      <c r="K72" s="13">
        <f>IF(I72=0,"",SUMIF(DTI!$A:$A,"*"&amp;$G$2&amp;Report!$A72,DTI!$F:$F)/I72)</f>
        <v>10356.958604557574</v>
      </c>
      <c r="L72" s="12">
        <f>IF(H72=0,"",SUMIF(DTI!$A:$A,$D$2&amp;$G$2&amp;Report!$A72,DTI!$G:$G)/H72)</f>
        <v>2689.3461308805768</v>
      </c>
      <c r="M72" s="13">
        <f>IF(I72=0,"",SUMIF(DTI!$A:$A,"*"&amp;$G$2&amp;Report!$A72,DTI!$G:$G)/I72)</f>
        <v>1864.6114911847994</v>
      </c>
      <c r="N72" s="14">
        <f t="shared" si="44"/>
        <v>0.15986197013124151</v>
      </c>
      <c r="O72" s="15">
        <f t="shared" si="45"/>
        <v>0.16147322823515409</v>
      </c>
      <c r="P72" s="14">
        <f t="shared" si="46"/>
        <v>0.18343535696521798</v>
      </c>
      <c r="Q72" s="15">
        <f t="shared" si="47"/>
        <v>0.18067762254955197</v>
      </c>
      <c r="R72" s="12">
        <f>SUMIF(DTI!$A:$A,$D$2&amp;$G$2&amp;Report!$A72,DTI!$H:$H)</f>
        <v>15158</v>
      </c>
      <c r="S72" s="13">
        <f>SUMIF(DTI!$A:$A,"*"&amp;$G$2&amp;Report!$A72,DTI!$H:$H)</f>
        <v>741490</v>
      </c>
      <c r="T72" s="16">
        <f t="shared" si="48"/>
        <v>2.1575488946440607E-3</v>
      </c>
      <c r="U72" s="17">
        <f t="shared" si="49"/>
        <v>8.2126663351798582E-3</v>
      </c>
    </row>
    <row r="73" spans="1:21">
      <c r="A73" s="28" t="s">
        <v>5020</v>
      </c>
      <c r="B73" s="12">
        <f>SUMIF(DTI!$A:$A,$D$2&amp;$G$2&amp;Report!$A73,DTI!$B:$B)</f>
        <v>69285</v>
      </c>
      <c r="C73" s="13">
        <f>SUMIF(DTI!$A:$A,"*"&amp;$G$2&amp;Report!$A73,DTI!$B:$B)</f>
        <v>1386703</v>
      </c>
      <c r="D73" s="12">
        <f>IF(B73=0,"",SUMIF(DTI!$A:$A,$D$2&amp;$G$2&amp;Report!$A73,DTI!$C:$C)/B73)</f>
        <v>10469.35271703832</v>
      </c>
      <c r="E73" s="13">
        <f>IF(C73=0,"",SUMIF(DTI!$A:$A,"*"&amp;$G$2&amp;Report!$A73,DTI!$C:$C)/C73)</f>
        <v>7323.7894321999738</v>
      </c>
      <c r="F73" s="12">
        <f>IF(B73=0,"",SUMIF(DTI!$A:$A,$D$2&amp;$G$2&amp;Report!$A73,DTI!$D:$D)/B73)</f>
        <v>2584.2082124557987</v>
      </c>
      <c r="G73" s="13">
        <f>IF(C73=0,"",SUMIF(DTI!$A:$A,"*"&amp;$G$2&amp;Report!$A73,DTI!$D:$D)/C73)</f>
        <v>1130.7466068797717</v>
      </c>
      <c r="H73" s="12">
        <f>SUMIF(DTI!$A:$A,$D$2&amp;$G$2&amp;Report!$A73,DTI!$E:$E)</f>
        <v>5607614</v>
      </c>
      <c r="I73" s="13">
        <f>SUMIF(DTI!$A:$A,"*"&amp;$G$2&amp;Report!$A73,DTI!$E:$E)</f>
        <v>72112908</v>
      </c>
      <c r="J73" s="12">
        <f>IF(H73=0,"",SUMIF(DTI!$A:$A,$D$2&amp;$G$2&amp;Report!$A73,DTI!$F:$F)/H73)</f>
        <v>14544.835549486823</v>
      </c>
      <c r="K73" s="13">
        <f>IF(I73=0,"",SUMIF(DTI!$A:$A,"*"&amp;$G$2&amp;Report!$A73,DTI!$F:$F)/I73)</f>
        <v>9846.0304600807394</v>
      </c>
      <c r="L73" s="12">
        <f>IF(H73=0,"",SUMIF(DTI!$A:$A,$D$2&amp;$G$2&amp;Report!$A73,DTI!$G:$G)/H73)</f>
        <v>3165.9844201116553</v>
      </c>
      <c r="M73" s="13">
        <f>IF(I73=0,"",SUMIF(DTI!$A:$A,"*"&amp;$G$2&amp;Report!$A73,DTI!$G:$G)/I73)</f>
        <v>2182.4788641861455</v>
      </c>
      <c r="N73" s="14">
        <f t="shared" si="44"/>
        <v>0.13064753356464021</v>
      </c>
      <c r="O73" s="15">
        <f t="shared" si="45"/>
        <v>0.12895820003868644</v>
      </c>
      <c r="P73" s="14">
        <f t="shared" si="46"/>
        <v>0.14641308931212704</v>
      </c>
      <c r="Q73" s="15">
        <f t="shared" si="47"/>
        <v>0.14430994350190365</v>
      </c>
      <c r="R73" s="12">
        <f>SUMIF(DTI!$A:$A,$D$2&amp;$G$2&amp;Report!$A73,DTI!$H:$H)</f>
        <v>13071</v>
      </c>
      <c r="S73" s="13">
        <f>SUMIF(DTI!$A:$A,"*"&amp;$G$2&amp;Report!$A73,DTI!$H:$H)</f>
        <v>502435</v>
      </c>
      <c r="T73" s="16">
        <f t="shared" si="48"/>
        <v>2.330937899791248E-3</v>
      </c>
      <c r="U73" s="17">
        <f t="shared" si="49"/>
        <v>6.9673379417731982E-3</v>
      </c>
    </row>
    <row r="74" spans="1:21">
      <c r="A74" s="28" t="s">
        <v>5021</v>
      </c>
      <c r="B74" s="12">
        <f>SUMIF(DTI!$A:$A,$D$2&amp;$G$2&amp;Report!$A74,DTI!$B:$B)</f>
        <v>36311</v>
      </c>
      <c r="C74" s="13">
        <f>SUMIF(DTI!$A:$A,"*"&amp;$G$2&amp;Report!$A74,DTI!$B:$B)</f>
        <v>776647</v>
      </c>
      <c r="D74" s="12">
        <f>IF(B74=0,"",SUMIF(DTI!$A:$A,$D$2&amp;$G$2&amp;Report!$A74,DTI!$C:$C)/B74)</f>
        <v>9403.8373495634933</v>
      </c>
      <c r="E74" s="13">
        <f>IF(C74=0,"",SUMIF(DTI!$A:$A,"*"&amp;$G$2&amp;Report!$A74,DTI!$C:$C)/C74)</f>
        <v>6585.5649773964233</v>
      </c>
      <c r="F74" s="12">
        <f>IF(B74=0,"",SUMIF(DTI!$A:$A,$D$2&amp;$G$2&amp;Report!$A74,DTI!$D:$D)/B74)</f>
        <v>2659.8127289251192</v>
      </c>
      <c r="G74" s="13">
        <f>IF(C74=0,"",SUMIF(DTI!$A:$A,"*"&amp;$G$2&amp;Report!$A74,DTI!$D:$D)/C74)</f>
        <v>1175.6393200514519</v>
      </c>
      <c r="H74" s="12">
        <f>SUMIF(DTI!$A:$A,$D$2&amp;$G$2&amp;Report!$A74,DTI!$E:$E)</f>
        <v>2891385</v>
      </c>
      <c r="I74" s="13">
        <f>SUMIF(DTI!$A:$A,"*"&amp;$G$2&amp;Report!$A74,DTI!$E:$E)</f>
        <v>38581600</v>
      </c>
      <c r="J74" s="12">
        <f>IF(H74=0,"",SUMIF(DTI!$A:$A,$D$2&amp;$G$2&amp;Report!$A74,DTI!$F:$F)/H74)</f>
        <v>13996.397639193674</v>
      </c>
      <c r="K74" s="13">
        <f>IF(I74=0,"",SUMIF(DTI!$A:$A,"*"&amp;$G$2&amp;Report!$A74,DTI!$F:$F)/I74)</f>
        <v>8840.4308011072644</v>
      </c>
      <c r="L74" s="12">
        <f>IF(H74=0,"",SUMIF(DTI!$A:$A,$D$2&amp;$G$2&amp;Report!$A74,DTI!$G:$G)/H74)</f>
        <v>3869.622486109598</v>
      </c>
      <c r="M74" s="13">
        <f>IF(I74=0,"",SUMIF(DTI!$A:$A,"*"&amp;$G$2&amp;Report!$A74,DTI!$G:$G)/I74)</f>
        <v>2584.7637040454515</v>
      </c>
      <c r="N74" s="14">
        <f t="shared" si="44"/>
        <v>6.8469980389198978E-2</v>
      </c>
      <c r="O74" s="15">
        <f t="shared" si="45"/>
        <v>7.2225270433139407E-2</v>
      </c>
      <c r="P74" s="14">
        <f t="shared" si="46"/>
        <v>7.54931794950124E-2</v>
      </c>
      <c r="Q74" s="15">
        <f t="shared" si="47"/>
        <v>7.7208209606705158E-2</v>
      </c>
      <c r="R74" s="12">
        <f>SUMIF(DTI!$A:$A,$D$2&amp;$G$2&amp;Report!$A74,DTI!$H:$H)</f>
        <v>10293</v>
      </c>
      <c r="S74" s="13">
        <f>SUMIF(DTI!$A:$A,"*"&amp;$G$2&amp;Report!$A74,DTI!$H:$H)</f>
        <v>334169</v>
      </c>
      <c r="T74" s="16">
        <f t="shared" si="48"/>
        <v>3.5598856603323323E-3</v>
      </c>
      <c r="U74" s="17">
        <f t="shared" si="49"/>
        <v>8.6613567088975052E-3</v>
      </c>
    </row>
    <row r="75" spans="1:21">
      <c r="A75" s="28" t="s">
        <v>5022</v>
      </c>
      <c r="B75" s="12">
        <f>SUMIF(DTI!$A:$A,$D$2&amp;$G$2&amp;Report!$A75,DTI!$B:$B)</f>
        <v>16295</v>
      </c>
      <c r="C75" s="13">
        <f>SUMIF(DTI!$A:$A,"*"&amp;$G$2&amp;Report!$A75,DTI!$B:$B)</f>
        <v>350053</v>
      </c>
      <c r="D75" s="12">
        <f>IF(B75=0,"",SUMIF(DTI!$A:$A,$D$2&amp;$G$2&amp;Report!$A75,DTI!$C:$C)/B75)</f>
        <v>8998.2555998772623</v>
      </c>
      <c r="E75" s="13">
        <f>IF(C75=0,"",SUMIF(DTI!$A:$A,"*"&amp;$G$2&amp;Report!$A75,DTI!$C:$C)/C75)</f>
        <v>6156.9658823092504</v>
      </c>
      <c r="F75" s="12">
        <f>IF(B75=0,"",SUMIF(DTI!$A:$A,$D$2&amp;$G$2&amp;Report!$A75,DTI!$D:$D)/B75)</f>
        <v>2768.8066891684566</v>
      </c>
      <c r="G75" s="13">
        <f>IF(C75=0,"",SUMIF(DTI!$A:$A,"*"&amp;$G$2&amp;Report!$A75,DTI!$D:$D)/C75)</f>
        <v>1200.7241103490044</v>
      </c>
      <c r="H75" s="12">
        <f>SUMIF(DTI!$A:$A,$D$2&amp;$G$2&amp;Report!$A75,DTI!$E:$E)</f>
        <v>1355356</v>
      </c>
      <c r="I75" s="13">
        <f>SUMIF(DTI!$A:$A,"*"&amp;$G$2&amp;Report!$A75,DTI!$E:$E)</f>
        <v>17783334</v>
      </c>
      <c r="J75" s="12">
        <f>IF(H75=0,"",SUMIF(DTI!$A:$A,$D$2&amp;$G$2&amp;Report!$A75,DTI!$F:$F)/H75)</f>
        <v>13971.273340731144</v>
      </c>
      <c r="K75" s="13">
        <f>IF(I75=0,"",SUMIF(DTI!$A:$A,"*"&amp;$G$2&amp;Report!$A75,DTI!$F:$F)/I75)</f>
        <v>8411.0639566798891</v>
      </c>
      <c r="L75" s="12">
        <f>IF(H75=0,"",SUMIF(DTI!$A:$A,$D$2&amp;$G$2&amp;Report!$A75,DTI!$G:$G)/H75)</f>
        <v>4480.3963652354068</v>
      </c>
      <c r="M75" s="13">
        <f>IF(I75=0,"",SUMIF(DTI!$A:$A,"*"&amp;$G$2&amp;Report!$A75,DTI!$G:$G)/I75)</f>
        <v>2921.9857483979099</v>
      </c>
      <c r="N75" s="14">
        <f t="shared" si="44"/>
        <v>3.0726731030321315E-2</v>
      </c>
      <c r="O75" s="15">
        <f t="shared" si="45"/>
        <v>3.2553621646554676E-2</v>
      </c>
      <c r="P75" s="14">
        <f t="shared" si="46"/>
        <v>3.5387931315837229E-2</v>
      </c>
      <c r="Q75" s="15">
        <f t="shared" si="47"/>
        <v>3.5587414181320796E-2</v>
      </c>
      <c r="R75" s="12">
        <f>SUMIF(DTI!$A:$A,$D$2&amp;$G$2&amp;Report!$A75,DTI!$H:$H)</f>
        <v>7005</v>
      </c>
      <c r="S75" s="13">
        <f>SUMIF(DTI!$A:$A,"*"&amp;$G$2&amp;Report!$A75,DTI!$H:$H)</f>
        <v>200033</v>
      </c>
      <c r="T75" s="16">
        <f t="shared" si="48"/>
        <v>5.1683838046978061E-3</v>
      </c>
      <c r="U75" s="17">
        <f t="shared" si="49"/>
        <v>1.1248340721711688E-2</v>
      </c>
    </row>
    <row r="76" spans="1:21">
      <c r="A76" s="28" t="s">
        <v>5023</v>
      </c>
      <c r="B76" s="12">
        <f>SUMIF(DTI!$A:$A,$D$2&amp;$G$2&amp;Report!$A76,DTI!$B:$B)</f>
        <v>7034</v>
      </c>
      <c r="C76" s="13">
        <f>SUMIF(DTI!$A:$A,"*"&amp;$G$2&amp;Report!$A76,DTI!$B:$B)</f>
        <v>147777</v>
      </c>
      <c r="D76" s="12">
        <f>IF(B76=0,"",SUMIF(DTI!$A:$A,$D$2&amp;$G$2&amp;Report!$A76,DTI!$C:$C)/B76)</f>
        <v>9058.1249644583459</v>
      </c>
      <c r="E76" s="13">
        <f>IF(C76=0,"",SUMIF(DTI!$A:$A,"*"&amp;$G$2&amp;Report!$A76,DTI!$C:$C)/C76)</f>
        <v>6161.3661665888467</v>
      </c>
      <c r="F76" s="12">
        <f>IF(B76=0,"",SUMIF(DTI!$A:$A,$D$2&amp;$G$2&amp;Report!$A76,DTI!$D:$D)/B76)</f>
        <v>3066.915979528007</v>
      </c>
      <c r="G76" s="13">
        <f>IF(C76=0,"",SUMIF(DTI!$A:$A,"*"&amp;$G$2&amp;Report!$A76,DTI!$D:$D)/C76)</f>
        <v>1251.3239069679314</v>
      </c>
      <c r="H76" s="12">
        <f>SUMIF(DTI!$A:$A,$D$2&amp;$G$2&amp;Report!$A76,DTI!$E:$E)</f>
        <v>634657</v>
      </c>
      <c r="I76" s="13">
        <f>SUMIF(DTI!$A:$A,"*"&amp;$G$2&amp;Report!$A76,DTI!$E:$E)</f>
        <v>7930740</v>
      </c>
      <c r="J76" s="12">
        <f>IF(H76=0,"",SUMIF(DTI!$A:$A,$D$2&amp;$G$2&amp;Report!$A76,DTI!$F:$F)/H76)</f>
        <v>14477.413875526465</v>
      </c>
      <c r="K76" s="13">
        <f>IF(I76=0,"",SUMIF(DTI!$A:$A,"*"&amp;$G$2&amp;Report!$A76,DTI!$F:$F)/I76)</f>
        <v>8472.6682531516599</v>
      </c>
      <c r="L76" s="12">
        <f>IF(H76=0,"",SUMIF(DTI!$A:$A,$D$2&amp;$G$2&amp;Report!$A76,DTI!$G:$G)/H76)</f>
        <v>4971.7052628427637</v>
      </c>
      <c r="M76" s="13">
        <f>IF(I76=0,"",SUMIF(DTI!$A:$A,"*"&amp;$G$2&amp;Report!$A76,DTI!$G:$G)/I76)</f>
        <v>3177.488727281439</v>
      </c>
      <c r="N76" s="14">
        <f t="shared" si="44"/>
        <v>1.3263689847639161E-2</v>
      </c>
      <c r="O76" s="15">
        <f t="shared" si="45"/>
        <v>1.3742709092802834E-2</v>
      </c>
      <c r="P76" s="14">
        <f t="shared" si="46"/>
        <v>1.6570700483943192E-2</v>
      </c>
      <c r="Q76" s="15">
        <f t="shared" si="47"/>
        <v>1.5870732065447802E-2</v>
      </c>
      <c r="R76" s="12">
        <f>SUMIF(DTI!$A:$A,$D$2&amp;$G$2&amp;Report!$A76,DTI!$H:$H)</f>
        <v>4349</v>
      </c>
      <c r="S76" s="13">
        <f>SUMIF(DTI!$A:$A,"*"&amp;$G$2&amp;Report!$A76,DTI!$H:$H)</f>
        <v>108494</v>
      </c>
      <c r="T76" s="16">
        <f t="shared" si="48"/>
        <v>6.8525203377572449E-3</v>
      </c>
      <c r="U76" s="17">
        <f t="shared" si="49"/>
        <v>1.3680186212131528E-2</v>
      </c>
    </row>
    <row r="77" spans="1:21">
      <c r="A77" s="28" t="s">
        <v>5024</v>
      </c>
      <c r="B77" s="12">
        <f>SUMIF(DTI!$A:$A,$D$2&amp;$G$2&amp;Report!$A77,DTI!$B:$B)</f>
        <v>3359</v>
      </c>
      <c r="C77" s="13">
        <f>SUMIF(DTI!$A:$A,"*"&amp;$G$2&amp;Report!$A77,DTI!$B:$B)</f>
        <v>64975</v>
      </c>
      <c r="D77" s="12">
        <f>IF(B77=0,"",SUMIF(DTI!$A:$A,$D$2&amp;$G$2&amp;Report!$A77,DTI!$C:$C)/B77)</f>
        <v>9328.6094075617748</v>
      </c>
      <c r="E77" s="13">
        <f>IF(C77=0,"",SUMIF(DTI!$A:$A,"*"&amp;$G$2&amp;Report!$A77,DTI!$C:$C)/C77)</f>
        <v>6213.4962677953063</v>
      </c>
      <c r="F77" s="12">
        <f>IF(B77=0,"",SUMIF(DTI!$A:$A,$D$2&amp;$G$2&amp;Report!$A77,DTI!$D:$D)/B77)</f>
        <v>3297.8041083655849</v>
      </c>
      <c r="G77" s="13">
        <f>IF(C77=0,"",SUMIF(DTI!$A:$A,"*"&amp;$G$2&amp;Report!$A77,DTI!$D:$D)/C77)</f>
        <v>1294.6367525971527</v>
      </c>
      <c r="H77" s="12">
        <f>SUMIF(DTI!$A:$A,$D$2&amp;$G$2&amp;Report!$A77,DTI!$E:$E)</f>
        <v>306192</v>
      </c>
      <c r="I77" s="13">
        <f>SUMIF(DTI!$A:$A,"*"&amp;$G$2&amp;Report!$A77,DTI!$E:$E)</f>
        <v>3647605</v>
      </c>
      <c r="J77" s="12">
        <f>IF(H77=0,"",SUMIF(DTI!$A:$A,$D$2&amp;$G$2&amp;Report!$A77,DTI!$F:$F)/H77)</f>
        <v>15214.598892198359</v>
      </c>
      <c r="K77" s="13">
        <f>IF(I77=0,"",SUMIF(DTI!$A:$A,"*"&amp;$G$2&amp;Report!$A77,DTI!$F:$F)/I77)</f>
        <v>8735.2387470682825</v>
      </c>
      <c r="L77" s="12">
        <f>IF(H77=0,"",SUMIF(DTI!$A:$A,$D$2&amp;$G$2&amp;Report!$A77,DTI!$G:$G)/H77)</f>
        <v>5352.1174491822121</v>
      </c>
      <c r="M77" s="13">
        <f>IF(I77=0,"",SUMIF(DTI!$A:$A,"*"&amp;$G$2&amp;Report!$A77,DTI!$G:$G)/I77)</f>
        <v>3373.6654415705648</v>
      </c>
      <c r="N77" s="14">
        <f t="shared" si="44"/>
        <v>6.3339116005430686E-3</v>
      </c>
      <c r="O77" s="15">
        <f t="shared" si="45"/>
        <v>6.0424323359173897E-3</v>
      </c>
      <c r="P77" s="14">
        <f t="shared" si="46"/>
        <v>7.9945796273885473E-3</v>
      </c>
      <c r="Q77" s="15">
        <f t="shared" si="47"/>
        <v>7.2994653255040167E-3</v>
      </c>
      <c r="R77" s="12">
        <f>SUMIF(DTI!$A:$A,$D$2&amp;$G$2&amp;Report!$A77,DTI!$H:$H)</f>
        <v>2424</v>
      </c>
      <c r="S77" s="13">
        <f>SUMIF(DTI!$A:$A,"*"&amp;$G$2&amp;Report!$A77,DTI!$H:$H)</f>
        <v>55790</v>
      </c>
      <c r="T77" s="16">
        <f t="shared" si="48"/>
        <v>7.9166013481736953E-3</v>
      </c>
      <c r="U77" s="17">
        <f t="shared" si="49"/>
        <v>1.529496751978353E-2</v>
      </c>
    </row>
    <row r="78" spans="1:21">
      <c r="A78" s="28" t="s">
        <v>5013</v>
      </c>
      <c r="B78" s="12">
        <f>SUMIF(DTI!$A:$A,$D$2&amp;$G$2&amp;Report!$A78,DTI!$B:$B)</f>
        <v>1558</v>
      </c>
      <c r="C78" s="13">
        <f>SUMIF(DTI!$A:$A,"*"&amp;$G$2&amp;Report!$A78,DTI!$B:$B)</f>
        <v>29918</v>
      </c>
      <c r="D78" s="12">
        <f>IF(B78=0,"",SUMIF(DTI!$A:$A,$D$2&amp;$G$2&amp;Report!$A78,DTI!$C:$C)/B78)</f>
        <v>9327.9293966623882</v>
      </c>
      <c r="E78" s="13">
        <f>IF(C78=0,"",SUMIF(DTI!$A:$A,"*"&amp;$G$2&amp;Report!$A78,DTI!$C:$C)/C78)</f>
        <v>6364.2091383113848</v>
      </c>
      <c r="F78" s="12">
        <f>IF(B78=0,"",SUMIF(DTI!$A:$A,$D$2&amp;$G$2&amp;Report!$A78,DTI!$D:$D)/B78)</f>
        <v>3256.9037227214376</v>
      </c>
      <c r="G78" s="13">
        <f>IF(C78=0,"",SUMIF(DTI!$A:$A,"*"&amp;$G$2&amp;Report!$A78,DTI!$D:$D)/C78)</f>
        <v>1336.9907413597166</v>
      </c>
      <c r="H78" s="12">
        <f>SUMIF(DTI!$A:$A,$D$2&amp;$G$2&amp;Report!$A78,DTI!$E:$E)</f>
        <v>155277</v>
      </c>
      <c r="I78" s="13">
        <f>SUMIF(DTI!$A:$A,"*"&amp;$G$2&amp;Report!$A78,DTI!$E:$E)</f>
        <v>1768217</v>
      </c>
      <c r="J78" s="12">
        <f>IF(H78=0,"",SUMIF(DTI!$A:$A,$D$2&amp;$G$2&amp;Report!$A78,DTI!$F:$F)/H78)</f>
        <v>16143.422496570645</v>
      </c>
      <c r="K78" s="13">
        <f>IF(I78=0,"",SUMIF(DTI!$A:$A,"*"&amp;$G$2&amp;Report!$A78,DTI!$F:$F)/I78)</f>
        <v>9078.5820179310576</v>
      </c>
      <c r="L78" s="12">
        <f>IF(H78=0,"",SUMIF(DTI!$A:$A,$D$2&amp;$G$2&amp;Report!$A78,DTI!$G:$G)/H78)</f>
        <v>5692.7720911661099</v>
      </c>
      <c r="M78" s="13">
        <f>IF(I78=0,"",SUMIF(DTI!$A:$A,"*"&amp;$G$2&amp;Report!$A78,DTI!$G:$G)/I78)</f>
        <v>3510.4347532005404</v>
      </c>
      <c r="N78" s="14">
        <f t="shared" si="44"/>
        <v>2.9378488459797856E-3</v>
      </c>
      <c r="O78" s="15">
        <f t="shared" si="45"/>
        <v>2.7822622643474638E-3</v>
      </c>
      <c r="P78" s="14">
        <f t="shared" si="46"/>
        <v>4.0542350577481168E-3</v>
      </c>
      <c r="Q78" s="15">
        <f t="shared" si="47"/>
        <v>3.538496816257993E-3</v>
      </c>
      <c r="R78" s="12">
        <f>SUMIF(DTI!$A:$A,$D$2&amp;$G$2&amp;Report!$A78,DTI!$H:$H)</f>
        <v>1485</v>
      </c>
      <c r="S78" s="13">
        <f>SUMIF(DTI!$A:$A,"*"&amp;$G$2&amp;Report!$A78,DTI!$H:$H)</f>
        <v>30947</v>
      </c>
      <c r="T78" s="16">
        <f t="shared" si="48"/>
        <v>9.5635541644931311E-3</v>
      </c>
      <c r="U78" s="17">
        <f t="shared" si="49"/>
        <v>1.7501811146482586E-2</v>
      </c>
    </row>
    <row r="79" spans="1:21">
      <c r="A79" s="28" t="s">
        <v>5014</v>
      </c>
      <c r="B79" s="12">
        <f>SUMIF(DTI!$A:$A,$D$2&amp;$G$2&amp;Report!$A79,DTI!$B:$B)</f>
        <v>775</v>
      </c>
      <c r="C79" s="13">
        <f>SUMIF(DTI!$A:$A,"*"&amp;$G$2&amp;Report!$A79,DTI!$B:$B)</f>
        <v>14684</v>
      </c>
      <c r="D79" s="12">
        <f>IF(B79=0,"",SUMIF(DTI!$A:$A,$D$2&amp;$G$2&amp;Report!$A79,DTI!$C:$C)/B79)</f>
        <v>9641.0090322580654</v>
      </c>
      <c r="E79" s="13">
        <f>IF(C79=0,"",SUMIF(DTI!$A:$A,"*"&amp;$G$2&amp;Report!$A79,DTI!$C:$C)/C79)</f>
        <v>6583.0298283846359</v>
      </c>
      <c r="F79" s="12">
        <f>IF(B79=0,"",SUMIF(DTI!$A:$A,$D$2&amp;$G$2&amp;Report!$A79,DTI!$D:$D)/B79)</f>
        <v>3368.1948387096772</v>
      </c>
      <c r="G79" s="13">
        <f>IF(C79=0,"",SUMIF(DTI!$A:$A,"*"&amp;$G$2&amp;Report!$A79,DTI!$D:$D)/C79)</f>
        <v>1393.8682239171887</v>
      </c>
      <c r="H79" s="12">
        <f>SUMIF(DTI!$A:$A,$D$2&amp;$G$2&amp;Report!$A79,DTI!$E:$E)</f>
        <v>83572</v>
      </c>
      <c r="I79" s="13">
        <f>SUMIF(DTI!$A:$A,"*"&amp;$G$2&amp;Report!$A79,DTI!$E:$E)</f>
        <v>910712</v>
      </c>
      <c r="J79" s="12">
        <f>IF(H79=0,"",SUMIF(DTI!$A:$A,$D$2&amp;$G$2&amp;Report!$A79,DTI!$F:$F)/H79)</f>
        <v>17655.465921600535</v>
      </c>
      <c r="K79" s="13">
        <f>IF(I79=0,"",SUMIF(DTI!$A:$A,"*"&amp;$G$2&amp;Report!$A79,DTI!$F:$F)/I79)</f>
        <v>9589.7400111121842</v>
      </c>
      <c r="L79" s="12">
        <f>IF(H79=0,"",SUMIF(DTI!$A:$A,$D$2&amp;$G$2&amp;Report!$A79,DTI!$G:$G)/H79)</f>
        <v>6134.7158976690762</v>
      </c>
      <c r="M79" s="13">
        <f>IF(I79=0,"",SUMIF(DTI!$A:$A,"*"&amp;$G$2&amp;Report!$A79,DTI!$G:$G)/I79)</f>
        <v>3640.8317580091179</v>
      </c>
      <c r="N79" s="14">
        <f t="shared" si="44"/>
        <v>1.4613818072107406E-3</v>
      </c>
      <c r="O79" s="15">
        <f t="shared" si="45"/>
        <v>1.3655571592244855E-3</v>
      </c>
      <c r="P79" s="14">
        <f t="shared" si="46"/>
        <v>2.1820394021402115E-3</v>
      </c>
      <c r="Q79" s="15">
        <f t="shared" si="47"/>
        <v>1.8224864439873327E-3</v>
      </c>
      <c r="R79" s="12">
        <f>SUMIF(DTI!$A:$A,$D$2&amp;$G$2&amp;Report!$A79,DTI!$H:$H)</f>
        <v>850</v>
      </c>
      <c r="S79" s="13">
        <f>SUMIF(DTI!$A:$A,"*"&amp;$G$2&amp;Report!$A79,DTI!$H:$H)</f>
        <v>17292</v>
      </c>
      <c r="T79" s="16">
        <f t="shared" si="48"/>
        <v>1.017087062652563E-2</v>
      </c>
      <c r="U79" s="17">
        <f t="shared" si="49"/>
        <v>1.8987341772151899E-2</v>
      </c>
    </row>
    <row r="80" spans="1:21">
      <c r="A80" s="28" t="s">
        <v>5015</v>
      </c>
      <c r="B80" s="12">
        <f>SUMIF(DTI!$A:$A,$D$2&amp;$G$2&amp;Report!$A80,DTI!$B:$B)</f>
        <v>1232</v>
      </c>
      <c r="C80" s="13">
        <f>SUMIF(DTI!$A:$A,"*"&amp;$G$2&amp;Report!$A80,DTI!$B:$B)</f>
        <v>21504</v>
      </c>
      <c r="D80" s="12">
        <f>IF(B80=0,"",SUMIF(DTI!$A:$A,$D$2&amp;$G$2&amp;Report!$A80,DTI!$C:$C)/B80)</f>
        <v>11538.612824675325</v>
      </c>
      <c r="E80" s="13">
        <f>IF(C80=0,"",SUMIF(DTI!$A:$A,"*"&amp;$G$2&amp;Report!$A80,DTI!$C:$C)/C80)</f>
        <v>7336.9510788690477</v>
      </c>
      <c r="F80" s="12">
        <f>IF(B80=0,"",SUMIF(DTI!$A:$A,$D$2&amp;$G$2&amp;Report!$A80,DTI!$D:$D)/B80)</f>
        <v>4239.0097402597403</v>
      </c>
      <c r="G80" s="13">
        <f>IF(C80=0,"",SUMIF(DTI!$A:$A,"*"&amp;$G$2&amp;Report!$A80,DTI!$D:$D)/C80)</f>
        <v>1507.216796875</v>
      </c>
      <c r="H80" s="12">
        <f>SUMIF(DTI!$A:$A,$D$2&amp;$G$2&amp;Report!$A80,DTI!$E:$E)</f>
        <v>142837</v>
      </c>
      <c r="I80" s="13">
        <f>SUMIF(DTI!$A:$A,"*"&amp;$G$2&amp;Report!$A80,DTI!$E:$E)</f>
        <v>1416093</v>
      </c>
      <c r="J80" s="12">
        <f>IF(H80=0,"",SUMIF(DTI!$A:$A,$D$2&amp;$G$2&amp;Report!$A80,DTI!$F:$F)/H80)</f>
        <v>24787.113647024231</v>
      </c>
      <c r="K80" s="13">
        <f>IF(I80=0,"",SUMIF(DTI!$A:$A,"*"&amp;$G$2&amp;Report!$A80,DTI!$F:$F)/I80)</f>
        <v>11567.537163166544</v>
      </c>
      <c r="L80" s="12">
        <f>IF(H80=0,"",SUMIF(DTI!$A:$A,$D$2&amp;$G$2&amp;Report!$A80,DTI!$G:$G)/H80)</f>
        <v>8112.1008002128301</v>
      </c>
      <c r="M80" s="13">
        <f>IF(I80=0,"",SUMIF(DTI!$A:$A,"*"&amp;$G$2&amp;Report!$A80,DTI!$G:$G)/I80)</f>
        <v>3939.2046334527463</v>
      </c>
      <c r="N80" s="14">
        <f t="shared" si="44"/>
        <v>2.3231256599788807E-3</v>
      </c>
      <c r="O80" s="15">
        <f t="shared" si="45"/>
        <v>1.9997916883657952E-3</v>
      </c>
      <c r="P80" s="14">
        <f t="shared" si="46"/>
        <v>3.7294304561755302E-3</v>
      </c>
      <c r="Q80" s="15">
        <f t="shared" si="47"/>
        <v>2.8338380255507273E-3</v>
      </c>
      <c r="R80" s="12">
        <f>SUMIF(DTI!$A:$A,$D$2&amp;$G$2&amp;Report!$A80,DTI!$H:$H)</f>
        <v>1818</v>
      </c>
      <c r="S80" s="13">
        <f>SUMIF(DTI!$A:$A,"*"&amp;$G$2&amp;Report!$A80,DTI!$H:$H)</f>
        <v>31920</v>
      </c>
      <c r="T80" s="16">
        <f t="shared" si="48"/>
        <v>1.2727794619041284E-2</v>
      </c>
      <c r="U80" s="17">
        <f t="shared" si="49"/>
        <v>2.2540892441386264E-2</v>
      </c>
    </row>
    <row r="81" spans="1:21" ht="15.75" thickBot="1">
      <c r="A81" s="29" t="s">
        <v>5016</v>
      </c>
      <c r="B81" s="20">
        <f>SUMIF(DTI!$A:$A,$D$2&amp;$G$2&amp;Report!$A81,DTI!$B:$B)</f>
        <v>43549</v>
      </c>
      <c r="C81" s="21">
        <f>SUMIF(DTI!$A:$A,"*"&amp;$G$2&amp;Report!$A81,DTI!$B:$B)</f>
        <v>153558</v>
      </c>
      <c r="D81" s="20">
        <f>IF(B81=0,"",SUMIF(DTI!$A:$A,$D$2&amp;$G$2&amp;Report!$A81,DTI!$C:$C)/B81)</f>
        <v>14245.907460561666</v>
      </c>
      <c r="E81" s="21">
        <f>IF(C81=0,"",SUMIF(DTI!$A:$A,"*"&amp;$G$2&amp;Report!$A81,DTI!$C:$C)/C81)</f>
        <v>9627.5375884030782</v>
      </c>
      <c r="F81" s="20">
        <f>IF(B81=0,"",SUMIF(DTI!$A:$A,$D$2&amp;$G$2&amp;Report!$A81,DTI!$D:$D)/B81)</f>
        <v>4125.1976394406302</v>
      </c>
      <c r="G81" s="21">
        <f>IF(C81=0,"",SUMIF(DTI!$A:$A,"*"&amp;$G$2&amp;Report!$A81,DTI!$D:$D)/C81)</f>
        <v>1977.2776540460281</v>
      </c>
      <c r="H81" s="20">
        <f>SUMIF(DTI!$A:$A,$D$2&amp;$G$2&amp;Report!$A81,DTI!$E:$E)</f>
        <v>1548391</v>
      </c>
      <c r="I81" s="21">
        <f>SUMIF(DTI!$A:$A,"*"&amp;$G$2&amp;Report!$A81,DTI!$E:$E)</f>
        <v>14926628</v>
      </c>
      <c r="J81" s="20">
        <f>IF(H81=0,"",SUMIF(DTI!$A:$A,$D$2&amp;$G$2&amp;Report!$A81,DTI!$F:$F)/H81)</f>
        <v>19821.57941566439</v>
      </c>
      <c r="K81" s="21">
        <f>IF(I81=0,"",SUMIF(DTI!$A:$A,"*"&amp;$G$2&amp;Report!$A81,DTI!$F:$F)/I81)</f>
        <v>13250.084082821653</v>
      </c>
      <c r="L81" s="20">
        <f>IF(H81=0,"",SUMIF(DTI!$A:$A,$D$2&amp;$G$2&amp;Report!$A81,DTI!$G:$G)/H81)</f>
        <v>4685.7180318149613</v>
      </c>
      <c r="M81" s="21">
        <f>IF(I81=0,"",SUMIF(DTI!$A:$A,"*"&amp;$G$2&amp;Report!$A81,DTI!$G:$G)/I81)</f>
        <v>2264.6606311887722</v>
      </c>
      <c r="N81" s="22">
        <f t="shared" si="44"/>
        <v>8.2118343641574901E-2</v>
      </c>
      <c r="O81" s="23">
        <f t="shared" si="45"/>
        <v>1.4280320502328626E-2</v>
      </c>
      <c r="P81" s="22">
        <f t="shared" si="46"/>
        <v>4.042801622456426E-2</v>
      </c>
      <c r="Q81" s="23">
        <f t="shared" si="47"/>
        <v>2.9870669524988964E-2</v>
      </c>
      <c r="R81" s="20">
        <f>SUMIF(DTI!$A:$A,$D$2&amp;$G$2&amp;Report!$A81,DTI!$H:$H)</f>
        <v>5165</v>
      </c>
      <c r="S81" s="21">
        <f>SUMIF(DTI!$A:$A,"*"&amp;$G$2&amp;Report!$A81,DTI!$H:$H)</f>
        <v>236177</v>
      </c>
      <c r="T81" s="24">
        <f t="shared" si="48"/>
        <v>3.3357207578705896E-3</v>
      </c>
      <c r="U81" s="25">
        <f t="shared" si="49"/>
        <v>1.5822528705076593E-2</v>
      </c>
    </row>
    <row r="83" spans="1:21">
      <c r="A83" s="67" t="s">
        <v>5025</v>
      </c>
    </row>
  </sheetData>
  <mergeCells count="14">
    <mergeCell ref="B4:G4"/>
    <mergeCell ref="H4:M4"/>
    <mergeCell ref="N4:Q4"/>
    <mergeCell ref="R4:U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</mergeCells>
  <conditionalFormatting sqref="N43:Q43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{8A0080EC-68E1-4D23-9579-60E0E212F98E}</x14:id>
        </ext>
      </extLst>
    </cfRule>
  </conditionalFormatting>
  <conditionalFormatting sqref="T59:U59 T61:U66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{4BA9CDDB-962D-43F0-9D1C-22F5CD203422}</x14:id>
        </ext>
      </extLst>
    </cfRule>
  </conditionalFormatting>
  <conditionalFormatting sqref="N59:Q59 N61:Q6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{17917C6F-0F69-49BD-8BCE-7FA44E1576D2}</x14:id>
        </ext>
      </extLst>
    </cfRule>
  </conditionalFormatting>
  <conditionalFormatting sqref="T51:U5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{8E5BAB2E-5C9D-4022-9CC5-899069A7D69F}</x14:id>
        </ext>
      </extLst>
    </cfRule>
  </conditionalFormatting>
  <conditionalFormatting sqref="N51:Q5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{7794A913-9C8A-49C4-832A-65AC99D02A49}</x14:id>
        </ext>
      </extLst>
    </cfRule>
  </conditionalFormatting>
  <conditionalFormatting sqref="N46:Q46 N9:Q15 N25:Q25 N36:Q36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{AD5F7249-719E-4B86-94F8-65E34F17F986}</x14:id>
        </ext>
      </extLst>
    </cfRule>
  </conditionalFormatting>
  <conditionalFormatting sqref="T9:U15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{7064390B-0FBA-4583-9B8E-D1327CC72C22}</x14:id>
        </ext>
      </extLst>
    </cfRule>
  </conditionalFormatting>
  <conditionalFormatting sqref="N16:Q2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{0CD32DCF-AF48-4BAC-8BB7-E4A93CABDFDC}</x14:id>
        </ext>
      </extLst>
    </cfRule>
  </conditionalFormatting>
  <conditionalFormatting sqref="T16:U24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{D51D9D2C-B111-4885-9821-C711CFA325E3}</x14:id>
        </ext>
      </extLst>
    </cfRule>
  </conditionalFormatting>
  <conditionalFormatting sqref="N26:Q3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{8084F0E4-58B6-4720-80C8-4CD0882EC1E3}</x14:id>
        </ext>
      </extLst>
    </cfRule>
  </conditionalFormatting>
  <conditionalFormatting sqref="T26:U35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{D1ACF423-64AE-49FD-867D-530934BDAD89}</x14:id>
        </ext>
      </extLst>
    </cfRule>
  </conditionalFormatting>
  <conditionalFormatting sqref="T25:U25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{8F477177-2BDD-490B-8480-82FC830E800B}</x14:id>
        </ext>
      </extLst>
    </cfRule>
  </conditionalFormatting>
  <conditionalFormatting sqref="N37:Q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{DD72663E-AD48-46A6-BC27-91905477457B}</x14:id>
        </ext>
      </extLst>
    </cfRule>
  </conditionalFormatting>
  <conditionalFormatting sqref="T37:U42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{E9C9B907-ADB3-4613-9597-518A265701EA}</x14:id>
        </ext>
      </extLst>
    </cfRule>
  </conditionalFormatting>
  <conditionalFormatting sqref="T36:U3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{EB9EBDEB-BD5C-475F-8DDA-C9D3E688AD09}</x14:id>
        </ext>
      </extLst>
    </cfRule>
  </conditionalFormatting>
  <conditionalFormatting sqref="N44:Q4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{C783A31C-85EB-4158-B85E-6F6F1CDC32A0}</x14:id>
        </ext>
      </extLst>
    </cfRule>
  </conditionalFormatting>
  <conditionalFormatting sqref="T44:U45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{FAF8D232-6973-428A-9C92-7A221C7099E2}</x14:id>
        </ext>
      </extLst>
    </cfRule>
  </conditionalFormatting>
  <conditionalFormatting sqref="T43:U43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{D03067F0-E6BB-4E2E-A718-46BD16905DDB}</x14:id>
        </ext>
      </extLst>
    </cfRule>
  </conditionalFormatting>
  <conditionalFormatting sqref="N47:Q5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{99DD0775-B369-4777-909A-9876FED3AC0E}</x14:id>
        </ext>
      </extLst>
    </cfRule>
  </conditionalFormatting>
  <conditionalFormatting sqref="T47:U50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{B84FE3CD-A9BC-429D-B106-171C0046E0D1}</x14:id>
        </ext>
      </extLst>
    </cfRule>
  </conditionalFormatting>
  <conditionalFormatting sqref="T46:U46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{39735663-607B-4453-A043-CE6241F740E0}</x14:id>
        </ext>
      </extLst>
    </cfRule>
  </conditionalFormatting>
  <conditionalFormatting sqref="N52:Q5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{52CF5B74-A98B-488B-8878-5162C506D545}</x14:id>
        </ext>
      </extLst>
    </cfRule>
  </conditionalFormatting>
  <conditionalFormatting sqref="T52:U5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{389B0D46-287F-45BF-9DA4-D8F10B21488D}</x14:id>
        </ext>
      </extLst>
    </cfRule>
  </conditionalFormatting>
  <conditionalFormatting sqref="N60:Q6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{FDB3A897-A058-4D87-9063-C6E291B744B0}</x14:id>
        </ext>
      </extLst>
    </cfRule>
  </conditionalFormatting>
  <conditionalFormatting sqref="T60:U6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{82E25213-89B4-4196-921D-2CBA47567941}</x14:id>
        </ext>
      </extLst>
    </cfRule>
  </conditionalFormatting>
  <conditionalFormatting sqref="T70:U8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{759A5C96-ECE6-4FFB-8A3F-7335AA14AE25}</x14:id>
        </ext>
      </extLst>
    </cfRule>
  </conditionalFormatting>
  <conditionalFormatting sqref="N70:Q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{B17647DA-F1E9-442B-88F0-CAC140755013}</x14:id>
        </ext>
      </extLst>
    </cfRule>
  </conditionalFormatting>
  <conditionalFormatting sqref="N69:Q8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{79104652-69AF-4195-9607-113389856237}</x14:id>
        </ext>
      </extLst>
    </cfRule>
  </conditionalFormatting>
  <conditionalFormatting sqref="T69:U8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{8B73DE4C-4FF6-4F49-95B8-3C566E0BA7D3}</x14:id>
        </ext>
      </extLst>
    </cfRule>
  </conditionalFormatting>
  <conditionalFormatting sqref="T68:U6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{F29E3282-1C64-4032-A712-CF186684B6CE}</x14:id>
        </ext>
      </extLst>
    </cfRule>
  </conditionalFormatting>
  <conditionalFormatting sqref="N68:Q6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{73837BB8-59F7-4B6D-9553-FD58130003D8}</x14:id>
        </ext>
      </extLst>
    </cfRule>
  </conditionalFormatting>
  <conditionalFormatting sqref="N67:Q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{C196B8F2-B9D2-4714-A76C-572E930AB6FF}</x14:id>
        </ext>
      </extLst>
    </cfRule>
  </conditionalFormatting>
  <conditionalFormatting sqref="T67:U6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{50887A82-24E7-4C95-9A70-6A6EFC7B6DC6}</x14:id>
        </ext>
      </extLst>
    </cfRule>
  </conditionalFormatting>
  <pageMargins left="0.7" right="0.7" top="0.75" bottom="0.75" header="0.3" footer="0.3"/>
  <pageSetup scale="49" fitToHeight="0" orientation="landscape" horizontalDpi="90" verticalDpi="9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0080EC-68E1-4D23-9579-60E0E212F9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N43:Q43</xm:sqref>
        </x14:conditionalFormatting>
        <x14:conditionalFormatting xmlns:xm="http://schemas.microsoft.com/office/excel/2006/main">
          <x14:cfRule type="dataBar" id="{4BA9CDDB-962D-43F0-9D1C-22F5CD2034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T59:U59 T61:U66</xm:sqref>
        </x14:conditionalFormatting>
        <x14:conditionalFormatting xmlns:xm="http://schemas.microsoft.com/office/excel/2006/main">
          <x14:cfRule type="dataBar" id="{17917C6F-0F69-49BD-8BCE-7FA44E157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N59:Q59 N61:Q66</xm:sqref>
        </x14:conditionalFormatting>
        <x14:conditionalFormatting xmlns:xm="http://schemas.microsoft.com/office/excel/2006/main">
          <x14:cfRule type="dataBar" id="{8E5BAB2E-5C9D-4022-9CC5-899069A7D6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T51:U51</xm:sqref>
        </x14:conditionalFormatting>
        <x14:conditionalFormatting xmlns:xm="http://schemas.microsoft.com/office/excel/2006/main">
          <x14:cfRule type="dataBar" id="{7794A913-9C8A-49C4-832A-65AC99D02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N51:Q51</xm:sqref>
        </x14:conditionalFormatting>
        <x14:conditionalFormatting xmlns:xm="http://schemas.microsoft.com/office/excel/2006/main">
          <x14:cfRule type="dataBar" id="{AD5F7249-719E-4B86-94F8-65E34F17F9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N46:Q46 N9:Q15 N25:Q25 N36:Q36</xm:sqref>
        </x14:conditionalFormatting>
        <x14:conditionalFormatting xmlns:xm="http://schemas.microsoft.com/office/excel/2006/main">
          <x14:cfRule type="dataBar" id="{7064390B-0FBA-4583-9B8E-D1327CC72C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T9:U15</xm:sqref>
        </x14:conditionalFormatting>
        <x14:conditionalFormatting xmlns:xm="http://schemas.microsoft.com/office/excel/2006/main">
          <x14:cfRule type="dataBar" id="{0CD32DCF-AF48-4BAC-8BB7-E4A93CABDF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N16:Q24</xm:sqref>
        </x14:conditionalFormatting>
        <x14:conditionalFormatting xmlns:xm="http://schemas.microsoft.com/office/excel/2006/main">
          <x14:cfRule type="dataBar" id="{D51D9D2C-B111-4885-9821-C711CFA32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T16:U24</xm:sqref>
        </x14:conditionalFormatting>
        <x14:conditionalFormatting xmlns:xm="http://schemas.microsoft.com/office/excel/2006/main">
          <x14:cfRule type="dataBar" id="{8084F0E4-58B6-4720-80C8-4CD0882EC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N26:Q35</xm:sqref>
        </x14:conditionalFormatting>
        <x14:conditionalFormatting xmlns:xm="http://schemas.microsoft.com/office/excel/2006/main">
          <x14:cfRule type="dataBar" id="{D1ACF423-64AE-49FD-867D-530934BDAD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T26:U35</xm:sqref>
        </x14:conditionalFormatting>
        <x14:conditionalFormatting xmlns:xm="http://schemas.microsoft.com/office/excel/2006/main">
          <x14:cfRule type="dataBar" id="{8F477177-2BDD-490B-8480-82FC830E80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T25:U25</xm:sqref>
        </x14:conditionalFormatting>
        <x14:conditionalFormatting xmlns:xm="http://schemas.microsoft.com/office/excel/2006/main">
          <x14:cfRule type="dataBar" id="{DD72663E-AD48-46A6-BC27-9190547745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N37:Q42</xm:sqref>
        </x14:conditionalFormatting>
        <x14:conditionalFormatting xmlns:xm="http://schemas.microsoft.com/office/excel/2006/main">
          <x14:cfRule type="dataBar" id="{E9C9B907-ADB3-4613-9597-518A265701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T37:U42</xm:sqref>
        </x14:conditionalFormatting>
        <x14:conditionalFormatting xmlns:xm="http://schemas.microsoft.com/office/excel/2006/main">
          <x14:cfRule type="dataBar" id="{EB9EBDEB-BD5C-475F-8DDA-C9D3E688AD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T36:U36</xm:sqref>
        </x14:conditionalFormatting>
        <x14:conditionalFormatting xmlns:xm="http://schemas.microsoft.com/office/excel/2006/main">
          <x14:cfRule type="dataBar" id="{C783A31C-85EB-4158-B85E-6F6F1CDC3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N44:Q45</xm:sqref>
        </x14:conditionalFormatting>
        <x14:conditionalFormatting xmlns:xm="http://schemas.microsoft.com/office/excel/2006/main">
          <x14:cfRule type="dataBar" id="{FAF8D232-6973-428A-9C92-7A221C7099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T44:U45</xm:sqref>
        </x14:conditionalFormatting>
        <x14:conditionalFormatting xmlns:xm="http://schemas.microsoft.com/office/excel/2006/main">
          <x14:cfRule type="dataBar" id="{D03067F0-E6BB-4E2E-A718-46BD16905D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T43:U43</xm:sqref>
        </x14:conditionalFormatting>
        <x14:conditionalFormatting xmlns:xm="http://schemas.microsoft.com/office/excel/2006/main">
          <x14:cfRule type="dataBar" id="{99DD0775-B369-4777-909A-9876FED3AC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N47:Q50</xm:sqref>
        </x14:conditionalFormatting>
        <x14:conditionalFormatting xmlns:xm="http://schemas.microsoft.com/office/excel/2006/main">
          <x14:cfRule type="dataBar" id="{B84FE3CD-A9BC-429D-B106-171C0046E0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T47:U50</xm:sqref>
        </x14:conditionalFormatting>
        <x14:conditionalFormatting xmlns:xm="http://schemas.microsoft.com/office/excel/2006/main">
          <x14:cfRule type="dataBar" id="{39735663-607B-4453-A043-CE6241F740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T46:U46</xm:sqref>
        </x14:conditionalFormatting>
        <x14:conditionalFormatting xmlns:xm="http://schemas.microsoft.com/office/excel/2006/main">
          <x14:cfRule type="dataBar" id="{52CF5B74-A98B-488B-8878-5162C506D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N52:Q58</xm:sqref>
        </x14:conditionalFormatting>
        <x14:conditionalFormatting xmlns:xm="http://schemas.microsoft.com/office/excel/2006/main">
          <x14:cfRule type="dataBar" id="{389B0D46-287F-45BF-9DA4-D8F10B2148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T52:U58</xm:sqref>
        </x14:conditionalFormatting>
        <x14:conditionalFormatting xmlns:xm="http://schemas.microsoft.com/office/excel/2006/main">
          <x14:cfRule type="dataBar" id="{FDB3A897-A058-4D87-9063-C6E291B744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N60:Q60</xm:sqref>
        </x14:conditionalFormatting>
        <x14:conditionalFormatting xmlns:xm="http://schemas.microsoft.com/office/excel/2006/main">
          <x14:cfRule type="dataBar" id="{82E25213-89B4-4196-921D-2CBA475679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T60:U60</xm:sqref>
        </x14:conditionalFormatting>
        <x14:conditionalFormatting xmlns:xm="http://schemas.microsoft.com/office/excel/2006/main">
          <x14:cfRule type="dataBar" id="{759A5C96-ECE6-4FFB-8A3F-7335AA14AE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T70:U81</xm:sqref>
        </x14:conditionalFormatting>
        <x14:conditionalFormatting xmlns:xm="http://schemas.microsoft.com/office/excel/2006/main">
          <x14:cfRule type="dataBar" id="{B17647DA-F1E9-442B-88F0-CAC140755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N70:Q81</xm:sqref>
        </x14:conditionalFormatting>
        <x14:conditionalFormatting xmlns:xm="http://schemas.microsoft.com/office/excel/2006/main">
          <x14:cfRule type="dataBar" id="{79104652-69AF-4195-9607-113389856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N69:Q81</xm:sqref>
        </x14:conditionalFormatting>
        <x14:conditionalFormatting xmlns:xm="http://schemas.microsoft.com/office/excel/2006/main">
          <x14:cfRule type="dataBar" id="{8B73DE4C-4FF6-4F49-95B8-3C566E0BA7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T69:U81</xm:sqref>
        </x14:conditionalFormatting>
        <x14:conditionalFormatting xmlns:xm="http://schemas.microsoft.com/office/excel/2006/main">
          <x14:cfRule type="dataBar" id="{F29E3282-1C64-4032-A712-CF186684B6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T68:U68</xm:sqref>
        </x14:conditionalFormatting>
        <x14:conditionalFormatting xmlns:xm="http://schemas.microsoft.com/office/excel/2006/main">
          <x14:cfRule type="dataBar" id="{73837BB8-59F7-4B6D-9553-FD5813000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N68:Q68</xm:sqref>
        </x14:conditionalFormatting>
        <x14:conditionalFormatting xmlns:xm="http://schemas.microsoft.com/office/excel/2006/main">
          <x14:cfRule type="dataBar" id="{C196B8F2-B9D2-4714-A76C-572E930AB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N67:Q67</xm:sqref>
        </x14:conditionalFormatting>
        <x14:conditionalFormatting xmlns:xm="http://schemas.microsoft.com/office/excel/2006/main">
          <x14:cfRule type="dataBar" id="{50887A82-24E7-4C95-9A70-6A6EFC7B6D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T67:U67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#REF!</xm:f>
          </x14:formula1>
          <xm:sqref>D2</xm:sqref>
        </x14:dataValidation>
        <x14:dataValidation type="list" allowBlank="1" showInputMessage="1" showErrorMessage="1">
          <x14:formula1>
            <xm:f>#REF!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82"/>
  <sheetViews>
    <sheetView workbookViewId="0">
      <selection activeCell="B2" sqref="B2"/>
    </sheetView>
  </sheetViews>
  <sheetFormatPr defaultRowHeight="15"/>
  <cols>
    <col min="1" max="1" width="28.710937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  <col min="11" max="11" width="19" bestFit="1" customWidth="1"/>
  </cols>
  <sheetData>
    <row r="1" spans="1:11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F1" s="57" t="s">
        <v>78</v>
      </c>
      <c r="G1" s="57" t="s">
        <v>79</v>
      </c>
      <c r="H1" s="57" t="s">
        <v>80</v>
      </c>
      <c r="I1" s="57" t="s">
        <v>81</v>
      </c>
    </row>
    <row r="2" spans="1:11">
      <c r="A2" t="s">
        <v>3915</v>
      </c>
      <c r="B2">
        <v>759</v>
      </c>
      <c r="C2">
        <v>112043384</v>
      </c>
      <c r="D2">
        <v>111835580</v>
      </c>
      <c r="E2">
        <v>10160</v>
      </c>
      <c r="F2">
        <v>1026835316</v>
      </c>
      <c r="G2">
        <v>943670667</v>
      </c>
      <c r="H2">
        <v>47</v>
      </c>
      <c r="I2">
        <v>3181052</v>
      </c>
    </row>
    <row r="3" spans="1:11">
      <c r="A3" t="s">
        <v>3929</v>
      </c>
      <c r="B3">
        <v>149057</v>
      </c>
      <c r="C3">
        <v>4388807978</v>
      </c>
      <c r="D3">
        <v>4358474066</v>
      </c>
      <c r="E3">
        <v>3478823</v>
      </c>
      <c r="F3">
        <v>87359383921</v>
      </c>
      <c r="G3">
        <v>61260135816</v>
      </c>
      <c r="H3">
        <v>87627</v>
      </c>
      <c r="I3">
        <v>2014574314</v>
      </c>
      <c r="K3" s="71"/>
    </row>
    <row r="4" spans="1:11">
      <c r="A4" t="s">
        <v>3921</v>
      </c>
      <c r="B4">
        <v>247</v>
      </c>
      <c r="C4">
        <v>55249267</v>
      </c>
      <c r="D4">
        <v>49808614</v>
      </c>
      <c r="E4">
        <v>22279</v>
      </c>
      <c r="F4">
        <v>3630964887</v>
      </c>
      <c r="G4">
        <v>2807382531</v>
      </c>
      <c r="H4">
        <v>35</v>
      </c>
      <c r="I4">
        <v>3540377</v>
      </c>
    </row>
    <row r="5" spans="1:11">
      <c r="A5" t="s">
        <v>3957</v>
      </c>
      <c r="B5">
        <v>0</v>
      </c>
      <c r="C5">
        <v>0</v>
      </c>
      <c r="D5">
        <v>0</v>
      </c>
      <c r="E5">
        <v>95047</v>
      </c>
      <c r="F5">
        <v>7779930199</v>
      </c>
      <c r="G5">
        <v>2072262669</v>
      </c>
      <c r="H5">
        <v>403</v>
      </c>
      <c r="I5">
        <v>29043506</v>
      </c>
    </row>
    <row r="6" spans="1:11">
      <c r="A6" t="s">
        <v>3961</v>
      </c>
      <c r="B6">
        <v>62</v>
      </c>
      <c r="C6">
        <v>13485545</v>
      </c>
      <c r="D6">
        <v>11054540</v>
      </c>
      <c r="E6">
        <v>3819226</v>
      </c>
      <c r="F6">
        <v>941788664787</v>
      </c>
      <c r="G6">
        <v>759270203796</v>
      </c>
      <c r="H6">
        <v>8578</v>
      </c>
      <c r="I6">
        <v>1409920677</v>
      </c>
    </row>
    <row r="7" spans="1:11">
      <c r="A7" t="s">
        <v>3933</v>
      </c>
      <c r="B7">
        <v>3035</v>
      </c>
      <c r="C7">
        <v>55766886</v>
      </c>
      <c r="D7">
        <v>55362722</v>
      </c>
      <c r="E7">
        <v>174093</v>
      </c>
      <c r="F7">
        <v>2089183109</v>
      </c>
      <c r="G7">
        <v>713173202</v>
      </c>
      <c r="H7">
        <v>1244</v>
      </c>
      <c r="I7">
        <v>16319133</v>
      </c>
    </row>
    <row r="8" spans="1:11">
      <c r="A8" t="s">
        <v>3938</v>
      </c>
      <c r="B8">
        <v>73694</v>
      </c>
      <c r="C8">
        <v>1464797939</v>
      </c>
      <c r="D8">
        <v>1428794333</v>
      </c>
      <c r="E8">
        <v>3227233</v>
      </c>
      <c r="F8">
        <v>37270114594</v>
      </c>
      <c r="G8">
        <v>21866493213</v>
      </c>
      <c r="H8">
        <v>4751</v>
      </c>
      <c r="I8">
        <v>66066578</v>
      </c>
    </row>
    <row r="9" spans="1:11">
      <c r="A9" t="s">
        <v>3920</v>
      </c>
      <c r="B9">
        <v>2707</v>
      </c>
      <c r="C9">
        <v>90577454</v>
      </c>
      <c r="D9">
        <v>90275933</v>
      </c>
      <c r="E9">
        <v>65177</v>
      </c>
      <c r="F9">
        <v>1681795805</v>
      </c>
      <c r="G9">
        <v>981442422</v>
      </c>
      <c r="H9">
        <v>103</v>
      </c>
      <c r="I9">
        <v>2971248</v>
      </c>
    </row>
    <row r="10" spans="1:11">
      <c r="A10" t="s">
        <v>3944</v>
      </c>
      <c r="B10">
        <v>32146</v>
      </c>
      <c r="C10">
        <v>220503633</v>
      </c>
      <c r="D10">
        <v>18979573</v>
      </c>
      <c r="E10">
        <v>1517689</v>
      </c>
      <c r="F10">
        <v>14581948084</v>
      </c>
      <c r="G10">
        <v>2171112582</v>
      </c>
      <c r="H10">
        <v>9655</v>
      </c>
      <c r="I10">
        <v>34743593</v>
      </c>
    </row>
    <row r="11" spans="1:11">
      <c r="A11" t="s">
        <v>3927</v>
      </c>
      <c r="B11">
        <v>17394</v>
      </c>
      <c r="C11">
        <v>3043709188</v>
      </c>
      <c r="D11">
        <v>1653356392</v>
      </c>
      <c r="E11">
        <v>672832</v>
      </c>
      <c r="F11">
        <v>75478711313</v>
      </c>
      <c r="G11">
        <v>35631607815</v>
      </c>
      <c r="H11">
        <v>3583</v>
      </c>
      <c r="I11">
        <v>311139903</v>
      </c>
    </row>
    <row r="12" spans="1:11">
      <c r="A12" t="s">
        <v>3964</v>
      </c>
      <c r="B12">
        <v>270565</v>
      </c>
      <c r="C12">
        <v>1956913765</v>
      </c>
      <c r="D12">
        <v>723151792</v>
      </c>
      <c r="E12">
        <v>5661600</v>
      </c>
      <c r="F12">
        <v>35924423307</v>
      </c>
      <c r="G12">
        <v>7209325828</v>
      </c>
      <c r="H12">
        <v>35449</v>
      </c>
      <c r="I12">
        <v>161343690</v>
      </c>
    </row>
    <row r="13" spans="1:11">
      <c r="A13" t="s">
        <v>3888</v>
      </c>
      <c r="B13">
        <v>25509</v>
      </c>
      <c r="C13">
        <v>468738415</v>
      </c>
      <c r="D13">
        <v>448803526</v>
      </c>
      <c r="E13">
        <v>149950</v>
      </c>
      <c r="F13">
        <v>2618234910</v>
      </c>
      <c r="G13">
        <v>1645019838</v>
      </c>
      <c r="H13">
        <v>377</v>
      </c>
      <c r="I13">
        <v>6051908</v>
      </c>
    </row>
    <row r="14" spans="1:11">
      <c r="A14" t="s">
        <v>3937</v>
      </c>
      <c r="B14">
        <v>7635</v>
      </c>
      <c r="C14">
        <v>1022129584</v>
      </c>
      <c r="D14">
        <v>273064657</v>
      </c>
      <c r="E14">
        <v>603614</v>
      </c>
      <c r="F14">
        <v>60068316752</v>
      </c>
      <c r="G14">
        <v>18700561142</v>
      </c>
      <c r="H14">
        <v>1966</v>
      </c>
      <c r="I14">
        <v>164593049</v>
      </c>
    </row>
    <row r="15" spans="1:11">
      <c r="A15" t="s">
        <v>3943</v>
      </c>
      <c r="B15">
        <v>70039</v>
      </c>
      <c r="C15">
        <v>2611468977</v>
      </c>
      <c r="D15">
        <v>2597361197</v>
      </c>
      <c r="E15">
        <v>1330224</v>
      </c>
      <c r="F15">
        <v>42178291377</v>
      </c>
      <c r="G15">
        <v>27441796901</v>
      </c>
      <c r="H15">
        <v>4742</v>
      </c>
      <c r="I15">
        <v>166630996</v>
      </c>
    </row>
    <row r="16" spans="1:11">
      <c r="A16" t="s">
        <v>3950</v>
      </c>
      <c r="B16">
        <v>196539</v>
      </c>
      <c r="C16">
        <v>1790119098</v>
      </c>
      <c r="D16">
        <v>250852373</v>
      </c>
      <c r="E16">
        <v>16686398</v>
      </c>
      <c r="F16">
        <v>195225391971</v>
      </c>
      <c r="G16">
        <v>30202581208</v>
      </c>
      <c r="H16">
        <v>78166</v>
      </c>
      <c r="I16">
        <v>349210967</v>
      </c>
    </row>
    <row r="17" spans="1:9">
      <c r="A17" t="s">
        <v>3902</v>
      </c>
      <c r="B17">
        <v>1508702</v>
      </c>
      <c r="C17">
        <v>14976398060</v>
      </c>
      <c r="D17">
        <v>1624578504</v>
      </c>
      <c r="E17">
        <v>88543404</v>
      </c>
      <c r="F17">
        <v>1155924426045</v>
      </c>
      <c r="G17">
        <v>167696415510</v>
      </c>
      <c r="H17">
        <v>302391</v>
      </c>
      <c r="I17">
        <v>1695670530</v>
      </c>
    </row>
    <row r="18" spans="1:9">
      <c r="A18" t="s">
        <v>3895</v>
      </c>
      <c r="B18">
        <v>57558</v>
      </c>
      <c r="C18">
        <v>517706134</v>
      </c>
      <c r="D18">
        <v>508005367</v>
      </c>
      <c r="E18">
        <v>606748</v>
      </c>
      <c r="F18">
        <v>17172861403</v>
      </c>
      <c r="G18">
        <v>11322109641</v>
      </c>
      <c r="H18">
        <v>5439</v>
      </c>
      <c r="I18">
        <v>22431444</v>
      </c>
    </row>
    <row r="19" spans="1:9">
      <c r="A19" t="s">
        <v>3893</v>
      </c>
      <c r="B19">
        <v>26879</v>
      </c>
      <c r="C19">
        <v>15095130394</v>
      </c>
      <c r="D19">
        <v>15066032299</v>
      </c>
      <c r="E19">
        <v>1837949</v>
      </c>
      <c r="F19">
        <v>521521187040</v>
      </c>
      <c r="G19">
        <v>416789934991</v>
      </c>
      <c r="H19">
        <v>4668</v>
      </c>
      <c r="I19">
        <v>863465078</v>
      </c>
    </row>
    <row r="20" spans="1:9">
      <c r="A20" t="s">
        <v>3887</v>
      </c>
      <c r="B20">
        <v>530320</v>
      </c>
      <c r="C20">
        <v>5535675233</v>
      </c>
      <c r="D20">
        <v>1358742699</v>
      </c>
      <c r="E20">
        <v>38299950</v>
      </c>
      <c r="F20">
        <v>569780892986</v>
      </c>
      <c r="G20">
        <v>109865632488</v>
      </c>
      <c r="H20">
        <v>90446</v>
      </c>
      <c r="I20">
        <v>573435764</v>
      </c>
    </row>
    <row r="21" spans="1:9">
      <c r="A21" t="s">
        <v>3890</v>
      </c>
      <c r="B21">
        <v>1394</v>
      </c>
      <c r="C21">
        <v>20085852</v>
      </c>
      <c r="D21">
        <v>19533354</v>
      </c>
      <c r="E21">
        <v>14517</v>
      </c>
      <c r="F21">
        <v>217938695</v>
      </c>
      <c r="G21">
        <v>68847923</v>
      </c>
      <c r="H21">
        <v>180</v>
      </c>
      <c r="I21">
        <v>2298950</v>
      </c>
    </row>
    <row r="22" spans="1:9">
      <c r="A22" t="s">
        <v>3932</v>
      </c>
      <c r="B22">
        <v>864</v>
      </c>
      <c r="C22">
        <v>156875992</v>
      </c>
      <c r="D22">
        <v>26740296</v>
      </c>
      <c r="E22">
        <v>106561</v>
      </c>
      <c r="F22">
        <v>15108292949</v>
      </c>
      <c r="G22">
        <v>5011569568</v>
      </c>
      <c r="H22">
        <v>551</v>
      </c>
      <c r="I22">
        <v>67675560</v>
      </c>
    </row>
    <row r="23" spans="1:9">
      <c r="A23" t="s">
        <v>3960</v>
      </c>
      <c r="B23">
        <v>438855</v>
      </c>
      <c r="C23">
        <v>4000341361</v>
      </c>
      <c r="D23">
        <v>778076765</v>
      </c>
      <c r="E23">
        <v>19010578</v>
      </c>
      <c r="F23">
        <v>169907605577</v>
      </c>
      <c r="G23">
        <v>36222657337</v>
      </c>
      <c r="H23">
        <v>94988</v>
      </c>
      <c r="I23">
        <v>456690617</v>
      </c>
    </row>
    <row r="24" spans="1:9">
      <c r="A24" t="s">
        <v>3928</v>
      </c>
      <c r="B24">
        <v>8507</v>
      </c>
      <c r="C24">
        <v>130197954</v>
      </c>
      <c r="D24">
        <v>125330674</v>
      </c>
      <c r="E24">
        <v>1176315</v>
      </c>
      <c r="F24">
        <v>7796106731</v>
      </c>
      <c r="G24">
        <v>2988983862</v>
      </c>
      <c r="H24">
        <v>5182</v>
      </c>
      <c r="I24">
        <v>69765803</v>
      </c>
    </row>
    <row r="25" spans="1:9">
      <c r="A25" t="s">
        <v>3941</v>
      </c>
      <c r="B25">
        <v>16867</v>
      </c>
      <c r="C25">
        <v>229470421</v>
      </c>
      <c r="D25">
        <v>213846536</v>
      </c>
      <c r="E25">
        <v>1624989</v>
      </c>
      <c r="F25">
        <v>11140475818</v>
      </c>
      <c r="G25">
        <v>4127544023</v>
      </c>
      <c r="H25">
        <v>4535</v>
      </c>
      <c r="I25">
        <v>35765703</v>
      </c>
    </row>
    <row r="26" spans="1:9">
      <c r="A26" t="s">
        <v>3940</v>
      </c>
      <c r="B26">
        <v>1977033</v>
      </c>
      <c r="C26">
        <v>7440866319</v>
      </c>
      <c r="D26">
        <v>540788501</v>
      </c>
      <c r="E26">
        <v>42196782</v>
      </c>
      <c r="F26">
        <v>193228411818</v>
      </c>
      <c r="G26">
        <v>31324868865</v>
      </c>
      <c r="H26">
        <v>224725</v>
      </c>
      <c r="I26">
        <v>516171027</v>
      </c>
    </row>
    <row r="27" spans="1:9">
      <c r="A27" t="s">
        <v>3925</v>
      </c>
      <c r="B27">
        <v>75539</v>
      </c>
      <c r="C27">
        <v>642175773</v>
      </c>
      <c r="D27">
        <v>63019309</v>
      </c>
      <c r="E27">
        <v>4209217</v>
      </c>
      <c r="F27">
        <v>44608019756</v>
      </c>
      <c r="G27">
        <v>6686899619</v>
      </c>
      <c r="H27">
        <v>24258</v>
      </c>
      <c r="I27">
        <v>148548882</v>
      </c>
    </row>
    <row r="28" spans="1:9">
      <c r="A28" t="s">
        <v>3892</v>
      </c>
      <c r="B28">
        <v>855663</v>
      </c>
      <c r="C28">
        <v>7076928208</v>
      </c>
      <c r="D28">
        <v>942101624</v>
      </c>
      <c r="E28">
        <v>47644522</v>
      </c>
      <c r="F28">
        <v>601965104814</v>
      </c>
      <c r="G28">
        <v>98921191298</v>
      </c>
      <c r="H28">
        <v>230955</v>
      </c>
      <c r="I28">
        <v>1285901650</v>
      </c>
    </row>
    <row r="29" spans="1:9">
      <c r="A29" t="s">
        <v>3912</v>
      </c>
      <c r="B29">
        <v>470818</v>
      </c>
      <c r="C29">
        <v>2005362667</v>
      </c>
      <c r="D29">
        <v>376201808</v>
      </c>
      <c r="E29">
        <v>17529196</v>
      </c>
      <c r="F29">
        <v>76529062118</v>
      </c>
      <c r="G29">
        <v>10251543842</v>
      </c>
      <c r="H29">
        <v>84417</v>
      </c>
      <c r="I29">
        <v>156252312</v>
      </c>
    </row>
    <row r="30" spans="1:9">
      <c r="A30" t="s">
        <v>3926</v>
      </c>
      <c r="B30">
        <v>11707</v>
      </c>
      <c r="C30">
        <v>5505314823</v>
      </c>
      <c r="D30">
        <v>5495431319</v>
      </c>
      <c r="E30">
        <v>1240158</v>
      </c>
      <c r="F30">
        <v>293191650210</v>
      </c>
      <c r="G30">
        <v>240700399584</v>
      </c>
      <c r="H30">
        <v>3616</v>
      </c>
      <c r="I30">
        <v>590449413</v>
      </c>
    </row>
    <row r="31" spans="1:9">
      <c r="A31" t="s">
        <v>3913</v>
      </c>
      <c r="B31">
        <v>811505</v>
      </c>
      <c r="C31">
        <v>483692826</v>
      </c>
      <c r="D31">
        <v>224390097</v>
      </c>
      <c r="E31">
        <v>15755800</v>
      </c>
      <c r="F31">
        <v>14336437193</v>
      </c>
      <c r="G31">
        <v>8499741837</v>
      </c>
      <c r="H31">
        <v>831669</v>
      </c>
      <c r="I31">
        <v>474358874</v>
      </c>
    </row>
    <row r="32" spans="1:9">
      <c r="A32" t="s">
        <v>3946</v>
      </c>
      <c r="B32">
        <v>3097</v>
      </c>
      <c r="C32">
        <v>577325274</v>
      </c>
      <c r="D32">
        <v>113868632</v>
      </c>
      <c r="E32">
        <v>181048</v>
      </c>
      <c r="F32">
        <v>28463813334</v>
      </c>
      <c r="G32">
        <v>10143948076</v>
      </c>
      <c r="H32">
        <v>892</v>
      </c>
      <c r="I32">
        <v>101329966</v>
      </c>
    </row>
    <row r="33" spans="1:9">
      <c r="A33" t="s">
        <v>3963</v>
      </c>
      <c r="B33">
        <v>43887</v>
      </c>
      <c r="C33">
        <v>690915618</v>
      </c>
      <c r="D33">
        <v>671570935</v>
      </c>
      <c r="E33">
        <v>1173847</v>
      </c>
      <c r="F33">
        <v>23593620607</v>
      </c>
      <c r="G33">
        <v>12965469918</v>
      </c>
      <c r="H33">
        <v>7283</v>
      </c>
      <c r="I33">
        <v>115009061</v>
      </c>
    </row>
    <row r="34" spans="1:9">
      <c r="A34" t="s">
        <v>3945</v>
      </c>
      <c r="B34">
        <v>34</v>
      </c>
      <c r="C34">
        <v>3655388</v>
      </c>
      <c r="D34">
        <v>3639817</v>
      </c>
      <c r="E34">
        <v>166852</v>
      </c>
      <c r="F34">
        <v>65526275673</v>
      </c>
      <c r="G34">
        <v>56304701652</v>
      </c>
      <c r="H34">
        <v>709</v>
      </c>
      <c r="I34">
        <v>189719844</v>
      </c>
    </row>
    <row r="35" spans="1:9">
      <c r="A35" t="s">
        <v>3885</v>
      </c>
      <c r="B35">
        <v>69716</v>
      </c>
      <c r="C35">
        <v>497279329</v>
      </c>
      <c r="D35">
        <v>189299626</v>
      </c>
      <c r="E35">
        <v>976137</v>
      </c>
      <c r="F35">
        <v>7084171551</v>
      </c>
      <c r="G35">
        <v>1180059839</v>
      </c>
      <c r="H35">
        <v>29094</v>
      </c>
      <c r="I35">
        <v>93756112</v>
      </c>
    </row>
    <row r="36" spans="1:9">
      <c r="A36" t="s">
        <v>3919</v>
      </c>
      <c r="B36">
        <v>35496</v>
      </c>
      <c r="C36">
        <v>620132106</v>
      </c>
      <c r="D36">
        <v>614225956</v>
      </c>
      <c r="E36">
        <v>292272</v>
      </c>
      <c r="F36">
        <v>5219459529</v>
      </c>
      <c r="G36">
        <v>3208360255</v>
      </c>
      <c r="H36">
        <v>1685</v>
      </c>
      <c r="I36">
        <v>26773195</v>
      </c>
    </row>
    <row r="37" spans="1:9">
      <c r="A37" t="s">
        <v>3939</v>
      </c>
      <c r="B37">
        <v>0</v>
      </c>
      <c r="C37">
        <v>0</v>
      </c>
      <c r="D37">
        <v>0</v>
      </c>
      <c r="E37">
        <v>10</v>
      </c>
      <c r="F37">
        <v>68157</v>
      </c>
      <c r="G37">
        <v>30745</v>
      </c>
      <c r="H37">
        <v>0</v>
      </c>
      <c r="I37">
        <v>0</v>
      </c>
    </row>
    <row r="38" spans="1:9">
      <c r="A38" t="s">
        <v>3900</v>
      </c>
      <c r="B38">
        <v>50615</v>
      </c>
      <c r="C38">
        <v>74257872</v>
      </c>
      <c r="D38">
        <v>19843542</v>
      </c>
      <c r="E38">
        <v>9904222</v>
      </c>
      <c r="F38">
        <v>33519851344</v>
      </c>
      <c r="G38">
        <v>5260172693</v>
      </c>
      <c r="H38">
        <v>130349</v>
      </c>
      <c r="I38">
        <v>174569005</v>
      </c>
    </row>
    <row r="39" spans="1:9">
      <c r="A39" t="s">
        <v>3905</v>
      </c>
      <c r="B39">
        <v>0</v>
      </c>
      <c r="C39">
        <v>0</v>
      </c>
      <c r="D39">
        <v>0</v>
      </c>
      <c r="E39">
        <v>49273</v>
      </c>
      <c r="F39">
        <v>368637009</v>
      </c>
      <c r="G39">
        <v>118638374</v>
      </c>
      <c r="H39">
        <v>298</v>
      </c>
      <c r="I39">
        <v>6415611</v>
      </c>
    </row>
    <row r="40" spans="1:9">
      <c r="A40" t="s">
        <v>3916</v>
      </c>
      <c r="B40">
        <v>2304</v>
      </c>
      <c r="C40">
        <v>203203712</v>
      </c>
      <c r="D40">
        <v>202685377</v>
      </c>
      <c r="E40">
        <v>32170</v>
      </c>
      <c r="F40">
        <v>2311433069</v>
      </c>
      <c r="G40">
        <v>2142660926</v>
      </c>
      <c r="H40">
        <v>126</v>
      </c>
      <c r="I40">
        <v>7955111</v>
      </c>
    </row>
    <row r="41" spans="1:9">
      <c r="A41" t="s">
        <v>3935</v>
      </c>
      <c r="B41">
        <v>23229</v>
      </c>
      <c r="C41">
        <v>179253950</v>
      </c>
      <c r="D41">
        <v>12953524</v>
      </c>
      <c r="E41">
        <v>2695218</v>
      </c>
      <c r="F41">
        <v>25910789666</v>
      </c>
      <c r="G41">
        <v>3810805604</v>
      </c>
      <c r="H41">
        <v>12107</v>
      </c>
      <c r="I41">
        <v>62552138</v>
      </c>
    </row>
    <row r="42" spans="1:9">
      <c r="A42" t="s">
        <v>3952</v>
      </c>
      <c r="B42">
        <v>8732</v>
      </c>
      <c r="C42">
        <v>1288420691</v>
      </c>
      <c r="D42">
        <v>319253983</v>
      </c>
      <c r="E42">
        <v>434787</v>
      </c>
      <c r="F42">
        <v>47145382299</v>
      </c>
      <c r="G42">
        <v>14576483318</v>
      </c>
      <c r="H42">
        <v>1114</v>
      </c>
      <c r="I42">
        <v>71681468</v>
      </c>
    </row>
    <row r="43" spans="1:9">
      <c r="A43" t="s">
        <v>3909</v>
      </c>
      <c r="B43">
        <v>0</v>
      </c>
      <c r="C43">
        <v>0</v>
      </c>
      <c r="D43">
        <v>0</v>
      </c>
      <c r="E43">
        <v>4</v>
      </c>
      <c r="F43">
        <v>507355</v>
      </c>
      <c r="G43">
        <v>410723</v>
      </c>
      <c r="H43">
        <v>4</v>
      </c>
      <c r="I43">
        <v>507355</v>
      </c>
    </row>
    <row r="44" spans="1:9">
      <c r="A44" t="s">
        <v>3959</v>
      </c>
      <c r="B44">
        <v>22</v>
      </c>
      <c r="C44">
        <v>786768</v>
      </c>
      <c r="D44">
        <v>757713</v>
      </c>
      <c r="E44">
        <v>3553402</v>
      </c>
      <c r="F44">
        <v>97838459831</v>
      </c>
      <c r="G44">
        <v>66115197247</v>
      </c>
      <c r="H44">
        <v>35514</v>
      </c>
      <c r="I44">
        <v>959826094</v>
      </c>
    </row>
    <row r="45" spans="1:9">
      <c r="A45" t="s">
        <v>3889</v>
      </c>
      <c r="B45">
        <v>361578</v>
      </c>
      <c r="C45">
        <v>3517524039</v>
      </c>
      <c r="D45">
        <v>275714223</v>
      </c>
      <c r="E45">
        <v>12243658</v>
      </c>
      <c r="F45">
        <v>153088184220</v>
      </c>
      <c r="G45">
        <v>26651258855</v>
      </c>
      <c r="H45">
        <v>105112</v>
      </c>
      <c r="I45">
        <v>623088666</v>
      </c>
    </row>
    <row r="46" spans="1:9">
      <c r="A46" t="s">
        <v>3906</v>
      </c>
      <c r="B46">
        <v>0</v>
      </c>
      <c r="C46">
        <v>0</v>
      </c>
      <c r="D46">
        <v>0</v>
      </c>
      <c r="E46">
        <v>51716</v>
      </c>
      <c r="F46">
        <v>58276144</v>
      </c>
      <c r="G46">
        <v>1817166</v>
      </c>
      <c r="H46">
        <v>38</v>
      </c>
      <c r="I46">
        <v>147500</v>
      </c>
    </row>
    <row r="47" spans="1:9">
      <c r="A47" t="s">
        <v>3911</v>
      </c>
      <c r="B47">
        <v>22116</v>
      </c>
      <c r="C47">
        <v>276541119</v>
      </c>
      <c r="D47">
        <v>260357078</v>
      </c>
      <c r="E47">
        <v>1425147</v>
      </c>
      <c r="F47">
        <v>9089392222</v>
      </c>
      <c r="G47">
        <v>1887574777</v>
      </c>
      <c r="H47">
        <v>4687</v>
      </c>
      <c r="I47">
        <v>23630738</v>
      </c>
    </row>
    <row r="48" spans="1:9">
      <c r="A48" t="s">
        <v>3917</v>
      </c>
      <c r="B48">
        <v>16257</v>
      </c>
      <c r="C48">
        <v>297942391</v>
      </c>
      <c r="D48">
        <v>295180393</v>
      </c>
      <c r="E48">
        <v>1664690</v>
      </c>
      <c r="F48">
        <v>24653678729</v>
      </c>
      <c r="G48">
        <v>20150986732</v>
      </c>
      <c r="H48">
        <v>12250</v>
      </c>
      <c r="I48">
        <v>171706658</v>
      </c>
    </row>
    <row r="49" spans="1:9">
      <c r="A49" t="s">
        <v>3953</v>
      </c>
      <c r="B49">
        <v>30264</v>
      </c>
      <c r="C49">
        <v>1194435960</v>
      </c>
      <c r="D49">
        <v>1064639243</v>
      </c>
      <c r="E49">
        <v>2877953</v>
      </c>
      <c r="F49">
        <v>42836642114</v>
      </c>
      <c r="G49">
        <v>24163750825</v>
      </c>
      <c r="H49">
        <v>4437</v>
      </c>
      <c r="I49">
        <v>35599156</v>
      </c>
    </row>
    <row r="50" spans="1:9">
      <c r="A50" t="s">
        <v>3931</v>
      </c>
      <c r="B50">
        <v>1055</v>
      </c>
      <c r="C50">
        <v>348664280</v>
      </c>
      <c r="D50">
        <v>348209920</v>
      </c>
      <c r="E50">
        <v>127659</v>
      </c>
      <c r="F50">
        <v>30892435395</v>
      </c>
      <c r="G50">
        <v>23342396199</v>
      </c>
      <c r="H50">
        <v>1165</v>
      </c>
      <c r="I50">
        <v>220891079</v>
      </c>
    </row>
    <row r="51" spans="1:9">
      <c r="A51" t="s">
        <v>3901</v>
      </c>
      <c r="B51">
        <v>120779</v>
      </c>
      <c r="C51">
        <v>4226994437</v>
      </c>
      <c r="D51">
        <v>4127509219</v>
      </c>
      <c r="E51">
        <v>4372156</v>
      </c>
      <c r="F51">
        <v>125356277726</v>
      </c>
      <c r="G51">
        <v>76669482916</v>
      </c>
      <c r="H51">
        <v>6941</v>
      </c>
      <c r="I51">
        <v>188374591</v>
      </c>
    </row>
    <row r="52" spans="1:9">
      <c r="A52" t="s">
        <v>3955</v>
      </c>
      <c r="B52">
        <v>39340</v>
      </c>
      <c r="C52">
        <v>327731350</v>
      </c>
      <c r="D52">
        <v>28116004</v>
      </c>
      <c r="E52">
        <v>8114299</v>
      </c>
      <c r="F52">
        <v>109539052011</v>
      </c>
      <c r="G52">
        <v>18616009724</v>
      </c>
      <c r="H52">
        <v>24051</v>
      </c>
      <c r="I52">
        <v>159548780</v>
      </c>
    </row>
    <row r="53" spans="1:9">
      <c r="A53" t="s">
        <v>3896</v>
      </c>
      <c r="B53">
        <v>263360</v>
      </c>
      <c r="C53">
        <v>8044700259</v>
      </c>
      <c r="D53">
        <v>8017837372</v>
      </c>
      <c r="E53">
        <v>5191102</v>
      </c>
      <c r="F53">
        <v>128491026227</v>
      </c>
      <c r="G53">
        <v>90206526351</v>
      </c>
      <c r="H53">
        <v>94458</v>
      </c>
      <c r="I53">
        <v>2178779018</v>
      </c>
    </row>
    <row r="54" spans="1:9">
      <c r="A54" t="s">
        <v>3898</v>
      </c>
      <c r="B54">
        <v>0</v>
      </c>
      <c r="C54">
        <v>0</v>
      </c>
      <c r="D54">
        <v>0</v>
      </c>
      <c r="E54">
        <v>239</v>
      </c>
      <c r="F54">
        <v>50276065</v>
      </c>
      <c r="G54">
        <v>13528006</v>
      </c>
      <c r="H54">
        <v>3</v>
      </c>
      <c r="I54">
        <v>14800</v>
      </c>
    </row>
    <row r="55" spans="1:9">
      <c r="A55" t="s">
        <v>3936</v>
      </c>
      <c r="B55">
        <v>4670</v>
      </c>
      <c r="C55">
        <v>1559450185</v>
      </c>
      <c r="D55">
        <v>1556193962</v>
      </c>
      <c r="E55">
        <v>1726731</v>
      </c>
      <c r="F55">
        <v>428962500572</v>
      </c>
      <c r="G55">
        <v>357105715703</v>
      </c>
      <c r="H55">
        <v>3704</v>
      </c>
      <c r="I55">
        <v>635020294</v>
      </c>
    </row>
    <row r="56" spans="1:9">
      <c r="A56" t="s">
        <v>3904</v>
      </c>
      <c r="B56">
        <v>0</v>
      </c>
      <c r="C56">
        <v>0</v>
      </c>
      <c r="D56">
        <v>0</v>
      </c>
      <c r="E56">
        <v>604939</v>
      </c>
      <c r="F56">
        <v>72092067536</v>
      </c>
      <c r="G56">
        <v>27694142947</v>
      </c>
      <c r="H56">
        <v>3217</v>
      </c>
      <c r="I56">
        <v>377771331</v>
      </c>
    </row>
    <row r="57" spans="1:9">
      <c r="A57" t="s">
        <v>3948</v>
      </c>
      <c r="B57">
        <v>133484</v>
      </c>
      <c r="C57">
        <v>883667719</v>
      </c>
      <c r="D57">
        <v>209670452</v>
      </c>
      <c r="E57">
        <v>3636735</v>
      </c>
      <c r="F57">
        <v>26381385490</v>
      </c>
      <c r="G57">
        <v>2706372154</v>
      </c>
      <c r="H57">
        <v>13729</v>
      </c>
      <c r="I57">
        <v>46957317</v>
      </c>
    </row>
    <row r="58" spans="1:9">
      <c r="A58" t="s">
        <v>3922</v>
      </c>
      <c r="B58">
        <v>112</v>
      </c>
      <c r="C58">
        <v>10707954</v>
      </c>
      <c r="D58">
        <v>3032498</v>
      </c>
      <c r="E58">
        <v>18821</v>
      </c>
      <c r="F58">
        <v>1300588043</v>
      </c>
      <c r="G58">
        <v>518736388</v>
      </c>
      <c r="H58">
        <v>36</v>
      </c>
      <c r="I58">
        <v>2317718</v>
      </c>
    </row>
    <row r="59" spans="1:9">
      <c r="A59" t="s">
        <v>3907</v>
      </c>
      <c r="B59">
        <v>0</v>
      </c>
      <c r="C59">
        <v>0</v>
      </c>
      <c r="D59">
        <v>0</v>
      </c>
      <c r="E59">
        <v>1</v>
      </c>
      <c r="F59">
        <v>900</v>
      </c>
      <c r="G59">
        <v>541</v>
      </c>
      <c r="H59">
        <v>1</v>
      </c>
      <c r="I59">
        <v>900</v>
      </c>
    </row>
    <row r="60" spans="1:9">
      <c r="A60" t="s">
        <v>3891</v>
      </c>
      <c r="B60">
        <v>84720</v>
      </c>
      <c r="C60">
        <v>3010702070</v>
      </c>
      <c r="D60">
        <v>2989063546</v>
      </c>
      <c r="E60">
        <v>1907791</v>
      </c>
      <c r="F60">
        <v>58618155823</v>
      </c>
      <c r="G60">
        <v>35847323370</v>
      </c>
      <c r="H60">
        <v>2062</v>
      </c>
      <c r="I60">
        <v>72454818</v>
      </c>
    </row>
    <row r="61" spans="1:9">
      <c r="A61" t="s">
        <v>3897</v>
      </c>
      <c r="B61">
        <v>1166533</v>
      </c>
      <c r="C61">
        <v>4461491347</v>
      </c>
      <c r="D61">
        <v>827252185</v>
      </c>
      <c r="E61">
        <v>81392118</v>
      </c>
      <c r="F61">
        <v>494247328018</v>
      </c>
      <c r="G61">
        <v>114412560706</v>
      </c>
      <c r="H61">
        <v>1462204</v>
      </c>
      <c r="I61">
        <v>2192218199</v>
      </c>
    </row>
    <row r="62" spans="1:9">
      <c r="A62" t="s">
        <v>3934</v>
      </c>
      <c r="B62">
        <v>50277</v>
      </c>
      <c r="C62">
        <v>1882027420</v>
      </c>
      <c r="D62">
        <v>1877393101</v>
      </c>
      <c r="E62">
        <v>1602222</v>
      </c>
      <c r="F62">
        <v>47632938038</v>
      </c>
      <c r="G62">
        <v>32746058855</v>
      </c>
      <c r="H62">
        <v>18130</v>
      </c>
      <c r="I62">
        <v>458934617</v>
      </c>
    </row>
    <row r="63" spans="1:9">
      <c r="A63" t="s">
        <v>3942</v>
      </c>
      <c r="B63">
        <v>574449</v>
      </c>
      <c r="C63">
        <v>2175831896</v>
      </c>
      <c r="D63">
        <v>587499512</v>
      </c>
      <c r="E63">
        <v>17425551</v>
      </c>
      <c r="F63">
        <v>62630136384</v>
      </c>
      <c r="G63">
        <v>8867700806</v>
      </c>
      <c r="H63">
        <v>100777</v>
      </c>
      <c r="I63">
        <v>162377276</v>
      </c>
    </row>
    <row r="64" spans="1:9">
      <c r="A64" t="s">
        <v>3954</v>
      </c>
      <c r="B64">
        <v>64872</v>
      </c>
      <c r="C64">
        <v>2109753924</v>
      </c>
      <c r="D64">
        <v>2093093334</v>
      </c>
      <c r="E64">
        <v>1141756</v>
      </c>
      <c r="F64">
        <v>30127162345</v>
      </c>
      <c r="G64">
        <v>19190952390</v>
      </c>
      <c r="H64">
        <v>1366</v>
      </c>
      <c r="I64">
        <v>29746053</v>
      </c>
    </row>
    <row r="65" spans="1:9">
      <c r="A65" t="s">
        <v>3962</v>
      </c>
      <c r="B65">
        <v>122</v>
      </c>
      <c r="C65">
        <v>242001350</v>
      </c>
      <c r="D65">
        <v>52799621</v>
      </c>
      <c r="E65">
        <v>904225</v>
      </c>
      <c r="F65">
        <v>124323134955</v>
      </c>
      <c r="G65">
        <v>36729672570</v>
      </c>
      <c r="H65">
        <v>3963</v>
      </c>
      <c r="I65">
        <v>351385827</v>
      </c>
    </row>
    <row r="66" spans="1:9">
      <c r="A66" t="s">
        <v>3918</v>
      </c>
      <c r="B66">
        <v>495350</v>
      </c>
      <c r="C66">
        <v>2266203548</v>
      </c>
      <c r="D66">
        <v>306166446</v>
      </c>
      <c r="E66">
        <v>11097547</v>
      </c>
      <c r="F66">
        <v>73305583495</v>
      </c>
      <c r="G66">
        <v>11026203662</v>
      </c>
      <c r="H66">
        <v>67351</v>
      </c>
      <c r="I66">
        <v>179086681</v>
      </c>
    </row>
    <row r="67" spans="1:9">
      <c r="A67" t="s">
        <v>3914</v>
      </c>
      <c r="B67">
        <v>743935</v>
      </c>
      <c r="C67">
        <v>3253213133</v>
      </c>
      <c r="D67">
        <v>671261064</v>
      </c>
      <c r="E67">
        <v>36925004</v>
      </c>
      <c r="F67">
        <v>389085183346</v>
      </c>
      <c r="G67">
        <v>87099145567</v>
      </c>
      <c r="H67">
        <v>259981</v>
      </c>
      <c r="I67">
        <v>1238172841</v>
      </c>
    </row>
    <row r="68" spans="1:9">
      <c r="A68" t="s">
        <v>3958</v>
      </c>
      <c r="B68">
        <v>25370</v>
      </c>
      <c r="C68">
        <v>576313100</v>
      </c>
      <c r="D68">
        <v>569566506</v>
      </c>
      <c r="E68">
        <v>331021</v>
      </c>
      <c r="F68">
        <v>8000019089</v>
      </c>
      <c r="G68">
        <v>4987051817</v>
      </c>
      <c r="H68">
        <v>958</v>
      </c>
      <c r="I68">
        <v>20454967</v>
      </c>
    </row>
    <row r="69" spans="1:9">
      <c r="A69" t="s">
        <v>3923</v>
      </c>
      <c r="B69">
        <v>2055</v>
      </c>
      <c r="C69">
        <v>87160110</v>
      </c>
      <c r="D69">
        <v>86204255</v>
      </c>
      <c r="E69">
        <v>83556</v>
      </c>
      <c r="F69">
        <v>1364524497</v>
      </c>
      <c r="G69">
        <v>977165277</v>
      </c>
      <c r="H69">
        <v>234</v>
      </c>
      <c r="I69">
        <v>4112624</v>
      </c>
    </row>
    <row r="70" spans="1:9">
      <c r="A70" t="s">
        <v>3924</v>
      </c>
      <c r="B70">
        <v>34592</v>
      </c>
      <c r="C70">
        <v>1253316072</v>
      </c>
      <c r="D70">
        <v>1246985972</v>
      </c>
      <c r="E70">
        <v>1003651</v>
      </c>
      <c r="F70">
        <v>30528358209</v>
      </c>
      <c r="G70">
        <v>19228569191</v>
      </c>
      <c r="H70">
        <v>4586</v>
      </c>
      <c r="I70">
        <v>147311906</v>
      </c>
    </row>
    <row r="71" spans="1:9">
      <c r="A71" t="s">
        <v>3884</v>
      </c>
      <c r="B71">
        <v>336263</v>
      </c>
      <c r="C71">
        <v>2266033808</v>
      </c>
      <c r="D71">
        <v>88611896</v>
      </c>
      <c r="E71">
        <v>7174925</v>
      </c>
      <c r="F71">
        <v>52215955599</v>
      </c>
      <c r="G71">
        <v>6779957789</v>
      </c>
      <c r="H71">
        <v>67222</v>
      </c>
      <c r="I71">
        <v>180575689</v>
      </c>
    </row>
    <row r="72" spans="1:9">
      <c r="A72" t="s">
        <v>3908</v>
      </c>
      <c r="B72">
        <v>1153854</v>
      </c>
      <c r="C72">
        <v>6829304050</v>
      </c>
      <c r="D72">
        <v>1170458902</v>
      </c>
      <c r="E72">
        <v>65970258</v>
      </c>
      <c r="F72">
        <v>680698448644</v>
      </c>
      <c r="G72">
        <v>121718452130</v>
      </c>
      <c r="H72">
        <v>361262</v>
      </c>
      <c r="I72">
        <v>2023934753</v>
      </c>
    </row>
    <row r="73" spans="1:9">
      <c r="A73" t="s">
        <v>3949</v>
      </c>
      <c r="B73">
        <v>50808</v>
      </c>
      <c r="C73">
        <v>2191985434</v>
      </c>
      <c r="D73">
        <v>2170913622</v>
      </c>
      <c r="E73">
        <v>1273401</v>
      </c>
      <c r="F73">
        <v>44851568478</v>
      </c>
      <c r="G73">
        <v>29634748931</v>
      </c>
      <c r="H73">
        <v>2192</v>
      </c>
      <c r="I73">
        <v>83523737</v>
      </c>
    </row>
    <row r="74" spans="1:9">
      <c r="A74" t="s">
        <v>3903</v>
      </c>
      <c r="B74">
        <v>96</v>
      </c>
      <c r="C74">
        <v>38788222</v>
      </c>
      <c r="D74">
        <v>38407375</v>
      </c>
      <c r="E74">
        <v>3779673</v>
      </c>
      <c r="F74">
        <v>1098352576504</v>
      </c>
      <c r="G74">
        <v>934116325196</v>
      </c>
      <c r="H74">
        <v>5122</v>
      </c>
      <c r="I74">
        <v>1164229354</v>
      </c>
    </row>
    <row r="75" spans="1:9">
      <c r="A75" t="s">
        <v>3951</v>
      </c>
      <c r="B75">
        <v>25065</v>
      </c>
      <c r="C75">
        <v>10285749277</v>
      </c>
      <c r="D75">
        <v>10258830607</v>
      </c>
      <c r="E75">
        <v>2116906</v>
      </c>
      <c r="F75">
        <v>512346598148</v>
      </c>
      <c r="G75">
        <v>445177822796</v>
      </c>
      <c r="H75">
        <v>4520</v>
      </c>
      <c r="I75">
        <v>682816097</v>
      </c>
    </row>
    <row r="76" spans="1:9">
      <c r="A76" t="s">
        <v>3910</v>
      </c>
      <c r="B76">
        <v>0</v>
      </c>
      <c r="C76">
        <v>0</v>
      </c>
      <c r="D76">
        <v>0</v>
      </c>
      <c r="E76">
        <v>888</v>
      </c>
      <c r="F76">
        <v>124811964</v>
      </c>
      <c r="G76">
        <v>27049938</v>
      </c>
      <c r="H76">
        <v>40</v>
      </c>
      <c r="I76">
        <v>3759112</v>
      </c>
    </row>
    <row r="77" spans="1:9">
      <c r="A77" t="s">
        <v>3899</v>
      </c>
      <c r="B77">
        <v>88</v>
      </c>
      <c r="C77">
        <v>75135000</v>
      </c>
      <c r="D77">
        <v>75130000</v>
      </c>
      <c r="E77">
        <v>36784</v>
      </c>
      <c r="F77">
        <v>270068505</v>
      </c>
      <c r="G77">
        <v>115952181</v>
      </c>
      <c r="H77">
        <v>143</v>
      </c>
      <c r="I77">
        <v>708853</v>
      </c>
    </row>
    <row r="78" spans="1:9">
      <c r="A78" t="s">
        <v>3930</v>
      </c>
      <c r="B78">
        <v>6736</v>
      </c>
      <c r="C78">
        <v>59685500</v>
      </c>
      <c r="D78">
        <v>3146952</v>
      </c>
      <c r="E78">
        <v>231151</v>
      </c>
      <c r="F78">
        <v>1741771951</v>
      </c>
      <c r="G78">
        <v>263391546</v>
      </c>
      <c r="H78">
        <v>1010</v>
      </c>
      <c r="I78">
        <v>4902500</v>
      </c>
    </row>
    <row r="79" spans="1:9">
      <c r="A79" t="s">
        <v>3956</v>
      </c>
      <c r="B79">
        <v>1388</v>
      </c>
      <c r="C79">
        <v>424526956</v>
      </c>
      <c r="D79">
        <v>424274460</v>
      </c>
      <c r="E79">
        <v>378545</v>
      </c>
      <c r="F79">
        <v>88119508139</v>
      </c>
      <c r="G79">
        <v>76312666471</v>
      </c>
      <c r="H79">
        <v>2032</v>
      </c>
      <c r="I79">
        <v>426550218</v>
      </c>
    </row>
    <row r="80" spans="1:9">
      <c r="A80" t="s">
        <v>3886</v>
      </c>
      <c r="B80">
        <v>588256</v>
      </c>
      <c r="C80">
        <v>932411340</v>
      </c>
      <c r="D80">
        <v>230511343</v>
      </c>
      <c r="E80">
        <v>17411755</v>
      </c>
      <c r="F80">
        <v>31870237135</v>
      </c>
      <c r="G80">
        <v>3956136791</v>
      </c>
      <c r="H80">
        <v>360971</v>
      </c>
      <c r="I80">
        <v>253781712</v>
      </c>
    </row>
    <row r="81" spans="1:9">
      <c r="A81" t="s">
        <v>3947</v>
      </c>
      <c r="B81">
        <v>3862</v>
      </c>
      <c r="C81">
        <v>17990520</v>
      </c>
      <c r="D81">
        <v>17329995</v>
      </c>
      <c r="E81">
        <v>287297</v>
      </c>
      <c r="F81">
        <v>4849505967</v>
      </c>
      <c r="G81">
        <v>2546757683</v>
      </c>
      <c r="H81">
        <v>837</v>
      </c>
      <c r="I81">
        <v>10946876</v>
      </c>
    </row>
    <row r="82" spans="1:9">
      <c r="A82" t="s">
        <v>3894</v>
      </c>
      <c r="B82">
        <v>12271</v>
      </c>
      <c r="C82">
        <v>2119454095</v>
      </c>
      <c r="D82">
        <v>684186194</v>
      </c>
      <c r="E82">
        <v>869327</v>
      </c>
      <c r="F82">
        <v>116861228213</v>
      </c>
      <c r="G82">
        <v>38898311644</v>
      </c>
      <c r="H82">
        <v>4634</v>
      </c>
      <c r="I82">
        <v>411842267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484"/>
  <sheetViews>
    <sheetView workbookViewId="0">
      <selection activeCell="A2" sqref="A2:I476"/>
    </sheetView>
  </sheetViews>
  <sheetFormatPr defaultRowHeight="15"/>
  <cols>
    <col min="1" max="1" width="44.570312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30" t="s">
        <v>73</v>
      </c>
      <c r="B1" s="30" t="s">
        <v>74</v>
      </c>
      <c r="C1" s="30" t="s">
        <v>75</v>
      </c>
      <c r="D1" s="30" t="s">
        <v>76</v>
      </c>
      <c r="E1" s="30" t="s">
        <v>77</v>
      </c>
      <c r="F1" s="30" t="s">
        <v>78</v>
      </c>
      <c r="G1" s="30" t="s">
        <v>79</v>
      </c>
      <c r="H1" s="30" t="s">
        <v>80</v>
      </c>
      <c r="I1" s="30" t="s">
        <v>81</v>
      </c>
    </row>
    <row r="2" spans="1:9">
      <c r="A2" t="s">
        <v>155</v>
      </c>
      <c r="B2">
        <v>48647</v>
      </c>
      <c r="C2">
        <v>1386176568</v>
      </c>
      <c r="D2">
        <v>1389696449</v>
      </c>
      <c r="E2">
        <v>948300</v>
      </c>
      <c r="F2">
        <v>22369463071</v>
      </c>
      <c r="G2">
        <v>16854085510</v>
      </c>
      <c r="H2">
        <v>44778</v>
      </c>
      <c r="I2">
        <v>1048048211</v>
      </c>
    </row>
    <row r="3" spans="1:9">
      <c r="A3" t="s">
        <v>483</v>
      </c>
      <c r="B3">
        <v>6544</v>
      </c>
      <c r="C3">
        <v>1055377886</v>
      </c>
      <c r="D3">
        <v>213335997</v>
      </c>
      <c r="E3">
        <v>340200</v>
      </c>
      <c r="F3">
        <v>40604505399</v>
      </c>
      <c r="G3">
        <v>10131205129</v>
      </c>
      <c r="H3">
        <v>3</v>
      </c>
      <c r="I3">
        <v>153300</v>
      </c>
    </row>
    <row r="4" spans="1:9">
      <c r="A4" t="s">
        <v>506</v>
      </c>
      <c r="B4">
        <v>755</v>
      </c>
      <c r="C4">
        <v>228067217</v>
      </c>
      <c r="D4">
        <v>228045837</v>
      </c>
      <c r="E4">
        <v>119377</v>
      </c>
      <c r="F4">
        <v>27494353817</v>
      </c>
      <c r="G4">
        <v>25440322188</v>
      </c>
      <c r="H4">
        <v>166</v>
      </c>
      <c r="I4">
        <v>39514661</v>
      </c>
    </row>
    <row r="5" spans="1:9">
      <c r="A5" t="s">
        <v>404</v>
      </c>
      <c r="B5">
        <v>0</v>
      </c>
      <c r="C5">
        <v>0</v>
      </c>
      <c r="D5">
        <v>0</v>
      </c>
      <c r="E5">
        <v>3</v>
      </c>
      <c r="F5">
        <v>17847</v>
      </c>
      <c r="G5">
        <v>8622</v>
      </c>
      <c r="H5">
        <v>0</v>
      </c>
      <c r="I5">
        <v>0</v>
      </c>
    </row>
    <row r="6" spans="1:9">
      <c r="A6" t="s">
        <v>442</v>
      </c>
      <c r="B6">
        <v>0</v>
      </c>
      <c r="C6">
        <v>0</v>
      </c>
      <c r="D6">
        <v>0</v>
      </c>
      <c r="E6">
        <v>900</v>
      </c>
      <c r="F6">
        <v>207120161</v>
      </c>
      <c r="G6">
        <v>153936283</v>
      </c>
      <c r="H6">
        <v>47</v>
      </c>
      <c r="I6">
        <v>11171951</v>
      </c>
    </row>
    <row r="7" spans="1:9">
      <c r="A7" t="s">
        <v>502</v>
      </c>
      <c r="B7">
        <v>1</v>
      </c>
      <c r="C7">
        <v>12000</v>
      </c>
      <c r="D7">
        <v>6499</v>
      </c>
      <c r="E7">
        <v>17857</v>
      </c>
      <c r="F7">
        <v>198704938</v>
      </c>
      <c r="G7">
        <v>14093560</v>
      </c>
      <c r="H7">
        <v>541</v>
      </c>
      <c r="I7">
        <v>4291350</v>
      </c>
    </row>
    <row r="8" spans="1:9">
      <c r="A8" t="s">
        <v>543</v>
      </c>
      <c r="B8">
        <v>104</v>
      </c>
      <c r="C8">
        <v>221661200</v>
      </c>
      <c r="D8">
        <v>47122659</v>
      </c>
      <c r="E8">
        <v>704554</v>
      </c>
      <c r="F8">
        <v>106495309361</v>
      </c>
      <c r="G8">
        <v>25081104860</v>
      </c>
      <c r="H8">
        <v>56</v>
      </c>
      <c r="I8">
        <v>9529658</v>
      </c>
    </row>
    <row r="9" spans="1:9">
      <c r="A9" t="s">
        <v>298</v>
      </c>
      <c r="B9">
        <v>3</v>
      </c>
      <c r="C9">
        <v>364000</v>
      </c>
      <c r="D9">
        <v>325156</v>
      </c>
      <c r="E9">
        <v>734</v>
      </c>
      <c r="F9">
        <v>81538679</v>
      </c>
      <c r="G9">
        <v>64747110</v>
      </c>
      <c r="H9">
        <v>6</v>
      </c>
      <c r="I9">
        <v>577660</v>
      </c>
    </row>
    <row r="10" spans="1:9">
      <c r="A10" t="s">
        <v>90</v>
      </c>
      <c r="B10">
        <v>15078</v>
      </c>
      <c r="C10">
        <v>66115263</v>
      </c>
      <c r="D10">
        <v>32061227</v>
      </c>
      <c r="E10">
        <v>169672</v>
      </c>
      <c r="F10">
        <v>787205159</v>
      </c>
      <c r="G10">
        <v>253168217</v>
      </c>
      <c r="H10">
        <v>7541</v>
      </c>
      <c r="I10">
        <v>24333459</v>
      </c>
    </row>
    <row r="11" spans="1:9">
      <c r="A11" t="s">
        <v>212</v>
      </c>
      <c r="B11">
        <v>0</v>
      </c>
      <c r="C11">
        <v>0</v>
      </c>
      <c r="D11">
        <v>0</v>
      </c>
      <c r="E11">
        <v>24758</v>
      </c>
      <c r="F11">
        <v>169159051</v>
      </c>
      <c r="G11">
        <v>40711788</v>
      </c>
      <c r="H11">
        <v>5</v>
      </c>
      <c r="I11">
        <v>200500</v>
      </c>
    </row>
    <row r="12" spans="1:9">
      <c r="A12" t="s">
        <v>188</v>
      </c>
      <c r="B12">
        <v>42062</v>
      </c>
      <c r="C12">
        <v>1439178888</v>
      </c>
      <c r="D12">
        <v>1392462372</v>
      </c>
      <c r="E12">
        <v>2092243</v>
      </c>
      <c r="F12">
        <v>59906303816</v>
      </c>
      <c r="G12">
        <v>33743621054</v>
      </c>
      <c r="H12">
        <v>3</v>
      </c>
      <c r="I12">
        <v>63977</v>
      </c>
    </row>
    <row r="13" spans="1:9">
      <c r="A13" t="s">
        <v>481</v>
      </c>
      <c r="B13">
        <v>40</v>
      </c>
      <c r="C13">
        <v>4567454</v>
      </c>
      <c r="D13">
        <v>2246001</v>
      </c>
      <c r="E13">
        <v>10659</v>
      </c>
      <c r="F13">
        <v>514581186</v>
      </c>
      <c r="G13">
        <v>403189186</v>
      </c>
      <c r="H13">
        <v>235</v>
      </c>
      <c r="I13">
        <v>13547354</v>
      </c>
    </row>
    <row r="14" spans="1:9">
      <c r="A14" t="s">
        <v>157</v>
      </c>
      <c r="B14">
        <v>93210</v>
      </c>
      <c r="C14">
        <v>2939837106</v>
      </c>
      <c r="D14">
        <v>2926197473</v>
      </c>
      <c r="E14">
        <v>1964762</v>
      </c>
      <c r="F14">
        <v>49369764878</v>
      </c>
      <c r="G14">
        <v>34019936115</v>
      </c>
      <c r="H14">
        <v>998</v>
      </c>
      <c r="I14">
        <v>25663150</v>
      </c>
    </row>
    <row r="15" spans="1:9">
      <c r="A15" t="s">
        <v>264</v>
      </c>
      <c r="B15">
        <v>246</v>
      </c>
      <c r="C15">
        <v>40806368</v>
      </c>
      <c r="D15">
        <v>40690907</v>
      </c>
      <c r="E15">
        <v>4235</v>
      </c>
      <c r="F15">
        <v>449709693</v>
      </c>
      <c r="G15">
        <v>397083370</v>
      </c>
      <c r="H15">
        <v>0</v>
      </c>
      <c r="I15">
        <v>0</v>
      </c>
    </row>
    <row r="16" spans="1:9">
      <c r="A16" t="s">
        <v>462</v>
      </c>
      <c r="B16">
        <v>379</v>
      </c>
      <c r="C16">
        <v>15544640</v>
      </c>
      <c r="D16">
        <v>15487747</v>
      </c>
      <c r="E16">
        <v>19272</v>
      </c>
      <c r="F16">
        <v>693496289</v>
      </c>
      <c r="G16">
        <v>409907922</v>
      </c>
      <c r="H16">
        <v>1219</v>
      </c>
      <c r="I16">
        <v>46211864</v>
      </c>
    </row>
    <row r="17" spans="1:9">
      <c r="A17" t="s">
        <v>194</v>
      </c>
      <c r="B17">
        <v>512926</v>
      </c>
      <c r="C17">
        <v>8106140073</v>
      </c>
      <c r="D17">
        <v>605287313</v>
      </c>
      <c r="E17">
        <v>51550203</v>
      </c>
      <c r="F17">
        <v>817728669752</v>
      </c>
      <c r="G17">
        <v>63057017295</v>
      </c>
      <c r="H17">
        <v>465</v>
      </c>
      <c r="I17">
        <v>6648080</v>
      </c>
    </row>
    <row r="18" spans="1:9">
      <c r="A18" t="s">
        <v>236</v>
      </c>
      <c r="B18">
        <v>26</v>
      </c>
      <c r="C18">
        <v>104300</v>
      </c>
      <c r="D18">
        <v>91891</v>
      </c>
      <c r="E18">
        <v>3162</v>
      </c>
      <c r="F18">
        <v>11732313</v>
      </c>
      <c r="G18">
        <v>8958503</v>
      </c>
      <c r="H18">
        <v>1039</v>
      </c>
      <c r="I18">
        <v>4485759</v>
      </c>
    </row>
    <row r="19" spans="1:9">
      <c r="A19" t="s">
        <v>218</v>
      </c>
      <c r="B19">
        <v>0</v>
      </c>
      <c r="C19">
        <v>0</v>
      </c>
      <c r="D19">
        <v>0</v>
      </c>
      <c r="E19">
        <v>10553</v>
      </c>
      <c r="F19">
        <v>15876016</v>
      </c>
      <c r="G19">
        <v>158299</v>
      </c>
      <c r="H19">
        <v>0</v>
      </c>
      <c r="I19">
        <v>0</v>
      </c>
    </row>
    <row r="20" spans="1:9">
      <c r="A20" t="s">
        <v>202</v>
      </c>
      <c r="B20">
        <v>0</v>
      </c>
      <c r="C20">
        <v>0</v>
      </c>
      <c r="D20">
        <v>0</v>
      </c>
      <c r="E20">
        <v>957</v>
      </c>
      <c r="F20">
        <v>102330733</v>
      </c>
      <c r="G20">
        <v>87636088</v>
      </c>
      <c r="H20">
        <v>441</v>
      </c>
      <c r="I20">
        <v>53871028</v>
      </c>
    </row>
    <row r="21" spans="1:9">
      <c r="A21" t="s">
        <v>303</v>
      </c>
      <c r="B21">
        <v>0</v>
      </c>
      <c r="C21">
        <v>0</v>
      </c>
      <c r="D21">
        <v>0</v>
      </c>
      <c r="E21">
        <v>214</v>
      </c>
      <c r="F21">
        <v>11036161</v>
      </c>
      <c r="G21">
        <v>6264108</v>
      </c>
      <c r="H21">
        <v>19</v>
      </c>
      <c r="I21">
        <v>1383418</v>
      </c>
    </row>
    <row r="22" spans="1:9">
      <c r="A22" t="s">
        <v>464</v>
      </c>
      <c r="B22">
        <v>23515</v>
      </c>
      <c r="C22">
        <v>1012675918</v>
      </c>
      <c r="D22">
        <v>1004437245</v>
      </c>
      <c r="E22">
        <v>524112</v>
      </c>
      <c r="F22">
        <v>18497910696</v>
      </c>
      <c r="G22">
        <v>12654990069</v>
      </c>
      <c r="H22">
        <v>152</v>
      </c>
      <c r="I22">
        <v>5669946</v>
      </c>
    </row>
    <row r="23" spans="1:9">
      <c r="A23" t="s">
        <v>486</v>
      </c>
      <c r="B23">
        <v>1297</v>
      </c>
      <c r="C23">
        <v>3167506</v>
      </c>
      <c r="D23">
        <v>2389335</v>
      </c>
      <c r="E23">
        <v>27328</v>
      </c>
      <c r="F23">
        <v>183958073</v>
      </c>
      <c r="G23">
        <v>141171984</v>
      </c>
      <c r="H23">
        <v>2246</v>
      </c>
      <c r="I23">
        <v>17601477</v>
      </c>
    </row>
    <row r="24" spans="1:9">
      <c r="A24" t="s">
        <v>494</v>
      </c>
      <c r="B24">
        <v>31765</v>
      </c>
      <c r="C24">
        <v>1017344798</v>
      </c>
      <c r="D24">
        <v>1010389729</v>
      </c>
      <c r="E24">
        <v>523941</v>
      </c>
      <c r="F24">
        <v>13309583680</v>
      </c>
      <c r="G24">
        <v>8826233464</v>
      </c>
      <c r="H24">
        <v>29</v>
      </c>
      <c r="I24">
        <v>601186</v>
      </c>
    </row>
    <row r="25" spans="1:9">
      <c r="A25" t="s">
        <v>292</v>
      </c>
      <c r="B25">
        <v>306</v>
      </c>
      <c r="C25">
        <v>11097217</v>
      </c>
      <c r="D25">
        <v>11069580</v>
      </c>
      <c r="E25">
        <v>6539</v>
      </c>
      <c r="F25">
        <v>178314194</v>
      </c>
      <c r="G25">
        <v>114412871</v>
      </c>
      <c r="H25">
        <v>8</v>
      </c>
      <c r="I25">
        <v>189958</v>
      </c>
    </row>
    <row r="26" spans="1:9">
      <c r="A26" t="s">
        <v>487</v>
      </c>
      <c r="B26">
        <v>2577</v>
      </c>
      <c r="C26">
        <v>21072369</v>
      </c>
      <c r="D26">
        <v>17241537</v>
      </c>
      <c r="E26">
        <v>96906</v>
      </c>
      <c r="F26">
        <v>872410095</v>
      </c>
      <c r="G26">
        <v>657661715</v>
      </c>
      <c r="H26">
        <v>997</v>
      </c>
      <c r="I26">
        <v>9722727</v>
      </c>
    </row>
    <row r="27" spans="1:9">
      <c r="A27" t="s">
        <v>391</v>
      </c>
      <c r="B27">
        <v>0</v>
      </c>
      <c r="C27">
        <v>0</v>
      </c>
      <c r="D27">
        <v>0</v>
      </c>
      <c r="E27">
        <v>12761</v>
      </c>
      <c r="F27">
        <v>2114014439</v>
      </c>
      <c r="G27">
        <v>1539436472</v>
      </c>
      <c r="H27">
        <v>356</v>
      </c>
      <c r="I27">
        <v>46728491</v>
      </c>
    </row>
    <row r="28" spans="1:9">
      <c r="A28" t="s">
        <v>402</v>
      </c>
      <c r="B28">
        <v>22343</v>
      </c>
      <c r="C28">
        <v>573743218</v>
      </c>
      <c r="D28">
        <v>552778293</v>
      </c>
      <c r="E28">
        <v>1468864</v>
      </c>
      <c r="F28">
        <v>16860986823</v>
      </c>
      <c r="G28">
        <v>8439428795</v>
      </c>
      <c r="H28">
        <v>9</v>
      </c>
      <c r="I28">
        <v>28885</v>
      </c>
    </row>
    <row r="29" spans="1:9">
      <c r="A29" t="s">
        <v>424</v>
      </c>
      <c r="B29">
        <v>68</v>
      </c>
      <c r="C29">
        <v>236924</v>
      </c>
      <c r="D29">
        <v>63572</v>
      </c>
      <c r="E29">
        <v>118478</v>
      </c>
      <c r="F29">
        <v>346376852</v>
      </c>
      <c r="G29">
        <v>21674683</v>
      </c>
      <c r="H29">
        <v>2839</v>
      </c>
      <c r="I29">
        <v>5409154</v>
      </c>
    </row>
    <row r="30" spans="1:9">
      <c r="A30" t="s">
        <v>534</v>
      </c>
      <c r="B30">
        <v>3</v>
      </c>
      <c r="C30">
        <v>437599</v>
      </c>
      <c r="D30">
        <v>409726</v>
      </c>
      <c r="E30">
        <v>76680</v>
      </c>
      <c r="F30">
        <v>12129206941</v>
      </c>
      <c r="G30">
        <v>10093901436</v>
      </c>
      <c r="H30">
        <v>4774</v>
      </c>
      <c r="I30">
        <v>753704187</v>
      </c>
    </row>
    <row r="31" spans="1:9">
      <c r="A31" t="s">
        <v>325</v>
      </c>
      <c r="B31">
        <v>11</v>
      </c>
      <c r="C31">
        <v>119500</v>
      </c>
      <c r="D31">
        <v>1323</v>
      </c>
      <c r="E31">
        <v>25301</v>
      </c>
      <c r="F31">
        <v>287849113</v>
      </c>
      <c r="G31">
        <v>26454353</v>
      </c>
      <c r="H31">
        <v>1612</v>
      </c>
      <c r="I31">
        <v>13306700</v>
      </c>
    </row>
    <row r="32" spans="1:9">
      <c r="A32" t="s">
        <v>413</v>
      </c>
      <c r="B32">
        <v>24</v>
      </c>
      <c r="C32">
        <v>427093</v>
      </c>
      <c r="D32">
        <v>424395</v>
      </c>
      <c r="E32">
        <v>3110</v>
      </c>
      <c r="F32">
        <v>27632508</v>
      </c>
      <c r="G32">
        <v>21527396</v>
      </c>
      <c r="H32">
        <v>776</v>
      </c>
      <c r="I32">
        <v>6087011</v>
      </c>
    </row>
    <row r="33" spans="1:9">
      <c r="A33" t="s">
        <v>108</v>
      </c>
      <c r="B33">
        <v>1035</v>
      </c>
      <c r="C33">
        <v>14573173</v>
      </c>
      <c r="D33">
        <v>14102545</v>
      </c>
      <c r="E33">
        <v>7710</v>
      </c>
      <c r="F33">
        <v>116582078</v>
      </c>
      <c r="G33">
        <v>70758496</v>
      </c>
      <c r="H33">
        <v>52</v>
      </c>
      <c r="I33">
        <v>889332</v>
      </c>
    </row>
    <row r="34" spans="1:9">
      <c r="A34" t="s">
        <v>341</v>
      </c>
      <c r="B34">
        <v>5916</v>
      </c>
      <c r="C34">
        <v>89812761</v>
      </c>
      <c r="D34">
        <v>87885226</v>
      </c>
      <c r="E34">
        <v>420794</v>
      </c>
      <c r="F34">
        <v>3412317763</v>
      </c>
      <c r="G34">
        <v>1706235454</v>
      </c>
      <c r="H34">
        <v>373</v>
      </c>
      <c r="I34">
        <v>6451096</v>
      </c>
    </row>
    <row r="35" spans="1:9">
      <c r="A35" t="s">
        <v>468</v>
      </c>
      <c r="B35">
        <v>6541</v>
      </c>
      <c r="C35">
        <v>10168148</v>
      </c>
      <c r="D35">
        <v>4650730</v>
      </c>
      <c r="E35">
        <v>331439</v>
      </c>
      <c r="F35">
        <v>1217507550</v>
      </c>
      <c r="G35">
        <v>833941291</v>
      </c>
      <c r="H35">
        <v>42153</v>
      </c>
      <c r="I35">
        <v>186374698</v>
      </c>
    </row>
    <row r="36" spans="1:9">
      <c r="A36" t="s">
        <v>535</v>
      </c>
      <c r="B36">
        <v>8</v>
      </c>
      <c r="C36">
        <v>1560379</v>
      </c>
      <c r="D36">
        <v>1407844</v>
      </c>
      <c r="E36">
        <v>170878</v>
      </c>
      <c r="F36">
        <v>28946296370</v>
      </c>
      <c r="G36">
        <v>23964543591</v>
      </c>
      <c r="H36">
        <v>1708</v>
      </c>
      <c r="I36">
        <v>300199306</v>
      </c>
    </row>
    <row r="37" spans="1:9">
      <c r="A37" t="s">
        <v>529</v>
      </c>
      <c r="B37">
        <v>54557</v>
      </c>
      <c r="C37">
        <v>230617633</v>
      </c>
      <c r="D37">
        <v>97681767</v>
      </c>
      <c r="E37">
        <v>1427685</v>
      </c>
      <c r="F37">
        <v>7541550782</v>
      </c>
      <c r="G37">
        <v>5137416566</v>
      </c>
      <c r="H37">
        <v>10750</v>
      </c>
      <c r="I37">
        <v>75344989</v>
      </c>
    </row>
    <row r="38" spans="1:9">
      <c r="A38" t="s">
        <v>154</v>
      </c>
      <c r="B38">
        <v>2341</v>
      </c>
      <c r="C38">
        <v>64443516</v>
      </c>
      <c r="D38">
        <v>64885624</v>
      </c>
      <c r="E38">
        <v>179287</v>
      </c>
      <c r="F38">
        <v>4108367834</v>
      </c>
      <c r="G38">
        <v>3287298971</v>
      </c>
      <c r="H38">
        <v>44899</v>
      </c>
      <c r="I38">
        <v>1010944129</v>
      </c>
    </row>
    <row r="39" spans="1:9">
      <c r="A39" t="s">
        <v>275</v>
      </c>
      <c r="B39">
        <v>10590</v>
      </c>
      <c r="C39">
        <v>196725742</v>
      </c>
      <c r="D39">
        <v>195186509</v>
      </c>
      <c r="E39">
        <v>856545</v>
      </c>
      <c r="F39">
        <v>12825475812</v>
      </c>
      <c r="G39">
        <v>10599429206</v>
      </c>
      <c r="H39">
        <v>661</v>
      </c>
      <c r="I39">
        <v>9884310</v>
      </c>
    </row>
    <row r="40" spans="1:9">
      <c r="A40" t="s">
        <v>310</v>
      </c>
      <c r="B40">
        <v>158</v>
      </c>
      <c r="C40">
        <v>6828949</v>
      </c>
      <c r="D40">
        <v>6736794</v>
      </c>
      <c r="E40">
        <v>5725</v>
      </c>
      <c r="F40">
        <v>85368351</v>
      </c>
      <c r="G40">
        <v>67183641</v>
      </c>
      <c r="H40">
        <v>83</v>
      </c>
      <c r="I40">
        <v>1556976</v>
      </c>
    </row>
    <row r="41" spans="1:9">
      <c r="A41" t="s">
        <v>252</v>
      </c>
      <c r="B41">
        <v>674</v>
      </c>
      <c r="C41">
        <v>824600</v>
      </c>
      <c r="D41">
        <v>80282</v>
      </c>
      <c r="E41">
        <v>245562</v>
      </c>
      <c r="F41">
        <v>376309443</v>
      </c>
      <c r="G41">
        <v>33986816</v>
      </c>
      <c r="H41">
        <v>16</v>
      </c>
      <c r="I41">
        <v>12850</v>
      </c>
    </row>
    <row r="42" spans="1:9">
      <c r="A42" t="s">
        <v>385</v>
      </c>
      <c r="B42">
        <v>7</v>
      </c>
      <c r="C42">
        <v>55100</v>
      </c>
      <c r="D42">
        <v>939</v>
      </c>
      <c r="E42">
        <v>29685</v>
      </c>
      <c r="F42">
        <v>311842171</v>
      </c>
      <c r="G42">
        <v>22985083</v>
      </c>
      <c r="H42">
        <v>699</v>
      </c>
      <c r="I42">
        <v>4494069</v>
      </c>
    </row>
    <row r="43" spans="1:9">
      <c r="A43" t="s">
        <v>499</v>
      </c>
      <c r="B43">
        <v>7561</v>
      </c>
      <c r="C43">
        <v>20059300</v>
      </c>
      <c r="D43">
        <v>5928875</v>
      </c>
      <c r="E43">
        <v>468437</v>
      </c>
      <c r="F43">
        <v>2890660795</v>
      </c>
      <c r="G43">
        <v>2011838314</v>
      </c>
      <c r="H43">
        <v>2929</v>
      </c>
      <c r="I43">
        <v>28206000</v>
      </c>
    </row>
    <row r="44" spans="1:9">
      <c r="A44" t="s">
        <v>536</v>
      </c>
      <c r="B44">
        <v>24</v>
      </c>
      <c r="C44">
        <v>4247483</v>
      </c>
      <c r="D44">
        <v>3369683</v>
      </c>
      <c r="E44">
        <v>1027081</v>
      </c>
      <c r="F44">
        <v>219623580916</v>
      </c>
      <c r="G44">
        <v>187452767639</v>
      </c>
      <c r="H44">
        <v>635</v>
      </c>
      <c r="I44">
        <v>129230708</v>
      </c>
    </row>
    <row r="45" spans="1:9">
      <c r="A45" t="s">
        <v>111</v>
      </c>
      <c r="B45">
        <v>4</v>
      </c>
      <c r="C45">
        <v>71500</v>
      </c>
      <c r="D45">
        <v>71156</v>
      </c>
      <c r="E45">
        <v>103</v>
      </c>
      <c r="F45">
        <v>1362120</v>
      </c>
      <c r="G45">
        <v>545373</v>
      </c>
      <c r="H45">
        <v>11</v>
      </c>
      <c r="I45">
        <v>227600</v>
      </c>
    </row>
    <row r="46" spans="1:9">
      <c r="A46" t="s">
        <v>115</v>
      </c>
      <c r="B46">
        <v>153572</v>
      </c>
      <c r="C46">
        <v>1041227118</v>
      </c>
      <c r="D46">
        <v>121944796</v>
      </c>
      <c r="E46">
        <v>4426243</v>
      </c>
      <c r="F46">
        <v>46231847647</v>
      </c>
      <c r="G46">
        <v>14182815771</v>
      </c>
      <c r="H46">
        <v>13638</v>
      </c>
      <c r="I46">
        <v>119305104</v>
      </c>
    </row>
    <row r="47" spans="1:9">
      <c r="A47" t="s">
        <v>358</v>
      </c>
      <c r="B47">
        <v>24</v>
      </c>
      <c r="C47">
        <v>6146066</v>
      </c>
      <c r="D47">
        <v>6141744</v>
      </c>
      <c r="E47">
        <v>4238</v>
      </c>
      <c r="F47">
        <v>810198938</v>
      </c>
      <c r="G47">
        <v>656362017</v>
      </c>
      <c r="H47">
        <v>217</v>
      </c>
      <c r="I47">
        <v>47465358</v>
      </c>
    </row>
    <row r="48" spans="1:9">
      <c r="A48" t="s">
        <v>360</v>
      </c>
      <c r="B48">
        <v>483</v>
      </c>
      <c r="C48">
        <v>167453901</v>
      </c>
      <c r="D48">
        <v>167197804</v>
      </c>
      <c r="E48">
        <v>90157</v>
      </c>
      <c r="F48">
        <v>22629091476</v>
      </c>
      <c r="G48">
        <v>16556649065</v>
      </c>
      <c r="H48">
        <v>14</v>
      </c>
      <c r="I48">
        <v>4193815</v>
      </c>
    </row>
    <row r="49" spans="1:9">
      <c r="A49" t="s">
        <v>372</v>
      </c>
      <c r="B49">
        <v>325</v>
      </c>
      <c r="C49">
        <v>6867315</v>
      </c>
      <c r="D49">
        <v>6756205</v>
      </c>
      <c r="E49">
        <v>88412</v>
      </c>
      <c r="F49">
        <v>1004802475</v>
      </c>
      <c r="G49">
        <v>214271551</v>
      </c>
      <c r="H49">
        <v>14</v>
      </c>
      <c r="I49">
        <v>361479</v>
      </c>
    </row>
    <row r="50" spans="1:9">
      <c r="A50" t="s">
        <v>530</v>
      </c>
      <c r="B50">
        <v>235675</v>
      </c>
      <c r="C50">
        <v>1756341683</v>
      </c>
      <c r="D50">
        <v>422618143</v>
      </c>
      <c r="E50">
        <v>7998494</v>
      </c>
      <c r="F50">
        <v>62455959471</v>
      </c>
      <c r="G50">
        <v>21430611064</v>
      </c>
      <c r="H50">
        <v>2039</v>
      </c>
      <c r="I50">
        <v>14480216</v>
      </c>
    </row>
    <row r="51" spans="1:9">
      <c r="A51" t="s">
        <v>121</v>
      </c>
      <c r="B51">
        <v>1003</v>
      </c>
      <c r="C51">
        <v>13895872</v>
      </c>
      <c r="D51">
        <v>13552752</v>
      </c>
      <c r="E51">
        <v>7167</v>
      </c>
      <c r="F51">
        <v>97705706</v>
      </c>
      <c r="G51">
        <v>31848996</v>
      </c>
      <c r="H51">
        <v>32</v>
      </c>
      <c r="I51">
        <v>449250</v>
      </c>
    </row>
    <row r="52" spans="1:9">
      <c r="A52" t="s">
        <v>480</v>
      </c>
      <c r="B52">
        <v>5</v>
      </c>
      <c r="C52">
        <v>410818</v>
      </c>
      <c r="D52">
        <v>299628</v>
      </c>
      <c r="E52">
        <v>4630</v>
      </c>
      <c r="F52">
        <v>182243052</v>
      </c>
      <c r="G52">
        <v>151751102</v>
      </c>
      <c r="H52">
        <v>577</v>
      </c>
      <c r="I52">
        <v>35067591</v>
      </c>
    </row>
    <row r="53" spans="1:9">
      <c r="A53" t="s">
        <v>548</v>
      </c>
      <c r="B53">
        <v>29248</v>
      </c>
      <c r="C53">
        <v>450929980</v>
      </c>
      <c r="D53">
        <v>443611657</v>
      </c>
      <c r="E53">
        <v>550428</v>
      </c>
      <c r="F53">
        <v>9982736719</v>
      </c>
      <c r="G53">
        <v>6342527533</v>
      </c>
      <c r="H53">
        <v>493</v>
      </c>
      <c r="I53">
        <v>8197430</v>
      </c>
    </row>
    <row r="54" spans="1:9">
      <c r="A54" t="s">
        <v>347</v>
      </c>
      <c r="B54">
        <v>32502</v>
      </c>
      <c r="C54">
        <v>1022850416</v>
      </c>
      <c r="D54">
        <v>1001409194</v>
      </c>
      <c r="E54">
        <v>1035374</v>
      </c>
      <c r="F54">
        <v>27060392176</v>
      </c>
      <c r="G54">
        <v>17547906894</v>
      </c>
      <c r="H54">
        <v>1242</v>
      </c>
      <c r="I54">
        <v>32333874</v>
      </c>
    </row>
    <row r="55" spans="1:9">
      <c r="A55" t="s">
        <v>438</v>
      </c>
      <c r="B55">
        <v>0</v>
      </c>
      <c r="C55">
        <v>0</v>
      </c>
      <c r="D55">
        <v>0</v>
      </c>
      <c r="E55">
        <v>1520</v>
      </c>
      <c r="F55">
        <v>338116484</v>
      </c>
      <c r="G55">
        <v>294639832</v>
      </c>
      <c r="H55">
        <v>370</v>
      </c>
      <c r="I55">
        <v>95145597</v>
      </c>
    </row>
    <row r="56" spans="1:9">
      <c r="A56" t="s">
        <v>546</v>
      </c>
      <c r="B56">
        <v>880</v>
      </c>
      <c r="C56">
        <v>8070380</v>
      </c>
      <c r="D56">
        <v>7912322</v>
      </c>
      <c r="E56">
        <v>30032</v>
      </c>
      <c r="F56">
        <v>662628194</v>
      </c>
      <c r="G56">
        <v>490660332</v>
      </c>
      <c r="H56">
        <v>3847</v>
      </c>
      <c r="I56">
        <v>63572722</v>
      </c>
    </row>
    <row r="57" spans="1:9">
      <c r="A57" t="s">
        <v>394</v>
      </c>
      <c r="B57">
        <v>80</v>
      </c>
      <c r="C57">
        <v>5529209</v>
      </c>
      <c r="D57">
        <v>3289325</v>
      </c>
      <c r="E57">
        <v>14761</v>
      </c>
      <c r="F57">
        <v>1011465064</v>
      </c>
      <c r="G57">
        <v>675188702</v>
      </c>
      <c r="H57">
        <v>301</v>
      </c>
      <c r="I57">
        <v>26032836</v>
      </c>
    </row>
    <row r="58" spans="1:9">
      <c r="A58" t="s">
        <v>429</v>
      </c>
      <c r="B58">
        <v>27621</v>
      </c>
      <c r="C58">
        <v>975663941</v>
      </c>
      <c r="D58">
        <v>969150832</v>
      </c>
      <c r="E58">
        <v>500015</v>
      </c>
      <c r="F58">
        <v>15300680571</v>
      </c>
      <c r="G58">
        <v>9879870431</v>
      </c>
      <c r="H58">
        <v>52</v>
      </c>
      <c r="I58">
        <v>1839369</v>
      </c>
    </row>
    <row r="59" spans="1:9">
      <c r="A59" t="s">
        <v>377</v>
      </c>
      <c r="B59">
        <v>23553</v>
      </c>
      <c r="C59">
        <v>946658990</v>
      </c>
      <c r="D59">
        <v>944097348</v>
      </c>
      <c r="E59">
        <v>683508</v>
      </c>
      <c r="F59">
        <v>21191329273</v>
      </c>
      <c r="G59">
        <v>14528700811</v>
      </c>
      <c r="H59">
        <v>400</v>
      </c>
      <c r="I59">
        <v>11441058</v>
      </c>
    </row>
    <row r="60" spans="1:9">
      <c r="A60" t="s">
        <v>118</v>
      </c>
      <c r="B60">
        <v>0</v>
      </c>
      <c r="C60">
        <v>0</v>
      </c>
      <c r="D60">
        <v>0</v>
      </c>
      <c r="E60">
        <v>22</v>
      </c>
      <c r="F60">
        <v>277000</v>
      </c>
      <c r="G60">
        <v>183389</v>
      </c>
      <c r="H60">
        <v>17</v>
      </c>
      <c r="I60">
        <v>186000</v>
      </c>
    </row>
    <row r="61" spans="1:9">
      <c r="A61" t="s">
        <v>343</v>
      </c>
      <c r="B61">
        <v>0</v>
      </c>
      <c r="C61">
        <v>0</v>
      </c>
      <c r="D61">
        <v>0</v>
      </c>
      <c r="E61">
        <v>18473</v>
      </c>
      <c r="F61">
        <v>77314818</v>
      </c>
      <c r="G61">
        <v>12353918</v>
      </c>
      <c r="H61">
        <v>256</v>
      </c>
      <c r="I61">
        <v>2305954</v>
      </c>
    </row>
    <row r="62" spans="1:9">
      <c r="A62" t="s">
        <v>248</v>
      </c>
      <c r="B62">
        <v>45069</v>
      </c>
      <c r="C62">
        <v>16825400</v>
      </c>
      <c r="D62">
        <v>17806293</v>
      </c>
      <c r="E62">
        <v>1151513</v>
      </c>
      <c r="F62">
        <v>606607277</v>
      </c>
      <c r="G62">
        <v>719899982</v>
      </c>
      <c r="H62">
        <v>460272</v>
      </c>
      <c r="I62">
        <v>238798115</v>
      </c>
    </row>
    <row r="63" spans="1:9">
      <c r="A63" t="s">
        <v>192</v>
      </c>
      <c r="B63">
        <v>188077</v>
      </c>
      <c r="C63">
        <v>635029677</v>
      </c>
      <c r="D63">
        <v>205155693</v>
      </c>
      <c r="E63">
        <v>5171532</v>
      </c>
      <c r="F63">
        <v>29381062138</v>
      </c>
      <c r="G63">
        <v>16879003490</v>
      </c>
      <c r="H63">
        <v>36597</v>
      </c>
      <c r="I63">
        <v>289407262</v>
      </c>
    </row>
    <row r="64" spans="1:9">
      <c r="A64" t="s">
        <v>85</v>
      </c>
      <c r="B64">
        <v>160772</v>
      </c>
      <c r="C64">
        <v>807228852</v>
      </c>
      <c r="D64">
        <v>40775658</v>
      </c>
      <c r="E64">
        <v>2869701</v>
      </c>
      <c r="F64">
        <v>15762000350</v>
      </c>
      <c r="G64">
        <v>3629219423</v>
      </c>
      <c r="H64">
        <v>4944</v>
      </c>
      <c r="I64">
        <v>14195410</v>
      </c>
    </row>
    <row r="65" spans="1:9">
      <c r="A65" t="s">
        <v>259</v>
      </c>
      <c r="B65">
        <v>65</v>
      </c>
      <c r="C65">
        <v>343800</v>
      </c>
      <c r="D65">
        <v>103995</v>
      </c>
      <c r="E65">
        <v>133934</v>
      </c>
      <c r="F65">
        <v>1686164955</v>
      </c>
      <c r="G65">
        <v>229889476</v>
      </c>
      <c r="H65">
        <v>6195</v>
      </c>
      <c r="I65">
        <v>53403920</v>
      </c>
    </row>
    <row r="66" spans="1:9">
      <c r="A66" t="s">
        <v>532</v>
      </c>
      <c r="B66">
        <v>41</v>
      </c>
      <c r="C66">
        <v>359500</v>
      </c>
      <c r="D66">
        <v>72556</v>
      </c>
      <c r="E66">
        <v>68064</v>
      </c>
      <c r="F66">
        <v>619224488</v>
      </c>
      <c r="G66">
        <v>76224955</v>
      </c>
      <c r="H66">
        <v>1918</v>
      </c>
      <c r="I66">
        <v>11081748</v>
      </c>
    </row>
    <row r="67" spans="1:9">
      <c r="A67" t="s">
        <v>96</v>
      </c>
      <c r="B67">
        <v>175163</v>
      </c>
      <c r="C67">
        <v>154675189</v>
      </c>
      <c r="D67">
        <v>54631332</v>
      </c>
      <c r="E67">
        <v>3374323</v>
      </c>
      <c r="F67">
        <v>4185688371</v>
      </c>
      <c r="G67">
        <v>1213192492</v>
      </c>
      <c r="H67">
        <v>23276</v>
      </c>
      <c r="I67">
        <v>23763992</v>
      </c>
    </row>
    <row r="68" spans="1:9">
      <c r="A68" t="s">
        <v>265</v>
      </c>
      <c r="B68">
        <v>0</v>
      </c>
      <c r="C68">
        <v>0</v>
      </c>
      <c r="D68">
        <v>0</v>
      </c>
      <c r="E68">
        <v>54</v>
      </c>
      <c r="F68">
        <v>4021195</v>
      </c>
      <c r="G68">
        <v>3433197</v>
      </c>
      <c r="H68">
        <v>7</v>
      </c>
      <c r="I68">
        <v>374350</v>
      </c>
    </row>
    <row r="69" spans="1:9">
      <c r="A69" t="s">
        <v>205</v>
      </c>
      <c r="B69">
        <v>0</v>
      </c>
      <c r="C69">
        <v>0</v>
      </c>
      <c r="D69">
        <v>0</v>
      </c>
      <c r="E69">
        <v>142766</v>
      </c>
      <c r="F69">
        <v>14469679389</v>
      </c>
      <c r="G69">
        <v>8805704365</v>
      </c>
      <c r="H69">
        <v>252</v>
      </c>
      <c r="I69">
        <v>34846263</v>
      </c>
    </row>
    <row r="70" spans="1:9">
      <c r="A70" t="s">
        <v>186</v>
      </c>
      <c r="B70">
        <v>16935</v>
      </c>
      <c r="C70">
        <v>583474451</v>
      </c>
      <c r="D70">
        <v>575656576</v>
      </c>
      <c r="E70">
        <v>338373</v>
      </c>
      <c r="F70">
        <v>9609161985</v>
      </c>
      <c r="G70">
        <v>6660627358</v>
      </c>
      <c r="H70">
        <v>773</v>
      </c>
      <c r="I70">
        <v>22611873</v>
      </c>
    </row>
    <row r="71" spans="1:9">
      <c r="A71" t="s">
        <v>319</v>
      </c>
      <c r="B71">
        <v>5</v>
      </c>
      <c r="C71">
        <v>213099</v>
      </c>
      <c r="D71">
        <v>170872</v>
      </c>
      <c r="E71">
        <v>2833</v>
      </c>
      <c r="F71">
        <v>82602590</v>
      </c>
      <c r="G71">
        <v>42125239</v>
      </c>
      <c r="H71">
        <v>97</v>
      </c>
      <c r="I71">
        <v>3002263</v>
      </c>
    </row>
    <row r="72" spans="1:9">
      <c r="A72" t="s">
        <v>441</v>
      </c>
      <c r="B72">
        <v>17</v>
      </c>
      <c r="C72">
        <v>1888694</v>
      </c>
      <c r="D72">
        <v>1880292</v>
      </c>
      <c r="E72">
        <v>124075</v>
      </c>
      <c r="F72">
        <v>50292832484</v>
      </c>
      <c r="G72">
        <v>42544457756</v>
      </c>
      <c r="H72">
        <v>4</v>
      </c>
      <c r="I72">
        <v>804500</v>
      </c>
    </row>
    <row r="73" spans="1:9">
      <c r="A73" t="s">
        <v>363</v>
      </c>
      <c r="B73">
        <v>1</v>
      </c>
      <c r="C73">
        <v>62000</v>
      </c>
      <c r="D73">
        <v>5013</v>
      </c>
      <c r="E73">
        <v>1358</v>
      </c>
      <c r="F73">
        <v>139250265</v>
      </c>
      <c r="G73">
        <v>109174434</v>
      </c>
      <c r="H73">
        <v>255</v>
      </c>
      <c r="I73">
        <v>31319469</v>
      </c>
    </row>
    <row r="74" spans="1:9">
      <c r="A74" t="s">
        <v>514</v>
      </c>
      <c r="B74">
        <v>0</v>
      </c>
      <c r="C74">
        <v>0</v>
      </c>
      <c r="D74">
        <v>0</v>
      </c>
      <c r="E74">
        <v>1205</v>
      </c>
      <c r="F74">
        <v>99301681</v>
      </c>
      <c r="G74">
        <v>11483556</v>
      </c>
      <c r="H74">
        <v>34</v>
      </c>
      <c r="I74">
        <v>2580591</v>
      </c>
    </row>
    <row r="75" spans="1:9">
      <c r="A75" t="s">
        <v>527</v>
      </c>
      <c r="B75">
        <v>258</v>
      </c>
      <c r="C75">
        <v>958300</v>
      </c>
      <c r="D75">
        <v>728523</v>
      </c>
      <c r="E75">
        <v>63439</v>
      </c>
      <c r="F75">
        <v>206169797</v>
      </c>
      <c r="G75">
        <v>191437110</v>
      </c>
      <c r="H75">
        <v>25261</v>
      </c>
      <c r="I75">
        <v>90471097</v>
      </c>
    </row>
    <row r="76" spans="1:9">
      <c r="A76" t="s">
        <v>148</v>
      </c>
      <c r="B76">
        <v>2002</v>
      </c>
      <c r="C76">
        <v>933200</v>
      </c>
      <c r="D76">
        <v>844281</v>
      </c>
      <c r="E76">
        <v>5766</v>
      </c>
      <c r="F76">
        <v>6439047</v>
      </c>
      <c r="G76">
        <v>4435332</v>
      </c>
      <c r="H76">
        <v>2636</v>
      </c>
      <c r="I76">
        <v>2385861</v>
      </c>
    </row>
    <row r="77" spans="1:9">
      <c r="A77" t="s">
        <v>485</v>
      </c>
      <c r="B77">
        <v>66</v>
      </c>
      <c r="C77">
        <v>91550</v>
      </c>
      <c r="D77">
        <v>87426</v>
      </c>
      <c r="E77">
        <v>2238</v>
      </c>
      <c r="F77">
        <v>11990236</v>
      </c>
      <c r="G77">
        <v>10214695</v>
      </c>
      <c r="H77">
        <v>741</v>
      </c>
      <c r="I77">
        <v>3976918</v>
      </c>
    </row>
    <row r="78" spans="1:9">
      <c r="A78" t="s">
        <v>109</v>
      </c>
      <c r="B78">
        <v>15911</v>
      </c>
      <c r="C78">
        <v>278345902</v>
      </c>
      <c r="D78">
        <v>267104770</v>
      </c>
      <c r="E78">
        <v>86782</v>
      </c>
      <c r="F78">
        <v>1480168485</v>
      </c>
      <c r="G78">
        <v>968207418</v>
      </c>
      <c r="H78">
        <v>16</v>
      </c>
      <c r="I78">
        <v>271300</v>
      </c>
    </row>
    <row r="79" spans="1:9">
      <c r="A79" t="s">
        <v>226</v>
      </c>
      <c r="B79">
        <v>207</v>
      </c>
      <c r="C79">
        <v>1039000</v>
      </c>
      <c r="D79">
        <v>189033</v>
      </c>
      <c r="E79">
        <v>691155</v>
      </c>
      <c r="F79">
        <v>6869511845</v>
      </c>
      <c r="G79">
        <v>1670746851</v>
      </c>
      <c r="H79">
        <v>101668</v>
      </c>
      <c r="I79">
        <v>831624704</v>
      </c>
    </row>
    <row r="80" spans="1:9">
      <c r="A80" t="s">
        <v>274</v>
      </c>
      <c r="B80">
        <v>990</v>
      </c>
      <c r="C80">
        <v>14784639</v>
      </c>
      <c r="D80">
        <v>14756330</v>
      </c>
      <c r="E80">
        <v>175487</v>
      </c>
      <c r="F80">
        <v>2400038394</v>
      </c>
      <c r="G80">
        <v>2199419332</v>
      </c>
      <c r="H80">
        <v>3344</v>
      </c>
      <c r="I80">
        <v>46834911</v>
      </c>
    </row>
    <row r="81" spans="1:9">
      <c r="A81" t="s">
        <v>357</v>
      </c>
      <c r="B81">
        <v>1</v>
      </c>
      <c r="C81">
        <v>126750</v>
      </c>
      <c r="D81">
        <v>126571</v>
      </c>
      <c r="E81">
        <v>2404</v>
      </c>
      <c r="F81">
        <v>421130992</v>
      </c>
      <c r="G81">
        <v>343595507</v>
      </c>
      <c r="H81">
        <v>626</v>
      </c>
      <c r="I81">
        <v>115341847</v>
      </c>
    </row>
    <row r="82" spans="1:9">
      <c r="A82" t="s">
        <v>408</v>
      </c>
      <c r="B82">
        <v>79663</v>
      </c>
      <c r="C82">
        <v>121521231</v>
      </c>
      <c r="D82">
        <v>50629056</v>
      </c>
      <c r="E82">
        <v>1308033</v>
      </c>
      <c r="F82">
        <v>2764267706</v>
      </c>
      <c r="G82">
        <v>2074330623</v>
      </c>
      <c r="H82">
        <v>125481</v>
      </c>
      <c r="I82">
        <v>288798304</v>
      </c>
    </row>
    <row r="83" spans="1:9">
      <c r="A83" t="s">
        <v>397</v>
      </c>
      <c r="B83">
        <v>1</v>
      </c>
      <c r="C83">
        <v>60000</v>
      </c>
      <c r="D83">
        <v>59818</v>
      </c>
      <c r="E83">
        <v>10856</v>
      </c>
      <c r="F83">
        <v>830948596</v>
      </c>
      <c r="G83">
        <v>238208464</v>
      </c>
      <c r="H83">
        <v>338</v>
      </c>
      <c r="I83">
        <v>24650650</v>
      </c>
    </row>
    <row r="84" spans="1:9">
      <c r="A84" t="s">
        <v>531</v>
      </c>
      <c r="B84">
        <v>139791</v>
      </c>
      <c r="C84">
        <v>1984219745</v>
      </c>
      <c r="D84">
        <v>242643384</v>
      </c>
      <c r="E84">
        <v>8933585</v>
      </c>
      <c r="F84">
        <v>97093930878</v>
      </c>
      <c r="G84">
        <v>7862087819</v>
      </c>
      <c r="H84">
        <v>69</v>
      </c>
      <c r="I84">
        <v>682840</v>
      </c>
    </row>
    <row r="85" spans="1:9">
      <c r="A85" t="s">
        <v>456</v>
      </c>
      <c r="B85">
        <v>2809</v>
      </c>
      <c r="C85">
        <v>8822510</v>
      </c>
      <c r="D85">
        <v>4034684</v>
      </c>
      <c r="E85">
        <v>103110</v>
      </c>
      <c r="F85">
        <v>346384108</v>
      </c>
      <c r="G85">
        <v>100212066</v>
      </c>
      <c r="H85">
        <v>6961</v>
      </c>
      <c r="I85">
        <v>20970217</v>
      </c>
    </row>
    <row r="86" spans="1:9">
      <c r="A86" t="s">
        <v>555</v>
      </c>
      <c r="B86">
        <v>94392</v>
      </c>
      <c r="C86">
        <v>839468236</v>
      </c>
      <c r="D86">
        <v>261502996</v>
      </c>
      <c r="E86">
        <v>2203092</v>
      </c>
      <c r="F86">
        <v>16933034436</v>
      </c>
      <c r="G86">
        <v>2408205683</v>
      </c>
      <c r="H86">
        <v>41</v>
      </c>
      <c r="I86">
        <v>240774</v>
      </c>
    </row>
    <row r="87" spans="1:9">
      <c r="A87" t="s">
        <v>178</v>
      </c>
      <c r="B87">
        <v>1246</v>
      </c>
      <c r="C87">
        <v>543000</v>
      </c>
      <c r="D87">
        <v>443146</v>
      </c>
      <c r="E87">
        <v>152840</v>
      </c>
      <c r="F87">
        <v>117209638</v>
      </c>
      <c r="G87">
        <v>100635566</v>
      </c>
      <c r="H87">
        <v>55365</v>
      </c>
      <c r="I87">
        <v>44338785</v>
      </c>
    </row>
    <row r="88" spans="1:9">
      <c r="A88" t="s">
        <v>452</v>
      </c>
      <c r="B88">
        <v>2430</v>
      </c>
      <c r="C88">
        <v>11685900</v>
      </c>
      <c r="D88">
        <v>11285173</v>
      </c>
      <c r="E88">
        <v>110344</v>
      </c>
      <c r="F88">
        <v>1846292191</v>
      </c>
      <c r="G88">
        <v>1144761430</v>
      </c>
      <c r="H88">
        <v>142</v>
      </c>
      <c r="I88">
        <v>1599197</v>
      </c>
    </row>
    <row r="89" spans="1:9">
      <c r="A89" t="s">
        <v>161</v>
      </c>
      <c r="B89">
        <v>294107</v>
      </c>
      <c r="C89">
        <v>173662693</v>
      </c>
      <c r="D89">
        <v>114749194</v>
      </c>
      <c r="E89">
        <v>8858546</v>
      </c>
      <c r="F89">
        <v>11843969728</v>
      </c>
      <c r="G89">
        <v>9230958906</v>
      </c>
      <c r="H89">
        <v>601107</v>
      </c>
      <c r="I89">
        <v>1091511063</v>
      </c>
    </row>
    <row r="90" spans="1:9">
      <c r="A90" t="s">
        <v>403</v>
      </c>
      <c r="B90">
        <v>7</v>
      </c>
      <c r="C90">
        <v>80388</v>
      </c>
      <c r="D90">
        <v>76667</v>
      </c>
      <c r="E90">
        <v>30342</v>
      </c>
      <c r="F90">
        <v>197050537</v>
      </c>
      <c r="G90">
        <v>67132120</v>
      </c>
      <c r="H90">
        <v>287</v>
      </c>
      <c r="I90">
        <v>5851772</v>
      </c>
    </row>
    <row r="91" spans="1:9">
      <c r="A91" t="s">
        <v>520</v>
      </c>
      <c r="B91">
        <v>2</v>
      </c>
      <c r="C91">
        <v>18892</v>
      </c>
      <c r="D91">
        <v>18778</v>
      </c>
      <c r="E91">
        <v>253</v>
      </c>
      <c r="F91">
        <v>7337255</v>
      </c>
      <c r="G91">
        <v>4413852</v>
      </c>
      <c r="H91">
        <v>12</v>
      </c>
      <c r="I91">
        <v>215073</v>
      </c>
    </row>
    <row r="92" spans="1:9">
      <c r="A92" t="s">
        <v>528</v>
      </c>
      <c r="B92">
        <v>8533</v>
      </c>
      <c r="C92">
        <v>27844500</v>
      </c>
      <c r="D92">
        <v>14332392</v>
      </c>
      <c r="E92">
        <v>519311</v>
      </c>
      <c r="F92">
        <v>1990770161</v>
      </c>
      <c r="G92">
        <v>1524879823</v>
      </c>
      <c r="H92">
        <v>54951</v>
      </c>
      <c r="I92">
        <v>264629727</v>
      </c>
    </row>
    <row r="93" spans="1:9">
      <c r="A93" t="s">
        <v>412</v>
      </c>
      <c r="B93">
        <v>209</v>
      </c>
      <c r="C93">
        <v>846670</v>
      </c>
      <c r="D93">
        <v>74924</v>
      </c>
      <c r="E93">
        <v>146897</v>
      </c>
      <c r="F93">
        <v>704044366</v>
      </c>
      <c r="G93">
        <v>68040888</v>
      </c>
      <c r="H93">
        <v>6856</v>
      </c>
      <c r="I93">
        <v>20561755</v>
      </c>
    </row>
    <row r="94" spans="1:9">
      <c r="A94" t="s">
        <v>427</v>
      </c>
      <c r="B94">
        <v>6341</v>
      </c>
      <c r="C94">
        <v>251916700</v>
      </c>
      <c r="D94">
        <v>250857719</v>
      </c>
      <c r="E94">
        <v>125749</v>
      </c>
      <c r="F94">
        <v>4151163811</v>
      </c>
      <c r="G94">
        <v>2639741704</v>
      </c>
      <c r="H94">
        <v>891</v>
      </c>
      <c r="I94">
        <v>31409434</v>
      </c>
    </row>
    <row r="95" spans="1:9">
      <c r="A95" t="s">
        <v>304</v>
      </c>
      <c r="B95">
        <v>1</v>
      </c>
      <c r="C95">
        <v>44000</v>
      </c>
      <c r="D95">
        <v>37330</v>
      </c>
      <c r="E95">
        <v>621</v>
      </c>
      <c r="F95">
        <v>32490170</v>
      </c>
      <c r="G95">
        <v>18199367</v>
      </c>
      <c r="H95">
        <v>5</v>
      </c>
      <c r="I95">
        <v>212300</v>
      </c>
    </row>
    <row r="96" spans="1:9">
      <c r="A96" t="s">
        <v>398</v>
      </c>
      <c r="B96">
        <v>28</v>
      </c>
      <c r="C96">
        <v>212326</v>
      </c>
      <c r="D96">
        <v>209423</v>
      </c>
      <c r="E96">
        <v>4503</v>
      </c>
      <c r="F96">
        <v>43849499</v>
      </c>
      <c r="G96">
        <v>31579085</v>
      </c>
      <c r="H96">
        <v>769</v>
      </c>
      <c r="I96">
        <v>10106430</v>
      </c>
    </row>
    <row r="97" spans="1:9">
      <c r="A97" t="s">
        <v>443</v>
      </c>
      <c r="B97">
        <v>0</v>
      </c>
      <c r="C97">
        <v>0</v>
      </c>
      <c r="D97">
        <v>0</v>
      </c>
      <c r="E97">
        <v>165</v>
      </c>
      <c r="F97">
        <v>15892752</v>
      </c>
      <c r="G97">
        <v>12485012</v>
      </c>
      <c r="H97">
        <v>113</v>
      </c>
      <c r="I97">
        <v>11188552</v>
      </c>
    </row>
    <row r="98" spans="1:9">
      <c r="A98" t="s">
        <v>476</v>
      </c>
      <c r="B98">
        <v>11733</v>
      </c>
      <c r="C98">
        <v>4430776854</v>
      </c>
      <c r="D98">
        <v>4424104790</v>
      </c>
      <c r="E98">
        <v>693238</v>
      </c>
      <c r="F98">
        <v>157706369661</v>
      </c>
      <c r="G98">
        <v>145235306851</v>
      </c>
      <c r="H98">
        <v>139</v>
      </c>
      <c r="I98">
        <v>25536465</v>
      </c>
    </row>
    <row r="99" spans="1:9">
      <c r="A99" t="s">
        <v>245</v>
      </c>
      <c r="B99">
        <v>214910</v>
      </c>
      <c r="C99">
        <v>865786174</v>
      </c>
      <c r="D99">
        <v>187297477</v>
      </c>
      <c r="E99">
        <v>7351087</v>
      </c>
      <c r="F99">
        <v>29680194361</v>
      </c>
      <c r="G99">
        <v>5474084530</v>
      </c>
      <c r="H99">
        <v>2867</v>
      </c>
      <c r="I99">
        <v>6938351</v>
      </c>
    </row>
    <row r="100" spans="1:9">
      <c r="A100" t="s">
        <v>247</v>
      </c>
      <c r="B100">
        <v>65</v>
      </c>
      <c r="C100">
        <v>266250</v>
      </c>
      <c r="D100">
        <v>37850</v>
      </c>
      <c r="E100">
        <v>98928</v>
      </c>
      <c r="F100">
        <v>396394212</v>
      </c>
      <c r="G100">
        <v>25163999</v>
      </c>
      <c r="H100">
        <v>2110</v>
      </c>
      <c r="I100">
        <v>4248849</v>
      </c>
    </row>
    <row r="101" spans="1:9">
      <c r="A101" t="s">
        <v>146</v>
      </c>
      <c r="B101">
        <v>9593</v>
      </c>
      <c r="C101">
        <v>1811123953</v>
      </c>
      <c r="D101">
        <v>506182892</v>
      </c>
      <c r="E101">
        <v>660305</v>
      </c>
      <c r="F101">
        <v>96898748533</v>
      </c>
      <c r="G101">
        <v>26836543028</v>
      </c>
      <c r="H101">
        <v>29</v>
      </c>
      <c r="I101">
        <v>3522832</v>
      </c>
    </row>
    <row r="102" spans="1:9">
      <c r="A102" t="s">
        <v>171</v>
      </c>
      <c r="B102">
        <v>0</v>
      </c>
      <c r="C102">
        <v>0</v>
      </c>
      <c r="D102">
        <v>0</v>
      </c>
      <c r="E102">
        <v>4</v>
      </c>
      <c r="F102">
        <v>255000</v>
      </c>
      <c r="G102">
        <v>0</v>
      </c>
      <c r="H102">
        <v>0</v>
      </c>
      <c r="I102">
        <v>0</v>
      </c>
    </row>
    <row r="103" spans="1:9">
      <c r="A103" t="s">
        <v>84</v>
      </c>
      <c r="B103">
        <v>45123</v>
      </c>
      <c r="C103">
        <v>105227825</v>
      </c>
      <c r="D103">
        <v>22437897</v>
      </c>
      <c r="E103">
        <v>749776</v>
      </c>
      <c r="F103">
        <v>2565817149</v>
      </c>
      <c r="G103">
        <v>1479075905</v>
      </c>
      <c r="H103">
        <v>8592</v>
      </c>
      <c r="I103">
        <v>20131333</v>
      </c>
    </row>
    <row r="104" spans="1:9">
      <c r="A104" t="s">
        <v>302</v>
      </c>
      <c r="B104">
        <v>0</v>
      </c>
      <c r="C104">
        <v>0</v>
      </c>
      <c r="D104">
        <v>0</v>
      </c>
      <c r="E104">
        <v>12</v>
      </c>
      <c r="F104">
        <v>801156</v>
      </c>
      <c r="G104">
        <v>504259</v>
      </c>
      <c r="H104">
        <v>3</v>
      </c>
      <c r="I104">
        <v>314000</v>
      </c>
    </row>
    <row r="105" spans="1:9">
      <c r="A105" t="s">
        <v>104</v>
      </c>
      <c r="B105">
        <v>156107</v>
      </c>
      <c r="C105">
        <v>2319957365</v>
      </c>
      <c r="D105">
        <v>415476343</v>
      </c>
      <c r="E105">
        <v>22060861</v>
      </c>
      <c r="F105">
        <v>371064916075</v>
      </c>
      <c r="G105">
        <v>42943456634</v>
      </c>
      <c r="H105">
        <v>284</v>
      </c>
      <c r="I105">
        <v>3388023</v>
      </c>
    </row>
    <row r="106" spans="1:9">
      <c r="A106" t="s">
        <v>126</v>
      </c>
      <c r="B106">
        <v>4267</v>
      </c>
      <c r="C106">
        <v>139754868</v>
      </c>
      <c r="D106">
        <v>139364382</v>
      </c>
      <c r="E106">
        <v>68712</v>
      </c>
      <c r="F106">
        <v>2102897990</v>
      </c>
      <c r="G106">
        <v>1318342107</v>
      </c>
      <c r="H106">
        <v>348</v>
      </c>
      <c r="I106">
        <v>12833260</v>
      </c>
    </row>
    <row r="107" spans="1:9">
      <c r="A107" t="s">
        <v>556</v>
      </c>
      <c r="B107">
        <v>40</v>
      </c>
      <c r="C107">
        <v>299200</v>
      </c>
      <c r="D107">
        <v>111859</v>
      </c>
      <c r="E107">
        <v>29428</v>
      </c>
      <c r="F107">
        <v>161255194</v>
      </c>
      <c r="G107">
        <v>16733112</v>
      </c>
      <c r="H107">
        <v>1375</v>
      </c>
      <c r="I107">
        <v>8482224</v>
      </c>
    </row>
    <row r="108" spans="1:9">
      <c r="A108" t="s">
        <v>173</v>
      </c>
      <c r="B108">
        <v>0</v>
      </c>
      <c r="C108">
        <v>0</v>
      </c>
      <c r="D108">
        <v>0</v>
      </c>
      <c r="E108">
        <v>724</v>
      </c>
      <c r="F108">
        <v>2516504</v>
      </c>
      <c r="G108">
        <v>1042863</v>
      </c>
      <c r="H108">
        <v>55</v>
      </c>
      <c r="I108">
        <v>244396</v>
      </c>
    </row>
    <row r="109" spans="1:9">
      <c r="A109" t="s">
        <v>195</v>
      </c>
      <c r="B109">
        <v>170</v>
      </c>
      <c r="C109">
        <v>1325653</v>
      </c>
      <c r="D109">
        <v>169813</v>
      </c>
      <c r="E109">
        <v>316884</v>
      </c>
      <c r="F109">
        <v>3612757603</v>
      </c>
      <c r="G109">
        <v>322503929</v>
      </c>
      <c r="H109">
        <v>10504</v>
      </c>
      <c r="I109">
        <v>76462165</v>
      </c>
    </row>
    <row r="110" spans="1:9">
      <c r="A110" t="s">
        <v>204</v>
      </c>
      <c r="B110">
        <v>0</v>
      </c>
      <c r="C110">
        <v>0</v>
      </c>
      <c r="D110">
        <v>0</v>
      </c>
      <c r="E110">
        <v>26750</v>
      </c>
      <c r="F110">
        <v>2540687453</v>
      </c>
      <c r="G110">
        <v>1676693637</v>
      </c>
      <c r="H110">
        <v>590</v>
      </c>
      <c r="I110">
        <v>60714471</v>
      </c>
    </row>
    <row r="111" spans="1:9">
      <c r="A111" t="s">
        <v>322</v>
      </c>
      <c r="B111">
        <v>8574</v>
      </c>
      <c r="C111">
        <v>24340150</v>
      </c>
      <c r="D111">
        <v>8187168</v>
      </c>
      <c r="E111">
        <v>256670</v>
      </c>
      <c r="F111">
        <v>1371949425</v>
      </c>
      <c r="G111">
        <v>829452031</v>
      </c>
      <c r="H111">
        <v>3784</v>
      </c>
      <c r="I111">
        <v>28793900</v>
      </c>
    </row>
    <row r="112" spans="1:9">
      <c r="A112" t="s">
        <v>386</v>
      </c>
      <c r="B112">
        <v>0</v>
      </c>
      <c r="C112">
        <v>0</v>
      </c>
      <c r="D112">
        <v>0</v>
      </c>
      <c r="E112">
        <v>1323</v>
      </c>
      <c r="F112">
        <v>219660525</v>
      </c>
      <c r="G112">
        <v>203907505</v>
      </c>
      <c r="H112">
        <v>458</v>
      </c>
      <c r="I112">
        <v>74087958</v>
      </c>
    </row>
    <row r="113" spans="1:9">
      <c r="A113" t="s">
        <v>518</v>
      </c>
      <c r="B113">
        <v>17107</v>
      </c>
      <c r="C113">
        <v>382020493</v>
      </c>
      <c r="D113">
        <v>377956571</v>
      </c>
      <c r="E113">
        <v>198405</v>
      </c>
      <c r="F113">
        <v>4583261548</v>
      </c>
      <c r="G113">
        <v>2906035319</v>
      </c>
      <c r="H113">
        <v>40</v>
      </c>
      <c r="I113">
        <v>1107823</v>
      </c>
    </row>
    <row r="114" spans="1:9">
      <c r="A114" t="s">
        <v>237</v>
      </c>
      <c r="B114">
        <v>857</v>
      </c>
      <c r="C114">
        <v>2518308</v>
      </c>
      <c r="D114">
        <v>1953072</v>
      </c>
      <c r="E114">
        <v>31526</v>
      </c>
      <c r="F114">
        <v>110890919</v>
      </c>
      <c r="G114">
        <v>66982455</v>
      </c>
      <c r="H114">
        <v>2269</v>
      </c>
      <c r="I114">
        <v>11323326</v>
      </c>
    </row>
    <row r="115" spans="1:9">
      <c r="A115" t="s">
        <v>318</v>
      </c>
      <c r="B115">
        <v>17158</v>
      </c>
      <c r="C115">
        <v>616631616</v>
      </c>
      <c r="D115">
        <v>612336282</v>
      </c>
      <c r="E115">
        <v>430967</v>
      </c>
      <c r="F115">
        <v>12852284460</v>
      </c>
      <c r="G115">
        <v>8093275081</v>
      </c>
      <c r="H115">
        <v>4</v>
      </c>
      <c r="I115">
        <v>129274</v>
      </c>
    </row>
    <row r="116" spans="1:9">
      <c r="A116" t="s">
        <v>409</v>
      </c>
      <c r="B116">
        <v>311013</v>
      </c>
      <c r="C116">
        <v>653070890</v>
      </c>
      <c r="D116">
        <v>146032566</v>
      </c>
      <c r="E116">
        <v>4026817</v>
      </c>
      <c r="F116">
        <v>10961718883</v>
      </c>
      <c r="G116">
        <v>6551147123</v>
      </c>
      <c r="H116">
        <v>25661</v>
      </c>
      <c r="I116">
        <v>68756233</v>
      </c>
    </row>
    <row r="117" spans="1:9">
      <c r="A117" t="s">
        <v>477</v>
      </c>
      <c r="B117">
        <v>12736</v>
      </c>
      <c r="C117">
        <v>5688533392</v>
      </c>
      <c r="D117">
        <v>5668449532</v>
      </c>
      <c r="E117">
        <v>1230880</v>
      </c>
      <c r="F117">
        <v>322103839528</v>
      </c>
      <c r="G117">
        <v>270443743046</v>
      </c>
      <c r="H117">
        <v>3</v>
      </c>
      <c r="I117">
        <v>661937</v>
      </c>
    </row>
    <row r="118" spans="1:9">
      <c r="A118" t="s">
        <v>537</v>
      </c>
      <c r="B118">
        <v>26</v>
      </c>
      <c r="C118">
        <v>7048085</v>
      </c>
      <c r="D118">
        <v>5711917</v>
      </c>
      <c r="E118">
        <v>2516620</v>
      </c>
      <c r="F118">
        <v>676154268722</v>
      </c>
      <c r="G118">
        <v>534065017574</v>
      </c>
      <c r="H118">
        <v>39</v>
      </c>
      <c r="I118">
        <v>8820323</v>
      </c>
    </row>
    <row r="119" spans="1:9">
      <c r="A119" t="s">
        <v>421</v>
      </c>
      <c r="B119">
        <v>155126</v>
      </c>
      <c r="C119">
        <v>269743831</v>
      </c>
      <c r="D119">
        <v>104651057</v>
      </c>
      <c r="E119">
        <v>2002987</v>
      </c>
      <c r="F119">
        <v>4250130967</v>
      </c>
      <c r="G119">
        <v>1770417140</v>
      </c>
      <c r="H119">
        <v>11568</v>
      </c>
      <c r="I119">
        <v>23727313</v>
      </c>
    </row>
    <row r="120" spans="1:9">
      <c r="A120" t="s">
        <v>99</v>
      </c>
      <c r="B120">
        <v>78</v>
      </c>
      <c r="C120">
        <v>107750</v>
      </c>
      <c r="D120">
        <v>47361</v>
      </c>
      <c r="E120">
        <v>82402</v>
      </c>
      <c r="F120">
        <v>144699035</v>
      </c>
      <c r="G120">
        <v>7065732</v>
      </c>
      <c r="H120">
        <v>4494</v>
      </c>
      <c r="I120">
        <v>4296658</v>
      </c>
    </row>
    <row r="121" spans="1:9">
      <c r="A121" t="s">
        <v>117</v>
      </c>
      <c r="B121">
        <v>43</v>
      </c>
      <c r="C121">
        <v>327600</v>
      </c>
      <c r="D121">
        <v>23011</v>
      </c>
      <c r="E121">
        <v>45283</v>
      </c>
      <c r="F121">
        <v>535381566</v>
      </c>
      <c r="G121">
        <v>79147612</v>
      </c>
      <c r="H121">
        <v>6440</v>
      </c>
      <c r="I121">
        <v>54405143</v>
      </c>
    </row>
    <row r="122" spans="1:9">
      <c r="A122" t="s">
        <v>384</v>
      </c>
      <c r="B122">
        <v>7192</v>
      </c>
      <c r="C122">
        <v>92915250</v>
      </c>
      <c r="D122">
        <v>3190962</v>
      </c>
      <c r="E122">
        <v>1498014</v>
      </c>
      <c r="F122">
        <v>18172703421</v>
      </c>
      <c r="G122">
        <v>1178076331</v>
      </c>
      <c r="H122">
        <v>22</v>
      </c>
      <c r="I122">
        <v>156400</v>
      </c>
    </row>
    <row r="123" spans="1:9">
      <c r="A123" t="s">
        <v>316</v>
      </c>
      <c r="B123">
        <v>1878</v>
      </c>
      <c r="C123">
        <v>67508662</v>
      </c>
      <c r="D123">
        <v>67345375</v>
      </c>
      <c r="E123">
        <v>84664</v>
      </c>
      <c r="F123">
        <v>2648995617</v>
      </c>
      <c r="G123">
        <v>1623601371</v>
      </c>
      <c r="H123">
        <v>685</v>
      </c>
      <c r="I123">
        <v>22656628</v>
      </c>
    </row>
    <row r="124" spans="1:9">
      <c r="A124" t="s">
        <v>378</v>
      </c>
      <c r="B124">
        <v>11181</v>
      </c>
      <c r="C124">
        <v>421709530</v>
      </c>
      <c r="D124">
        <v>418091648</v>
      </c>
      <c r="E124">
        <v>426726</v>
      </c>
      <c r="F124">
        <v>13488413023</v>
      </c>
      <c r="G124">
        <v>8533339883</v>
      </c>
      <c r="H124">
        <v>2</v>
      </c>
      <c r="I124">
        <v>45068</v>
      </c>
    </row>
    <row r="125" spans="1:9">
      <c r="A125" t="s">
        <v>387</v>
      </c>
      <c r="B125">
        <v>3</v>
      </c>
      <c r="C125">
        <v>523750</v>
      </c>
      <c r="D125">
        <v>523750</v>
      </c>
      <c r="E125">
        <v>21438</v>
      </c>
      <c r="F125">
        <v>3503209117</v>
      </c>
      <c r="G125">
        <v>3005882631</v>
      </c>
      <c r="H125">
        <v>1897</v>
      </c>
      <c r="I125">
        <v>314164506</v>
      </c>
    </row>
    <row r="126" spans="1:9">
      <c r="A126" t="s">
        <v>89</v>
      </c>
      <c r="B126">
        <v>3044</v>
      </c>
      <c r="C126">
        <v>10300511</v>
      </c>
      <c r="D126">
        <v>5444933</v>
      </c>
      <c r="E126">
        <v>62605</v>
      </c>
      <c r="F126">
        <v>231554099</v>
      </c>
      <c r="G126">
        <v>108921975</v>
      </c>
      <c r="H126">
        <v>11560</v>
      </c>
      <c r="I126">
        <v>35449673</v>
      </c>
    </row>
    <row r="127" spans="1:9">
      <c r="A127" t="s">
        <v>181</v>
      </c>
      <c r="B127">
        <v>11840</v>
      </c>
      <c r="C127">
        <v>30432622</v>
      </c>
      <c r="D127">
        <v>6646898</v>
      </c>
      <c r="E127">
        <v>3835224</v>
      </c>
      <c r="F127">
        <v>11724724543</v>
      </c>
      <c r="G127">
        <v>2446057585</v>
      </c>
      <c r="H127">
        <v>2442</v>
      </c>
      <c r="I127">
        <v>12030953</v>
      </c>
    </row>
    <row r="128" spans="1:9">
      <c r="A128" t="s">
        <v>158</v>
      </c>
      <c r="B128">
        <v>52665</v>
      </c>
      <c r="C128">
        <v>1679807026</v>
      </c>
      <c r="D128">
        <v>1664883100</v>
      </c>
      <c r="E128">
        <v>917906</v>
      </c>
      <c r="F128">
        <v>23967646588</v>
      </c>
      <c r="G128">
        <v>14803486332</v>
      </c>
      <c r="H128">
        <v>7</v>
      </c>
      <c r="I128">
        <v>171779</v>
      </c>
    </row>
    <row r="129" spans="1:9">
      <c r="A129" t="s">
        <v>167</v>
      </c>
      <c r="B129">
        <v>0</v>
      </c>
      <c r="C129">
        <v>0</v>
      </c>
      <c r="D129">
        <v>0</v>
      </c>
      <c r="E129">
        <v>3</v>
      </c>
      <c r="F129">
        <v>32500</v>
      </c>
      <c r="G129">
        <v>16934</v>
      </c>
      <c r="H129">
        <v>0</v>
      </c>
      <c r="I129">
        <v>0</v>
      </c>
    </row>
    <row r="130" spans="1:9">
      <c r="A130" t="s">
        <v>490</v>
      </c>
      <c r="B130">
        <v>4</v>
      </c>
      <c r="C130">
        <v>151011</v>
      </c>
      <c r="D130">
        <v>146129</v>
      </c>
      <c r="E130">
        <v>12720</v>
      </c>
      <c r="F130">
        <v>122469416</v>
      </c>
      <c r="G130">
        <v>50204886</v>
      </c>
      <c r="H130">
        <v>99</v>
      </c>
      <c r="I130">
        <v>777212</v>
      </c>
    </row>
    <row r="131" spans="1:9">
      <c r="A131" t="s">
        <v>119</v>
      </c>
      <c r="B131">
        <v>6</v>
      </c>
      <c r="C131">
        <v>90300</v>
      </c>
      <c r="D131">
        <v>90553</v>
      </c>
      <c r="E131">
        <v>268</v>
      </c>
      <c r="F131">
        <v>2981900</v>
      </c>
      <c r="G131">
        <v>1164060</v>
      </c>
      <c r="H131">
        <v>73</v>
      </c>
      <c r="I131">
        <v>968600</v>
      </c>
    </row>
    <row r="132" spans="1:9">
      <c r="A132" t="s">
        <v>183</v>
      </c>
      <c r="B132">
        <v>17</v>
      </c>
      <c r="C132">
        <v>30100</v>
      </c>
      <c r="D132">
        <v>6152</v>
      </c>
      <c r="E132">
        <v>66272</v>
      </c>
      <c r="F132">
        <v>253478529</v>
      </c>
      <c r="G132">
        <v>17696610</v>
      </c>
      <c r="H132">
        <v>3867</v>
      </c>
      <c r="I132">
        <v>8359909</v>
      </c>
    </row>
    <row r="133" spans="1:9">
      <c r="A133" t="s">
        <v>268</v>
      </c>
      <c r="B133">
        <v>126</v>
      </c>
      <c r="C133">
        <v>8883163</v>
      </c>
      <c r="D133">
        <v>8873231</v>
      </c>
      <c r="E133">
        <v>2494</v>
      </c>
      <c r="F133">
        <v>156743510</v>
      </c>
      <c r="G133">
        <v>149712220</v>
      </c>
      <c r="H133">
        <v>16</v>
      </c>
      <c r="I133">
        <v>1139146</v>
      </c>
    </row>
    <row r="134" spans="1:9">
      <c r="A134" t="s">
        <v>470</v>
      </c>
      <c r="B134">
        <v>91874</v>
      </c>
      <c r="C134">
        <v>633859600</v>
      </c>
      <c r="D134">
        <v>125169458</v>
      </c>
      <c r="E134">
        <v>5784287</v>
      </c>
      <c r="F134">
        <v>48257788556</v>
      </c>
      <c r="G134">
        <v>14492807257</v>
      </c>
      <c r="H134">
        <v>3303</v>
      </c>
      <c r="I134">
        <v>19442173</v>
      </c>
    </row>
    <row r="135" spans="1:9">
      <c r="A135" t="s">
        <v>166</v>
      </c>
      <c r="B135">
        <v>0</v>
      </c>
      <c r="C135">
        <v>0</v>
      </c>
      <c r="D135">
        <v>0</v>
      </c>
      <c r="E135">
        <v>3</v>
      </c>
      <c r="F135">
        <v>14800</v>
      </c>
      <c r="G135">
        <v>6390</v>
      </c>
      <c r="H135">
        <v>3</v>
      </c>
      <c r="I135">
        <v>14800</v>
      </c>
    </row>
    <row r="136" spans="1:9">
      <c r="A136" t="s">
        <v>241</v>
      </c>
      <c r="B136">
        <v>4</v>
      </c>
      <c r="C136">
        <v>22500</v>
      </c>
      <c r="D136">
        <v>21476</v>
      </c>
      <c r="E136">
        <v>14082</v>
      </c>
      <c r="F136">
        <v>96175322</v>
      </c>
      <c r="G136">
        <v>7683341</v>
      </c>
      <c r="H136">
        <v>296</v>
      </c>
      <c r="I136">
        <v>1940709</v>
      </c>
    </row>
    <row r="137" spans="1:9">
      <c r="A137" t="s">
        <v>381</v>
      </c>
      <c r="B137">
        <v>848</v>
      </c>
      <c r="C137">
        <v>1720200</v>
      </c>
      <c r="D137">
        <v>602953</v>
      </c>
      <c r="E137">
        <v>52381</v>
      </c>
      <c r="F137">
        <v>192207146</v>
      </c>
      <c r="G137">
        <v>137380336</v>
      </c>
      <c r="H137">
        <v>6451</v>
      </c>
      <c r="I137">
        <v>31593227</v>
      </c>
    </row>
    <row r="138" spans="1:9">
      <c r="A138" t="s">
        <v>406</v>
      </c>
      <c r="B138">
        <v>0</v>
      </c>
      <c r="C138">
        <v>0</v>
      </c>
      <c r="D138">
        <v>0</v>
      </c>
      <c r="E138">
        <v>3</v>
      </c>
      <c r="F138">
        <v>19847</v>
      </c>
      <c r="G138">
        <v>5331</v>
      </c>
      <c r="H138">
        <v>0</v>
      </c>
      <c r="I138">
        <v>0</v>
      </c>
    </row>
    <row r="139" spans="1:9">
      <c r="A139" t="s">
        <v>182</v>
      </c>
      <c r="B139">
        <v>4550</v>
      </c>
      <c r="C139">
        <v>18023500</v>
      </c>
      <c r="D139">
        <v>2458291</v>
      </c>
      <c r="E139">
        <v>3159465</v>
      </c>
      <c r="F139">
        <v>17467448184</v>
      </c>
      <c r="G139">
        <v>581948221</v>
      </c>
      <c r="H139">
        <v>130</v>
      </c>
      <c r="I139">
        <v>813486</v>
      </c>
    </row>
    <row r="140" spans="1:9">
      <c r="A140" t="s">
        <v>222</v>
      </c>
      <c r="B140">
        <v>42099</v>
      </c>
      <c r="C140">
        <v>70999677</v>
      </c>
      <c r="D140">
        <v>35892540</v>
      </c>
      <c r="E140">
        <v>1371392</v>
      </c>
      <c r="F140">
        <v>4772760772</v>
      </c>
      <c r="G140">
        <v>3223650511</v>
      </c>
      <c r="H140">
        <v>134361</v>
      </c>
      <c r="I140">
        <v>557594279</v>
      </c>
    </row>
    <row r="141" spans="1:9">
      <c r="A141" t="s">
        <v>299</v>
      </c>
      <c r="B141">
        <v>120</v>
      </c>
      <c r="C141">
        <v>23904191</v>
      </c>
      <c r="D141">
        <v>22213025</v>
      </c>
      <c r="E141">
        <v>6166</v>
      </c>
      <c r="F141">
        <v>882821306</v>
      </c>
      <c r="G141">
        <v>742796681</v>
      </c>
      <c r="H141">
        <v>3</v>
      </c>
      <c r="I141">
        <v>533355</v>
      </c>
    </row>
    <row r="142" spans="1:9">
      <c r="A142" t="s">
        <v>390</v>
      </c>
      <c r="B142">
        <v>2473</v>
      </c>
      <c r="C142">
        <v>890431104</v>
      </c>
      <c r="D142">
        <v>888349944</v>
      </c>
      <c r="E142">
        <v>1200309</v>
      </c>
      <c r="F142">
        <v>312834873282</v>
      </c>
      <c r="G142">
        <v>254588263831</v>
      </c>
      <c r="H142">
        <v>40</v>
      </c>
      <c r="I142">
        <v>9973832</v>
      </c>
    </row>
    <row r="143" spans="1:9">
      <c r="A143" t="s">
        <v>466</v>
      </c>
      <c r="B143">
        <v>6</v>
      </c>
      <c r="C143">
        <v>242809</v>
      </c>
      <c r="D143">
        <v>241259</v>
      </c>
      <c r="E143">
        <v>1981</v>
      </c>
      <c r="F143">
        <v>62280059</v>
      </c>
      <c r="G143">
        <v>28990839</v>
      </c>
      <c r="H143">
        <v>27</v>
      </c>
      <c r="I143">
        <v>871781</v>
      </c>
    </row>
    <row r="144" spans="1:9">
      <c r="A144" t="s">
        <v>523</v>
      </c>
      <c r="B144">
        <v>7</v>
      </c>
      <c r="C144">
        <v>259465</v>
      </c>
      <c r="D144">
        <v>256660</v>
      </c>
      <c r="E144">
        <v>584453</v>
      </c>
      <c r="F144">
        <v>15969571490</v>
      </c>
      <c r="G144">
        <v>11702960552</v>
      </c>
      <c r="H144">
        <v>3862</v>
      </c>
      <c r="I144">
        <v>105762893</v>
      </c>
    </row>
    <row r="145" spans="1:9">
      <c r="A145" t="s">
        <v>122</v>
      </c>
      <c r="B145">
        <v>255</v>
      </c>
      <c r="C145">
        <v>4477156</v>
      </c>
      <c r="D145">
        <v>4315804</v>
      </c>
      <c r="E145">
        <v>6093</v>
      </c>
      <c r="F145">
        <v>106383745</v>
      </c>
      <c r="G145">
        <v>31704616</v>
      </c>
      <c r="H145">
        <v>0</v>
      </c>
      <c r="I145">
        <v>0</v>
      </c>
    </row>
    <row r="146" spans="1:9">
      <c r="A146" t="s">
        <v>489</v>
      </c>
      <c r="B146">
        <v>11512</v>
      </c>
      <c r="C146">
        <v>626714597</v>
      </c>
      <c r="D146">
        <v>528863200</v>
      </c>
      <c r="E146">
        <v>1849837</v>
      </c>
      <c r="F146">
        <v>27216346698</v>
      </c>
      <c r="G146">
        <v>13030250398</v>
      </c>
      <c r="H146">
        <v>23</v>
      </c>
      <c r="I146">
        <v>142100</v>
      </c>
    </row>
    <row r="147" spans="1:9">
      <c r="A147" t="s">
        <v>539</v>
      </c>
      <c r="B147">
        <v>0</v>
      </c>
      <c r="C147">
        <v>0</v>
      </c>
      <c r="D147">
        <v>0</v>
      </c>
      <c r="E147">
        <v>734</v>
      </c>
      <c r="F147">
        <v>58910726</v>
      </c>
      <c r="G147">
        <v>51347888</v>
      </c>
      <c r="H147">
        <v>367</v>
      </c>
      <c r="I147">
        <v>34920859</v>
      </c>
    </row>
    <row r="148" spans="1:9">
      <c r="A148" t="s">
        <v>365</v>
      </c>
      <c r="B148">
        <v>200</v>
      </c>
      <c r="C148">
        <v>27458500</v>
      </c>
      <c r="D148">
        <v>8577308</v>
      </c>
      <c r="E148">
        <v>21546</v>
      </c>
      <c r="F148">
        <v>2441180929</v>
      </c>
      <c r="G148">
        <v>1454182414</v>
      </c>
      <c r="H148">
        <v>53</v>
      </c>
      <c r="I148">
        <v>4688012</v>
      </c>
    </row>
    <row r="149" spans="1:9">
      <c r="A149" t="s">
        <v>93</v>
      </c>
      <c r="B149">
        <v>94</v>
      </c>
      <c r="C149">
        <v>563050</v>
      </c>
      <c r="D149">
        <v>224140</v>
      </c>
      <c r="E149">
        <v>5807</v>
      </c>
      <c r="F149">
        <v>40382077</v>
      </c>
      <c r="G149">
        <v>5677219</v>
      </c>
      <c r="H149">
        <v>656</v>
      </c>
      <c r="I149">
        <v>1853327</v>
      </c>
    </row>
    <row r="150" spans="1:9">
      <c r="A150" t="s">
        <v>339</v>
      </c>
      <c r="B150">
        <v>91</v>
      </c>
      <c r="C150">
        <v>793013</v>
      </c>
      <c r="D150">
        <v>792029</v>
      </c>
      <c r="E150">
        <v>21806</v>
      </c>
      <c r="F150">
        <v>172338056</v>
      </c>
      <c r="G150">
        <v>104459759</v>
      </c>
      <c r="H150">
        <v>2765</v>
      </c>
      <c r="I150">
        <v>35243980</v>
      </c>
    </row>
    <row r="151" spans="1:9">
      <c r="A151" t="s">
        <v>498</v>
      </c>
      <c r="B151">
        <v>1994</v>
      </c>
      <c r="C151">
        <v>3277850</v>
      </c>
      <c r="D151">
        <v>1835589</v>
      </c>
      <c r="E151">
        <v>175731</v>
      </c>
      <c r="F151">
        <v>758379056</v>
      </c>
      <c r="G151">
        <v>555480800</v>
      </c>
      <c r="H151">
        <v>13895</v>
      </c>
      <c r="I151">
        <v>91964404</v>
      </c>
    </row>
    <row r="152" spans="1:9">
      <c r="A152" t="s">
        <v>257</v>
      </c>
      <c r="B152">
        <v>473069</v>
      </c>
      <c r="C152">
        <v>2275892750</v>
      </c>
      <c r="D152">
        <v>424444333</v>
      </c>
      <c r="E152">
        <v>14631411</v>
      </c>
      <c r="F152">
        <v>132136530753</v>
      </c>
      <c r="G152">
        <v>48716661884</v>
      </c>
      <c r="H152">
        <v>4370</v>
      </c>
      <c r="I152">
        <v>46986373</v>
      </c>
    </row>
    <row r="153" spans="1:9">
      <c r="A153" t="s">
        <v>521</v>
      </c>
      <c r="B153">
        <v>1</v>
      </c>
      <c r="C153">
        <v>36727</v>
      </c>
      <c r="D153">
        <v>36783</v>
      </c>
      <c r="E153">
        <v>37592</v>
      </c>
      <c r="F153">
        <v>1011779793</v>
      </c>
      <c r="G153">
        <v>820281005</v>
      </c>
      <c r="H153">
        <v>10790</v>
      </c>
      <c r="I153">
        <v>293401388</v>
      </c>
    </row>
    <row r="154" spans="1:9">
      <c r="A154" t="s">
        <v>346</v>
      </c>
      <c r="B154">
        <v>37918</v>
      </c>
      <c r="C154">
        <v>1130975129</v>
      </c>
      <c r="D154">
        <v>1127818031</v>
      </c>
      <c r="E154">
        <v>747329</v>
      </c>
      <c r="F154">
        <v>18390584747</v>
      </c>
      <c r="G154">
        <v>13779434676</v>
      </c>
      <c r="H154">
        <v>3337</v>
      </c>
      <c r="I154">
        <v>87665100</v>
      </c>
    </row>
    <row r="155" spans="1:9">
      <c r="A155" t="s">
        <v>129</v>
      </c>
      <c r="B155">
        <v>6</v>
      </c>
      <c r="C155">
        <v>204676</v>
      </c>
      <c r="D155">
        <v>203677</v>
      </c>
      <c r="E155">
        <v>3233</v>
      </c>
      <c r="F155">
        <v>91903546</v>
      </c>
      <c r="G155">
        <v>41791767</v>
      </c>
      <c r="H155">
        <v>74</v>
      </c>
      <c r="I155">
        <v>2454029</v>
      </c>
    </row>
    <row r="156" spans="1:9">
      <c r="A156" t="s">
        <v>353</v>
      </c>
      <c r="B156">
        <v>3543</v>
      </c>
      <c r="C156">
        <v>24155600</v>
      </c>
      <c r="D156">
        <v>1716723</v>
      </c>
      <c r="E156">
        <v>90380</v>
      </c>
      <c r="F156">
        <v>529467900</v>
      </c>
      <c r="G156">
        <v>139358186</v>
      </c>
      <c r="H156">
        <v>35</v>
      </c>
      <c r="I156">
        <v>239100</v>
      </c>
    </row>
    <row r="157" spans="1:9">
      <c r="A157" t="s">
        <v>367</v>
      </c>
      <c r="B157">
        <v>0</v>
      </c>
      <c r="C157">
        <v>0</v>
      </c>
      <c r="D157">
        <v>0</v>
      </c>
      <c r="E157">
        <v>2044</v>
      </c>
      <c r="F157">
        <v>243896406</v>
      </c>
      <c r="G157">
        <v>83189579</v>
      </c>
      <c r="H157">
        <v>73</v>
      </c>
      <c r="I157">
        <v>7865750</v>
      </c>
    </row>
    <row r="158" spans="1:9">
      <c r="A158" t="s">
        <v>492</v>
      </c>
      <c r="B158">
        <v>1916</v>
      </c>
      <c r="C158">
        <v>48506427</v>
      </c>
      <c r="D158">
        <v>48255674</v>
      </c>
      <c r="E158">
        <v>33030</v>
      </c>
      <c r="F158">
        <v>704669459</v>
      </c>
      <c r="G158">
        <v>439807252</v>
      </c>
      <c r="H158">
        <v>713</v>
      </c>
      <c r="I158">
        <v>16396321</v>
      </c>
    </row>
    <row r="159" spans="1:9">
      <c r="A159" t="s">
        <v>519</v>
      </c>
      <c r="B159">
        <v>4923</v>
      </c>
      <c r="C159">
        <v>138573920</v>
      </c>
      <c r="D159">
        <v>136286766</v>
      </c>
      <c r="E159">
        <v>86808</v>
      </c>
      <c r="F159">
        <v>2500161719</v>
      </c>
      <c r="G159">
        <v>1477653007</v>
      </c>
      <c r="H159">
        <v>0</v>
      </c>
      <c r="I159">
        <v>0</v>
      </c>
    </row>
    <row r="160" spans="1:9">
      <c r="A160" t="s">
        <v>92</v>
      </c>
      <c r="B160">
        <v>15537</v>
      </c>
      <c r="C160">
        <v>165830845</v>
      </c>
      <c r="D160">
        <v>51219388</v>
      </c>
      <c r="E160">
        <v>235186</v>
      </c>
      <c r="F160">
        <v>2598002022</v>
      </c>
      <c r="G160">
        <v>198768296</v>
      </c>
      <c r="H160">
        <v>552</v>
      </c>
      <c r="I160">
        <v>2541101</v>
      </c>
    </row>
    <row r="161" spans="1:9">
      <c r="A161" t="s">
        <v>185</v>
      </c>
      <c r="B161">
        <v>4526</v>
      </c>
      <c r="C161">
        <v>151170857</v>
      </c>
      <c r="D161">
        <v>149913616</v>
      </c>
      <c r="E161">
        <v>146363</v>
      </c>
      <c r="F161">
        <v>3974834051</v>
      </c>
      <c r="G161">
        <v>2596272009</v>
      </c>
      <c r="H161">
        <v>3729</v>
      </c>
      <c r="I161">
        <v>100807610</v>
      </c>
    </row>
    <row r="162" spans="1:9">
      <c r="A162" t="s">
        <v>201</v>
      </c>
      <c r="B162">
        <v>0</v>
      </c>
      <c r="C162">
        <v>0</v>
      </c>
      <c r="D162">
        <v>0</v>
      </c>
      <c r="E162">
        <v>19090</v>
      </c>
      <c r="F162">
        <v>3290229991</v>
      </c>
      <c r="G162">
        <v>2350024473</v>
      </c>
      <c r="H162">
        <v>241</v>
      </c>
      <c r="I162">
        <v>39920094</v>
      </c>
    </row>
    <row r="163" spans="1:9">
      <c r="A163" t="s">
        <v>458</v>
      </c>
      <c r="B163">
        <v>72733</v>
      </c>
      <c r="C163">
        <v>443695640</v>
      </c>
      <c r="D163">
        <v>111516854</v>
      </c>
      <c r="E163">
        <v>1594568</v>
      </c>
      <c r="F163">
        <v>9938189296</v>
      </c>
      <c r="G163">
        <v>1346578395</v>
      </c>
      <c r="H163">
        <v>1029</v>
      </c>
      <c r="I163">
        <v>5617950</v>
      </c>
    </row>
    <row r="164" spans="1:9">
      <c r="A164" t="s">
        <v>240</v>
      </c>
      <c r="B164">
        <v>3681</v>
      </c>
      <c r="C164">
        <v>55435317</v>
      </c>
      <c r="D164">
        <v>49607314</v>
      </c>
      <c r="E164">
        <v>795314</v>
      </c>
      <c r="F164">
        <v>5293834766</v>
      </c>
      <c r="G164">
        <v>374154977</v>
      </c>
      <c r="H164">
        <v>26</v>
      </c>
      <c r="I164">
        <v>95900</v>
      </c>
    </row>
    <row r="165" spans="1:9">
      <c r="A165" t="s">
        <v>533</v>
      </c>
      <c r="B165">
        <v>1</v>
      </c>
      <c r="C165">
        <v>191999</v>
      </c>
      <c r="D165">
        <v>155370</v>
      </c>
      <c r="E165">
        <v>4094</v>
      </c>
      <c r="F165">
        <v>656375555</v>
      </c>
      <c r="G165">
        <v>577631573</v>
      </c>
      <c r="H165">
        <v>925</v>
      </c>
      <c r="I165">
        <v>143261684</v>
      </c>
    </row>
    <row r="166" spans="1:9">
      <c r="A166" t="s">
        <v>538</v>
      </c>
      <c r="B166">
        <v>0</v>
      </c>
      <c r="C166">
        <v>0</v>
      </c>
      <c r="D166">
        <v>0</v>
      </c>
      <c r="E166">
        <v>23873</v>
      </c>
      <c r="F166">
        <v>4278936283</v>
      </c>
      <c r="G166">
        <v>3116341983</v>
      </c>
      <c r="H166">
        <v>497</v>
      </c>
      <c r="I166">
        <v>74704469</v>
      </c>
    </row>
    <row r="167" spans="1:9">
      <c r="A167" t="s">
        <v>369</v>
      </c>
      <c r="B167">
        <v>51</v>
      </c>
      <c r="C167">
        <v>694518</v>
      </c>
      <c r="D167">
        <v>696142</v>
      </c>
      <c r="E167">
        <v>3663</v>
      </c>
      <c r="F167">
        <v>39798478</v>
      </c>
      <c r="G167">
        <v>24169577</v>
      </c>
      <c r="H167">
        <v>492</v>
      </c>
      <c r="I167">
        <v>6270442</v>
      </c>
    </row>
    <row r="168" spans="1:9">
      <c r="A168" t="s">
        <v>327</v>
      </c>
      <c r="B168">
        <v>25</v>
      </c>
      <c r="C168">
        <v>4153292</v>
      </c>
      <c r="D168">
        <v>4142785</v>
      </c>
      <c r="E168">
        <v>18849</v>
      </c>
      <c r="F168">
        <v>2833842844</v>
      </c>
      <c r="G168">
        <v>2321777147</v>
      </c>
      <c r="H168">
        <v>2037</v>
      </c>
      <c r="I168">
        <v>325518535</v>
      </c>
    </row>
    <row r="169" spans="1:9">
      <c r="A169" t="s">
        <v>335</v>
      </c>
      <c r="B169">
        <v>6343</v>
      </c>
      <c r="C169">
        <v>919021742</v>
      </c>
      <c r="D169">
        <v>730652618</v>
      </c>
      <c r="E169">
        <v>148504</v>
      </c>
      <c r="F169">
        <v>14186519342</v>
      </c>
      <c r="G169">
        <v>10354546674</v>
      </c>
      <c r="H169">
        <v>248</v>
      </c>
      <c r="I169">
        <v>24977495</v>
      </c>
    </row>
    <row r="170" spans="1:9">
      <c r="A170" t="s">
        <v>293</v>
      </c>
      <c r="B170">
        <v>1284</v>
      </c>
      <c r="C170">
        <v>45983729</v>
      </c>
      <c r="D170">
        <v>45916620</v>
      </c>
      <c r="E170">
        <v>30575</v>
      </c>
      <c r="F170">
        <v>811460722</v>
      </c>
      <c r="G170">
        <v>501879863</v>
      </c>
      <c r="H170">
        <v>9</v>
      </c>
      <c r="I170">
        <v>190815</v>
      </c>
    </row>
    <row r="171" spans="1:9">
      <c r="A171" t="s">
        <v>110</v>
      </c>
      <c r="B171">
        <v>8512</v>
      </c>
      <c r="C171">
        <v>175229640</v>
      </c>
      <c r="D171">
        <v>167019625</v>
      </c>
      <c r="E171">
        <v>54094</v>
      </c>
      <c r="F171">
        <v>1001879508</v>
      </c>
      <c r="G171">
        <v>597640884</v>
      </c>
      <c r="H171">
        <v>0</v>
      </c>
      <c r="I171">
        <v>0</v>
      </c>
    </row>
    <row r="172" spans="1:9">
      <c r="A172" t="s">
        <v>113</v>
      </c>
      <c r="B172">
        <v>4839</v>
      </c>
      <c r="C172">
        <v>12480950</v>
      </c>
      <c r="D172">
        <v>4419518</v>
      </c>
      <c r="E172">
        <v>277314</v>
      </c>
      <c r="F172">
        <v>1232889124</v>
      </c>
      <c r="G172">
        <v>830149652</v>
      </c>
      <c r="H172">
        <v>48800</v>
      </c>
      <c r="I172">
        <v>244696057</v>
      </c>
    </row>
    <row r="173" spans="1:9">
      <c r="A173" t="s">
        <v>210</v>
      </c>
      <c r="B173">
        <v>0</v>
      </c>
      <c r="C173">
        <v>0</v>
      </c>
      <c r="D173">
        <v>0</v>
      </c>
      <c r="E173">
        <v>5288</v>
      </c>
      <c r="F173">
        <v>33433003</v>
      </c>
      <c r="G173">
        <v>11970742</v>
      </c>
      <c r="H173">
        <v>69</v>
      </c>
      <c r="I173">
        <v>1540500</v>
      </c>
    </row>
    <row r="174" spans="1:9">
      <c r="A174" t="s">
        <v>420</v>
      </c>
      <c r="B174">
        <v>37707</v>
      </c>
      <c r="C174">
        <v>46123783</v>
      </c>
      <c r="D174">
        <v>21209348</v>
      </c>
      <c r="E174">
        <v>651047</v>
      </c>
      <c r="F174">
        <v>1021847107</v>
      </c>
      <c r="G174">
        <v>583178147</v>
      </c>
      <c r="H174">
        <v>56957</v>
      </c>
      <c r="I174">
        <v>90539971</v>
      </c>
    </row>
    <row r="175" spans="1:9">
      <c r="A175" t="s">
        <v>510</v>
      </c>
      <c r="B175">
        <v>0</v>
      </c>
      <c r="C175">
        <v>0</v>
      </c>
      <c r="D175">
        <v>0</v>
      </c>
      <c r="E175">
        <v>986</v>
      </c>
      <c r="F175">
        <v>65211602</v>
      </c>
      <c r="G175">
        <v>37827124</v>
      </c>
      <c r="H175">
        <v>165</v>
      </c>
      <c r="I175">
        <v>11327362</v>
      </c>
    </row>
    <row r="176" spans="1:9">
      <c r="A176" t="s">
        <v>215</v>
      </c>
      <c r="B176">
        <v>0</v>
      </c>
      <c r="C176">
        <v>0</v>
      </c>
      <c r="D176">
        <v>0</v>
      </c>
      <c r="E176">
        <v>7628</v>
      </c>
      <c r="F176">
        <v>5201177</v>
      </c>
      <c r="G176">
        <v>144461</v>
      </c>
      <c r="H176">
        <v>20</v>
      </c>
      <c r="I176">
        <v>75300</v>
      </c>
    </row>
    <row r="177" spans="1:9">
      <c r="A177" t="s">
        <v>273</v>
      </c>
      <c r="B177">
        <v>189</v>
      </c>
      <c r="C177">
        <v>2196486</v>
      </c>
      <c r="D177">
        <v>2205395</v>
      </c>
      <c r="E177">
        <v>84073</v>
      </c>
      <c r="F177">
        <v>1121865092</v>
      </c>
      <c r="G177">
        <v>1162670774</v>
      </c>
      <c r="H177">
        <v>6822</v>
      </c>
      <c r="I177">
        <v>95370170</v>
      </c>
    </row>
    <row r="178" spans="1:9">
      <c r="A178" t="s">
        <v>345</v>
      </c>
      <c r="B178">
        <v>53111</v>
      </c>
      <c r="C178">
        <v>1486851155</v>
      </c>
      <c r="D178">
        <v>1496040445</v>
      </c>
      <c r="E178">
        <v>822473</v>
      </c>
      <c r="F178">
        <v>19421068724</v>
      </c>
      <c r="G178">
        <v>15553326995</v>
      </c>
      <c r="H178">
        <v>35500</v>
      </c>
      <c r="I178">
        <v>842213960</v>
      </c>
    </row>
    <row r="179" spans="1:9">
      <c r="A179" t="s">
        <v>149</v>
      </c>
      <c r="B179">
        <v>22939</v>
      </c>
      <c r="C179">
        <v>10842760</v>
      </c>
      <c r="D179">
        <v>9501519</v>
      </c>
      <c r="E179">
        <v>17441</v>
      </c>
      <c r="F179">
        <v>91584944</v>
      </c>
      <c r="G179">
        <v>54506595</v>
      </c>
      <c r="H179">
        <v>2308</v>
      </c>
      <c r="I179">
        <v>8115771</v>
      </c>
    </row>
    <row r="180" spans="1:9">
      <c r="A180" t="s">
        <v>549</v>
      </c>
      <c r="B180">
        <v>6944</v>
      </c>
      <c r="C180">
        <v>157840578</v>
      </c>
      <c r="D180">
        <v>147096742</v>
      </c>
      <c r="E180">
        <v>481437</v>
      </c>
      <c r="F180">
        <v>10964703024</v>
      </c>
      <c r="G180">
        <v>4754697278</v>
      </c>
      <c r="H180">
        <v>14</v>
      </c>
      <c r="I180">
        <v>237198</v>
      </c>
    </row>
    <row r="181" spans="1:9">
      <c r="A181" t="s">
        <v>238</v>
      </c>
      <c r="B181">
        <v>4130</v>
      </c>
      <c r="C181">
        <v>30399686</v>
      </c>
      <c r="D181">
        <v>27907566</v>
      </c>
      <c r="E181">
        <v>104852</v>
      </c>
      <c r="F181">
        <v>486332055</v>
      </c>
      <c r="G181">
        <v>252508969</v>
      </c>
      <c r="H181">
        <v>746</v>
      </c>
      <c r="I181">
        <v>4050119</v>
      </c>
    </row>
    <row r="182" spans="1:9">
      <c r="A182" t="s">
        <v>329</v>
      </c>
      <c r="B182">
        <v>5589</v>
      </c>
      <c r="C182">
        <v>2214205530</v>
      </c>
      <c r="D182">
        <v>2211757729</v>
      </c>
      <c r="E182">
        <v>320699</v>
      </c>
      <c r="F182">
        <v>67109806459</v>
      </c>
      <c r="G182">
        <v>58179566938</v>
      </c>
      <c r="H182">
        <v>211</v>
      </c>
      <c r="I182">
        <v>45569094</v>
      </c>
    </row>
    <row r="183" spans="1:9">
      <c r="A183" t="s">
        <v>337</v>
      </c>
      <c r="B183">
        <v>2</v>
      </c>
      <c r="C183">
        <v>260000</v>
      </c>
      <c r="D183">
        <v>9845</v>
      </c>
      <c r="E183">
        <v>5709</v>
      </c>
      <c r="F183">
        <v>476699550</v>
      </c>
      <c r="G183">
        <v>210680822</v>
      </c>
      <c r="H183">
        <v>267</v>
      </c>
      <c r="I183">
        <v>20725291</v>
      </c>
    </row>
    <row r="184" spans="1:9">
      <c r="A184" t="s">
        <v>254</v>
      </c>
      <c r="B184">
        <v>1152</v>
      </c>
      <c r="C184">
        <v>1967100</v>
      </c>
      <c r="D184">
        <v>1375797</v>
      </c>
      <c r="E184">
        <v>253720</v>
      </c>
      <c r="F184">
        <v>765636598</v>
      </c>
      <c r="G184">
        <v>702706666</v>
      </c>
      <c r="H184">
        <v>103120</v>
      </c>
      <c r="I184">
        <v>314885012</v>
      </c>
    </row>
    <row r="185" spans="1:9">
      <c r="A185" t="s">
        <v>258</v>
      </c>
      <c r="B185">
        <v>56229</v>
      </c>
      <c r="C185">
        <v>439143333</v>
      </c>
      <c r="D185">
        <v>59941597</v>
      </c>
      <c r="E185">
        <v>16794954</v>
      </c>
      <c r="F185">
        <v>227883820826</v>
      </c>
      <c r="G185">
        <v>18887115998</v>
      </c>
      <c r="H185">
        <v>185</v>
      </c>
      <c r="I185">
        <v>2298102</v>
      </c>
    </row>
    <row r="186" spans="1:9">
      <c r="A186" t="s">
        <v>147</v>
      </c>
      <c r="B186">
        <v>0</v>
      </c>
      <c r="C186">
        <v>0</v>
      </c>
      <c r="D186">
        <v>0</v>
      </c>
      <c r="E186">
        <v>8833</v>
      </c>
      <c r="F186">
        <v>944894383</v>
      </c>
      <c r="G186">
        <v>314071050</v>
      </c>
      <c r="H186">
        <v>355</v>
      </c>
      <c r="I186">
        <v>28682945</v>
      </c>
    </row>
    <row r="187" spans="1:9">
      <c r="A187" t="s">
        <v>246</v>
      </c>
      <c r="B187">
        <v>154026</v>
      </c>
      <c r="C187">
        <v>959092955</v>
      </c>
      <c r="D187">
        <v>124423628</v>
      </c>
      <c r="E187">
        <v>7555493</v>
      </c>
      <c r="F187">
        <v>40438519384</v>
      </c>
      <c r="G187">
        <v>2060245510</v>
      </c>
      <c r="H187">
        <v>82</v>
      </c>
      <c r="I187">
        <v>222758</v>
      </c>
    </row>
    <row r="188" spans="1:9">
      <c r="A188" t="s">
        <v>242</v>
      </c>
      <c r="B188">
        <v>482</v>
      </c>
      <c r="C188">
        <v>776900</v>
      </c>
      <c r="D188">
        <v>511280</v>
      </c>
      <c r="E188">
        <v>61774</v>
      </c>
      <c r="F188">
        <v>101166035</v>
      </c>
      <c r="G188">
        <v>81627770</v>
      </c>
      <c r="H188">
        <v>22849</v>
      </c>
      <c r="I188">
        <v>35654305</v>
      </c>
    </row>
    <row r="189" spans="1:9">
      <c r="A189" t="s">
        <v>313</v>
      </c>
      <c r="B189">
        <v>0</v>
      </c>
      <c r="C189">
        <v>0</v>
      </c>
      <c r="D189">
        <v>0</v>
      </c>
      <c r="E189">
        <v>1541</v>
      </c>
      <c r="F189">
        <v>7688780</v>
      </c>
      <c r="G189">
        <v>2814261</v>
      </c>
      <c r="H189">
        <v>8</v>
      </c>
      <c r="I189">
        <v>149757</v>
      </c>
    </row>
    <row r="190" spans="1:9">
      <c r="A190" t="s">
        <v>284</v>
      </c>
      <c r="B190">
        <v>1</v>
      </c>
      <c r="C190">
        <v>547</v>
      </c>
      <c r="D190">
        <v>570</v>
      </c>
      <c r="E190">
        <v>610</v>
      </c>
      <c r="F190">
        <v>8670107</v>
      </c>
      <c r="G190">
        <v>5224097</v>
      </c>
      <c r="H190">
        <v>258</v>
      </c>
      <c r="I190">
        <v>3915084</v>
      </c>
    </row>
    <row r="191" spans="1:9">
      <c r="A191" t="s">
        <v>354</v>
      </c>
      <c r="B191">
        <v>2407</v>
      </c>
      <c r="C191">
        <v>32460800</v>
      </c>
      <c r="D191">
        <v>837105</v>
      </c>
      <c r="E191">
        <v>118193</v>
      </c>
      <c r="F191">
        <v>1111115950</v>
      </c>
      <c r="G191">
        <v>70119416</v>
      </c>
      <c r="H191">
        <v>2</v>
      </c>
      <c r="I191">
        <v>31600</v>
      </c>
    </row>
    <row r="192" spans="1:9">
      <c r="A192" t="s">
        <v>107</v>
      </c>
      <c r="B192">
        <v>46</v>
      </c>
      <c r="C192">
        <v>508400</v>
      </c>
      <c r="D192">
        <v>495918</v>
      </c>
      <c r="E192">
        <v>1086</v>
      </c>
      <c r="F192">
        <v>15757844</v>
      </c>
      <c r="G192">
        <v>6448844</v>
      </c>
      <c r="H192">
        <v>203</v>
      </c>
      <c r="I192">
        <v>3276185</v>
      </c>
    </row>
    <row r="193" spans="1:9">
      <c r="A193" t="s">
        <v>233</v>
      </c>
      <c r="B193">
        <v>0</v>
      </c>
      <c r="C193">
        <v>0</v>
      </c>
      <c r="D193">
        <v>0</v>
      </c>
      <c r="E193">
        <v>248</v>
      </c>
      <c r="F193">
        <v>26728867</v>
      </c>
      <c r="G193">
        <v>7039405</v>
      </c>
      <c r="H193">
        <v>9</v>
      </c>
      <c r="I193">
        <v>412902</v>
      </c>
    </row>
    <row r="194" spans="1:9">
      <c r="A194" t="s">
        <v>334</v>
      </c>
      <c r="B194">
        <v>324</v>
      </c>
      <c r="C194">
        <v>38869663</v>
      </c>
      <c r="D194">
        <v>33615678</v>
      </c>
      <c r="E194">
        <v>21461</v>
      </c>
      <c r="F194">
        <v>1701217125</v>
      </c>
      <c r="G194">
        <v>1254417606</v>
      </c>
      <c r="H194">
        <v>739</v>
      </c>
      <c r="I194">
        <v>70066895</v>
      </c>
    </row>
    <row r="195" spans="1:9">
      <c r="A195" t="s">
        <v>281</v>
      </c>
      <c r="B195">
        <v>272029</v>
      </c>
      <c r="C195">
        <v>1132437301</v>
      </c>
      <c r="D195">
        <v>154906266</v>
      </c>
      <c r="E195">
        <v>4352383</v>
      </c>
      <c r="F195">
        <v>22301324772</v>
      </c>
      <c r="G195">
        <v>5146576493</v>
      </c>
      <c r="H195">
        <v>2932</v>
      </c>
      <c r="I195">
        <v>18552517</v>
      </c>
    </row>
    <row r="196" spans="1:9">
      <c r="A196" t="s">
        <v>297</v>
      </c>
      <c r="B196">
        <v>0</v>
      </c>
      <c r="C196">
        <v>0</v>
      </c>
      <c r="D196">
        <v>0</v>
      </c>
      <c r="E196">
        <v>302</v>
      </c>
      <c r="F196">
        <v>31397403</v>
      </c>
      <c r="G196">
        <v>25423731</v>
      </c>
      <c r="H196">
        <v>19</v>
      </c>
      <c r="I196">
        <v>1897347</v>
      </c>
    </row>
    <row r="197" spans="1:9">
      <c r="A197" t="s">
        <v>168</v>
      </c>
      <c r="B197">
        <v>0</v>
      </c>
      <c r="C197">
        <v>0</v>
      </c>
      <c r="D197">
        <v>0</v>
      </c>
      <c r="E197">
        <v>14</v>
      </c>
      <c r="F197">
        <v>6585483</v>
      </c>
      <c r="G197">
        <v>15488</v>
      </c>
      <c r="H197">
        <v>0</v>
      </c>
      <c r="I197">
        <v>0</v>
      </c>
    </row>
    <row r="198" spans="1:9">
      <c r="A198" t="s">
        <v>395</v>
      </c>
      <c r="B198">
        <v>1962</v>
      </c>
      <c r="C198">
        <v>192711370</v>
      </c>
      <c r="D198">
        <v>94981675</v>
      </c>
      <c r="E198">
        <v>109183</v>
      </c>
      <c r="F198">
        <v>8399376937</v>
      </c>
      <c r="G198">
        <v>5163002512</v>
      </c>
      <c r="H198">
        <v>70</v>
      </c>
      <c r="I198">
        <v>9242552</v>
      </c>
    </row>
    <row r="199" spans="1:9">
      <c r="A199" t="s">
        <v>191</v>
      </c>
      <c r="B199">
        <v>46522</v>
      </c>
      <c r="C199">
        <v>112445194</v>
      </c>
      <c r="D199">
        <v>55429392</v>
      </c>
      <c r="E199">
        <v>1602935</v>
      </c>
      <c r="F199">
        <v>7258477412</v>
      </c>
      <c r="G199">
        <v>4760511609</v>
      </c>
      <c r="H199">
        <v>165007</v>
      </c>
      <c r="I199">
        <v>884045269</v>
      </c>
    </row>
    <row r="200" spans="1:9">
      <c r="A200" t="s">
        <v>203</v>
      </c>
      <c r="B200">
        <v>0</v>
      </c>
      <c r="C200">
        <v>0</v>
      </c>
      <c r="D200">
        <v>0</v>
      </c>
      <c r="E200">
        <v>11887</v>
      </c>
      <c r="F200">
        <v>1166379134</v>
      </c>
      <c r="G200">
        <v>840889077</v>
      </c>
      <c r="H200">
        <v>1665</v>
      </c>
      <c r="I200">
        <v>203499930</v>
      </c>
    </row>
    <row r="201" spans="1:9">
      <c r="A201" t="s">
        <v>229</v>
      </c>
      <c r="B201">
        <v>0</v>
      </c>
      <c r="C201">
        <v>0</v>
      </c>
      <c r="D201">
        <v>0</v>
      </c>
      <c r="E201">
        <v>1</v>
      </c>
      <c r="F201">
        <v>281250</v>
      </c>
      <c r="G201">
        <v>243950</v>
      </c>
      <c r="H201">
        <v>1</v>
      </c>
      <c r="I201">
        <v>281250</v>
      </c>
    </row>
    <row r="202" spans="1:9">
      <c r="A202" t="s">
        <v>453</v>
      </c>
      <c r="B202">
        <v>836</v>
      </c>
      <c r="C202">
        <v>4254291</v>
      </c>
      <c r="D202">
        <v>4059480</v>
      </c>
      <c r="E202">
        <v>151734</v>
      </c>
      <c r="F202">
        <v>2792269722</v>
      </c>
      <c r="G202">
        <v>1270781320</v>
      </c>
      <c r="H202">
        <v>7</v>
      </c>
      <c r="I202">
        <v>17704</v>
      </c>
    </row>
    <row r="203" spans="1:9">
      <c r="A203" t="s">
        <v>179</v>
      </c>
      <c r="B203">
        <v>16529</v>
      </c>
      <c r="C203">
        <v>9286650</v>
      </c>
      <c r="D203">
        <v>4796561</v>
      </c>
      <c r="E203">
        <v>953419</v>
      </c>
      <c r="F203">
        <v>997882288</v>
      </c>
      <c r="G203">
        <v>609540794</v>
      </c>
      <c r="H203">
        <v>60751</v>
      </c>
      <c r="I203">
        <v>84936808</v>
      </c>
    </row>
    <row r="204" spans="1:9">
      <c r="A204" t="s">
        <v>473</v>
      </c>
      <c r="B204">
        <v>0</v>
      </c>
      <c r="C204">
        <v>0</v>
      </c>
      <c r="D204">
        <v>0</v>
      </c>
      <c r="E204">
        <v>4175</v>
      </c>
      <c r="F204">
        <v>683079416</v>
      </c>
      <c r="G204">
        <v>657540264</v>
      </c>
      <c r="H204">
        <v>776</v>
      </c>
      <c r="I204">
        <v>117525927</v>
      </c>
    </row>
    <row r="205" spans="1:9">
      <c r="A205" t="s">
        <v>547</v>
      </c>
      <c r="B205">
        <v>6793</v>
      </c>
      <c r="C205">
        <v>73837557</v>
      </c>
      <c r="D205">
        <v>72716361</v>
      </c>
      <c r="E205">
        <v>98498</v>
      </c>
      <c r="F205">
        <v>1735813005</v>
      </c>
      <c r="G205">
        <v>1246646364</v>
      </c>
      <c r="H205">
        <v>1222</v>
      </c>
      <c r="I205">
        <v>21144357</v>
      </c>
    </row>
    <row r="206" spans="1:9">
      <c r="A206" t="s">
        <v>120</v>
      </c>
      <c r="B206">
        <v>130</v>
      </c>
      <c r="C206">
        <v>1622524</v>
      </c>
      <c r="D206">
        <v>1574245</v>
      </c>
      <c r="E206">
        <v>924</v>
      </c>
      <c r="F206">
        <v>10053344</v>
      </c>
      <c r="G206">
        <v>3754408</v>
      </c>
      <c r="H206">
        <v>44</v>
      </c>
      <c r="I206">
        <v>531700</v>
      </c>
    </row>
    <row r="207" spans="1:9">
      <c r="A207" t="s">
        <v>127</v>
      </c>
      <c r="B207">
        <v>38022</v>
      </c>
      <c r="C207">
        <v>1327709970</v>
      </c>
      <c r="D207">
        <v>1320208126</v>
      </c>
      <c r="E207">
        <v>682329</v>
      </c>
      <c r="F207">
        <v>20951089452</v>
      </c>
      <c r="G207">
        <v>13690844636</v>
      </c>
      <c r="H207">
        <v>105</v>
      </c>
      <c r="I207">
        <v>3995692</v>
      </c>
    </row>
    <row r="208" spans="1:9">
      <c r="A208" t="s">
        <v>411</v>
      </c>
      <c r="B208">
        <v>631549</v>
      </c>
      <c r="C208">
        <v>3605410115</v>
      </c>
      <c r="D208">
        <v>111075157</v>
      </c>
      <c r="E208">
        <v>19498580</v>
      </c>
      <c r="F208">
        <v>110699346087</v>
      </c>
      <c r="G208">
        <v>6042470725</v>
      </c>
      <c r="H208">
        <v>276</v>
      </c>
      <c r="I208">
        <v>885662</v>
      </c>
    </row>
    <row r="209" spans="1:9">
      <c r="A209" t="s">
        <v>151</v>
      </c>
      <c r="B209">
        <v>8946</v>
      </c>
      <c r="C209">
        <v>191684717</v>
      </c>
      <c r="D209">
        <v>190068617</v>
      </c>
      <c r="E209">
        <v>181949</v>
      </c>
      <c r="F209">
        <v>5600629735</v>
      </c>
      <c r="G209">
        <v>3961549736</v>
      </c>
      <c r="H209">
        <v>173</v>
      </c>
      <c r="I209">
        <v>4025651</v>
      </c>
    </row>
    <row r="210" spans="1:9">
      <c r="A210" t="s">
        <v>371</v>
      </c>
      <c r="B210">
        <v>2117</v>
      </c>
      <c r="C210">
        <v>39419718</v>
      </c>
      <c r="D210">
        <v>39125311</v>
      </c>
      <c r="E210">
        <v>66558</v>
      </c>
      <c r="F210">
        <v>867605318</v>
      </c>
      <c r="G210">
        <v>380109360</v>
      </c>
      <c r="H210">
        <v>193</v>
      </c>
      <c r="I210">
        <v>2224721</v>
      </c>
    </row>
    <row r="211" spans="1:9">
      <c r="A211" t="s">
        <v>488</v>
      </c>
      <c r="B211">
        <v>14808</v>
      </c>
      <c r="C211">
        <v>543238927</v>
      </c>
      <c r="D211">
        <v>515911616</v>
      </c>
      <c r="E211">
        <v>888924</v>
      </c>
      <c r="F211">
        <v>14429467596</v>
      </c>
      <c r="G211">
        <v>10274247147</v>
      </c>
      <c r="H211">
        <v>331</v>
      </c>
      <c r="I211">
        <v>3378722</v>
      </c>
    </row>
    <row r="212" spans="1:9">
      <c r="A212" t="s">
        <v>308</v>
      </c>
      <c r="B212">
        <v>3</v>
      </c>
      <c r="C212">
        <v>153684</v>
      </c>
      <c r="D212">
        <v>147191</v>
      </c>
      <c r="E212">
        <v>74</v>
      </c>
      <c r="F212">
        <v>918516</v>
      </c>
      <c r="G212">
        <v>720132</v>
      </c>
      <c r="H212">
        <v>17</v>
      </c>
      <c r="I212">
        <v>362951</v>
      </c>
    </row>
    <row r="213" spans="1:9">
      <c r="A213" t="s">
        <v>509</v>
      </c>
      <c r="B213">
        <v>0</v>
      </c>
      <c r="C213">
        <v>0</v>
      </c>
      <c r="D213">
        <v>0</v>
      </c>
      <c r="E213">
        <v>56</v>
      </c>
      <c r="F213">
        <v>3497103</v>
      </c>
      <c r="G213">
        <v>2111958</v>
      </c>
      <c r="H213">
        <v>29</v>
      </c>
      <c r="I213">
        <v>1792590</v>
      </c>
    </row>
    <row r="214" spans="1:9">
      <c r="A214" t="s">
        <v>266</v>
      </c>
      <c r="B214">
        <v>0</v>
      </c>
      <c r="C214">
        <v>0</v>
      </c>
      <c r="D214">
        <v>0</v>
      </c>
      <c r="E214">
        <v>76</v>
      </c>
      <c r="F214">
        <v>4394409</v>
      </c>
      <c r="G214">
        <v>4336190</v>
      </c>
      <c r="H214">
        <v>26</v>
      </c>
      <c r="I214">
        <v>1680135</v>
      </c>
    </row>
    <row r="215" spans="1:9">
      <c r="A215" t="s">
        <v>352</v>
      </c>
      <c r="B215">
        <v>700</v>
      </c>
      <c r="C215">
        <v>2791100</v>
      </c>
      <c r="D215">
        <v>517489</v>
      </c>
      <c r="E215">
        <v>15221</v>
      </c>
      <c r="F215">
        <v>67179201</v>
      </c>
      <c r="G215">
        <v>38100929</v>
      </c>
      <c r="H215">
        <v>156</v>
      </c>
      <c r="I215">
        <v>849900</v>
      </c>
    </row>
    <row r="216" spans="1:9">
      <c r="A216" t="s">
        <v>145</v>
      </c>
      <c r="B216">
        <v>2609</v>
      </c>
      <c r="C216">
        <v>302125342</v>
      </c>
      <c r="D216">
        <v>173330781</v>
      </c>
      <c r="E216">
        <v>163133</v>
      </c>
      <c r="F216">
        <v>15977784357</v>
      </c>
      <c r="G216">
        <v>9839721884</v>
      </c>
      <c r="H216">
        <v>502</v>
      </c>
      <c r="I216">
        <v>55828328</v>
      </c>
    </row>
    <row r="217" spans="1:9">
      <c r="A217" t="s">
        <v>450</v>
      </c>
      <c r="B217">
        <v>68</v>
      </c>
      <c r="C217">
        <v>220176</v>
      </c>
      <c r="D217">
        <v>212445</v>
      </c>
      <c r="E217">
        <v>4468</v>
      </c>
      <c r="F217">
        <v>37451006</v>
      </c>
      <c r="G217">
        <v>21930940</v>
      </c>
      <c r="H217">
        <v>329</v>
      </c>
      <c r="I217">
        <v>4655827</v>
      </c>
    </row>
    <row r="218" spans="1:9">
      <c r="A218" t="s">
        <v>164</v>
      </c>
      <c r="B218">
        <v>136893</v>
      </c>
      <c r="C218">
        <v>2128078522</v>
      </c>
      <c r="D218">
        <v>230054386</v>
      </c>
      <c r="E218">
        <v>23900202</v>
      </c>
      <c r="F218">
        <v>280955661623</v>
      </c>
      <c r="G218">
        <v>27457411606</v>
      </c>
      <c r="H218">
        <v>365</v>
      </c>
      <c r="I218">
        <v>3539714</v>
      </c>
    </row>
    <row r="219" spans="1:9">
      <c r="A219" t="s">
        <v>198</v>
      </c>
      <c r="B219">
        <v>2</v>
      </c>
      <c r="C219">
        <v>1475000</v>
      </c>
      <c r="D219">
        <v>1472741</v>
      </c>
      <c r="E219">
        <v>99556</v>
      </c>
      <c r="F219">
        <v>19707483738</v>
      </c>
      <c r="G219">
        <v>16428369544</v>
      </c>
      <c r="H219">
        <v>950</v>
      </c>
      <c r="I219">
        <v>283474814</v>
      </c>
    </row>
    <row r="220" spans="1:9">
      <c r="A220" t="s">
        <v>216</v>
      </c>
      <c r="B220">
        <v>0</v>
      </c>
      <c r="C220">
        <v>0</v>
      </c>
      <c r="D220">
        <v>0</v>
      </c>
      <c r="E220">
        <v>12326</v>
      </c>
      <c r="F220">
        <v>11490960</v>
      </c>
      <c r="G220">
        <v>458919</v>
      </c>
      <c r="H220">
        <v>7</v>
      </c>
      <c r="I220">
        <v>30900</v>
      </c>
    </row>
    <row r="221" spans="1:9">
      <c r="A221" t="s">
        <v>376</v>
      </c>
      <c r="B221">
        <v>8339</v>
      </c>
      <c r="C221">
        <v>296627753</v>
      </c>
      <c r="D221">
        <v>296855872</v>
      </c>
      <c r="E221">
        <v>236257</v>
      </c>
      <c r="F221">
        <v>6505016456</v>
      </c>
      <c r="G221">
        <v>4684508363</v>
      </c>
      <c r="H221">
        <v>1159</v>
      </c>
      <c r="I221">
        <v>35364562</v>
      </c>
    </row>
    <row r="222" spans="1:9">
      <c r="A222" t="s">
        <v>517</v>
      </c>
      <c r="B222">
        <v>2906</v>
      </c>
      <c r="C222">
        <v>49060301</v>
      </c>
      <c r="D222">
        <v>48688367</v>
      </c>
      <c r="E222">
        <v>35297</v>
      </c>
      <c r="F222">
        <v>720083842</v>
      </c>
      <c r="G222">
        <v>475983386</v>
      </c>
      <c r="H222">
        <v>146</v>
      </c>
      <c r="I222">
        <v>3484723</v>
      </c>
    </row>
    <row r="223" spans="1:9">
      <c r="A223" t="s">
        <v>124</v>
      </c>
      <c r="B223">
        <v>10</v>
      </c>
      <c r="C223">
        <v>464988</v>
      </c>
      <c r="D223">
        <v>467232</v>
      </c>
      <c r="E223">
        <v>1773</v>
      </c>
      <c r="F223">
        <v>56854410</v>
      </c>
      <c r="G223">
        <v>35554777</v>
      </c>
      <c r="H223">
        <v>438</v>
      </c>
      <c r="I223">
        <v>14693173</v>
      </c>
    </row>
    <row r="224" spans="1:9">
      <c r="A224" t="s">
        <v>457</v>
      </c>
      <c r="B224">
        <v>21901</v>
      </c>
      <c r="C224">
        <v>74888076</v>
      </c>
      <c r="D224">
        <v>26108164</v>
      </c>
      <c r="E224">
        <v>343724</v>
      </c>
      <c r="F224">
        <v>1384418452</v>
      </c>
      <c r="G224">
        <v>324998904</v>
      </c>
      <c r="H224">
        <v>3011</v>
      </c>
      <c r="I224">
        <v>10794700</v>
      </c>
    </row>
    <row r="225" spans="1:9">
      <c r="A225" t="s">
        <v>426</v>
      </c>
      <c r="B225">
        <v>846</v>
      </c>
      <c r="C225">
        <v>33674201</v>
      </c>
      <c r="D225">
        <v>33574491</v>
      </c>
      <c r="E225">
        <v>49237</v>
      </c>
      <c r="F225">
        <v>1610396595</v>
      </c>
      <c r="G225">
        <v>952448433</v>
      </c>
      <c r="H225">
        <v>2391</v>
      </c>
      <c r="I225">
        <v>84919944</v>
      </c>
    </row>
    <row r="226" spans="1:9">
      <c r="A226" t="s">
        <v>227</v>
      </c>
      <c r="B226">
        <v>0</v>
      </c>
      <c r="C226">
        <v>0</v>
      </c>
      <c r="D226">
        <v>0</v>
      </c>
      <c r="E226">
        <v>1</v>
      </c>
      <c r="F226">
        <v>53105</v>
      </c>
      <c r="G226">
        <v>41575</v>
      </c>
      <c r="H226">
        <v>1</v>
      </c>
      <c r="I226">
        <v>53105</v>
      </c>
    </row>
    <row r="227" spans="1:9">
      <c r="A227" t="s">
        <v>497</v>
      </c>
      <c r="B227">
        <v>85</v>
      </c>
      <c r="C227">
        <v>199100</v>
      </c>
      <c r="D227">
        <v>158949</v>
      </c>
      <c r="E227">
        <v>21201</v>
      </c>
      <c r="F227">
        <v>72456019</v>
      </c>
      <c r="G227">
        <v>63789575</v>
      </c>
      <c r="H227">
        <v>5999</v>
      </c>
      <c r="I227">
        <v>27413126</v>
      </c>
    </row>
    <row r="228" spans="1:9">
      <c r="A228" t="s">
        <v>196</v>
      </c>
      <c r="B228">
        <v>0</v>
      </c>
      <c r="C228">
        <v>0</v>
      </c>
      <c r="D228">
        <v>0</v>
      </c>
      <c r="E228">
        <v>1961</v>
      </c>
      <c r="F228">
        <v>372050143</v>
      </c>
      <c r="G228">
        <v>322333182</v>
      </c>
      <c r="H228">
        <v>628</v>
      </c>
      <c r="I228">
        <v>120406690</v>
      </c>
    </row>
    <row r="229" spans="1:9">
      <c r="A229" t="s">
        <v>270</v>
      </c>
      <c r="B229">
        <v>681</v>
      </c>
      <c r="C229">
        <v>74477495</v>
      </c>
      <c r="D229">
        <v>74146750</v>
      </c>
      <c r="E229">
        <v>14085</v>
      </c>
      <c r="F229">
        <v>1096917029</v>
      </c>
      <c r="G229">
        <v>992432004</v>
      </c>
      <c r="H229">
        <v>0</v>
      </c>
      <c r="I229">
        <v>0</v>
      </c>
    </row>
    <row r="230" spans="1:9">
      <c r="A230" t="s">
        <v>504</v>
      </c>
      <c r="B230">
        <v>3</v>
      </c>
      <c r="C230">
        <v>957978</v>
      </c>
      <c r="D230">
        <v>957978</v>
      </c>
      <c r="E230">
        <v>6045</v>
      </c>
      <c r="F230">
        <v>1271210599</v>
      </c>
      <c r="G230">
        <v>1179069945</v>
      </c>
      <c r="H230">
        <v>1049</v>
      </c>
      <c r="I230">
        <v>219853085</v>
      </c>
    </row>
    <row r="231" spans="1:9">
      <c r="A231" t="s">
        <v>82</v>
      </c>
      <c r="B231">
        <v>194</v>
      </c>
      <c r="C231">
        <v>409100</v>
      </c>
      <c r="D231">
        <v>395209</v>
      </c>
      <c r="E231">
        <v>30494</v>
      </c>
      <c r="F231">
        <v>75044967</v>
      </c>
      <c r="G231">
        <v>80095273</v>
      </c>
      <c r="H231">
        <v>16998</v>
      </c>
      <c r="I231">
        <v>44244632</v>
      </c>
    </row>
    <row r="232" spans="1:9">
      <c r="A232" t="s">
        <v>359</v>
      </c>
      <c r="B232">
        <v>546</v>
      </c>
      <c r="C232">
        <v>174844563</v>
      </c>
      <c r="D232">
        <v>174651273</v>
      </c>
      <c r="E232">
        <v>29718</v>
      </c>
      <c r="F232">
        <v>6834607893</v>
      </c>
      <c r="G232">
        <v>5642459698</v>
      </c>
      <c r="H232">
        <v>112</v>
      </c>
      <c r="I232">
        <v>24455044</v>
      </c>
    </row>
    <row r="233" spans="1:9">
      <c r="A233" t="s">
        <v>207</v>
      </c>
      <c r="B233">
        <v>0</v>
      </c>
      <c r="C233">
        <v>0</v>
      </c>
      <c r="D233">
        <v>0</v>
      </c>
      <c r="E233">
        <v>7312</v>
      </c>
      <c r="F233">
        <v>746996907</v>
      </c>
      <c r="G233">
        <v>314898454</v>
      </c>
      <c r="H233">
        <v>251</v>
      </c>
      <c r="I233">
        <v>22286749</v>
      </c>
    </row>
    <row r="234" spans="1:9">
      <c r="A234" t="s">
        <v>416</v>
      </c>
      <c r="B234">
        <v>9959</v>
      </c>
      <c r="C234">
        <v>139256640</v>
      </c>
      <c r="D234">
        <v>130653981</v>
      </c>
      <c r="E234">
        <v>786552</v>
      </c>
      <c r="F234">
        <v>5601911656</v>
      </c>
      <c r="G234">
        <v>2494672470</v>
      </c>
      <c r="H234">
        <v>331</v>
      </c>
      <c r="I234">
        <v>3556796</v>
      </c>
    </row>
    <row r="235" spans="1:9">
      <c r="A235" t="s">
        <v>496</v>
      </c>
      <c r="B235">
        <v>1</v>
      </c>
      <c r="C235">
        <v>38193</v>
      </c>
      <c r="D235">
        <v>38193</v>
      </c>
      <c r="E235">
        <v>577</v>
      </c>
      <c r="F235">
        <v>14458241</v>
      </c>
      <c r="G235">
        <v>7514397</v>
      </c>
      <c r="H235">
        <v>7</v>
      </c>
      <c r="I235">
        <v>137277</v>
      </c>
    </row>
    <row r="236" spans="1:9">
      <c r="A236" t="s">
        <v>428</v>
      </c>
      <c r="B236">
        <v>35207</v>
      </c>
      <c r="C236">
        <v>1349195725</v>
      </c>
      <c r="D236">
        <v>1342759553</v>
      </c>
      <c r="E236">
        <v>648040</v>
      </c>
      <c r="F236">
        <v>20891252519</v>
      </c>
      <c r="G236">
        <v>13837925346</v>
      </c>
      <c r="H236">
        <v>464</v>
      </c>
      <c r="I236">
        <v>16575462</v>
      </c>
    </row>
    <row r="237" spans="1:9">
      <c r="A237" t="s">
        <v>138</v>
      </c>
      <c r="B237">
        <v>324</v>
      </c>
      <c r="C237">
        <v>101259799</v>
      </c>
      <c r="D237">
        <v>101181930</v>
      </c>
      <c r="E237">
        <v>56940</v>
      </c>
      <c r="F237">
        <v>10410059976</v>
      </c>
      <c r="G237">
        <v>8190842917</v>
      </c>
      <c r="H237">
        <v>890</v>
      </c>
      <c r="I237">
        <v>179085903</v>
      </c>
    </row>
    <row r="238" spans="1:9">
      <c r="A238" t="s">
        <v>244</v>
      </c>
      <c r="B238">
        <v>82482</v>
      </c>
      <c r="C238">
        <v>153472879</v>
      </c>
      <c r="D238">
        <v>52253457</v>
      </c>
      <c r="E238">
        <v>1846203</v>
      </c>
      <c r="F238">
        <v>4746656312</v>
      </c>
      <c r="G238">
        <v>1950171089</v>
      </c>
      <c r="H238">
        <v>10209</v>
      </c>
      <c r="I238">
        <v>23700034</v>
      </c>
    </row>
    <row r="239" spans="1:9">
      <c r="A239" t="s">
        <v>267</v>
      </c>
      <c r="B239">
        <v>6</v>
      </c>
      <c r="C239">
        <v>425593</v>
      </c>
      <c r="D239">
        <v>425581</v>
      </c>
      <c r="E239">
        <v>548</v>
      </c>
      <c r="F239">
        <v>32377676</v>
      </c>
      <c r="G239">
        <v>30656740</v>
      </c>
      <c r="H239">
        <v>72</v>
      </c>
      <c r="I239">
        <v>4420830</v>
      </c>
    </row>
    <row r="240" spans="1:9">
      <c r="A240" t="s">
        <v>315</v>
      </c>
      <c r="B240">
        <v>274</v>
      </c>
      <c r="C240">
        <v>9844907</v>
      </c>
      <c r="D240">
        <v>9853385</v>
      </c>
      <c r="E240">
        <v>40018</v>
      </c>
      <c r="F240">
        <v>1239640493</v>
      </c>
      <c r="G240">
        <v>734514564</v>
      </c>
      <c r="H240">
        <v>2542</v>
      </c>
      <c r="I240">
        <v>81168974</v>
      </c>
    </row>
    <row r="241" spans="1:9">
      <c r="A241" t="s">
        <v>393</v>
      </c>
      <c r="B241">
        <v>6</v>
      </c>
      <c r="C241">
        <v>222959</v>
      </c>
      <c r="D241">
        <v>128485</v>
      </c>
      <c r="E241">
        <v>5758</v>
      </c>
      <c r="F241">
        <v>390344899</v>
      </c>
      <c r="G241">
        <v>282716193</v>
      </c>
      <c r="H241">
        <v>985</v>
      </c>
      <c r="I241">
        <v>83236746</v>
      </c>
    </row>
    <row r="242" spans="1:9">
      <c r="A242" t="s">
        <v>131</v>
      </c>
      <c r="B242">
        <v>28981</v>
      </c>
      <c r="C242">
        <v>46355500</v>
      </c>
      <c r="D242">
        <v>22238646</v>
      </c>
      <c r="E242">
        <v>998230</v>
      </c>
      <c r="F242">
        <v>3918116500</v>
      </c>
      <c r="G242">
        <v>2658286163</v>
      </c>
      <c r="H242">
        <v>120585</v>
      </c>
      <c r="I242">
        <v>601798319</v>
      </c>
    </row>
    <row r="243" spans="1:9">
      <c r="A243" t="s">
        <v>382</v>
      </c>
      <c r="B243">
        <v>3245</v>
      </c>
      <c r="C243">
        <v>10699600</v>
      </c>
      <c r="D243">
        <v>2612759</v>
      </c>
      <c r="E243">
        <v>155984</v>
      </c>
      <c r="F243">
        <v>730879327</v>
      </c>
      <c r="G243">
        <v>429100076</v>
      </c>
      <c r="H243">
        <v>2154</v>
      </c>
      <c r="I243">
        <v>13454044</v>
      </c>
    </row>
    <row r="244" spans="1:9">
      <c r="A244" t="s">
        <v>511</v>
      </c>
      <c r="B244">
        <v>0</v>
      </c>
      <c r="C244">
        <v>0</v>
      </c>
      <c r="D244">
        <v>0</v>
      </c>
      <c r="E244">
        <v>2719</v>
      </c>
      <c r="F244">
        <v>194243361</v>
      </c>
      <c r="G244">
        <v>101353410</v>
      </c>
      <c r="H244">
        <v>140</v>
      </c>
      <c r="I244">
        <v>10371238</v>
      </c>
    </row>
    <row r="245" spans="1:9">
      <c r="A245" t="s">
        <v>253</v>
      </c>
      <c r="B245">
        <v>260</v>
      </c>
      <c r="C245">
        <v>154150</v>
      </c>
      <c r="D245">
        <v>89621</v>
      </c>
      <c r="E245">
        <v>36001</v>
      </c>
      <c r="F245">
        <v>36139255</v>
      </c>
      <c r="G245">
        <v>23573762</v>
      </c>
      <c r="H245">
        <v>16621</v>
      </c>
      <c r="I245">
        <v>15512660</v>
      </c>
    </row>
    <row r="246" spans="1:9">
      <c r="A246" t="s">
        <v>114</v>
      </c>
      <c r="B246">
        <v>32229</v>
      </c>
      <c r="C246">
        <v>99193339</v>
      </c>
      <c r="D246">
        <v>26813023</v>
      </c>
      <c r="E246">
        <v>925549</v>
      </c>
      <c r="F246">
        <v>5158074854</v>
      </c>
      <c r="G246">
        <v>3074878699</v>
      </c>
      <c r="H246">
        <v>19706</v>
      </c>
      <c r="I246">
        <v>130826058</v>
      </c>
    </row>
    <row r="247" spans="1:9">
      <c r="A247" t="s">
        <v>103</v>
      </c>
      <c r="B247">
        <v>281709</v>
      </c>
      <c r="C247">
        <v>2621572926</v>
      </c>
      <c r="D247">
        <v>694258411</v>
      </c>
      <c r="E247">
        <v>12981202</v>
      </c>
      <c r="F247">
        <v>172733740319</v>
      </c>
      <c r="G247">
        <v>54259331414</v>
      </c>
      <c r="H247">
        <v>4358</v>
      </c>
      <c r="I247">
        <v>43752707</v>
      </c>
    </row>
    <row r="248" spans="1:9">
      <c r="A248" t="s">
        <v>289</v>
      </c>
      <c r="B248">
        <v>3</v>
      </c>
      <c r="C248">
        <v>44000</v>
      </c>
      <c r="D248">
        <v>43837</v>
      </c>
      <c r="E248">
        <v>383</v>
      </c>
      <c r="F248">
        <v>6662806</v>
      </c>
      <c r="G248">
        <v>3541110</v>
      </c>
      <c r="H248">
        <v>75</v>
      </c>
      <c r="I248">
        <v>1387343</v>
      </c>
    </row>
    <row r="249" spans="1:9">
      <c r="A249" t="s">
        <v>356</v>
      </c>
      <c r="B249">
        <v>0</v>
      </c>
      <c r="C249">
        <v>0</v>
      </c>
      <c r="D249">
        <v>0</v>
      </c>
      <c r="E249">
        <v>228</v>
      </c>
      <c r="F249">
        <v>35376234</v>
      </c>
      <c r="G249">
        <v>31944230</v>
      </c>
      <c r="H249">
        <v>143</v>
      </c>
      <c r="I249">
        <v>22353613</v>
      </c>
    </row>
    <row r="250" spans="1:9">
      <c r="A250" t="s">
        <v>439</v>
      </c>
      <c r="B250">
        <v>0</v>
      </c>
      <c r="C250">
        <v>0</v>
      </c>
      <c r="D250">
        <v>0</v>
      </c>
      <c r="E250">
        <v>3307</v>
      </c>
      <c r="F250">
        <v>845976257</v>
      </c>
      <c r="G250">
        <v>736459556</v>
      </c>
      <c r="H250">
        <v>136</v>
      </c>
      <c r="I250">
        <v>41061098</v>
      </c>
    </row>
    <row r="251" spans="1:9">
      <c r="A251" t="s">
        <v>516</v>
      </c>
      <c r="B251">
        <v>422</v>
      </c>
      <c r="C251">
        <v>6579467</v>
      </c>
      <c r="D251">
        <v>6556018</v>
      </c>
      <c r="E251">
        <v>9473</v>
      </c>
      <c r="F251">
        <v>176078204</v>
      </c>
      <c r="G251">
        <v>113826685</v>
      </c>
      <c r="H251">
        <v>587</v>
      </c>
      <c r="I251">
        <v>12471639</v>
      </c>
    </row>
    <row r="252" spans="1:9">
      <c r="A252" t="s">
        <v>332</v>
      </c>
      <c r="B252">
        <v>0</v>
      </c>
      <c r="C252">
        <v>0</v>
      </c>
      <c r="D252">
        <v>0</v>
      </c>
      <c r="E252">
        <v>809</v>
      </c>
      <c r="F252">
        <v>60736934</v>
      </c>
      <c r="G252">
        <v>50731685</v>
      </c>
      <c r="H252">
        <v>500</v>
      </c>
      <c r="I252">
        <v>39796955</v>
      </c>
    </row>
    <row r="253" spans="1:9">
      <c r="A253" t="s">
        <v>512</v>
      </c>
      <c r="B253">
        <v>0</v>
      </c>
      <c r="C253">
        <v>0</v>
      </c>
      <c r="D253">
        <v>0</v>
      </c>
      <c r="E253">
        <v>18437</v>
      </c>
      <c r="F253">
        <v>1297998609</v>
      </c>
      <c r="G253">
        <v>612896708</v>
      </c>
      <c r="H253">
        <v>33</v>
      </c>
      <c r="I253">
        <v>2914626</v>
      </c>
    </row>
    <row r="254" spans="1:9">
      <c r="A254" t="s">
        <v>231</v>
      </c>
      <c r="B254">
        <v>0</v>
      </c>
      <c r="C254">
        <v>0</v>
      </c>
      <c r="D254">
        <v>0</v>
      </c>
      <c r="E254">
        <v>13</v>
      </c>
      <c r="F254">
        <v>1172683</v>
      </c>
      <c r="G254">
        <v>793746</v>
      </c>
      <c r="H254">
        <v>9</v>
      </c>
      <c r="I254">
        <v>645423</v>
      </c>
    </row>
    <row r="255" spans="1:9">
      <c r="A255" t="s">
        <v>472</v>
      </c>
      <c r="B255">
        <v>35</v>
      </c>
      <c r="C255">
        <v>325500</v>
      </c>
      <c r="D255">
        <v>62972</v>
      </c>
      <c r="E255">
        <v>64937</v>
      </c>
      <c r="F255">
        <v>709883653</v>
      </c>
      <c r="G255">
        <v>76373566</v>
      </c>
      <c r="H255">
        <v>2895</v>
      </c>
      <c r="I255">
        <v>15417316</v>
      </c>
    </row>
    <row r="256" spans="1:9">
      <c r="A256" t="s">
        <v>199</v>
      </c>
      <c r="B256">
        <v>44</v>
      </c>
      <c r="C256">
        <v>15728882</v>
      </c>
      <c r="D256">
        <v>15544717</v>
      </c>
      <c r="E256">
        <v>966304</v>
      </c>
      <c r="F256">
        <v>259554125640</v>
      </c>
      <c r="G256">
        <v>231633139715</v>
      </c>
      <c r="H256">
        <v>269</v>
      </c>
      <c r="I256">
        <v>90390829</v>
      </c>
    </row>
    <row r="257" spans="1:9">
      <c r="A257" t="s">
        <v>260</v>
      </c>
      <c r="B257">
        <v>0</v>
      </c>
      <c r="C257">
        <v>0</v>
      </c>
      <c r="D257">
        <v>0</v>
      </c>
      <c r="E257">
        <v>32</v>
      </c>
      <c r="F257">
        <v>2246075</v>
      </c>
      <c r="G257">
        <v>2220104</v>
      </c>
      <c r="H257">
        <v>13</v>
      </c>
      <c r="I257">
        <v>758798</v>
      </c>
    </row>
    <row r="258" spans="1:9">
      <c r="A258" t="s">
        <v>436</v>
      </c>
      <c r="B258">
        <v>10</v>
      </c>
      <c r="C258">
        <v>81000</v>
      </c>
      <c r="D258">
        <v>11360</v>
      </c>
      <c r="E258">
        <v>9031</v>
      </c>
      <c r="F258">
        <v>95645648</v>
      </c>
      <c r="G258">
        <v>11656450</v>
      </c>
      <c r="H258">
        <v>633</v>
      </c>
      <c r="I258">
        <v>3733100</v>
      </c>
    </row>
    <row r="259" spans="1:9">
      <c r="A259" t="s">
        <v>541</v>
      </c>
      <c r="B259">
        <v>2</v>
      </c>
      <c r="C259">
        <v>77600</v>
      </c>
      <c r="D259">
        <v>72350</v>
      </c>
      <c r="E259">
        <v>28063</v>
      </c>
      <c r="F259">
        <v>2131710223</v>
      </c>
      <c r="G259">
        <v>1476353225</v>
      </c>
      <c r="H259">
        <v>1017</v>
      </c>
      <c r="I259">
        <v>83711460</v>
      </c>
    </row>
    <row r="260" spans="1:9">
      <c r="A260" t="s">
        <v>172</v>
      </c>
      <c r="B260">
        <v>0</v>
      </c>
      <c r="C260">
        <v>0</v>
      </c>
      <c r="D260">
        <v>0</v>
      </c>
      <c r="E260">
        <v>38</v>
      </c>
      <c r="F260">
        <v>121620</v>
      </c>
      <c r="G260">
        <v>56714</v>
      </c>
      <c r="H260">
        <v>6</v>
      </c>
      <c r="I260">
        <v>12000</v>
      </c>
    </row>
    <row r="261" spans="1:9">
      <c r="A261" t="s">
        <v>338</v>
      </c>
      <c r="B261">
        <v>0</v>
      </c>
      <c r="C261">
        <v>0</v>
      </c>
      <c r="D261">
        <v>0</v>
      </c>
      <c r="E261">
        <v>1638</v>
      </c>
      <c r="F261">
        <v>12793775</v>
      </c>
      <c r="G261">
        <v>8687425</v>
      </c>
      <c r="H261">
        <v>583</v>
      </c>
      <c r="I261">
        <v>5387110</v>
      </c>
    </row>
    <row r="262" spans="1:9">
      <c r="A262" t="s">
        <v>150</v>
      </c>
      <c r="B262">
        <v>20051</v>
      </c>
      <c r="C262">
        <v>15316424</v>
      </c>
      <c r="D262">
        <v>13709507</v>
      </c>
      <c r="E262">
        <v>30667</v>
      </c>
      <c r="F262">
        <v>399802193</v>
      </c>
      <c r="G262">
        <v>253182978</v>
      </c>
      <c r="H262">
        <v>238</v>
      </c>
      <c r="I262">
        <v>5901066</v>
      </c>
    </row>
    <row r="263" spans="1:9">
      <c r="A263" t="s">
        <v>285</v>
      </c>
      <c r="B263">
        <v>187</v>
      </c>
      <c r="C263">
        <v>1114008</v>
      </c>
      <c r="D263">
        <v>1100022</v>
      </c>
      <c r="E263">
        <v>6488</v>
      </c>
      <c r="F263">
        <v>89770859</v>
      </c>
      <c r="G263">
        <v>46139609</v>
      </c>
      <c r="H263">
        <v>1033</v>
      </c>
      <c r="I263">
        <v>15989261</v>
      </c>
    </row>
    <row r="264" spans="1:9">
      <c r="A264" t="s">
        <v>500</v>
      </c>
      <c r="B264">
        <v>22135</v>
      </c>
      <c r="C264">
        <v>169565600</v>
      </c>
      <c r="D264">
        <v>14820443</v>
      </c>
      <c r="E264">
        <v>2657051</v>
      </c>
      <c r="F264">
        <v>27245167181</v>
      </c>
      <c r="G264">
        <v>10452414183</v>
      </c>
      <c r="H264">
        <v>666</v>
      </c>
      <c r="I264">
        <v>7336800</v>
      </c>
    </row>
    <row r="265" spans="1:9">
      <c r="A265" t="s">
        <v>220</v>
      </c>
      <c r="B265">
        <v>0</v>
      </c>
      <c r="C265">
        <v>0</v>
      </c>
      <c r="D265">
        <v>0</v>
      </c>
      <c r="E265">
        <v>1</v>
      </c>
      <c r="F265">
        <v>900</v>
      </c>
      <c r="G265">
        <v>541</v>
      </c>
      <c r="H265">
        <v>1</v>
      </c>
      <c r="I265">
        <v>900</v>
      </c>
    </row>
    <row r="266" spans="1:9">
      <c r="A266" t="s">
        <v>454</v>
      </c>
      <c r="B266">
        <v>0</v>
      </c>
      <c r="C266">
        <v>0</v>
      </c>
      <c r="D266">
        <v>0</v>
      </c>
      <c r="E266">
        <v>3425</v>
      </c>
      <c r="F266">
        <v>16659021</v>
      </c>
      <c r="G266">
        <v>5081862</v>
      </c>
      <c r="H266">
        <v>53</v>
      </c>
      <c r="I266">
        <v>818808</v>
      </c>
    </row>
    <row r="267" spans="1:9">
      <c r="A267" t="s">
        <v>125</v>
      </c>
      <c r="B267">
        <v>424</v>
      </c>
      <c r="C267">
        <v>13855534</v>
      </c>
      <c r="D267">
        <v>13850605</v>
      </c>
      <c r="E267">
        <v>20645</v>
      </c>
      <c r="F267">
        <v>638086063</v>
      </c>
      <c r="G267">
        <v>352457643</v>
      </c>
      <c r="H267">
        <v>1096</v>
      </c>
      <c r="I267">
        <v>38439874</v>
      </c>
    </row>
    <row r="268" spans="1:9">
      <c r="A268" t="s">
        <v>213</v>
      </c>
      <c r="B268">
        <v>0</v>
      </c>
      <c r="C268">
        <v>0</v>
      </c>
      <c r="D268">
        <v>0</v>
      </c>
      <c r="E268">
        <v>1715</v>
      </c>
      <c r="F268">
        <v>8275521</v>
      </c>
      <c r="G268">
        <v>878494</v>
      </c>
      <c r="H268">
        <v>27</v>
      </c>
      <c r="I268">
        <v>282600</v>
      </c>
    </row>
    <row r="269" spans="1:9">
      <c r="A269" t="s">
        <v>169</v>
      </c>
      <c r="B269">
        <v>0</v>
      </c>
      <c r="C269">
        <v>0</v>
      </c>
      <c r="D269">
        <v>0</v>
      </c>
      <c r="E269">
        <v>64</v>
      </c>
      <c r="F269">
        <v>7947331</v>
      </c>
      <c r="G269">
        <v>3910247</v>
      </c>
      <c r="H269">
        <v>0</v>
      </c>
      <c r="I269">
        <v>0</v>
      </c>
    </row>
    <row r="270" spans="1:9">
      <c r="A270" t="s">
        <v>288</v>
      </c>
      <c r="B270">
        <v>6446</v>
      </c>
      <c r="C270">
        <v>125785302</v>
      </c>
      <c r="D270">
        <v>124281489</v>
      </c>
      <c r="E270">
        <v>67860</v>
      </c>
      <c r="F270">
        <v>1336985822</v>
      </c>
      <c r="G270">
        <v>767563910</v>
      </c>
      <c r="H270">
        <v>0</v>
      </c>
      <c r="I270">
        <v>0</v>
      </c>
    </row>
    <row r="271" spans="1:9">
      <c r="A271" t="s">
        <v>141</v>
      </c>
      <c r="B271">
        <v>0</v>
      </c>
      <c r="C271">
        <v>0</v>
      </c>
      <c r="D271">
        <v>0</v>
      </c>
      <c r="E271">
        <v>10233</v>
      </c>
      <c r="F271">
        <v>1712870555</v>
      </c>
      <c r="G271">
        <v>1185465526</v>
      </c>
      <c r="H271">
        <v>285</v>
      </c>
      <c r="I271">
        <v>42841242</v>
      </c>
    </row>
    <row r="272" spans="1:9">
      <c r="A272" t="s">
        <v>314</v>
      </c>
      <c r="B272">
        <v>4</v>
      </c>
      <c r="C272">
        <v>118169</v>
      </c>
      <c r="D272">
        <v>118817</v>
      </c>
      <c r="E272">
        <v>4074</v>
      </c>
      <c r="F272">
        <v>127343464</v>
      </c>
      <c r="G272">
        <v>81922583</v>
      </c>
      <c r="H272">
        <v>997</v>
      </c>
      <c r="I272">
        <v>31610528</v>
      </c>
    </row>
    <row r="273" spans="1:9">
      <c r="A273" t="s">
        <v>432</v>
      </c>
      <c r="B273">
        <v>1421</v>
      </c>
      <c r="C273">
        <v>1800903</v>
      </c>
      <c r="D273">
        <v>725702</v>
      </c>
      <c r="E273">
        <v>41863</v>
      </c>
      <c r="F273">
        <v>129029994</v>
      </c>
      <c r="G273">
        <v>84767398</v>
      </c>
      <c r="H273">
        <v>4252</v>
      </c>
      <c r="I273">
        <v>15921362</v>
      </c>
    </row>
    <row r="274" spans="1:9">
      <c r="A274" t="s">
        <v>435</v>
      </c>
      <c r="B274">
        <v>10446</v>
      </c>
      <c r="C274">
        <v>112400821</v>
      </c>
      <c r="D274">
        <v>6296957</v>
      </c>
      <c r="E274">
        <v>737942</v>
      </c>
      <c r="F274">
        <v>9265776086</v>
      </c>
      <c r="G274">
        <v>594730450</v>
      </c>
      <c r="H274">
        <v>14</v>
      </c>
      <c r="I274">
        <v>107400</v>
      </c>
    </row>
    <row r="275" spans="1:9">
      <c r="A275" t="s">
        <v>459</v>
      </c>
      <c r="B275">
        <v>35951</v>
      </c>
      <c r="C275">
        <v>355673893</v>
      </c>
      <c r="D275">
        <v>67653802</v>
      </c>
      <c r="E275">
        <v>1549171</v>
      </c>
      <c r="F275">
        <v>14405890291</v>
      </c>
      <c r="G275">
        <v>916566361</v>
      </c>
      <c r="H275">
        <v>22</v>
      </c>
      <c r="I275">
        <v>182849</v>
      </c>
    </row>
    <row r="276" spans="1:9">
      <c r="A276" t="s">
        <v>279</v>
      </c>
      <c r="B276">
        <v>22455</v>
      </c>
      <c r="C276">
        <v>32436400</v>
      </c>
      <c r="D276">
        <v>18053914</v>
      </c>
      <c r="E276">
        <v>503593</v>
      </c>
      <c r="F276">
        <v>1038064149</v>
      </c>
      <c r="G276">
        <v>790934302</v>
      </c>
      <c r="H276">
        <v>27867</v>
      </c>
      <c r="I276">
        <v>69136223</v>
      </c>
    </row>
    <row r="277" spans="1:9">
      <c r="A277" t="s">
        <v>328</v>
      </c>
      <c r="B277">
        <v>292</v>
      </c>
      <c r="C277">
        <v>59417149</v>
      </c>
      <c r="D277">
        <v>59155485</v>
      </c>
      <c r="E277">
        <v>41573</v>
      </c>
      <c r="F277">
        <v>6797440062</v>
      </c>
      <c r="G277">
        <v>5611539460</v>
      </c>
      <c r="H277">
        <v>592</v>
      </c>
      <c r="I277">
        <v>108325516</v>
      </c>
    </row>
    <row r="278" spans="1:9">
      <c r="A278" t="s">
        <v>460</v>
      </c>
      <c r="B278">
        <v>21</v>
      </c>
      <c r="C278">
        <v>149200</v>
      </c>
      <c r="D278">
        <v>44731</v>
      </c>
      <c r="E278">
        <v>37126</v>
      </c>
      <c r="F278">
        <v>277146039</v>
      </c>
      <c r="G278">
        <v>5247452</v>
      </c>
      <c r="H278">
        <v>435</v>
      </c>
      <c r="I278">
        <v>2104179</v>
      </c>
    </row>
    <row r="279" spans="1:9">
      <c r="A279" t="s">
        <v>540</v>
      </c>
      <c r="B279">
        <v>0</v>
      </c>
      <c r="C279">
        <v>0</v>
      </c>
      <c r="D279">
        <v>0</v>
      </c>
      <c r="E279">
        <v>11151</v>
      </c>
      <c r="F279">
        <v>792207527</v>
      </c>
      <c r="G279">
        <v>598683498</v>
      </c>
      <c r="H279">
        <v>1879</v>
      </c>
      <c r="I279">
        <v>153401552</v>
      </c>
    </row>
    <row r="280" spans="1:9">
      <c r="A280" t="s">
        <v>128</v>
      </c>
      <c r="B280">
        <v>41991</v>
      </c>
      <c r="C280">
        <v>1528712034</v>
      </c>
      <c r="D280">
        <v>1514969524</v>
      </c>
      <c r="E280">
        <v>1131099</v>
      </c>
      <c r="F280">
        <v>34777324362</v>
      </c>
      <c r="G280">
        <v>20408332440</v>
      </c>
      <c r="H280">
        <v>1</v>
      </c>
      <c r="I280">
        <v>38790</v>
      </c>
    </row>
    <row r="281" spans="1:9">
      <c r="A281" t="s">
        <v>142</v>
      </c>
      <c r="B281">
        <v>0</v>
      </c>
      <c r="C281">
        <v>0</v>
      </c>
      <c r="D281">
        <v>0</v>
      </c>
      <c r="E281">
        <v>741</v>
      </c>
      <c r="F281">
        <v>62461369</v>
      </c>
      <c r="G281">
        <v>49200867</v>
      </c>
      <c r="H281">
        <v>414</v>
      </c>
      <c r="I281">
        <v>35390025</v>
      </c>
    </row>
    <row r="282" spans="1:9">
      <c r="A282" t="s">
        <v>197</v>
      </c>
      <c r="B282">
        <v>0</v>
      </c>
      <c r="C282">
        <v>0</v>
      </c>
      <c r="D282">
        <v>0</v>
      </c>
      <c r="E282">
        <v>36826</v>
      </c>
      <c r="F282">
        <v>6612684580</v>
      </c>
      <c r="G282">
        <v>5333383369</v>
      </c>
      <c r="H282">
        <v>3017</v>
      </c>
      <c r="I282">
        <v>625220662</v>
      </c>
    </row>
    <row r="283" spans="1:9">
      <c r="A283" t="s">
        <v>116</v>
      </c>
      <c r="B283">
        <v>170758</v>
      </c>
      <c r="C283">
        <v>2363922332</v>
      </c>
      <c r="D283">
        <v>122318674</v>
      </c>
      <c r="E283">
        <v>6537353</v>
      </c>
      <c r="F283">
        <v>99799732666</v>
      </c>
      <c r="G283">
        <v>8371423569</v>
      </c>
      <c r="H283">
        <v>958</v>
      </c>
      <c r="I283">
        <v>12122194</v>
      </c>
    </row>
    <row r="284" spans="1:9">
      <c r="A284" t="s">
        <v>135</v>
      </c>
      <c r="B284">
        <v>88</v>
      </c>
      <c r="C284">
        <v>787600</v>
      </c>
      <c r="D284">
        <v>107895</v>
      </c>
      <c r="E284">
        <v>232134</v>
      </c>
      <c r="F284">
        <v>3173038268</v>
      </c>
      <c r="G284">
        <v>309325954</v>
      </c>
      <c r="H284">
        <v>13946</v>
      </c>
      <c r="I284">
        <v>112963762</v>
      </c>
    </row>
    <row r="285" spans="1:9">
      <c r="A285" t="s">
        <v>320</v>
      </c>
      <c r="B285">
        <v>76</v>
      </c>
      <c r="C285">
        <v>45100</v>
      </c>
      <c r="D285">
        <v>34993</v>
      </c>
      <c r="E285">
        <v>11010</v>
      </c>
      <c r="F285">
        <v>41846656</v>
      </c>
      <c r="G285">
        <v>37934890</v>
      </c>
      <c r="H285">
        <v>4735</v>
      </c>
      <c r="I285">
        <v>21673398</v>
      </c>
    </row>
    <row r="286" spans="1:9">
      <c r="A286" t="s">
        <v>225</v>
      </c>
      <c r="B286">
        <v>361591</v>
      </c>
      <c r="C286">
        <v>3024227755</v>
      </c>
      <c r="D286">
        <v>302242883</v>
      </c>
      <c r="E286">
        <v>36261181</v>
      </c>
      <c r="F286">
        <v>459733707002</v>
      </c>
      <c r="G286">
        <v>41398620935</v>
      </c>
      <c r="H286">
        <v>1349</v>
      </c>
      <c r="I286">
        <v>17229829</v>
      </c>
    </row>
    <row r="287" spans="1:9">
      <c r="A287" t="s">
        <v>370</v>
      </c>
      <c r="B287">
        <v>540</v>
      </c>
      <c r="C287">
        <v>8754621</v>
      </c>
      <c r="D287">
        <v>8753897</v>
      </c>
      <c r="E287">
        <v>12186</v>
      </c>
      <c r="F287">
        <v>149067353</v>
      </c>
      <c r="G287">
        <v>87206323</v>
      </c>
      <c r="H287">
        <v>322</v>
      </c>
      <c r="I287">
        <v>5020992</v>
      </c>
    </row>
    <row r="288" spans="1:9">
      <c r="A288" t="s">
        <v>152</v>
      </c>
      <c r="B288">
        <v>3616</v>
      </c>
      <c r="C288">
        <v>298927133</v>
      </c>
      <c r="D288">
        <v>293879523</v>
      </c>
      <c r="E288">
        <v>362107</v>
      </c>
      <c r="F288">
        <v>10943754129</v>
      </c>
      <c r="G288">
        <v>6993857692</v>
      </c>
      <c r="H288">
        <v>21</v>
      </c>
      <c r="I288">
        <v>662088</v>
      </c>
    </row>
    <row r="289" spans="1:9">
      <c r="A289" t="s">
        <v>217</v>
      </c>
      <c r="B289">
        <v>0</v>
      </c>
      <c r="C289">
        <v>0</v>
      </c>
      <c r="D289">
        <v>0</v>
      </c>
      <c r="E289">
        <v>18636</v>
      </c>
      <c r="F289">
        <v>23598233</v>
      </c>
      <c r="G289">
        <v>1022920</v>
      </c>
      <c r="H289">
        <v>2</v>
      </c>
      <c r="I289">
        <v>8500</v>
      </c>
    </row>
    <row r="290" spans="1:9">
      <c r="A290" t="s">
        <v>224</v>
      </c>
      <c r="B290">
        <v>575375</v>
      </c>
      <c r="C290">
        <v>3224249794</v>
      </c>
      <c r="D290">
        <v>638050043</v>
      </c>
      <c r="E290">
        <v>22975354</v>
      </c>
      <c r="F290">
        <v>187407160830</v>
      </c>
      <c r="G290">
        <v>61866016198</v>
      </c>
      <c r="H290">
        <v>17989</v>
      </c>
      <c r="I290">
        <v>189724311</v>
      </c>
    </row>
    <row r="291" spans="1:9">
      <c r="A291" t="s">
        <v>444</v>
      </c>
      <c r="B291">
        <v>1</v>
      </c>
      <c r="C291">
        <v>50000</v>
      </c>
      <c r="D291">
        <v>50000</v>
      </c>
      <c r="E291">
        <v>1537</v>
      </c>
      <c r="F291">
        <v>143593727</v>
      </c>
      <c r="G291">
        <v>104225929</v>
      </c>
      <c r="H291">
        <v>417</v>
      </c>
      <c r="I291">
        <v>42983646</v>
      </c>
    </row>
    <row r="292" spans="1:9">
      <c r="A292" t="s">
        <v>256</v>
      </c>
      <c r="B292">
        <v>172750</v>
      </c>
      <c r="C292">
        <v>473432750</v>
      </c>
      <c r="D292">
        <v>156713335</v>
      </c>
      <c r="E292">
        <v>3571477</v>
      </c>
      <c r="F292">
        <v>20468866935</v>
      </c>
      <c r="G292">
        <v>13966026142</v>
      </c>
      <c r="H292">
        <v>18017</v>
      </c>
      <c r="I292">
        <v>163923284</v>
      </c>
    </row>
    <row r="293" spans="1:9">
      <c r="A293" t="s">
        <v>323</v>
      </c>
      <c r="B293">
        <v>42429</v>
      </c>
      <c r="C293">
        <v>278821173</v>
      </c>
      <c r="D293">
        <v>39523484</v>
      </c>
      <c r="E293">
        <v>1565079</v>
      </c>
      <c r="F293">
        <v>12154067403</v>
      </c>
      <c r="G293">
        <v>3505670923</v>
      </c>
      <c r="H293">
        <v>971</v>
      </c>
      <c r="I293">
        <v>9310995</v>
      </c>
    </row>
    <row r="294" spans="1:9">
      <c r="A294" t="s">
        <v>524</v>
      </c>
      <c r="B294">
        <v>8</v>
      </c>
      <c r="C294">
        <v>262733</v>
      </c>
      <c r="D294">
        <v>241845</v>
      </c>
      <c r="E294">
        <v>1653954</v>
      </c>
      <c r="F294">
        <v>44984381558</v>
      </c>
      <c r="G294">
        <v>30363463372</v>
      </c>
      <c r="H294">
        <v>1386</v>
      </c>
      <c r="I294">
        <v>38145813</v>
      </c>
    </row>
    <row r="295" spans="1:9">
      <c r="A295" t="s">
        <v>133</v>
      </c>
      <c r="B295">
        <v>463382</v>
      </c>
      <c r="C295">
        <v>2978156808</v>
      </c>
      <c r="D295">
        <v>501030584</v>
      </c>
      <c r="E295">
        <v>17056382</v>
      </c>
      <c r="F295">
        <v>162790730729</v>
      </c>
      <c r="G295">
        <v>54225890796</v>
      </c>
      <c r="H295">
        <v>14857</v>
      </c>
      <c r="I295">
        <v>145151100</v>
      </c>
    </row>
    <row r="296" spans="1:9">
      <c r="A296" t="s">
        <v>508</v>
      </c>
      <c r="B296">
        <v>1</v>
      </c>
      <c r="C296">
        <v>329900</v>
      </c>
      <c r="D296">
        <v>329900</v>
      </c>
      <c r="E296">
        <v>1939</v>
      </c>
      <c r="F296">
        <v>366596064</v>
      </c>
      <c r="G296">
        <v>297191923</v>
      </c>
      <c r="H296">
        <v>106</v>
      </c>
      <c r="I296">
        <v>19836103</v>
      </c>
    </row>
    <row r="297" spans="1:9">
      <c r="A297" t="s">
        <v>162</v>
      </c>
      <c r="B297">
        <v>347632</v>
      </c>
      <c r="C297">
        <v>398904413</v>
      </c>
      <c r="D297">
        <v>164561830</v>
      </c>
      <c r="E297">
        <v>13938910</v>
      </c>
      <c r="F297">
        <v>31499739386</v>
      </c>
      <c r="G297">
        <v>20764380970</v>
      </c>
      <c r="H297">
        <v>52377</v>
      </c>
      <c r="I297">
        <v>222855086</v>
      </c>
    </row>
    <row r="298" spans="1:9">
      <c r="A298" t="s">
        <v>280</v>
      </c>
      <c r="B298">
        <v>102768</v>
      </c>
      <c r="C298">
        <v>221329747</v>
      </c>
      <c r="D298">
        <v>72655512</v>
      </c>
      <c r="E298">
        <v>1323283</v>
      </c>
      <c r="F298">
        <v>3724815252</v>
      </c>
      <c r="G298">
        <v>2165423647</v>
      </c>
      <c r="H298">
        <v>5549</v>
      </c>
      <c r="I298">
        <v>22441523</v>
      </c>
    </row>
    <row r="299" spans="1:9">
      <c r="A299" t="s">
        <v>86</v>
      </c>
      <c r="B299">
        <v>123541</v>
      </c>
      <c r="C299">
        <v>1340788181</v>
      </c>
      <c r="D299">
        <v>19503466</v>
      </c>
      <c r="E299">
        <v>3271208</v>
      </c>
      <c r="F299">
        <v>33042943165</v>
      </c>
      <c r="G299">
        <v>1120520996</v>
      </c>
      <c r="H299">
        <v>461</v>
      </c>
      <c r="I299">
        <v>1360673</v>
      </c>
    </row>
    <row r="300" spans="1:9">
      <c r="A300" t="s">
        <v>123</v>
      </c>
      <c r="B300">
        <v>0</v>
      </c>
      <c r="C300">
        <v>0</v>
      </c>
      <c r="D300">
        <v>0</v>
      </c>
      <c r="E300">
        <v>43</v>
      </c>
      <c r="F300">
        <v>537000</v>
      </c>
      <c r="G300">
        <v>192454</v>
      </c>
      <c r="H300">
        <v>14</v>
      </c>
      <c r="I300">
        <v>163400</v>
      </c>
    </row>
    <row r="301" spans="1:9">
      <c r="A301" t="s">
        <v>193</v>
      </c>
      <c r="B301">
        <v>759249</v>
      </c>
      <c r="C301">
        <v>6117488763</v>
      </c>
      <c r="D301">
        <v>755779606</v>
      </c>
      <c r="E301">
        <v>29713403</v>
      </c>
      <c r="F301">
        <v>297169890583</v>
      </c>
      <c r="G301">
        <v>82014647258</v>
      </c>
      <c r="H301">
        <v>10905</v>
      </c>
      <c r="I301">
        <v>109972383</v>
      </c>
    </row>
    <row r="302" spans="1:9">
      <c r="A302" t="s">
        <v>349</v>
      </c>
      <c r="B302">
        <v>28</v>
      </c>
      <c r="C302">
        <v>836024</v>
      </c>
      <c r="D302">
        <v>835457</v>
      </c>
      <c r="E302">
        <v>8188</v>
      </c>
      <c r="F302">
        <v>182027190</v>
      </c>
      <c r="G302">
        <v>98108929</v>
      </c>
      <c r="H302">
        <v>328</v>
      </c>
      <c r="I302">
        <v>7587488</v>
      </c>
    </row>
    <row r="303" spans="1:9">
      <c r="A303" t="s">
        <v>180</v>
      </c>
      <c r="B303">
        <v>16433</v>
      </c>
      <c r="C303">
        <v>15942000</v>
      </c>
      <c r="D303">
        <v>5492494</v>
      </c>
      <c r="E303">
        <v>1737002</v>
      </c>
      <c r="F303">
        <v>2959108162</v>
      </c>
      <c r="G303">
        <v>1504293917</v>
      </c>
      <c r="H303">
        <v>7794</v>
      </c>
      <c r="I303">
        <v>24089064</v>
      </c>
    </row>
    <row r="304" spans="1:9">
      <c r="A304" t="s">
        <v>348</v>
      </c>
      <c r="B304">
        <v>18349</v>
      </c>
      <c r="C304">
        <v>560164399</v>
      </c>
      <c r="D304">
        <v>543153913</v>
      </c>
      <c r="E304">
        <v>675990</v>
      </c>
      <c r="F304">
        <v>18023010037</v>
      </c>
      <c r="G304">
        <v>10522152600</v>
      </c>
      <c r="H304">
        <v>39</v>
      </c>
      <c r="I304">
        <v>605882</v>
      </c>
    </row>
    <row r="305" spans="1:9">
      <c r="A305" t="s">
        <v>106</v>
      </c>
      <c r="B305">
        <v>1</v>
      </c>
      <c r="C305">
        <v>9800</v>
      </c>
      <c r="D305">
        <v>9512</v>
      </c>
      <c r="E305">
        <v>175</v>
      </c>
      <c r="F305">
        <v>2484875</v>
      </c>
      <c r="G305">
        <v>1418823</v>
      </c>
      <c r="H305">
        <v>95</v>
      </c>
      <c r="I305">
        <v>1387491</v>
      </c>
    </row>
    <row r="306" spans="1:9">
      <c r="A306" t="s">
        <v>153</v>
      </c>
      <c r="B306">
        <v>4</v>
      </c>
      <c r="C306">
        <v>1900</v>
      </c>
      <c r="D306">
        <v>1920</v>
      </c>
      <c r="E306">
        <v>8818</v>
      </c>
      <c r="F306">
        <v>130651355</v>
      </c>
      <c r="G306">
        <v>54577308</v>
      </c>
      <c r="H306">
        <v>63</v>
      </c>
      <c r="I306">
        <v>1341007</v>
      </c>
    </row>
    <row r="307" spans="1:9">
      <c r="A307" t="s">
        <v>184</v>
      </c>
      <c r="B307">
        <v>146</v>
      </c>
      <c r="C307">
        <v>4678423</v>
      </c>
      <c r="D307">
        <v>4661218</v>
      </c>
      <c r="E307">
        <v>14417</v>
      </c>
      <c r="F307">
        <v>386857450</v>
      </c>
      <c r="G307">
        <v>267431750</v>
      </c>
      <c r="H307">
        <v>2003</v>
      </c>
      <c r="I307">
        <v>53163161</v>
      </c>
    </row>
    <row r="308" spans="1:9">
      <c r="A308" t="s">
        <v>296</v>
      </c>
      <c r="B308">
        <v>0</v>
      </c>
      <c r="C308">
        <v>0</v>
      </c>
      <c r="D308">
        <v>0</v>
      </c>
      <c r="E308">
        <v>23</v>
      </c>
      <c r="F308">
        <v>2844196</v>
      </c>
      <c r="G308">
        <v>2514987</v>
      </c>
      <c r="H308">
        <v>4</v>
      </c>
      <c r="I308">
        <v>359984</v>
      </c>
    </row>
    <row r="309" spans="1:9">
      <c r="A309" t="s">
        <v>507</v>
      </c>
      <c r="B309">
        <v>581</v>
      </c>
      <c r="C309">
        <v>181761534</v>
      </c>
      <c r="D309">
        <v>181531338</v>
      </c>
      <c r="E309">
        <v>234983</v>
      </c>
      <c r="F309">
        <v>55492214104</v>
      </c>
      <c r="G309">
        <v>46148841312</v>
      </c>
      <c r="H309">
        <v>8</v>
      </c>
      <c r="I309">
        <v>1734726</v>
      </c>
    </row>
    <row r="310" spans="1:9">
      <c r="A310" t="s">
        <v>102</v>
      </c>
      <c r="B310">
        <v>71641</v>
      </c>
      <c r="C310">
        <v>455754411</v>
      </c>
      <c r="D310">
        <v>191394766</v>
      </c>
      <c r="E310">
        <v>2299262</v>
      </c>
      <c r="F310">
        <v>18920776166</v>
      </c>
      <c r="G310">
        <v>9694253574</v>
      </c>
      <c r="H310">
        <v>12403</v>
      </c>
      <c r="I310">
        <v>117120857</v>
      </c>
    </row>
    <row r="311" spans="1:9">
      <c r="A311" t="s">
        <v>305</v>
      </c>
      <c r="B311">
        <v>38</v>
      </c>
      <c r="C311">
        <v>2712300</v>
      </c>
      <c r="D311">
        <v>1494456</v>
      </c>
      <c r="E311">
        <v>4116</v>
      </c>
      <c r="F311">
        <v>234804087</v>
      </c>
      <c r="G311">
        <v>147835281</v>
      </c>
      <c r="H311">
        <v>1</v>
      </c>
      <c r="I311">
        <v>165000</v>
      </c>
    </row>
    <row r="312" spans="1:9">
      <c r="A312" t="s">
        <v>287</v>
      </c>
      <c r="B312">
        <v>26701</v>
      </c>
      <c r="C312">
        <v>467526968</v>
      </c>
      <c r="D312">
        <v>463389816</v>
      </c>
      <c r="E312">
        <v>187803</v>
      </c>
      <c r="F312">
        <v>3328204298</v>
      </c>
      <c r="G312">
        <v>2121990889</v>
      </c>
      <c r="H312">
        <v>39</v>
      </c>
      <c r="I312">
        <v>803000</v>
      </c>
    </row>
    <row r="313" spans="1:9">
      <c r="A313" t="s">
        <v>383</v>
      </c>
      <c r="B313">
        <v>11894</v>
      </c>
      <c r="C313">
        <v>73788400</v>
      </c>
      <c r="D313">
        <v>6452347</v>
      </c>
      <c r="E313">
        <v>952972</v>
      </c>
      <c r="F313">
        <v>6483985793</v>
      </c>
      <c r="G313">
        <v>2025581176</v>
      </c>
      <c r="H313">
        <v>540</v>
      </c>
      <c r="I313">
        <v>4344778</v>
      </c>
    </row>
    <row r="314" spans="1:9">
      <c r="A314" t="s">
        <v>419</v>
      </c>
      <c r="B314">
        <v>929</v>
      </c>
      <c r="C314">
        <v>1134104</v>
      </c>
      <c r="D314">
        <v>681973</v>
      </c>
      <c r="E314">
        <v>67153</v>
      </c>
      <c r="F314">
        <v>96137651</v>
      </c>
      <c r="G314">
        <v>75097435</v>
      </c>
      <c r="H314">
        <v>26661</v>
      </c>
      <c r="I314">
        <v>35953715</v>
      </c>
    </row>
    <row r="315" spans="1:9">
      <c r="A315" t="s">
        <v>294</v>
      </c>
      <c r="B315">
        <v>1048</v>
      </c>
      <c r="C315">
        <v>31080217</v>
      </c>
      <c r="D315">
        <v>30868096</v>
      </c>
      <c r="E315">
        <v>24482</v>
      </c>
      <c r="F315">
        <v>595681201</v>
      </c>
      <c r="G315">
        <v>307806040</v>
      </c>
      <c r="H315">
        <v>0</v>
      </c>
      <c r="I315">
        <v>0</v>
      </c>
    </row>
    <row r="316" spans="1:9">
      <c r="A316" t="s">
        <v>324</v>
      </c>
      <c r="B316">
        <v>22819</v>
      </c>
      <c r="C316">
        <v>337028200</v>
      </c>
      <c r="D316">
        <v>14526380</v>
      </c>
      <c r="E316">
        <v>2264291</v>
      </c>
      <c r="F316">
        <v>30393020582</v>
      </c>
      <c r="G316">
        <v>2039141156</v>
      </c>
      <c r="H316">
        <v>20</v>
      </c>
      <c r="I316">
        <v>231200</v>
      </c>
    </row>
    <row r="317" spans="1:9">
      <c r="A317" t="s">
        <v>364</v>
      </c>
      <c r="B317">
        <v>4</v>
      </c>
      <c r="C317">
        <v>318000</v>
      </c>
      <c r="D317">
        <v>111816</v>
      </c>
      <c r="E317">
        <v>3109</v>
      </c>
      <c r="F317">
        <v>308809703</v>
      </c>
      <c r="G317">
        <v>212413663</v>
      </c>
      <c r="H317">
        <v>105</v>
      </c>
      <c r="I317">
        <v>12469737</v>
      </c>
    </row>
    <row r="318" spans="1:9">
      <c r="A318" t="s">
        <v>396</v>
      </c>
      <c r="B318">
        <v>5586</v>
      </c>
      <c r="C318">
        <v>823606046</v>
      </c>
      <c r="D318">
        <v>174605354</v>
      </c>
      <c r="E318">
        <v>462549</v>
      </c>
      <c r="F318">
        <v>49397992037</v>
      </c>
      <c r="G318">
        <v>12308458746</v>
      </c>
      <c r="H318">
        <v>11</v>
      </c>
      <c r="I318">
        <v>1485586</v>
      </c>
    </row>
    <row r="319" spans="1:9">
      <c r="A319" t="s">
        <v>446</v>
      </c>
      <c r="B319">
        <v>698</v>
      </c>
      <c r="C319">
        <v>97610376</v>
      </c>
      <c r="D319">
        <v>33779163</v>
      </c>
      <c r="E319">
        <v>29586</v>
      </c>
      <c r="F319">
        <v>3647176993</v>
      </c>
      <c r="G319">
        <v>2300342954</v>
      </c>
      <c r="H319">
        <v>85</v>
      </c>
      <c r="I319">
        <v>13201668</v>
      </c>
    </row>
    <row r="320" spans="1:9">
      <c r="A320" t="s">
        <v>251</v>
      </c>
      <c r="B320">
        <v>101207</v>
      </c>
      <c r="C320">
        <v>99541950</v>
      </c>
      <c r="D320">
        <v>17904835</v>
      </c>
      <c r="E320">
        <v>4768609</v>
      </c>
      <c r="F320">
        <v>5604412410</v>
      </c>
      <c r="G320">
        <v>2053884854</v>
      </c>
      <c r="H320">
        <v>1375</v>
      </c>
      <c r="I320">
        <v>1570475</v>
      </c>
    </row>
    <row r="321" spans="1:9">
      <c r="A321" t="s">
        <v>448</v>
      </c>
      <c r="B321">
        <v>1</v>
      </c>
      <c r="C321">
        <v>137800</v>
      </c>
      <c r="D321">
        <v>0</v>
      </c>
      <c r="E321">
        <v>1626</v>
      </c>
      <c r="F321">
        <v>206411121</v>
      </c>
      <c r="G321">
        <v>80716088</v>
      </c>
      <c r="H321">
        <v>71</v>
      </c>
      <c r="I321">
        <v>6881690</v>
      </c>
    </row>
    <row r="322" spans="1:9">
      <c r="A322" t="s">
        <v>545</v>
      </c>
      <c r="B322">
        <v>19</v>
      </c>
      <c r="C322">
        <v>184994</v>
      </c>
      <c r="D322">
        <v>183316</v>
      </c>
      <c r="E322">
        <v>2581</v>
      </c>
      <c r="F322">
        <v>45456713</v>
      </c>
      <c r="G322">
        <v>36228857</v>
      </c>
      <c r="H322">
        <v>1072</v>
      </c>
      <c r="I322">
        <v>13917795</v>
      </c>
    </row>
    <row r="323" spans="1:9">
      <c r="A323" t="s">
        <v>286</v>
      </c>
      <c r="B323">
        <v>2158</v>
      </c>
      <c r="C323">
        <v>25661281</v>
      </c>
      <c r="D323">
        <v>25410222</v>
      </c>
      <c r="E323">
        <v>29128</v>
      </c>
      <c r="F323">
        <v>449165637</v>
      </c>
      <c r="G323">
        <v>263900640</v>
      </c>
      <c r="H323">
        <v>280</v>
      </c>
      <c r="I323">
        <v>4678507</v>
      </c>
    </row>
    <row r="324" spans="1:9">
      <c r="A324" t="s">
        <v>368</v>
      </c>
      <c r="B324">
        <v>1</v>
      </c>
      <c r="C324">
        <v>25000</v>
      </c>
      <c r="D324">
        <v>25402</v>
      </c>
      <c r="E324">
        <v>327</v>
      </c>
      <c r="F324">
        <v>3753680</v>
      </c>
      <c r="G324">
        <v>2954753</v>
      </c>
      <c r="H324">
        <v>123</v>
      </c>
      <c r="I324">
        <v>1599100</v>
      </c>
    </row>
    <row r="325" spans="1:9">
      <c r="A325" t="s">
        <v>484</v>
      </c>
      <c r="B325">
        <v>2</v>
      </c>
      <c r="C325">
        <v>180000</v>
      </c>
      <c r="D325">
        <v>179657</v>
      </c>
      <c r="E325">
        <v>1870</v>
      </c>
      <c r="F325">
        <v>181245976</v>
      </c>
      <c r="G325">
        <v>63698268</v>
      </c>
      <c r="H325">
        <v>52</v>
      </c>
      <c r="I325">
        <v>3558799</v>
      </c>
    </row>
    <row r="326" spans="1:9">
      <c r="A326" t="s">
        <v>209</v>
      </c>
      <c r="B326">
        <v>0</v>
      </c>
      <c r="C326">
        <v>0</v>
      </c>
      <c r="D326">
        <v>0</v>
      </c>
      <c r="E326">
        <v>1263</v>
      </c>
      <c r="F326">
        <v>10083683</v>
      </c>
      <c r="G326">
        <v>5749263</v>
      </c>
      <c r="H326">
        <v>137</v>
      </c>
      <c r="I326">
        <v>3083085</v>
      </c>
    </row>
    <row r="327" spans="1:9">
      <c r="A327" t="s">
        <v>401</v>
      </c>
      <c r="B327">
        <v>42800</v>
      </c>
      <c r="C327">
        <v>786068728</v>
      </c>
      <c r="D327">
        <v>772279857</v>
      </c>
      <c r="E327">
        <v>1418230</v>
      </c>
      <c r="F327">
        <v>17233692685</v>
      </c>
      <c r="G327">
        <v>11370836181</v>
      </c>
      <c r="H327">
        <v>260</v>
      </c>
      <c r="I327">
        <v>4706196</v>
      </c>
    </row>
    <row r="328" spans="1:9">
      <c r="A328" t="s">
        <v>300</v>
      </c>
      <c r="B328">
        <v>124</v>
      </c>
      <c r="C328">
        <v>30981076</v>
      </c>
      <c r="D328">
        <v>27270433</v>
      </c>
      <c r="E328">
        <v>14902</v>
      </c>
      <c r="F328">
        <v>2612930887</v>
      </c>
      <c r="G328">
        <v>1959388188</v>
      </c>
      <c r="H328">
        <v>0</v>
      </c>
      <c r="I328">
        <v>0</v>
      </c>
    </row>
    <row r="329" spans="1:9">
      <c r="A329" t="s">
        <v>423</v>
      </c>
      <c r="B329">
        <v>119394</v>
      </c>
      <c r="C329">
        <v>793022011</v>
      </c>
      <c r="D329">
        <v>150522095</v>
      </c>
      <c r="E329">
        <v>7163899</v>
      </c>
      <c r="F329">
        <v>31074197908</v>
      </c>
      <c r="G329">
        <v>1644351434</v>
      </c>
      <c r="H329">
        <v>49</v>
      </c>
      <c r="I329">
        <v>128578</v>
      </c>
    </row>
    <row r="330" spans="1:9">
      <c r="A330" t="s">
        <v>430</v>
      </c>
      <c r="B330">
        <v>7</v>
      </c>
      <c r="C330">
        <v>277325</v>
      </c>
      <c r="D330">
        <v>277463</v>
      </c>
      <c r="E330">
        <v>3179</v>
      </c>
      <c r="F330">
        <v>95287384</v>
      </c>
      <c r="G330">
        <v>47951274</v>
      </c>
      <c r="H330">
        <v>59</v>
      </c>
      <c r="I330">
        <v>2054995</v>
      </c>
    </row>
    <row r="331" spans="1:9">
      <c r="A331" t="s">
        <v>271</v>
      </c>
      <c r="B331">
        <v>0</v>
      </c>
      <c r="C331">
        <v>0</v>
      </c>
      <c r="D331">
        <v>0</v>
      </c>
      <c r="E331">
        <v>82</v>
      </c>
      <c r="F331">
        <v>4954573</v>
      </c>
      <c r="G331">
        <v>4499647</v>
      </c>
      <c r="H331">
        <v>7</v>
      </c>
      <c r="I331">
        <v>390000</v>
      </c>
    </row>
    <row r="332" spans="1:9">
      <c r="A332" t="s">
        <v>326</v>
      </c>
      <c r="B332">
        <v>0</v>
      </c>
      <c r="C332">
        <v>0</v>
      </c>
      <c r="D332">
        <v>0</v>
      </c>
      <c r="E332">
        <v>1383</v>
      </c>
      <c r="F332">
        <v>215536758</v>
      </c>
      <c r="G332">
        <v>190358335</v>
      </c>
      <c r="H332">
        <v>519</v>
      </c>
      <c r="I332">
        <v>77307183</v>
      </c>
    </row>
    <row r="333" spans="1:9">
      <c r="A333" t="s">
        <v>362</v>
      </c>
      <c r="B333">
        <v>0</v>
      </c>
      <c r="C333">
        <v>0</v>
      </c>
      <c r="D333">
        <v>0</v>
      </c>
      <c r="E333">
        <v>109</v>
      </c>
      <c r="F333">
        <v>14914743</v>
      </c>
      <c r="G333">
        <v>15027305</v>
      </c>
      <c r="H333">
        <v>59</v>
      </c>
      <c r="I333">
        <v>10792892</v>
      </c>
    </row>
    <row r="334" spans="1:9">
      <c r="A334" t="s">
        <v>551</v>
      </c>
      <c r="B334">
        <v>64</v>
      </c>
      <c r="C334">
        <v>157900</v>
      </c>
      <c r="D334">
        <v>113063</v>
      </c>
      <c r="E334">
        <v>15752</v>
      </c>
      <c r="F334">
        <v>50345527</v>
      </c>
      <c r="G334">
        <v>27864441</v>
      </c>
      <c r="H334">
        <v>6577</v>
      </c>
      <c r="I334">
        <v>23446968</v>
      </c>
    </row>
    <row r="335" spans="1:9">
      <c r="A335" t="s">
        <v>550</v>
      </c>
      <c r="B335">
        <v>3</v>
      </c>
      <c r="C335">
        <v>52129</v>
      </c>
      <c r="D335">
        <v>50537</v>
      </c>
      <c r="E335">
        <v>10871</v>
      </c>
      <c r="F335">
        <v>202282952</v>
      </c>
      <c r="G335">
        <v>94709554</v>
      </c>
      <c r="H335">
        <v>635</v>
      </c>
      <c r="I335">
        <v>7939559</v>
      </c>
    </row>
    <row r="336" spans="1:9">
      <c r="A336" t="s">
        <v>100</v>
      </c>
      <c r="B336">
        <v>1166</v>
      </c>
      <c r="C336">
        <v>8175899</v>
      </c>
      <c r="D336">
        <v>4196670</v>
      </c>
      <c r="E336">
        <v>85012</v>
      </c>
      <c r="F336">
        <v>430399789</v>
      </c>
      <c r="G336">
        <v>287681110</v>
      </c>
      <c r="H336">
        <v>23648</v>
      </c>
      <c r="I336">
        <v>100678657</v>
      </c>
    </row>
    <row r="337" spans="1:9">
      <c r="A337" t="s">
        <v>91</v>
      </c>
      <c r="B337">
        <v>35908</v>
      </c>
      <c r="C337">
        <v>254260860</v>
      </c>
      <c r="D337">
        <v>100234112</v>
      </c>
      <c r="E337">
        <v>496530</v>
      </c>
      <c r="F337">
        <v>3406348503</v>
      </c>
      <c r="G337">
        <v>598984054</v>
      </c>
      <c r="H337">
        <v>5447</v>
      </c>
      <c r="I337">
        <v>19731979</v>
      </c>
    </row>
    <row r="338" spans="1:9">
      <c r="A338" t="s">
        <v>301</v>
      </c>
      <c r="B338">
        <v>0</v>
      </c>
      <c r="C338">
        <v>0</v>
      </c>
      <c r="D338">
        <v>0</v>
      </c>
      <c r="E338">
        <v>152</v>
      </c>
      <c r="F338">
        <v>19432416</v>
      </c>
      <c r="G338">
        <v>12511834</v>
      </c>
      <c r="H338">
        <v>3</v>
      </c>
      <c r="I338">
        <v>172031</v>
      </c>
    </row>
    <row r="339" spans="1:9">
      <c r="A339" t="s">
        <v>389</v>
      </c>
      <c r="B339">
        <v>2102</v>
      </c>
      <c r="C339">
        <v>638387696</v>
      </c>
      <c r="D339">
        <v>637252143</v>
      </c>
      <c r="E339">
        <v>439637</v>
      </c>
      <c r="F339">
        <v>101084566793</v>
      </c>
      <c r="G339">
        <v>89852076163</v>
      </c>
      <c r="H339">
        <v>311</v>
      </c>
      <c r="I339">
        <v>69519353</v>
      </c>
    </row>
    <row r="340" spans="1:9">
      <c r="A340" t="s">
        <v>463</v>
      </c>
      <c r="B340">
        <v>3144</v>
      </c>
      <c r="C340">
        <v>130281695</v>
      </c>
      <c r="D340">
        <v>129598284</v>
      </c>
      <c r="E340">
        <v>61120</v>
      </c>
      <c r="F340">
        <v>2217399015</v>
      </c>
      <c r="G340">
        <v>1459272660</v>
      </c>
      <c r="H340">
        <v>365</v>
      </c>
      <c r="I340">
        <v>14962584</v>
      </c>
    </row>
    <row r="341" spans="1:9">
      <c r="A341" t="s">
        <v>177</v>
      </c>
      <c r="B341">
        <v>0</v>
      </c>
      <c r="C341">
        <v>0</v>
      </c>
      <c r="D341">
        <v>0</v>
      </c>
      <c r="E341">
        <v>666</v>
      </c>
      <c r="F341">
        <v>2743343</v>
      </c>
      <c r="G341">
        <v>354192</v>
      </c>
      <c r="H341">
        <v>16</v>
      </c>
      <c r="I341">
        <v>99879</v>
      </c>
    </row>
    <row r="342" spans="1:9">
      <c r="A342" t="s">
        <v>340</v>
      </c>
      <c r="B342">
        <v>872</v>
      </c>
      <c r="C342">
        <v>10608790</v>
      </c>
      <c r="D342">
        <v>10519016</v>
      </c>
      <c r="E342">
        <v>76237</v>
      </c>
      <c r="F342">
        <v>610777113</v>
      </c>
      <c r="G342">
        <v>345979904</v>
      </c>
      <c r="H342">
        <v>1196</v>
      </c>
      <c r="I342">
        <v>20140344</v>
      </c>
    </row>
    <row r="343" spans="1:9">
      <c r="A343" t="s">
        <v>437</v>
      </c>
      <c r="B343">
        <v>0</v>
      </c>
      <c r="C343">
        <v>0</v>
      </c>
      <c r="D343">
        <v>0</v>
      </c>
      <c r="E343">
        <v>150</v>
      </c>
      <c r="F343">
        <v>34631326</v>
      </c>
      <c r="G343">
        <v>33294806</v>
      </c>
      <c r="H343">
        <v>105</v>
      </c>
      <c r="I343">
        <v>25363716</v>
      </c>
    </row>
    <row r="344" spans="1:9">
      <c r="A344" t="s">
        <v>87</v>
      </c>
      <c r="B344">
        <v>38</v>
      </c>
      <c r="C344">
        <v>249600</v>
      </c>
      <c r="D344">
        <v>31072</v>
      </c>
      <c r="E344">
        <v>26842</v>
      </c>
      <c r="F344">
        <v>197091559</v>
      </c>
      <c r="G344">
        <v>14533062</v>
      </c>
      <c r="H344">
        <v>2341</v>
      </c>
      <c r="I344">
        <v>6480669</v>
      </c>
    </row>
    <row r="345" spans="1:9">
      <c r="A345" t="s">
        <v>282</v>
      </c>
      <c r="B345">
        <v>97253</v>
      </c>
      <c r="C345">
        <v>878589900</v>
      </c>
      <c r="D345">
        <v>59491356</v>
      </c>
      <c r="E345">
        <v>4752633</v>
      </c>
      <c r="F345">
        <v>45514420688</v>
      </c>
      <c r="G345">
        <v>2741495119</v>
      </c>
      <c r="H345">
        <v>223</v>
      </c>
      <c r="I345">
        <v>2210922</v>
      </c>
    </row>
    <row r="346" spans="1:9">
      <c r="A346" t="s">
        <v>105</v>
      </c>
      <c r="B346">
        <v>113</v>
      </c>
      <c r="C346">
        <v>1336488</v>
      </c>
      <c r="D346">
        <v>316247</v>
      </c>
      <c r="E346">
        <v>143602</v>
      </c>
      <c r="F346">
        <v>1981342267</v>
      </c>
      <c r="G346">
        <v>244571535</v>
      </c>
      <c r="H346">
        <v>3774</v>
      </c>
      <c r="I346">
        <v>26824542</v>
      </c>
    </row>
    <row r="347" spans="1:9">
      <c r="A347" t="s">
        <v>277</v>
      </c>
      <c r="B347">
        <v>5</v>
      </c>
      <c r="C347">
        <v>87671</v>
      </c>
      <c r="D347">
        <v>83275</v>
      </c>
      <c r="E347">
        <v>7930</v>
      </c>
      <c r="F347">
        <v>98761165</v>
      </c>
      <c r="G347">
        <v>83482516</v>
      </c>
      <c r="H347">
        <v>286</v>
      </c>
      <c r="I347">
        <v>4178989</v>
      </c>
    </row>
    <row r="348" spans="1:9">
      <c r="A348" t="s">
        <v>290</v>
      </c>
      <c r="B348">
        <v>4</v>
      </c>
      <c r="C348">
        <v>156303</v>
      </c>
      <c r="D348">
        <v>154873</v>
      </c>
      <c r="E348">
        <v>298</v>
      </c>
      <c r="F348">
        <v>8400866</v>
      </c>
      <c r="G348">
        <v>5427460</v>
      </c>
      <c r="H348">
        <v>33</v>
      </c>
      <c r="I348">
        <v>1097930</v>
      </c>
    </row>
    <row r="349" spans="1:9">
      <c r="A349" t="s">
        <v>134</v>
      </c>
      <c r="B349">
        <v>230399</v>
      </c>
      <c r="C349">
        <v>3678633700</v>
      </c>
      <c r="D349">
        <v>273457047</v>
      </c>
      <c r="E349">
        <v>26396973</v>
      </c>
      <c r="F349">
        <v>415296309139</v>
      </c>
      <c r="G349">
        <v>30962922217</v>
      </c>
      <c r="H349">
        <v>736</v>
      </c>
      <c r="I349">
        <v>9981142</v>
      </c>
    </row>
    <row r="350" spans="1:9">
      <c r="A350" t="s">
        <v>330</v>
      </c>
      <c r="B350">
        <v>5801</v>
      </c>
      <c r="C350">
        <v>3227538852</v>
      </c>
      <c r="D350">
        <v>3220375320</v>
      </c>
      <c r="E350">
        <v>850764</v>
      </c>
      <c r="F350">
        <v>215078676874</v>
      </c>
      <c r="G350">
        <v>173548036288</v>
      </c>
      <c r="H350">
        <v>24</v>
      </c>
      <c r="I350">
        <v>4420680</v>
      </c>
    </row>
    <row r="351" spans="1:9">
      <c r="A351" t="s">
        <v>465</v>
      </c>
      <c r="B351">
        <v>23759</v>
      </c>
      <c r="C351">
        <v>1033046387</v>
      </c>
      <c r="D351">
        <v>1020954284</v>
      </c>
      <c r="E351">
        <v>665347</v>
      </c>
      <c r="F351">
        <v>23324569549</v>
      </c>
      <c r="G351">
        <v>15046228990</v>
      </c>
      <c r="H351">
        <v>0</v>
      </c>
      <c r="I351">
        <v>0</v>
      </c>
    </row>
    <row r="352" spans="1:9">
      <c r="A352" t="s">
        <v>515</v>
      </c>
      <c r="B352">
        <v>10</v>
      </c>
      <c r="C352">
        <v>60027</v>
      </c>
      <c r="D352">
        <v>60006</v>
      </c>
      <c r="E352">
        <v>785</v>
      </c>
      <c r="F352">
        <v>13096521</v>
      </c>
      <c r="G352">
        <v>9139568</v>
      </c>
      <c r="H352">
        <v>173</v>
      </c>
      <c r="I352">
        <v>3175709</v>
      </c>
    </row>
    <row r="353" spans="1:9">
      <c r="A353" t="s">
        <v>526</v>
      </c>
      <c r="B353">
        <v>0</v>
      </c>
      <c r="C353">
        <v>0</v>
      </c>
      <c r="D353">
        <v>0</v>
      </c>
      <c r="E353">
        <v>7363</v>
      </c>
      <c r="F353">
        <v>183304205</v>
      </c>
      <c r="G353">
        <v>98332893</v>
      </c>
      <c r="H353">
        <v>487</v>
      </c>
      <c r="I353">
        <v>12086350</v>
      </c>
    </row>
    <row r="354" spans="1:9">
      <c r="A354" t="s">
        <v>234</v>
      </c>
      <c r="B354">
        <v>0</v>
      </c>
      <c r="C354">
        <v>0</v>
      </c>
      <c r="D354">
        <v>0</v>
      </c>
      <c r="E354">
        <v>525</v>
      </c>
      <c r="F354">
        <v>86547471</v>
      </c>
      <c r="G354">
        <v>17088112</v>
      </c>
      <c r="H354">
        <v>1</v>
      </c>
      <c r="I354">
        <v>245774</v>
      </c>
    </row>
    <row r="355" spans="1:9">
      <c r="A355" t="s">
        <v>522</v>
      </c>
      <c r="B355">
        <v>3</v>
      </c>
      <c r="C355">
        <v>131544</v>
      </c>
      <c r="D355">
        <v>131563</v>
      </c>
      <c r="E355">
        <v>304070</v>
      </c>
      <c r="F355">
        <v>8143616147</v>
      </c>
      <c r="G355">
        <v>6009431456</v>
      </c>
      <c r="H355">
        <v>18974</v>
      </c>
      <c r="I355">
        <v>509971014</v>
      </c>
    </row>
    <row r="356" spans="1:9">
      <c r="A356" t="s">
        <v>392</v>
      </c>
      <c r="B356">
        <v>0</v>
      </c>
      <c r="C356">
        <v>0</v>
      </c>
      <c r="D356">
        <v>0</v>
      </c>
      <c r="E356">
        <v>507</v>
      </c>
      <c r="F356">
        <v>38189219</v>
      </c>
      <c r="G356">
        <v>32986525</v>
      </c>
      <c r="H356">
        <v>261</v>
      </c>
      <c r="I356">
        <v>19944679</v>
      </c>
    </row>
    <row r="357" spans="1:9">
      <c r="A357" t="s">
        <v>400</v>
      </c>
      <c r="B357">
        <v>7511</v>
      </c>
      <c r="C357">
        <v>94297555</v>
      </c>
      <c r="D357">
        <v>93259008</v>
      </c>
      <c r="E357">
        <v>240621</v>
      </c>
      <c r="F357">
        <v>2343262702</v>
      </c>
      <c r="G357">
        <v>1571027043</v>
      </c>
      <c r="H357">
        <v>884</v>
      </c>
      <c r="I357">
        <v>11789099</v>
      </c>
    </row>
    <row r="358" spans="1:9">
      <c r="A358" t="s">
        <v>137</v>
      </c>
      <c r="B358">
        <v>28</v>
      </c>
      <c r="C358">
        <v>7011941</v>
      </c>
      <c r="D358">
        <v>7007072</v>
      </c>
      <c r="E358">
        <v>24893</v>
      </c>
      <c r="F358">
        <v>4164394649</v>
      </c>
      <c r="G358">
        <v>3291237558</v>
      </c>
      <c r="H358">
        <v>2637</v>
      </c>
      <c r="I358">
        <v>458512941</v>
      </c>
    </row>
    <row r="359" spans="1:9">
      <c r="A359" t="s">
        <v>410</v>
      </c>
      <c r="B359">
        <v>952812</v>
      </c>
      <c r="C359">
        <v>3057776313</v>
      </c>
      <c r="D359">
        <v>231191948</v>
      </c>
      <c r="E359">
        <v>17072224</v>
      </c>
      <c r="F359">
        <v>67817271725</v>
      </c>
      <c r="G359">
        <v>16321034184</v>
      </c>
      <c r="H359">
        <v>9214</v>
      </c>
      <c r="I359">
        <v>23923727</v>
      </c>
    </row>
    <row r="360" spans="1:9">
      <c r="A360" t="s">
        <v>467</v>
      </c>
      <c r="B360">
        <v>344</v>
      </c>
      <c r="C360">
        <v>535800</v>
      </c>
      <c r="D360">
        <v>383643</v>
      </c>
      <c r="E360">
        <v>41721</v>
      </c>
      <c r="F360">
        <v>136179226</v>
      </c>
      <c r="G360">
        <v>118093474</v>
      </c>
      <c r="H360">
        <v>15730</v>
      </c>
      <c r="I360">
        <v>53810900</v>
      </c>
    </row>
    <row r="361" spans="1:9">
      <c r="A361" t="s">
        <v>132</v>
      </c>
      <c r="B361">
        <v>132015</v>
      </c>
      <c r="C361">
        <v>371705900</v>
      </c>
      <c r="D361">
        <v>144393552</v>
      </c>
      <c r="E361">
        <v>2830489</v>
      </c>
      <c r="F361">
        <v>16376838551</v>
      </c>
      <c r="G361">
        <v>10409549131</v>
      </c>
      <c r="H361">
        <v>32445</v>
      </c>
      <c r="I361">
        <v>236182877</v>
      </c>
    </row>
    <row r="362" spans="1:9">
      <c r="A362" t="s">
        <v>434</v>
      </c>
      <c r="B362">
        <v>16475</v>
      </c>
      <c r="C362">
        <v>98640261</v>
      </c>
      <c r="D362">
        <v>9825373</v>
      </c>
      <c r="E362">
        <v>619007</v>
      </c>
      <c r="F362">
        <v>4603975415</v>
      </c>
      <c r="G362">
        <v>1194707915</v>
      </c>
      <c r="H362">
        <v>308</v>
      </c>
      <c r="I362">
        <v>1797700</v>
      </c>
    </row>
    <row r="363" spans="1:9">
      <c r="A363" t="s">
        <v>223</v>
      </c>
      <c r="B363">
        <v>172802</v>
      </c>
      <c r="C363">
        <v>506437124</v>
      </c>
      <c r="D363">
        <v>192364113</v>
      </c>
      <c r="E363">
        <v>4491535</v>
      </c>
      <c r="F363">
        <v>21421255914</v>
      </c>
      <c r="G363">
        <v>13127743235</v>
      </c>
      <c r="H363">
        <v>33901</v>
      </c>
      <c r="I363">
        <v>231216855</v>
      </c>
    </row>
    <row r="364" spans="1:9">
      <c r="A364" t="s">
        <v>228</v>
      </c>
      <c r="B364">
        <v>0</v>
      </c>
      <c r="C364">
        <v>0</v>
      </c>
      <c r="D364">
        <v>0</v>
      </c>
      <c r="E364">
        <v>2</v>
      </c>
      <c r="F364">
        <v>173000</v>
      </c>
      <c r="G364">
        <v>125198</v>
      </c>
      <c r="H364">
        <v>2</v>
      </c>
      <c r="I364">
        <v>173000</v>
      </c>
    </row>
    <row r="365" spans="1:9">
      <c r="A365" t="s">
        <v>250</v>
      </c>
      <c r="B365">
        <v>295514</v>
      </c>
      <c r="C365">
        <v>194222350</v>
      </c>
      <c r="D365">
        <v>75793376</v>
      </c>
      <c r="E365">
        <v>5159668</v>
      </c>
      <c r="F365">
        <v>4774664118</v>
      </c>
      <c r="G365">
        <v>3137697834</v>
      </c>
      <c r="H365">
        <v>12765</v>
      </c>
      <c r="I365">
        <v>11947640</v>
      </c>
    </row>
    <row r="366" spans="1:9">
      <c r="A366" t="s">
        <v>380</v>
      </c>
      <c r="B366">
        <v>43</v>
      </c>
      <c r="C366">
        <v>75400</v>
      </c>
      <c r="D366">
        <v>93564</v>
      </c>
      <c r="E366">
        <v>6182</v>
      </c>
      <c r="F366">
        <v>19171808</v>
      </c>
      <c r="G366">
        <v>17682602</v>
      </c>
      <c r="H366">
        <v>2241</v>
      </c>
      <c r="I366">
        <v>8509620</v>
      </c>
    </row>
    <row r="367" spans="1:9">
      <c r="A367" t="s">
        <v>505</v>
      </c>
      <c r="B367">
        <v>48</v>
      </c>
      <c r="C367">
        <v>13410327</v>
      </c>
      <c r="D367">
        <v>13409407</v>
      </c>
      <c r="E367">
        <v>15750</v>
      </c>
      <c r="F367">
        <v>3409102566</v>
      </c>
      <c r="G367">
        <v>3166794019</v>
      </c>
      <c r="H367">
        <v>487</v>
      </c>
      <c r="I367">
        <v>105710136</v>
      </c>
    </row>
    <row r="368" spans="1:9">
      <c r="A368" t="s">
        <v>232</v>
      </c>
      <c r="B368">
        <v>0</v>
      </c>
      <c r="C368">
        <v>0</v>
      </c>
      <c r="D368">
        <v>0</v>
      </c>
      <c r="E368">
        <v>67</v>
      </c>
      <c r="F368">
        <v>6612289</v>
      </c>
      <c r="G368">
        <v>1579079</v>
      </c>
      <c r="H368">
        <v>18</v>
      </c>
      <c r="I368">
        <v>2075122</v>
      </c>
    </row>
    <row r="369" spans="1:9">
      <c r="A369" t="s">
        <v>461</v>
      </c>
      <c r="B369">
        <v>5</v>
      </c>
      <c r="C369">
        <v>193985</v>
      </c>
      <c r="D369">
        <v>194803</v>
      </c>
      <c r="E369">
        <v>1569</v>
      </c>
      <c r="F369">
        <v>55912870</v>
      </c>
      <c r="G369">
        <v>35358451</v>
      </c>
      <c r="H369">
        <v>429</v>
      </c>
      <c r="I369">
        <v>15807562</v>
      </c>
    </row>
    <row r="370" spans="1:9">
      <c r="A370" t="s">
        <v>493</v>
      </c>
      <c r="B370">
        <v>7220</v>
      </c>
      <c r="C370">
        <v>202803145</v>
      </c>
      <c r="D370">
        <v>201816198</v>
      </c>
      <c r="E370">
        <v>93111</v>
      </c>
      <c r="F370">
        <v>2129417978</v>
      </c>
      <c r="G370">
        <v>1420221179</v>
      </c>
      <c r="H370">
        <v>80</v>
      </c>
      <c r="I370">
        <v>2229822</v>
      </c>
    </row>
    <row r="371" spans="1:9">
      <c r="A371" t="s">
        <v>143</v>
      </c>
      <c r="B371">
        <v>6</v>
      </c>
      <c r="C371">
        <v>545800</v>
      </c>
      <c r="D371">
        <v>234742</v>
      </c>
      <c r="E371">
        <v>9686</v>
      </c>
      <c r="F371">
        <v>757158218</v>
      </c>
      <c r="G371">
        <v>516091611</v>
      </c>
      <c r="H371">
        <v>2113</v>
      </c>
      <c r="I371">
        <v>179304683</v>
      </c>
    </row>
    <row r="372" spans="1:9">
      <c r="A372" t="s">
        <v>542</v>
      </c>
      <c r="B372">
        <v>16</v>
      </c>
      <c r="C372">
        <v>20262550</v>
      </c>
      <c r="D372">
        <v>5604612</v>
      </c>
      <c r="E372">
        <v>155214</v>
      </c>
      <c r="F372">
        <v>14343856438</v>
      </c>
      <c r="G372">
        <v>9364461965</v>
      </c>
      <c r="H372">
        <v>546</v>
      </c>
      <c r="I372">
        <v>61331043</v>
      </c>
    </row>
    <row r="373" spans="1:9">
      <c r="A373" t="s">
        <v>214</v>
      </c>
      <c r="B373">
        <v>0</v>
      </c>
      <c r="C373">
        <v>0</v>
      </c>
      <c r="D373">
        <v>0</v>
      </c>
      <c r="E373">
        <v>1204</v>
      </c>
      <c r="F373">
        <v>697525</v>
      </c>
      <c r="G373">
        <v>15962</v>
      </c>
      <c r="H373">
        <v>6</v>
      </c>
      <c r="I373">
        <v>16100</v>
      </c>
    </row>
    <row r="374" spans="1:9">
      <c r="A374" t="s">
        <v>230</v>
      </c>
      <c r="B374">
        <v>0</v>
      </c>
      <c r="C374">
        <v>0</v>
      </c>
      <c r="D374">
        <v>0</v>
      </c>
      <c r="E374">
        <v>2</v>
      </c>
      <c r="F374">
        <v>245900</v>
      </c>
      <c r="G374">
        <v>226409</v>
      </c>
      <c r="H374">
        <v>1</v>
      </c>
      <c r="I374">
        <v>37900</v>
      </c>
    </row>
    <row r="375" spans="1:9">
      <c r="A375" t="s">
        <v>97</v>
      </c>
      <c r="B375">
        <v>204869</v>
      </c>
      <c r="C375">
        <v>398605435</v>
      </c>
      <c r="D375">
        <v>109009667</v>
      </c>
      <c r="E375">
        <v>6921028</v>
      </c>
      <c r="F375">
        <v>13286836248</v>
      </c>
      <c r="G375">
        <v>1520466330</v>
      </c>
      <c r="H375">
        <v>5662</v>
      </c>
      <c r="I375">
        <v>6303592</v>
      </c>
    </row>
    <row r="376" spans="1:9">
      <c r="A376" t="s">
        <v>552</v>
      </c>
      <c r="B376">
        <v>4028</v>
      </c>
      <c r="C376">
        <v>11947600</v>
      </c>
      <c r="D376">
        <v>6973022</v>
      </c>
      <c r="E376">
        <v>179972</v>
      </c>
      <c r="F376">
        <v>625203652</v>
      </c>
      <c r="G376">
        <v>253738120</v>
      </c>
      <c r="H376">
        <v>20491</v>
      </c>
      <c r="I376">
        <v>89737258</v>
      </c>
    </row>
    <row r="377" spans="1:9">
      <c r="A377" t="s">
        <v>136</v>
      </c>
      <c r="B377">
        <v>0</v>
      </c>
      <c r="C377">
        <v>0</v>
      </c>
      <c r="D377">
        <v>0</v>
      </c>
      <c r="E377">
        <v>1484</v>
      </c>
      <c r="F377">
        <v>255557927</v>
      </c>
      <c r="G377">
        <v>219355922</v>
      </c>
      <c r="H377">
        <v>506</v>
      </c>
      <c r="I377">
        <v>89149985</v>
      </c>
    </row>
    <row r="378" spans="1:9">
      <c r="A378" t="s">
        <v>160</v>
      </c>
      <c r="B378">
        <v>30953</v>
      </c>
      <c r="C378">
        <v>12717708</v>
      </c>
      <c r="D378">
        <v>12579716</v>
      </c>
      <c r="E378">
        <v>1880595</v>
      </c>
      <c r="F378">
        <v>1658607995</v>
      </c>
      <c r="G378">
        <v>1697560156</v>
      </c>
      <c r="H378">
        <v>769301</v>
      </c>
      <c r="I378">
        <v>707090088</v>
      </c>
    </row>
    <row r="379" spans="1:9">
      <c r="A379" t="s">
        <v>163</v>
      </c>
      <c r="B379">
        <v>356738</v>
      </c>
      <c r="C379">
        <v>1747329972</v>
      </c>
      <c r="D379">
        <v>305169506</v>
      </c>
      <c r="E379">
        <v>32538075</v>
      </c>
      <c r="F379">
        <v>166471473345</v>
      </c>
      <c r="G379">
        <v>55059903316</v>
      </c>
      <c r="H379">
        <v>13956</v>
      </c>
      <c r="I379">
        <v>83285832</v>
      </c>
    </row>
    <row r="380" spans="1:9">
      <c r="A380" t="s">
        <v>263</v>
      </c>
      <c r="B380">
        <v>463</v>
      </c>
      <c r="C380">
        <v>65348620</v>
      </c>
      <c r="D380">
        <v>65264340</v>
      </c>
      <c r="E380">
        <v>4759</v>
      </c>
      <c r="F380">
        <v>477582517</v>
      </c>
      <c r="G380">
        <v>452849086</v>
      </c>
      <c r="H380">
        <v>0</v>
      </c>
      <c r="I380">
        <v>0</v>
      </c>
    </row>
    <row r="381" spans="1:9">
      <c r="A381" t="s">
        <v>95</v>
      </c>
      <c r="B381">
        <v>97792</v>
      </c>
      <c r="C381">
        <v>49501332</v>
      </c>
      <c r="D381">
        <v>19842815</v>
      </c>
      <c r="E381">
        <v>1880079</v>
      </c>
      <c r="F381">
        <v>1457664877</v>
      </c>
      <c r="G381">
        <v>738913256</v>
      </c>
      <c r="H381">
        <v>195504</v>
      </c>
      <c r="I381">
        <v>142062773</v>
      </c>
    </row>
    <row r="382" spans="1:9">
      <c r="A382" t="s">
        <v>249</v>
      </c>
      <c r="B382">
        <v>368781</v>
      </c>
      <c r="C382">
        <v>172124376</v>
      </c>
      <c r="D382">
        <v>112715690</v>
      </c>
      <c r="E382">
        <v>4394447</v>
      </c>
      <c r="F382">
        <v>2938304690</v>
      </c>
      <c r="G382">
        <v>2530698589</v>
      </c>
      <c r="H382">
        <v>340620</v>
      </c>
      <c r="I382">
        <v>206517134</v>
      </c>
    </row>
    <row r="383" spans="1:9">
      <c r="A383" t="s">
        <v>422</v>
      </c>
      <c r="B383">
        <v>261225</v>
      </c>
      <c r="C383">
        <v>1065571243</v>
      </c>
      <c r="D383">
        <v>310371467</v>
      </c>
      <c r="E383">
        <v>7421987</v>
      </c>
      <c r="F383">
        <v>25841445899</v>
      </c>
      <c r="G383">
        <v>4772981967</v>
      </c>
      <c r="H383">
        <v>2703</v>
      </c>
      <c r="I383">
        <v>6618545</v>
      </c>
    </row>
    <row r="384" spans="1:9">
      <c r="A384" t="s">
        <v>174</v>
      </c>
      <c r="B384">
        <v>1</v>
      </c>
      <c r="C384">
        <v>1000000</v>
      </c>
      <c r="D384">
        <v>1000000</v>
      </c>
      <c r="E384">
        <v>2643</v>
      </c>
      <c r="F384">
        <v>9833893</v>
      </c>
      <c r="G384">
        <v>3239177</v>
      </c>
      <c r="H384">
        <v>46</v>
      </c>
      <c r="I384">
        <v>236499</v>
      </c>
    </row>
    <row r="385" spans="1:9">
      <c r="A385" t="s">
        <v>140</v>
      </c>
      <c r="B385">
        <v>15957</v>
      </c>
      <c r="C385">
        <v>9602706158</v>
      </c>
      <c r="D385">
        <v>9579247939</v>
      </c>
      <c r="E385">
        <v>1341545</v>
      </c>
      <c r="F385">
        <v>404373084479</v>
      </c>
      <c r="G385">
        <v>320134758140</v>
      </c>
      <c r="H385">
        <v>20</v>
      </c>
      <c r="I385">
        <v>6760967</v>
      </c>
    </row>
    <row r="386" spans="1:9">
      <c r="A386" t="s">
        <v>165</v>
      </c>
      <c r="B386">
        <v>210</v>
      </c>
      <c r="C386">
        <v>798039</v>
      </c>
      <c r="D386">
        <v>137553</v>
      </c>
      <c r="E386">
        <v>275790</v>
      </c>
      <c r="F386">
        <v>1817875941</v>
      </c>
      <c r="G386">
        <v>202345752</v>
      </c>
      <c r="H386">
        <v>25098</v>
      </c>
      <c r="I386">
        <v>83936416</v>
      </c>
    </row>
    <row r="387" spans="1:9">
      <c r="A387" t="s">
        <v>306</v>
      </c>
      <c r="B387">
        <v>73</v>
      </c>
      <c r="C387">
        <v>7951654</v>
      </c>
      <c r="D387">
        <v>1500712</v>
      </c>
      <c r="E387">
        <v>13542</v>
      </c>
      <c r="F387">
        <v>1002414448</v>
      </c>
      <c r="G387">
        <v>340876672</v>
      </c>
      <c r="H387">
        <v>0</v>
      </c>
      <c r="I387">
        <v>0</v>
      </c>
    </row>
    <row r="388" spans="1:9">
      <c r="A388" t="s">
        <v>449</v>
      </c>
      <c r="B388">
        <v>2</v>
      </c>
      <c r="C388">
        <v>5660</v>
      </c>
      <c r="D388">
        <v>5641</v>
      </c>
      <c r="E388">
        <v>405</v>
      </c>
      <c r="F388">
        <v>3447252</v>
      </c>
      <c r="G388">
        <v>2303331</v>
      </c>
      <c r="H388">
        <v>99</v>
      </c>
      <c r="I388">
        <v>1156087</v>
      </c>
    </row>
    <row r="389" spans="1:9">
      <c r="A389" t="s">
        <v>388</v>
      </c>
      <c r="B389">
        <v>92</v>
      </c>
      <c r="C389">
        <v>30107635</v>
      </c>
      <c r="D389">
        <v>30068125</v>
      </c>
      <c r="E389">
        <v>51263</v>
      </c>
      <c r="F389">
        <v>9206176416</v>
      </c>
      <c r="G389">
        <v>7916149101</v>
      </c>
      <c r="H389">
        <v>642</v>
      </c>
      <c r="I389">
        <v>120546154</v>
      </c>
    </row>
    <row r="390" spans="1:9">
      <c r="A390" t="s">
        <v>445</v>
      </c>
      <c r="B390">
        <v>16</v>
      </c>
      <c r="C390">
        <v>1205700</v>
      </c>
      <c r="D390">
        <v>801077</v>
      </c>
      <c r="E390">
        <v>3716</v>
      </c>
      <c r="F390">
        <v>369881144</v>
      </c>
      <c r="G390">
        <v>248453423</v>
      </c>
      <c r="H390">
        <v>200</v>
      </c>
      <c r="I390">
        <v>25208158</v>
      </c>
    </row>
    <row r="391" spans="1:9">
      <c r="A391" t="s">
        <v>269</v>
      </c>
      <c r="B391">
        <v>1491</v>
      </c>
      <c r="C391">
        <v>119417461</v>
      </c>
      <c r="D391">
        <v>119239815</v>
      </c>
      <c r="E391">
        <v>14885</v>
      </c>
      <c r="F391">
        <v>1016045872</v>
      </c>
      <c r="G391">
        <v>961024125</v>
      </c>
      <c r="H391">
        <v>5</v>
      </c>
      <c r="I391">
        <v>325000</v>
      </c>
    </row>
    <row r="392" spans="1:9">
      <c r="A392" t="s">
        <v>283</v>
      </c>
      <c r="B392">
        <v>45</v>
      </c>
      <c r="C392">
        <v>307450</v>
      </c>
      <c r="D392">
        <v>38324</v>
      </c>
      <c r="E392">
        <v>78937</v>
      </c>
      <c r="F392">
        <v>568529703</v>
      </c>
      <c r="G392">
        <v>17628015</v>
      </c>
      <c r="H392">
        <v>1989</v>
      </c>
      <c r="I392">
        <v>9653028</v>
      </c>
    </row>
    <row r="393" spans="1:9">
      <c r="A393" t="s">
        <v>350</v>
      </c>
      <c r="B393">
        <v>3</v>
      </c>
      <c r="C393">
        <v>3000</v>
      </c>
      <c r="D393">
        <v>1307</v>
      </c>
      <c r="E393">
        <v>668</v>
      </c>
      <c r="F393">
        <v>2299500</v>
      </c>
      <c r="G393">
        <v>2223688</v>
      </c>
      <c r="H393">
        <v>246</v>
      </c>
      <c r="I393">
        <v>936800</v>
      </c>
    </row>
    <row r="394" spans="1:9">
      <c r="A394" t="s">
        <v>239</v>
      </c>
      <c r="B394">
        <v>13418</v>
      </c>
      <c r="C394">
        <v>188061008</v>
      </c>
      <c r="D394">
        <v>180775759</v>
      </c>
      <c r="E394">
        <v>476211</v>
      </c>
      <c r="F394">
        <v>3090426847</v>
      </c>
      <c r="G394">
        <v>1177286532</v>
      </c>
      <c r="H394">
        <v>311</v>
      </c>
      <c r="I394">
        <v>1734925</v>
      </c>
    </row>
    <row r="395" spans="1:9">
      <c r="A395" t="s">
        <v>333</v>
      </c>
      <c r="B395">
        <v>21</v>
      </c>
      <c r="C395">
        <v>2184234</v>
      </c>
      <c r="D395">
        <v>2052484</v>
      </c>
      <c r="E395">
        <v>8371</v>
      </c>
      <c r="F395">
        <v>613993724</v>
      </c>
      <c r="G395">
        <v>451078482</v>
      </c>
      <c r="H395">
        <v>1812</v>
      </c>
      <c r="I395">
        <v>154089475</v>
      </c>
    </row>
    <row r="396" spans="1:9">
      <c r="A396" t="s">
        <v>130</v>
      </c>
      <c r="B396">
        <v>798</v>
      </c>
      <c r="C396">
        <v>1288700</v>
      </c>
      <c r="D396">
        <v>873900</v>
      </c>
      <c r="E396">
        <v>130314</v>
      </c>
      <c r="F396">
        <v>410071627</v>
      </c>
      <c r="G396">
        <v>355217037</v>
      </c>
      <c r="H396">
        <v>48386</v>
      </c>
      <c r="I396">
        <v>179824450</v>
      </c>
    </row>
    <row r="397" spans="1:9">
      <c r="A397" t="s">
        <v>440</v>
      </c>
      <c r="B397">
        <v>17</v>
      </c>
      <c r="C397">
        <v>1766694</v>
      </c>
      <c r="D397">
        <v>1759525</v>
      </c>
      <c r="E397">
        <v>36900</v>
      </c>
      <c r="F397">
        <v>13807598961</v>
      </c>
      <c r="G397">
        <v>12541913419</v>
      </c>
      <c r="H397">
        <v>47</v>
      </c>
      <c r="I397">
        <v>16172982</v>
      </c>
    </row>
    <row r="398" spans="1:9">
      <c r="A398" t="s">
        <v>553</v>
      </c>
      <c r="B398">
        <v>30120</v>
      </c>
      <c r="C398">
        <v>126846200</v>
      </c>
      <c r="D398">
        <v>64353044</v>
      </c>
      <c r="E398">
        <v>577482</v>
      </c>
      <c r="F398">
        <v>2391598486</v>
      </c>
      <c r="G398">
        <v>794688176</v>
      </c>
      <c r="H398">
        <v>5739</v>
      </c>
      <c r="I398">
        <v>31560552</v>
      </c>
    </row>
    <row r="399" spans="1:9">
      <c r="A399" t="s">
        <v>189</v>
      </c>
      <c r="B399">
        <v>14</v>
      </c>
      <c r="C399">
        <v>505451</v>
      </c>
      <c r="D399">
        <v>502604</v>
      </c>
      <c r="E399">
        <v>8307</v>
      </c>
      <c r="F399">
        <v>204404455</v>
      </c>
      <c r="G399">
        <v>92924345</v>
      </c>
      <c r="H399">
        <v>81</v>
      </c>
      <c r="I399">
        <v>2010285</v>
      </c>
    </row>
    <row r="400" spans="1:9">
      <c r="A400" t="s">
        <v>469</v>
      </c>
      <c r="B400">
        <v>28848</v>
      </c>
      <c r="C400">
        <v>70383150</v>
      </c>
      <c r="D400">
        <v>27298672</v>
      </c>
      <c r="E400">
        <v>1018515</v>
      </c>
      <c r="F400">
        <v>4855126796</v>
      </c>
      <c r="G400">
        <v>2980361170</v>
      </c>
      <c r="H400">
        <v>13866</v>
      </c>
      <c r="I400">
        <v>72026880</v>
      </c>
    </row>
    <row r="401" spans="1:9">
      <c r="A401" t="s">
        <v>479</v>
      </c>
      <c r="B401">
        <v>1</v>
      </c>
      <c r="C401">
        <v>29200</v>
      </c>
      <c r="D401">
        <v>22108</v>
      </c>
      <c r="E401">
        <v>440</v>
      </c>
      <c r="F401">
        <v>21735306</v>
      </c>
      <c r="G401">
        <v>20526325</v>
      </c>
      <c r="H401">
        <v>173</v>
      </c>
      <c r="I401">
        <v>11599533</v>
      </c>
    </row>
    <row r="402" spans="1:9">
      <c r="A402" t="s">
        <v>513</v>
      </c>
      <c r="B402">
        <v>0</v>
      </c>
      <c r="C402">
        <v>0</v>
      </c>
      <c r="D402">
        <v>0</v>
      </c>
      <c r="E402">
        <v>71644</v>
      </c>
      <c r="F402">
        <v>6119677843</v>
      </c>
      <c r="G402">
        <v>1306589913</v>
      </c>
      <c r="H402">
        <v>2</v>
      </c>
      <c r="I402">
        <v>57099</v>
      </c>
    </row>
    <row r="403" spans="1:9">
      <c r="A403" t="s">
        <v>544</v>
      </c>
      <c r="B403">
        <v>0</v>
      </c>
      <c r="C403">
        <v>0</v>
      </c>
      <c r="D403">
        <v>0</v>
      </c>
      <c r="E403">
        <v>4509</v>
      </c>
      <c r="F403">
        <v>501140680</v>
      </c>
      <c r="G403">
        <v>157721134</v>
      </c>
      <c r="H403">
        <v>98</v>
      </c>
      <c r="I403">
        <v>8491255</v>
      </c>
    </row>
    <row r="404" spans="1:9">
      <c r="A404" t="s">
        <v>311</v>
      </c>
      <c r="B404">
        <v>1161</v>
      </c>
      <c r="C404">
        <v>48039332</v>
      </c>
      <c r="D404">
        <v>47514560</v>
      </c>
      <c r="E404">
        <v>36407</v>
      </c>
      <c r="F404">
        <v>677291729</v>
      </c>
      <c r="G404">
        <v>520178343</v>
      </c>
      <c r="H404">
        <v>22</v>
      </c>
      <c r="I404">
        <v>407782</v>
      </c>
    </row>
    <row r="405" spans="1:9">
      <c r="A405" t="s">
        <v>331</v>
      </c>
      <c r="B405">
        <v>0</v>
      </c>
      <c r="C405">
        <v>0</v>
      </c>
      <c r="D405">
        <v>0</v>
      </c>
      <c r="E405">
        <v>6890</v>
      </c>
      <c r="F405">
        <v>1156347213</v>
      </c>
      <c r="G405">
        <v>849121416</v>
      </c>
      <c r="H405">
        <v>233</v>
      </c>
      <c r="I405">
        <v>29308405</v>
      </c>
    </row>
    <row r="406" spans="1:9">
      <c r="A406" t="s">
        <v>94</v>
      </c>
      <c r="B406">
        <v>3231</v>
      </c>
      <c r="C406">
        <v>1393035</v>
      </c>
      <c r="D406">
        <v>831383</v>
      </c>
      <c r="E406">
        <v>282762</v>
      </c>
      <c r="F406">
        <v>162749815</v>
      </c>
      <c r="G406">
        <v>155662070</v>
      </c>
      <c r="H406">
        <v>131492</v>
      </c>
      <c r="I406">
        <v>76851108</v>
      </c>
    </row>
    <row r="407" spans="1:9">
      <c r="A407" t="s">
        <v>554</v>
      </c>
      <c r="B407">
        <v>141921</v>
      </c>
      <c r="C407">
        <v>978194629</v>
      </c>
      <c r="D407">
        <v>390097808</v>
      </c>
      <c r="E407">
        <v>2655874</v>
      </c>
      <c r="F407">
        <v>15762986012</v>
      </c>
      <c r="G407">
        <v>3708096296</v>
      </c>
      <c r="H407">
        <v>1226</v>
      </c>
      <c r="I407">
        <v>7875914</v>
      </c>
    </row>
    <row r="408" spans="1:9">
      <c r="A408" t="s">
        <v>187</v>
      </c>
      <c r="B408">
        <v>57096</v>
      </c>
      <c r="C408">
        <v>2047986367</v>
      </c>
      <c r="D408">
        <v>2004312833</v>
      </c>
      <c r="E408">
        <v>1772453</v>
      </c>
      <c r="F408">
        <v>51274715969</v>
      </c>
      <c r="G408">
        <v>33308606400</v>
      </c>
      <c r="H408">
        <v>352</v>
      </c>
      <c r="I408">
        <v>9717685</v>
      </c>
    </row>
    <row r="409" spans="1:9">
      <c r="A409" t="s">
        <v>307</v>
      </c>
      <c r="B409">
        <v>0</v>
      </c>
      <c r="C409">
        <v>0</v>
      </c>
      <c r="D409">
        <v>0</v>
      </c>
      <c r="E409">
        <v>316</v>
      </c>
      <c r="F409">
        <v>19042021</v>
      </c>
      <c r="G409">
        <v>5056701</v>
      </c>
      <c r="H409">
        <v>8</v>
      </c>
      <c r="I409">
        <v>243000</v>
      </c>
    </row>
    <row r="410" spans="1:9">
      <c r="A410" t="s">
        <v>373</v>
      </c>
      <c r="B410">
        <v>1</v>
      </c>
      <c r="C410">
        <v>5714</v>
      </c>
      <c r="D410">
        <v>5765</v>
      </c>
      <c r="E410">
        <v>2947</v>
      </c>
      <c r="F410">
        <v>24155805</v>
      </c>
      <c r="G410">
        <v>4461638</v>
      </c>
      <c r="H410">
        <v>100</v>
      </c>
      <c r="I410">
        <v>842399</v>
      </c>
    </row>
    <row r="411" spans="1:9">
      <c r="A411" t="s">
        <v>276</v>
      </c>
      <c r="B411">
        <v>4483</v>
      </c>
      <c r="C411">
        <v>84147853</v>
      </c>
      <c r="D411">
        <v>82948884</v>
      </c>
      <c r="E411">
        <v>536295</v>
      </c>
      <c r="F411">
        <v>8154106175</v>
      </c>
      <c r="G411">
        <v>6050356718</v>
      </c>
      <c r="H411">
        <v>12</v>
      </c>
      <c r="I411">
        <v>184514</v>
      </c>
    </row>
    <row r="412" spans="1:9">
      <c r="A412" t="s">
        <v>414</v>
      </c>
      <c r="B412">
        <v>767</v>
      </c>
      <c r="C412">
        <v>10705135</v>
      </c>
      <c r="D412">
        <v>10610978</v>
      </c>
      <c r="E412">
        <v>32497</v>
      </c>
      <c r="F412">
        <v>305974459</v>
      </c>
      <c r="G412">
        <v>219750964</v>
      </c>
      <c r="H412">
        <v>2359</v>
      </c>
      <c r="I412">
        <v>17009853</v>
      </c>
    </row>
    <row r="413" spans="1:9">
      <c r="A413" t="s">
        <v>170</v>
      </c>
      <c r="B413">
        <v>0</v>
      </c>
      <c r="C413">
        <v>0</v>
      </c>
      <c r="D413">
        <v>0</v>
      </c>
      <c r="E413">
        <v>151</v>
      </c>
      <c r="F413">
        <v>35440951</v>
      </c>
      <c r="G413">
        <v>9578947</v>
      </c>
      <c r="H413">
        <v>0</v>
      </c>
      <c r="I413">
        <v>0</v>
      </c>
    </row>
    <row r="414" spans="1:9">
      <c r="A414" t="s">
        <v>200</v>
      </c>
      <c r="B414">
        <v>50</v>
      </c>
      <c r="C414">
        <v>21584340</v>
      </c>
      <c r="D414">
        <v>21389917</v>
      </c>
      <c r="E414">
        <v>2655936</v>
      </c>
      <c r="F414">
        <v>808816002412</v>
      </c>
      <c r="G414">
        <v>678049074913</v>
      </c>
      <c r="H414">
        <v>17</v>
      </c>
      <c r="I414">
        <v>4816265</v>
      </c>
    </row>
    <row r="415" spans="1:9">
      <c r="A415" t="s">
        <v>503</v>
      </c>
      <c r="B415">
        <v>0</v>
      </c>
      <c r="C415">
        <v>0</v>
      </c>
      <c r="D415">
        <v>0</v>
      </c>
      <c r="E415">
        <v>451</v>
      </c>
      <c r="F415">
        <v>86030989</v>
      </c>
      <c r="G415">
        <v>80447084</v>
      </c>
      <c r="H415">
        <v>216</v>
      </c>
      <c r="I415">
        <v>39901507</v>
      </c>
    </row>
    <row r="416" spans="1:9">
      <c r="A416" t="s">
        <v>342</v>
      </c>
      <c r="B416">
        <v>1628</v>
      </c>
      <c r="C416">
        <v>28983390</v>
      </c>
      <c r="D416">
        <v>26134403</v>
      </c>
      <c r="E416">
        <v>637367</v>
      </c>
      <c r="F416">
        <v>3510565206</v>
      </c>
      <c r="G416">
        <v>811267402</v>
      </c>
      <c r="H416">
        <v>9</v>
      </c>
      <c r="I416">
        <v>237319</v>
      </c>
    </row>
    <row r="417" spans="1:9">
      <c r="A417" t="s">
        <v>447</v>
      </c>
      <c r="B417">
        <v>2381</v>
      </c>
      <c r="C417">
        <v>478321398</v>
      </c>
      <c r="D417">
        <v>79238392</v>
      </c>
      <c r="E417">
        <v>144418</v>
      </c>
      <c r="F417">
        <v>24080857597</v>
      </c>
      <c r="G417">
        <v>7397724670</v>
      </c>
      <c r="H417">
        <v>6</v>
      </c>
      <c r="I417">
        <v>1866252</v>
      </c>
    </row>
    <row r="418" spans="1:9">
      <c r="A418" t="s">
        <v>455</v>
      </c>
      <c r="B418">
        <v>69</v>
      </c>
      <c r="C418">
        <v>438400</v>
      </c>
      <c r="D418">
        <v>312217</v>
      </c>
      <c r="E418">
        <v>9036</v>
      </c>
      <c r="F418">
        <v>29357304</v>
      </c>
      <c r="G418">
        <v>12768976</v>
      </c>
      <c r="H418">
        <v>2271</v>
      </c>
      <c r="I418">
        <v>7287422</v>
      </c>
    </row>
    <row r="419" spans="1:9">
      <c r="A419" t="s">
        <v>112</v>
      </c>
      <c r="B419">
        <v>137</v>
      </c>
      <c r="C419">
        <v>372700</v>
      </c>
      <c r="D419">
        <v>195201</v>
      </c>
      <c r="E419">
        <v>31916</v>
      </c>
      <c r="F419">
        <v>130258363</v>
      </c>
      <c r="G419">
        <v>112843552</v>
      </c>
      <c r="H419">
        <v>15570</v>
      </c>
      <c r="I419">
        <v>61734110</v>
      </c>
    </row>
    <row r="420" spans="1:9">
      <c r="A420" t="s">
        <v>175</v>
      </c>
      <c r="B420">
        <v>27</v>
      </c>
      <c r="C420">
        <v>23650000</v>
      </c>
      <c r="D420">
        <v>23650000</v>
      </c>
      <c r="E420">
        <v>10594</v>
      </c>
      <c r="F420">
        <v>93848836</v>
      </c>
      <c r="G420">
        <v>56957201</v>
      </c>
      <c r="H420">
        <v>20</v>
      </c>
      <c r="I420">
        <v>116079</v>
      </c>
    </row>
    <row r="421" spans="1:9">
      <c r="A421" t="s">
        <v>417</v>
      </c>
      <c r="B421">
        <v>2369</v>
      </c>
      <c r="C421">
        <v>33977469</v>
      </c>
      <c r="D421">
        <v>28855301</v>
      </c>
      <c r="E421">
        <v>683622</v>
      </c>
      <c r="F421">
        <v>4179609662</v>
      </c>
      <c r="G421">
        <v>696427699</v>
      </c>
      <c r="H421">
        <v>19</v>
      </c>
      <c r="I421">
        <v>312390</v>
      </c>
    </row>
    <row r="422" spans="1:9">
      <c r="A422" t="s">
        <v>355</v>
      </c>
      <c r="B422">
        <v>1</v>
      </c>
      <c r="C422">
        <v>10000</v>
      </c>
      <c r="D422">
        <v>0</v>
      </c>
      <c r="E422">
        <v>1596</v>
      </c>
      <c r="F422">
        <v>12707200</v>
      </c>
      <c r="G422">
        <v>960585</v>
      </c>
      <c r="H422">
        <v>74</v>
      </c>
      <c r="I422">
        <v>454500</v>
      </c>
    </row>
    <row r="423" spans="1:9">
      <c r="A423" t="s">
        <v>418</v>
      </c>
      <c r="B423">
        <v>3</v>
      </c>
      <c r="C423">
        <v>35578</v>
      </c>
      <c r="D423">
        <v>28663</v>
      </c>
      <c r="E423">
        <v>6375</v>
      </c>
      <c r="F423">
        <v>32656685</v>
      </c>
      <c r="G423">
        <v>8766488</v>
      </c>
      <c r="H423">
        <v>267</v>
      </c>
      <c r="I423">
        <v>1768824</v>
      </c>
    </row>
    <row r="424" spans="1:9">
      <c r="A424" t="s">
        <v>491</v>
      </c>
      <c r="B424">
        <v>105</v>
      </c>
      <c r="C424">
        <v>2525224</v>
      </c>
      <c r="D424">
        <v>2520086</v>
      </c>
      <c r="E424">
        <v>2951</v>
      </c>
      <c r="F424">
        <v>60198578</v>
      </c>
      <c r="G424">
        <v>40520247</v>
      </c>
      <c r="H424">
        <v>537</v>
      </c>
      <c r="I424">
        <v>10381447</v>
      </c>
    </row>
    <row r="425" spans="1:9">
      <c r="A425" t="s">
        <v>501</v>
      </c>
      <c r="B425">
        <v>7564</v>
      </c>
      <c r="C425">
        <v>134617500</v>
      </c>
      <c r="D425">
        <v>5365649</v>
      </c>
      <c r="E425">
        <v>4774022</v>
      </c>
      <c r="F425">
        <v>78373684022</v>
      </c>
      <c r="G425">
        <v>5518393292</v>
      </c>
      <c r="H425">
        <v>21</v>
      </c>
      <c r="I425">
        <v>337100</v>
      </c>
    </row>
    <row r="426" spans="1:9">
      <c r="A426" t="s">
        <v>482</v>
      </c>
      <c r="B426">
        <v>2140</v>
      </c>
      <c r="C426">
        <v>227855333</v>
      </c>
      <c r="D426">
        <v>103170592</v>
      </c>
      <c r="E426">
        <v>76988</v>
      </c>
      <c r="F426">
        <v>5641071380</v>
      </c>
      <c r="G426">
        <v>3806113308</v>
      </c>
      <c r="H426">
        <v>74</v>
      </c>
      <c r="I426">
        <v>7754891</v>
      </c>
    </row>
    <row r="427" spans="1:9">
      <c r="A427" t="s">
        <v>474</v>
      </c>
      <c r="B427">
        <v>36</v>
      </c>
      <c r="C427">
        <v>8072192</v>
      </c>
      <c r="D427">
        <v>8056629</v>
      </c>
      <c r="E427">
        <v>58750</v>
      </c>
      <c r="F427">
        <v>9360002004</v>
      </c>
      <c r="G427">
        <v>8610263115</v>
      </c>
      <c r="H427">
        <v>2714</v>
      </c>
      <c r="I427">
        <v>412639907</v>
      </c>
    </row>
    <row r="428" spans="1:9">
      <c r="A428" t="s">
        <v>98</v>
      </c>
      <c r="B428">
        <v>107123</v>
      </c>
      <c r="C428">
        <v>328128599</v>
      </c>
      <c r="D428">
        <v>46148785</v>
      </c>
      <c r="E428">
        <v>4871161</v>
      </c>
      <c r="F428">
        <v>12632598789</v>
      </c>
      <c r="G428">
        <v>320836911</v>
      </c>
      <c r="H428">
        <v>543</v>
      </c>
      <c r="I428">
        <v>503589</v>
      </c>
    </row>
    <row r="429" spans="1:9">
      <c r="A429" t="s">
        <v>361</v>
      </c>
      <c r="B429">
        <v>1</v>
      </c>
      <c r="C429">
        <v>93000</v>
      </c>
      <c r="D429">
        <v>92528</v>
      </c>
      <c r="E429">
        <v>914</v>
      </c>
      <c r="F429">
        <v>162029862</v>
      </c>
      <c r="G429">
        <v>111385682</v>
      </c>
      <c r="H429">
        <v>53</v>
      </c>
      <c r="I429">
        <v>7081402</v>
      </c>
    </row>
    <row r="430" spans="1:9">
      <c r="A430" t="s">
        <v>425</v>
      </c>
      <c r="B430">
        <v>17</v>
      </c>
      <c r="C430">
        <v>741085</v>
      </c>
      <c r="D430">
        <v>741139</v>
      </c>
      <c r="E430">
        <v>4004</v>
      </c>
      <c r="F430">
        <v>129510497</v>
      </c>
      <c r="G430">
        <v>83859713</v>
      </c>
      <c r="H430">
        <v>885</v>
      </c>
      <c r="I430">
        <v>29831792</v>
      </c>
    </row>
    <row r="431" spans="1:9">
      <c r="A431" t="s">
        <v>272</v>
      </c>
      <c r="B431">
        <v>0</v>
      </c>
      <c r="C431">
        <v>0</v>
      </c>
      <c r="D431">
        <v>0</v>
      </c>
      <c r="E431">
        <v>4360</v>
      </c>
      <c r="F431">
        <v>53432091</v>
      </c>
      <c r="G431">
        <v>55628186</v>
      </c>
      <c r="H431">
        <v>1125</v>
      </c>
      <c r="I431">
        <v>15253764</v>
      </c>
    </row>
    <row r="432" spans="1:9">
      <c r="A432" t="s">
        <v>374</v>
      </c>
      <c r="B432">
        <v>669</v>
      </c>
      <c r="C432">
        <v>19544101</v>
      </c>
      <c r="D432">
        <v>19713999</v>
      </c>
      <c r="E432">
        <v>43975</v>
      </c>
      <c r="F432">
        <v>1068669976</v>
      </c>
      <c r="G432">
        <v>909756688</v>
      </c>
      <c r="H432">
        <v>8352</v>
      </c>
      <c r="I432">
        <v>197837653</v>
      </c>
    </row>
    <row r="433" spans="1:9">
      <c r="A433" t="s">
        <v>471</v>
      </c>
      <c r="B433">
        <v>68897</v>
      </c>
      <c r="C433">
        <v>1074846900</v>
      </c>
      <c r="D433">
        <v>93286898</v>
      </c>
      <c r="E433">
        <v>9445499</v>
      </c>
      <c r="F433">
        <v>140048906190</v>
      </c>
      <c r="G433">
        <v>11701004450</v>
      </c>
      <c r="H433">
        <v>219</v>
      </c>
      <c r="I433">
        <v>2139000</v>
      </c>
    </row>
    <row r="434" spans="1:9">
      <c r="A434" t="s">
        <v>83</v>
      </c>
      <c r="B434">
        <v>6595</v>
      </c>
      <c r="C434">
        <v>12130250</v>
      </c>
      <c r="D434">
        <v>5468594</v>
      </c>
      <c r="E434">
        <v>226904</v>
      </c>
      <c r="F434">
        <v>573058409</v>
      </c>
      <c r="G434">
        <v>456513130</v>
      </c>
      <c r="H434">
        <v>33886</v>
      </c>
      <c r="I434">
        <v>94162972</v>
      </c>
    </row>
    <row r="435" spans="1:9">
      <c r="A435" t="s">
        <v>176</v>
      </c>
      <c r="B435">
        <v>60</v>
      </c>
      <c r="C435">
        <v>50485000</v>
      </c>
      <c r="D435">
        <v>50480000</v>
      </c>
      <c r="E435">
        <v>22119</v>
      </c>
      <c r="F435">
        <v>161004309</v>
      </c>
      <c r="G435">
        <v>54302034</v>
      </c>
      <c r="H435">
        <v>0</v>
      </c>
      <c r="I435">
        <v>0</v>
      </c>
    </row>
    <row r="436" spans="1:9">
      <c r="A436" t="s">
        <v>156</v>
      </c>
      <c r="B436">
        <v>66460</v>
      </c>
      <c r="C436">
        <v>1973255833</v>
      </c>
      <c r="D436">
        <v>1970992526</v>
      </c>
      <c r="E436">
        <v>1170680</v>
      </c>
      <c r="F436">
        <v>28437392378</v>
      </c>
      <c r="G436">
        <v>21108687943</v>
      </c>
      <c r="H436">
        <v>3356</v>
      </c>
      <c r="I436">
        <v>84289169</v>
      </c>
    </row>
    <row r="437" spans="1:9">
      <c r="A437" t="s">
        <v>278</v>
      </c>
      <c r="B437">
        <v>800</v>
      </c>
      <c r="C437">
        <v>1102750</v>
      </c>
      <c r="D437">
        <v>1021074</v>
      </c>
      <c r="E437">
        <v>86718</v>
      </c>
      <c r="F437">
        <v>158428931</v>
      </c>
      <c r="G437">
        <v>164146086</v>
      </c>
      <c r="H437">
        <v>28791</v>
      </c>
      <c r="I437">
        <v>57092468</v>
      </c>
    </row>
    <row r="438" spans="1:9">
      <c r="A438" t="s">
        <v>407</v>
      </c>
      <c r="B438">
        <v>1787</v>
      </c>
      <c r="C438">
        <v>2241100</v>
      </c>
      <c r="D438">
        <v>1784850</v>
      </c>
      <c r="E438">
        <v>144231</v>
      </c>
      <c r="F438">
        <v>281763051</v>
      </c>
      <c r="G438">
        <v>267845322</v>
      </c>
      <c r="H438">
        <v>57237</v>
      </c>
      <c r="I438">
        <v>113245346</v>
      </c>
    </row>
    <row r="439" spans="1:9">
      <c r="A439" t="s">
        <v>139</v>
      </c>
      <c r="B439">
        <v>10570</v>
      </c>
      <c r="C439">
        <v>5384152496</v>
      </c>
      <c r="D439">
        <v>5378595358</v>
      </c>
      <c r="E439">
        <v>402854</v>
      </c>
      <c r="F439">
        <v>100605219454</v>
      </c>
      <c r="G439">
        <v>83768274928</v>
      </c>
      <c r="H439">
        <v>330</v>
      </c>
      <c r="I439">
        <v>87114040</v>
      </c>
    </row>
    <row r="440" spans="1:9">
      <c r="A440" t="s">
        <v>255</v>
      </c>
      <c r="B440">
        <v>40670</v>
      </c>
      <c r="C440">
        <v>62433400</v>
      </c>
      <c r="D440">
        <v>28682007</v>
      </c>
      <c r="E440">
        <v>1539508</v>
      </c>
      <c r="F440">
        <v>6144163279</v>
      </c>
      <c r="G440">
        <v>4596745401</v>
      </c>
      <c r="H440">
        <v>128094</v>
      </c>
      <c r="I440">
        <v>656676150</v>
      </c>
    </row>
    <row r="441" spans="1:9">
      <c r="A441" t="s">
        <v>351</v>
      </c>
      <c r="B441">
        <v>82</v>
      </c>
      <c r="C441">
        <v>265000</v>
      </c>
      <c r="D441">
        <v>74328</v>
      </c>
      <c r="E441">
        <v>5093</v>
      </c>
      <c r="F441">
        <v>19002200</v>
      </c>
      <c r="G441">
        <v>12628742</v>
      </c>
      <c r="H441">
        <v>497</v>
      </c>
      <c r="I441">
        <v>2390600</v>
      </c>
    </row>
    <row r="442" spans="1:9">
      <c r="A442" t="s">
        <v>475</v>
      </c>
      <c r="B442">
        <v>556</v>
      </c>
      <c r="C442">
        <v>157546839</v>
      </c>
      <c r="D442">
        <v>157402216</v>
      </c>
      <c r="E442">
        <v>118082</v>
      </c>
      <c r="F442">
        <v>20541206835</v>
      </c>
      <c r="G442">
        <v>18769437604</v>
      </c>
      <c r="H442">
        <v>645</v>
      </c>
      <c r="I442">
        <v>97645582</v>
      </c>
    </row>
    <row r="443" spans="1:9">
      <c r="A443" t="s">
        <v>312</v>
      </c>
      <c r="B443">
        <v>708</v>
      </c>
      <c r="C443">
        <v>31133243</v>
      </c>
      <c r="D443">
        <v>30807204</v>
      </c>
      <c r="E443">
        <v>38507</v>
      </c>
      <c r="F443">
        <v>572036443</v>
      </c>
      <c r="G443">
        <v>369555595</v>
      </c>
      <c r="H443">
        <v>0</v>
      </c>
      <c r="I443">
        <v>0</v>
      </c>
    </row>
    <row r="444" spans="1:9">
      <c r="A444" t="s">
        <v>336</v>
      </c>
      <c r="B444">
        <v>10704</v>
      </c>
      <c r="C444">
        <v>2083373549</v>
      </c>
      <c r="D444">
        <v>887025767</v>
      </c>
      <c r="E444">
        <v>487978</v>
      </c>
      <c r="F444">
        <v>58439544638</v>
      </c>
      <c r="G444">
        <v>23310152546</v>
      </c>
      <c r="H444">
        <v>17</v>
      </c>
      <c r="I444">
        <v>1483792</v>
      </c>
    </row>
    <row r="445" spans="1:9">
      <c r="A445" t="s">
        <v>431</v>
      </c>
      <c r="B445">
        <v>130</v>
      </c>
      <c r="C445">
        <v>97698</v>
      </c>
      <c r="D445">
        <v>67934</v>
      </c>
      <c r="E445">
        <v>7909</v>
      </c>
      <c r="F445">
        <v>17363332</v>
      </c>
      <c r="G445">
        <v>15658992</v>
      </c>
      <c r="H445">
        <v>3446</v>
      </c>
      <c r="I445">
        <v>7932307</v>
      </c>
    </row>
    <row r="446" spans="1:9">
      <c r="A446" t="s">
        <v>159</v>
      </c>
      <c r="B446">
        <v>37</v>
      </c>
      <c r="C446">
        <v>1180210</v>
      </c>
      <c r="D446">
        <v>1182200</v>
      </c>
      <c r="E446">
        <v>10167</v>
      </c>
      <c r="F446">
        <v>238391478</v>
      </c>
      <c r="G446">
        <v>133031480</v>
      </c>
      <c r="H446">
        <v>420</v>
      </c>
      <c r="I446">
        <v>9662580</v>
      </c>
    </row>
    <row r="447" spans="1:9">
      <c r="A447" t="s">
        <v>366</v>
      </c>
      <c r="B447">
        <v>659</v>
      </c>
      <c r="C447">
        <v>129037492</v>
      </c>
      <c r="D447">
        <v>18046159</v>
      </c>
      <c r="E447">
        <v>78395</v>
      </c>
      <c r="F447">
        <v>11960240903</v>
      </c>
      <c r="G447">
        <v>3137582173</v>
      </c>
      <c r="H447">
        <v>6</v>
      </c>
      <c r="I447">
        <v>539700</v>
      </c>
    </row>
    <row r="448" spans="1:9">
      <c r="A448" t="s">
        <v>190</v>
      </c>
      <c r="B448">
        <v>1758</v>
      </c>
      <c r="C448">
        <v>3968700</v>
      </c>
      <c r="D448">
        <v>2756687</v>
      </c>
      <c r="E448">
        <v>188447</v>
      </c>
      <c r="F448">
        <v>773568557</v>
      </c>
      <c r="G448">
        <v>662731929</v>
      </c>
      <c r="H448">
        <v>78913</v>
      </c>
      <c r="I448">
        <v>329135371</v>
      </c>
    </row>
    <row r="449" spans="1:9">
      <c r="A449" t="s">
        <v>321</v>
      </c>
      <c r="B449">
        <v>1630</v>
      </c>
      <c r="C449">
        <v>1821650</v>
      </c>
      <c r="D449">
        <v>745961</v>
      </c>
      <c r="E449">
        <v>86866</v>
      </c>
      <c r="F449">
        <v>359286577</v>
      </c>
      <c r="G449">
        <v>248246266</v>
      </c>
      <c r="H449">
        <v>13136</v>
      </c>
      <c r="I449">
        <v>75232689</v>
      </c>
    </row>
    <row r="450" spans="1:9">
      <c r="A450" t="s">
        <v>415</v>
      </c>
      <c r="B450">
        <v>3745</v>
      </c>
      <c r="C450">
        <v>45068506</v>
      </c>
      <c r="D450">
        <v>43273218</v>
      </c>
      <c r="E450">
        <v>112833</v>
      </c>
      <c r="F450">
        <v>992690848</v>
      </c>
      <c r="G450">
        <v>686399006</v>
      </c>
      <c r="H450">
        <v>783</v>
      </c>
      <c r="I450">
        <v>7030829</v>
      </c>
    </row>
    <row r="451" spans="1:9">
      <c r="A451" t="s">
        <v>344</v>
      </c>
      <c r="B451">
        <v>7149</v>
      </c>
      <c r="C451">
        <v>187130855</v>
      </c>
      <c r="D451">
        <v>189217026</v>
      </c>
      <c r="E451">
        <v>189469</v>
      </c>
      <c r="F451">
        <v>4282301047</v>
      </c>
      <c r="G451">
        <v>3759205722</v>
      </c>
      <c r="H451">
        <v>47181</v>
      </c>
      <c r="I451">
        <v>1044168010</v>
      </c>
    </row>
    <row r="452" spans="1:9">
      <c r="A452" t="s">
        <v>261</v>
      </c>
      <c r="B452">
        <v>3</v>
      </c>
      <c r="C452">
        <v>130000</v>
      </c>
      <c r="D452">
        <v>129814</v>
      </c>
      <c r="E452">
        <v>205</v>
      </c>
      <c r="F452">
        <v>15990464</v>
      </c>
      <c r="G452">
        <v>15181278</v>
      </c>
      <c r="H452">
        <v>22</v>
      </c>
      <c r="I452">
        <v>1617504</v>
      </c>
    </row>
    <row r="453" spans="1:9">
      <c r="A453" t="s">
        <v>295</v>
      </c>
      <c r="B453">
        <v>1</v>
      </c>
      <c r="C453">
        <v>24816</v>
      </c>
      <c r="D453">
        <v>24843</v>
      </c>
      <c r="E453">
        <v>284</v>
      </c>
      <c r="F453">
        <v>6573774</v>
      </c>
      <c r="G453">
        <v>2849794</v>
      </c>
      <c r="H453">
        <v>0</v>
      </c>
      <c r="I453">
        <v>0</v>
      </c>
    </row>
    <row r="454" spans="1:9">
      <c r="A454" t="s">
        <v>206</v>
      </c>
      <c r="B454">
        <v>0</v>
      </c>
      <c r="C454">
        <v>0</v>
      </c>
      <c r="D454">
        <v>0</v>
      </c>
      <c r="E454">
        <v>415267</v>
      </c>
      <c r="F454">
        <v>53065993920</v>
      </c>
      <c r="G454">
        <v>15968321326</v>
      </c>
      <c r="H454">
        <v>18</v>
      </c>
      <c r="I454">
        <v>2552890</v>
      </c>
    </row>
    <row r="455" spans="1:9">
      <c r="A455" t="s">
        <v>243</v>
      </c>
      <c r="B455">
        <v>18853</v>
      </c>
      <c r="C455">
        <v>25967509</v>
      </c>
      <c r="D455">
        <v>11678116</v>
      </c>
      <c r="E455">
        <v>615711</v>
      </c>
      <c r="F455">
        <v>1166131814</v>
      </c>
      <c r="G455">
        <v>660250944</v>
      </c>
      <c r="H455">
        <v>46300</v>
      </c>
      <c r="I455">
        <v>85488015</v>
      </c>
    </row>
    <row r="456" spans="1:9">
      <c r="A456" t="s">
        <v>317</v>
      </c>
      <c r="B456">
        <v>15273</v>
      </c>
      <c r="C456">
        <v>558999619</v>
      </c>
      <c r="D456">
        <v>557161241</v>
      </c>
      <c r="E456">
        <v>441095</v>
      </c>
      <c r="F456">
        <v>13577491585</v>
      </c>
      <c r="G456">
        <v>8653130353</v>
      </c>
      <c r="H456">
        <v>261</v>
      </c>
      <c r="I456">
        <v>8744239</v>
      </c>
    </row>
    <row r="457" spans="1:9">
      <c r="A457" t="s">
        <v>405</v>
      </c>
      <c r="B457">
        <v>0</v>
      </c>
      <c r="C457">
        <v>0</v>
      </c>
      <c r="D457">
        <v>0</v>
      </c>
      <c r="E457">
        <v>4</v>
      </c>
      <c r="F457">
        <v>30463</v>
      </c>
      <c r="G457">
        <v>16792</v>
      </c>
      <c r="H457">
        <v>0</v>
      </c>
      <c r="I457">
        <v>0</v>
      </c>
    </row>
    <row r="458" spans="1:9">
      <c r="A458" t="s">
        <v>433</v>
      </c>
      <c r="B458">
        <v>3664</v>
      </c>
      <c r="C458">
        <v>7482950</v>
      </c>
      <c r="D458">
        <v>2052247</v>
      </c>
      <c r="E458">
        <v>101937</v>
      </c>
      <c r="F458">
        <v>470157609</v>
      </c>
      <c r="G458">
        <v>269591377</v>
      </c>
      <c r="H458">
        <v>1002</v>
      </c>
      <c r="I458">
        <v>5251724</v>
      </c>
    </row>
    <row r="459" spans="1:9">
      <c r="A459" t="s">
        <v>399</v>
      </c>
      <c r="B459">
        <v>1005</v>
      </c>
      <c r="C459">
        <v>10395724</v>
      </c>
      <c r="D459">
        <v>10191085</v>
      </c>
      <c r="E459">
        <v>64673</v>
      </c>
      <c r="F459">
        <v>591272348</v>
      </c>
      <c r="G459">
        <v>386489989</v>
      </c>
      <c r="H459">
        <v>2542</v>
      </c>
      <c r="I459">
        <v>33584196</v>
      </c>
    </row>
    <row r="460" spans="1:9">
      <c r="A460" t="s">
        <v>525</v>
      </c>
      <c r="B460">
        <v>3</v>
      </c>
      <c r="C460">
        <v>96299</v>
      </c>
      <c r="D460">
        <v>90862</v>
      </c>
      <c r="E460">
        <v>965970</v>
      </c>
      <c r="F460">
        <v>27545806638</v>
      </c>
      <c r="G460">
        <v>17120727969</v>
      </c>
      <c r="H460">
        <v>15</v>
      </c>
      <c r="I460">
        <v>458636</v>
      </c>
    </row>
    <row r="461" spans="1:9">
      <c r="A461" t="s">
        <v>208</v>
      </c>
      <c r="B461">
        <v>0</v>
      </c>
      <c r="C461">
        <v>0</v>
      </c>
      <c r="D461">
        <v>0</v>
      </c>
      <c r="E461">
        <v>74</v>
      </c>
      <c r="F461">
        <v>533298</v>
      </c>
      <c r="G461">
        <v>264055</v>
      </c>
      <c r="H461">
        <v>25</v>
      </c>
      <c r="I461">
        <v>234776</v>
      </c>
    </row>
    <row r="462" spans="1:9">
      <c r="A462" t="s">
        <v>291</v>
      </c>
      <c r="B462">
        <v>64</v>
      </c>
      <c r="C462">
        <v>2235172</v>
      </c>
      <c r="D462">
        <v>2241921</v>
      </c>
      <c r="E462">
        <v>2999</v>
      </c>
      <c r="F462">
        <v>81365048</v>
      </c>
      <c r="G462">
        <v>49066394</v>
      </c>
      <c r="H462">
        <v>53</v>
      </c>
      <c r="I462">
        <v>1492545</v>
      </c>
    </row>
    <row r="463" spans="1:9">
      <c r="A463" t="s">
        <v>375</v>
      </c>
      <c r="B463">
        <v>6526</v>
      </c>
      <c r="C463">
        <v>197106144</v>
      </c>
      <c r="D463">
        <v>198252914</v>
      </c>
      <c r="E463">
        <v>206024</v>
      </c>
      <c r="F463">
        <v>5227717738</v>
      </c>
      <c r="G463">
        <v>4003514532</v>
      </c>
      <c r="H463">
        <v>7876</v>
      </c>
      <c r="I463">
        <v>205334569</v>
      </c>
    </row>
    <row r="464" spans="1:9">
      <c r="A464" t="s">
        <v>495</v>
      </c>
      <c r="B464">
        <v>23865</v>
      </c>
      <c r="C464">
        <v>838536137</v>
      </c>
      <c r="D464">
        <v>830073454</v>
      </c>
      <c r="E464">
        <v>488146</v>
      </c>
      <c r="F464">
        <v>13908834409</v>
      </c>
      <c r="G464">
        <v>8456655851</v>
      </c>
      <c r="H464">
        <v>0</v>
      </c>
      <c r="I464">
        <v>0</v>
      </c>
    </row>
    <row r="465" spans="1:9">
      <c r="A465" t="s">
        <v>219</v>
      </c>
      <c r="B465">
        <v>0</v>
      </c>
      <c r="C465">
        <v>0</v>
      </c>
      <c r="D465">
        <v>0</v>
      </c>
      <c r="E465">
        <v>1369</v>
      </c>
      <c r="F465">
        <v>1412233</v>
      </c>
      <c r="G465">
        <v>16605</v>
      </c>
      <c r="H465">
        <v>3</v>
      </c>
      <c r="I465">
        <v>16700</v>
      </c>
    </row>
    <row r="466" spans="1:9">
      <c r="A466" t="s">
        <v>309</v>
      </c>
      <c r="B466">
        <v>25</v>
      </c>
      <c r="C466">
        <v>1004902</v>
      </c>
      <c r="D466">
        <v>998506</v>
      </c>
      <c r="E466">
        <v>1302</v>
      </c>
      <c r="F466">
        <v>21220678</v>
      </c>
      <c r="G466">
        <v>16713305</v>
      </c>
      <c r="H466">
        <v>104</v>
      </c>
      <c r="I466">
        <v>1635158</v>
      </c>
    </row>
    <row r="467" spans="1:9">
      <c r="A467" t="s">
        <v>379</v>
      </c>
      <c r="B467">
        <v>9</v>
      </c>
      <c r="C467">
        <v>380902</v>
      </c>
      <c r="D467">
        <v>381320</v>
      </c>
      <c r="E467">
        <v>5732</v>
      </c>
      <c r="F467">
        <v>151791572</v>
      </c>
      <c r="G467">
        <v>86238578</v>
      </c>
      <c r="H467">
        <v>341</v>
      </c>
      <c r="I467">
        <v>8911707</v>
      </c>
    </row>
    <row r="468" spans="1:9">
      <c r="A468" t="s">
        <v>262</v>
      </c>
      <c r="B468">
        <v>47</v>
      </c>
      <c r="C468">
        <v>5758396</v>
      </c>
      <c r="D468">
        <v>5750519</v>
      </c>
      <c r="E468">
        <v>875</v>
      </c>
      <c r="F468">
        <v>77285372</v>
      </c>
      <c r="G468">
        <v>72903632</v>
      </c>
      <c r="H468">
        <v>5</v>
      </c>
      <c r="I468">
        <v>430400</v>
      </c>
    </row>
    <row r="469" spans="1:9">
      <c r="A469" t="s">
        <v>221</v>
      </c>
      <c r="B469">
        <v>1780</v>
      </c>
      <c r="C469">
        <v>2350700</v>
      </c>
      <c r="D469">
        <v>1720290</v>
      </c>
      <c r="E469">
        <v>179641</v>
      </c>
      <c r="F469">
        <v>494052281</v>
      </c>
      <c r="G469">
        <v>431674400</v>
      </c>
      <c r="H469">
        <v>71994</v>
      </c>
      <c r="I469">
        <v>196544775</v>
      </c>
    </row>
    <row r="470" spans="1:9">
      <c r="A470" t="s">
        <v>88</v>
      </c>
      <c r="B470">
        <v>55</v>
      </c>
      <c r="C470">
        <v>208800</v>
      </c>
      <c r="D470">
        <v>115826</v>
      </c>
      <c r="E470">
        <v>6337</v>
      </c>
      <c r="F470">
        <v>20679691</v>
      </c>
      <c r="G470">
        <v>14540078</v>
      </c>
      <c r="H470">
        <v>3338</v>
      </c>
      <c r="I470">
        <v>9846573</v>
      </c>
    </row>
    <row r="471" spans="1:9">
      <c r="A471" t="s">
        <v>144</v>
      </c>
      <c r="B471">
        <v>63</v>
      </c>
      <c r="C471">
        <v>5659000</v>
      </c>
      <c r="D471">
        <v>4437779</v>
      </c>
      <c r="E471">
        <v>26629</v>
      </c>
      <c r="F471">
        <v>2220181353</v>
      </c>
      <c r="G471">
        <v>1342683204</v>
      </c>
      <c r="H471">
        <v>1221</v>
      </c>
      <c r="I471">
        <v>109113454</v>
      </c>
    </row>
    <row r="472" spans="1:9">
      <c r="A472" t="s">
        <v>478</v>
      </c>
      <c r="B472">
        <v>4</v>
      </c>
      <c r="C472">
        <v>820000</v>
      </c>
      <c r="D472">
        <v>817440</v>
      </c>
      <c r="E472">
        <v>11781</v>
      </c>
      <c r="F472">
        <v>1952100704</v>
      </c>
      <c r="G472">
        <v>1461531916</v>
      </c>
      <c r="H472">
        <v>243</v>
      </c>
      <c r="I472">
        <v>28806279</v>
      </c>
    </row>
    <row r="473" spans="1:9">
      <c r="A473" t="s">
        <v>451</v>
      </c>
      <c r="B473">
        <v>526</v>
      </c>
      <c r="C473">
        <v>1824493</v>
      </c>
      <c r="D473">
        <v>1767256</v>
      </c>
      <c r="E473">
        <v>16921</v>
      </c>
      <c r="F473">
        <v>153386775</v>
      </c>
      <c r="G473">
        <v>101898800</v>
      </c>
      <c r="H473">
        <v>207</v>
      </c>
      <c r="I473">
        <v>2699253</v>
      </c>
    </row>
    <row r="474" spans="1:9">
      <c r="A474" t="s">
        <v>101</v>
      </c>
      <c r="B474">
        <v>19584</v>
      </c>
      <c r="C474">
        <v>128878144</v>
      </c>
      <c r="D474">
        <v>53100262</v>
      </c>
      <c r="E474">
        <v>730011</v>
      </c>
      <c r="F474">
        <v>4649718370</v>
      </c>
      <c r="G474">
        <v>2436338221</v>
      </c>
      <c r="H474">
        <v>45979</v>
      </c>
      <c r="I474">
        <v>281670978</v>
      </c>
    </row>
    <row r="475" spans="1:9">
      <c r="A475" t="s">
        <v>235</v>
      </c>
      <c r="B475">
        <v>0</v>
      </c>
      <c r="C475">
        <v>0</v>
      </c>
      <c r="D475">
        <v>0</v>
      </c>
      <c r="E475">
        <v>33</v>
      </c>
      <c r="F475">
        <v>3504754</v>
      </c>
      <c r="G475">
        <v>323187</v>
      </c>
      <c r="H475">
        <v>2</v>
      </c>
      <c r="I475">
        <v>341991</v>
      </c>
    </row>
    <row r="476" spans="1:9">
      <c r="A476" t="s">
        <v>211</v>
      </c>
      <c r="B476">
        <v>0</v>
      </c>
      <c r="C476">
        <v>0</v>
      </c>
      <c r="D476">
        <v>0</v>
      </c>
      <c r="E476">
        <v>16175</v>
      </c>
      <c r="F476">
        <v>147152453</v>
      </c>
      <c r="G476">
        <v>59064032</v>
      </c>
      <c r="H476">
        <v>35</v>
      </c>
      <c r="I476">
        <v>1074150</v>
      </c>
    </row>
    <row r="482" spans="1:9">
      <c r="A482" s="31"/>
      <c r="B482" s="32"/>
      <c r="C482" s="32"/>
      <c r="D482" s="32"/>
      <c r="E482" s="32"/>
      <c r="F482" s="32"/>
      <c r="G482" s="32"/>
      <c r="H482" s="32"/>
      <c r="I482" s="32"/>
    </row>
    <row r="483" spans="1:9">
      <c r="A483" s="31"/>
      <c r="B483" s="32"/>
      <c r="C483" s="32"/>
      <c r="D483" s="32"/>
      <c r="E483" s="32"/>
      <c r="F483" s="32"/>
      <c r="G483" s="32"/>
      <c r="H483" s="32"/>
      <c r="I483" s="32"/>
    </row>
    <row r="484" spans="1:9">
      <c r="A484" s="31"/>
      <c r="B484" s="32"/>
      <c r="C484" s="32"/>
      <c r="D484" s="32"/>
      <c r="E484" s="32"/>
      <c r="F484" s="32"/>
      <c r="G484" s="32"/>
      <c r="H484" s="32"/>
      <c r="I484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711"/>
  <sheetViews>
    <sheetView workbookViewId="0">
      <selection activeCell="C5" sqref="C5"/>
    </sheetView>
  </sheetViews>
  <sheetFormatPr defaultRowHeight="15"/>
  <cols>
    <col min="1" max="1" width="42.14062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33" t="s">
        <v>73</v>
      </c>
      <c r="B1" s="33" t="s">
        <v>74</v>
      </c>
      <c r="C1" s="33" t="s">
        <v>75</v>
      </c>
      <c r="D1" s="33" t="s">
        <v>76</v>
      </c>
      <c r="E1" s="33" t="s">
        <v>77</v>
      </c>
      <c r="F1" s="33" t="s">
        <v>78</v>
      </c>
      <c r="G1" s="33" t="s">
        <v>79</v>
      </c>
      <c r="H1" s="33" t="s">
        <v>80</v>
      </c>
      <c r="I1" s="33" t="s">
        <v>81</v>
      </c>
    </row>
    <row r="2" spans="1:9">
      <c r="A2" t="s">
        <v>5028</v>
      </c>
      <c r="B2">
        <v>1</v>
      </c>
      <c r="C2">
        <v>60000</v>
      </c>
      <c r="D2">
        <v>59967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t="s">
        <v>916</v>
      </c>
      <c r="B3">
        <v>2</v>
      </c>
      <c r="C3">
        <v>74700</v>
      </c>
      <c r="D3">
        <v>74654</v>
      </c>
      <c r="E3">
        <v>14</v>
      </c>
      <c r="F3">
        <v>1074513</v>
      </c>
      <c r="G3">
        <v>674990</v>
      </c>
      <c r="H3">
        <v>0</v>
      </c>
      <c r="I3">
        <v>0</v>
      </c>
    </row>
    <row r="4" spans="1:9">
      <c r="A4" t="s">
        <v>991</v>
      </c>
      <c r="B4">
        <v>3067</v>
      </c>
      <c r="C4">
        <v>10448800</v>
      </c>
      <c r="D4">
        <v>863028</v>
      </c>
      <c r="E4">
        <v>112199</v>
      </c>
      <c r="F4">
        <v>344790339</v>
      </c>
      <c r="G4">
        <v>83392060</v>
      </c>
      <c r="H4">
        <v>1785</v>
      </c>
      <c r="I4">
        <v>5271800</v>
      </c>
    </row>
    <row r="5" spans="1:9">
      <c r="A5" t="s">
        <v>559</v>
      </c>
      <c r="B5">
        <v>1099</v>
      </c>
      <c r="C5">
        <v>3649550</v>
      </c>
      <c r="D5">
        <v>283773</v>
      </c>
      <c r="E5">
        <v>9095</v>
      </c>
      <c r="F5">
        <v>21796079</v>
      </c>
      <c r="G5">
        <v>4857038</v>
      </c>
      <c r="H5">
        <v>290</v>
      </c>
      <c r="I5">
        <v>335621</v>
      </c>
    </row>
    <row r="6" spans="1:9">
      <c r="A6" t="s">
        <v>662</v>
      </c>
      <c r="B6">
        <v>604</v>
      </c>
      <c r="C6">
        <v>61637100</v>
      </c>
      <c r="D6">
        <v>60672858</v>
      </c>
      <c r="E6">
        <v>50272</v>
      </c>
      <c r="F6">
        <v>2192951682</v>
      </c>
      <c r="G6">
        <v>1438615618</v>
      </c>
      <c r="H6">
        <v>18</v>
      </c>
      <c r="I6">
        <v>1104953</v>
      </c>
    </row>
    <row r="7" spans="1:9">
      <c r="A7" t="s">
        <v>666</v>
      </c>
      <c r="B7">
        <v>3041</v>
      </c>
      <c r="C7">
        <v>51467345</v>
      </c>
      <c r="D7">
        <v>51339286</v>
      </c>
      <c r="E7">
        <v>120165</v>
      </c>
      <c r="F7">
        <v>1809869938</v>
      </c>
      <c r="G7">
        <v>1355901533</v>
      </c>
      <c r="H7">
        <v>4537</v>
      </c>
      <c r="I7">
        <v>72275187</v>
      </c>
    </row>
    <row r="8" spans="1:9">
      <c r="A8" t="s">
        <v>818</v>
      </c>
      <c r="B8">
        <v>119</v>
      </c>
      <c r="C8">
        <v>26071695</v>
      </c>
      <c r="D8">
        <v>26039413</v>
      </c>
      <c r="E8">
        <v>1164</v>
      </c>
      <c r="F8">
        <v>153494652</v>
      </c>
      <c r="G8">
        <v>137800550</v>
      </c>
      <c r="H8">
        <v>1</v>
      </c>
      <c r="I8">
        <v>71992</v>
      </c>
    </row>
    <row r="9" spans="1:9">
      <c r="A9" t="s">
        <v>1092</v>
      </c>
      <c r="B9">
        <v>0</v>
      </c>
      <c r="C9">
        <v>0</v>
      </c>
      <c r="D9">
        <v>0</v>
      </c>
      <c r="E9">
        <v>3425</v>
      </c>
      <c r="F9">
        <v>16659021</v>
      </c>
      <c r="G9">
        <v>5081862</v>
      </c>
      <c r="H9">
        <v>53</v>
      </c>
      <c r="I9">
        <v>818808</v>
      </c>
    </row>
    <row r="10" spans="1:9">
      <c r="A10" t="s">
        <v>1233</v>
      </c>
      <c r="B10">
        <v>90</v>
      </c>
      <c r="C10">
        <v>232850900</v>
      </c>
      <c r="D10">
        <v>49528878</v>
      </c>
      <c r="E10">
        <v>91145</v>
      </c>
      <c r="F10">
        <v>35075573596</v>
      </c>
      <c r="G10">
        <v>10118865188</v>
      </c>
      <c r="H10">
        <v>121</v>
      </c>
      <c r="I10">
        <v>36502060</v>
      </c>
    </row>
    <row r="11" spans="1:9">
      <c r="A11" t="s">
        <v>1114</v>
      </c>
      <c r="B11">
        <v>14174</v>
      </c>
      <c r="C11">
        <v>518332206</v>
      </c>
      <c r="D11">
        <v>513410775</v>
      </c>
      <c r="E11">
        <v>400751</v>
      </c>
      <c r="F11">
        <v>12412771022</v>
      </c>
      <c r="G11">
        <v>8092219555</v>
      </c>
      <c r="H11">
        <v>910</v>
      </c>
      <c r="I11">
        <v>38340518</v>
      </c>
    </row>
    <row r="12" spans="1:9">
      <c r="A12" t="s">
        <v>1167</v>
      </c>
      <c r="B12">
        <v>14991</v>
      </c>
      <c r="C12">
        <v>85874850</v>
      </c>
      <c r="D12">
        <v>8320859</v>
      </c>
      <c r="E12">
        <v>1637571</v>
      </c>
      <c r="F12">
        <v>13882056118</v>
      </c>
      <c r="G12">
        <v>2943765215</v>
      </c>
      <c r="H12">
        <v>11861</v>
      </c>
      <c r="I12">
        <v>66563919</v>
      </c>
    </row>
    <row r="13" spans="1:9">
      <c r="A13" t="s">
        <v>1026</v>
      </c>
      <c r="B13">
        <v>0</v>
      </c>
      <c r="C13">
        <v>0</v>
      </c>
      <c r="D13">
        <v>0</v>
      </c>
      <c r="E13">
        <v>2</v>
      </c>
      <c r="F13">
        <v>16303</v>
      </c>
      <c r="G13">
        <v>11966</v>
      </c>
      <c r="H13">
        <v>0</v>
      </c>
      <c r="I13">
        <v>0</v>
      </c>
    </row>
    <row r="14" spans="1:9">
      <c r="A14" t="s">
        <v>1127</v>
      </c>
      <c r="B14">
        <v>0</v>
      </c>
      <c r="C14">
        <v>0</v>
      </c>
      <c r="D14">
        <v>0</v>
      </c>
      <c r="E14">
        <v>12</v>
      </c>
      <c r="F14">
        <v>2469901</v>
      </c>
      <c r="G14">
        <v>2392233</v>
      </c>
      <c r="H14">
        <v>0</v>
      </c>
      <c r="I14">
        <v>0</v>
      </c>
    </row>
    <row r="15" spans="1:9">
      <c r="A15" t="s">
        <v>1149</v>
      </c>
      <c r="B15">
        <v>8344</v>
      </c>
      <c r="C15">
        <v>132131613</v>
      </c>
      <c r="D15">
        <v>125412456</v>
      </c>
      <c r="E15">
        <v>666104</v>
      </c>
      <c r="F15">
        <v>4986082829</v>
      </c>
      <c r="G15">
        <v>2347738997</v>
      </c>
      <c r="H15">
        <v>2445</v>
      </c>
      <c r="I15">
        <v>15241940</v>
      </c>
    </row>
    <row r="16" spans="1:9">
      <c r="A16" t="s">
        <v>682</v>
      </c>
      <c r="B16">
        <v>0</v>
      </c>
      <c r="C16">
        <v>0</v>
      </c>
      <c r="D16">
        <v>0</v>
      </c>
      <c r="E16">
        <v>6</v>
      </c>
      <c r="F16">
        <v>6167000</v>
      </c>
      <c r="G16">
        <v>8081</v>
      </c>
      <c r="H16">
        <v>0</v>
      </c>
      <c r="I16">
        <v>0</v>
      </c>
    </row>
    <row r="17" spans="1:9">
      <c r="A17" t="s">
        <v>830</v>
      </c>
      <c r="B17">
        <v>5</v>
      </c>
      <c r="C17">
        <v>87671</v>
      </c>
      <c r="D17">
        <v>83275</v>
      </c>
      <c r="E17">
        <v>7929</v>
      </c>
      <c r="F17">
        <v>98711165</v>
      </c>
      <c r="G17">
        <v>83438900</v>
      </c>
      <c r="H17">
        <v>286</v>
      </c>
      <c r="I17">
        <v>4178989</v>
      </c>
    </row>
    <row r="18" spans="1:9">
      <c r="A18" t="s">
        <v>874</v>
      </c>
      <c r="B18">
        <v>0</v>
      </c>
      <c r="C18">
        <v>0</v>
      </c>
      <c r="D18">
        <v>0</v>
      </c>
      <c r="E18">
        <v>13</v>
      </c>
      <c r="F18">
        <v>657409</v>
      </c>
      <c r="G18">
        <v>375004</v>
      </c>
      <c r="H18">
        <v>0</v>
      </c>
      <c r="I18">
        <v>0</v>
      </c>
    </row>
    <row r="19" spans="1:9">
      <c r="A19" t="s">
        <v>1110</v>
      </c>
      <c r="B19">
        <v>6</v>
      </c>
      <c r="C19">
        <v>242809</v>
      </c>
      <c r="D19">
        <v>241259</v>
      </c>
      <c r="E19">
        <v>1981</v>
      </c>
      <c r="F19">
        <v>62280059</v>
      </c>
      <c r="G19">
        <v>28990839</v>
      </c>
      <c r="H19">
        <v>27</v>
      </c>
      <c r="I19">
        <v>871781</v>
      </c>
    </row>
    <row r="20" spans="1:9">
      <c r="A20" t="s">
        <v>1142</v>
      </c>
      <c r="B20">
        <v>1634</v>
      </c>
      <c r="C20">
        <v>205667325</v>
      </c>
      <c r="D20">
        <v>50581214</v>
      </c>
      <c r="E20">
        <v>90690</v>
      </c>
      <c r="F20">
        <v>9877252269</v>
      </c>
      <c r="G20">
        <v>2616883609</v>
      </c>
      <c r="H20">
        <v>102</v>
      </c>
      <c r="I20">
        <v>9540362</v>
      </c>
    </row>
    <row r="21" spans="1:9">
      <c r="A21" t="s">
        <v>718</v>
      </c>
      <c r="B21">
        <v>531828</v>
      </c>
      <c r="C21">
        <v>3151705232</v>
      </c>
      <c r="D21">
        <v>411793229</v>
      </c>
      <c r="E21">
        <v>23607963</v>
      </c>
      <c r="F21">
        <v>195452583954</v>
      </c>
      <c r="G21">
        <v>34102615695</v>
      </c>
      <c r="H21">
        <v>156611</v>
      </c>
      <c r="I21">
        <v>746683635</v>
      </c>
    </row>
    <row r="22" spans="1:9">
      <c r="A22" t="s">
        <v>778</v>
      </c>
      <c r="B22">
        <v>4</v>
      </c>
      <c r="C22">
        <v>22500</v>
      </c>
      <c r="D22">
        <v>21476</v>
      </c>
      <c r="E22">
        <v>13958</v>
      </c>
      <c r="F22">
        <v>95495218</v>
      </c>
      <c r="G22">
        <v>7571996</v>
      </c>
      <c r="H22">
        <v>296</v>
      </c>
      <c r="I22">
        <v>1940709</v>
      </c>
    </row>
    <row r="23" spans="1:9">
      <c r="A23" t="s">
        <v>709</v>
      </c>
      <c r="B23">
        <v>31056</v>
      </c>
      <c r="C23">
        <v>826184645</v>
      </c>
      <c r="D23">
        <v>808899585</v>
      </c>
      <c r="E23">
        <v>1028705</v>
      </c>
      <c r="F23">
        <v>23520013358</v>
      </c>
      <c r="G23">
        <v>15386874002</v>
      </c>
      <c r="H23">
        <v>3690</v>
      </c>
      <c r="I23">
        <v>84313560</v>
      </c>
    </row>
    <row r="24" spans="1:9">
      <c r="A24" t="s">
        <v>861</v>
      </c>
      <c r="B24">
        <v>1150</v>
      </c>
      <c r="C24">
        <v>37760277</v>
      </c>
      <c r="D24">
        <v>37666606</v>
      </c>
      <c r="E24">
        <v>25307</v>
      </c>
      <c r="F24">
        <v>660421808</v>
      </c>
      <c r="G24">
        <v>386756804</v>
      </c>
      <c r="H24">
        <v>35</v>
      </c>
      <c r="I24">
        <v>1059679</v>
      </c>
    </row>
    <row r="25" spans="1:9">
      <c r="A25" t="s">
        <v>1228</v>
      </c>
      <c r="B25">
        <v>0</v>
      </c>
      <c r="C25">
        <v>0</v>
      </c>
      <c r="D25">
        <v>0</v>
      </c>
      <c r="E25">
        <v>5906</v>
      </c>
      <c r="F25">
        <v>328044972</v>
      </c>
      <c r="G25">
        <v>153147310</v>
      </c>
      <c r="H25">
        <v>101</v>
      </c>
      <c r="I25">
        <v>4998069</v>
      </c>
    </row>
    <row r="26" spans="1:9">
      <c r="A26" t="s">
        <v>1245</v>
      </c>
      <c r="B26">
        <v>1438</v>
      </c>
      <c r="C26">
        <v>4050600</v>
      </c>
      <c r="D26">
        <v>1582483</v>
      </c>
      <c r="E26">
        <v>13171</v>
      </c>
      <c r="F26">
        <v>37186657</v>
      </c>
      <c r="G26">
        <v>8783021</v>
      </c>
      <c r="H26">
        <v>259</v>
      </c>
      <c r="I26">
        <v>599860</v>
      </c>
    </row>
    <row r="27" spans="1:9">
      <c r="A27" t="s">
        <v>617</v>
      </c>
      <c r="B27">
        <v>56</v>
      </c>
      <c r="C27">
        <v>1138130</v>
      </c>
      <c r="D27">
        <v>1115639</v>
      </c>
      <c r="E27">
        <v>583</v>
      </c>
      <c r="F27">
        <v>13528713</v>
      </c>
      <c r="G27">
        <v>4370682</v>
      </c>
      <c r="H27">
        <v>0</v>
      </c>
      <c r="I27">
        <v>0</v>
      </c>
    </row>
    <row r="28" spans="1:9">
      <c r="A28" t="s">
        <v>629</v>
      </c>
      <c r="B28">
        <v>63307</v>
      </c>
      <c r="C28">
        <v>80379000</v>
      </c>
      <c r="D28">
        <v>15926723</v>
      </c>
      <c r="E28">
        <v>248852</v>
      </c>
      <c r="F28">
        <v>409156549</v>
      </c>
      <c r="G28">
        <v>115110740</v>
      </c>
      <c r="H28">
        <v>1497</v>
      </c>
      <c r="I28">
        <v>2191900</v>
      </c>
    </row>
    <row r="29" spans="1:9">
      <c r="A29" t="s">
        <v>810</v>
      </c>
      <c r="B29">
        <v>41275</v>
      </c>
      <c r="C29">
        <v>327064146</v>
      </c>
      <c r="D29">
        <v>83376114</v>
      </c>
      <c r="E29">
        <v>4711160</v>
      </c>
      <c r="F29">
        <v>67677246452</v>
      </c>
      <c r="G29">
        <v>14733166576</v>
      </c>
      <c r="H29">
        <v>9566</v>
      </c>
      <c r="I29">
        <v>89504106</v>
      </c>
    </row>
    <row r="30" spans="1:9">
      <c r="A30" t="s">
        <v>848</v>
      </c>
      <c r="B30">
        <v>3</v>
      </c>
      <c r="C30">
        <v>44000</v>
      </c>
      <c r="D30">
        <v>43837</v>
      </c>
      <c r="E30">
        <v>383</v>
      </c>
      <c r="F30">
        <v>6662806</v>
      </c>
      <c r="G30">
        <v>3541110</v>
      </c>
      <c r="H30">
        <v>75</v>
      </c>
      <c r="I30">
        <v>1387343</v>
      </c>
    </row>
    <row r="31" spans="1:9">
      <c r="A31" t="s">
        <v>1098</v>
      </c>
      <c r="B31">
        <v>741</v>
      </c>
      <c r="C31">
        <v>3218773</v>
      </c>
      <c r="D31">
        <v>3101861</v>
      </c>
      <c r="E31">
        <v>49182</v>
      </c>
      <c r="F31">
        <v>716970402</v>
      </c>
      <c r="G31">
        <v>346297638</v>
      </c>
      <c r="H31">
        <v>57</v>
      </c>
      <c r="I31">
        <v>390945</v>
      </c>
    </row>
    <row r="32" spans="1:9">
      <c r="A32" t="s">
        <v>1208</v>
      </c>
      <c r="B32">
        <v>39</v>
      </c>
      <c r="C32">
        <v>353500</v>
      </c>
      <c r="D32">
        <v>72077</v>
      </c>
      <c r="E32">
        <v>66114</v>
      </c>
      <c r="F32">
        <v>592565936</v>
      </c>
      <c r="G32">
        <v>70938114</v>
      </c>
      <c r="H32">
        <v>1906</v>
      </c>
      <c r="I32">
        <v>11013050</v>
      </c>
    </row>
    <row r="33" spans="1:9">
      <c r="A33" t="s">
        <v>804</v>
      </c>
      <c r="B33">
        <v>1165</v>
      </c>
      <c r="C33">
        <v>1527250</v>
      </c>
      <c r="D33">
        <v>207053</v>
      </c>
      <c r="E33">
        <v>20238</v>
      </c>
      <c r="F33">
        <v>46699490</v>
      </c>
      <c r="G33">
        <v>14279810</v>
      </c>
      <c r="H33">
        <v>152</v>
      </c>
      <c r="I33">
        <v>208450</v>
      </c>
    </row>
    <row r="34" spans="1:9">
      <c r="A34" t="s">
        <v>911</v>
      </c>
      <c r="B34">
        <v>2091</v>
      </c>
      <c r="C34">
        <v>262358853</v>
      </c>
      <c r="D34">
        <v>261715437</v>
      </c>
      <c r="E34">
        <v>161490</v>
      </c>
      <c r="F34">
        <v>16760796484</v>
      </c>
      <c r="G34">
        <v>14408191623</v>
      </c>
      <c r="H34">
        <v>1419</v>
      </c>
      <c r="I34">
        <v>142433149</v>
      </c>
    </row>
    <row r="35" spans="1:9">
      <c r="A35" t="s">
        <v>940</v>
      </c>
      <c r="B35">
        <v>15013</v>
      </c>
      <c r="C35">
        <v>506562901</v>
      </c>
      <c r="D35">
        <v>497369550</v>
      </c>
      <c r="E35">
        <v>393293</v>
      </c>
      <c r="F35">
        <v>11358052319</v>
      </c>
      <c r="G35">
        <v>7127677209</v>
      </c>
      <c r="H35">
        <v>2853</v>
      </c>
      <c r="I35">
        <v>86666947</v>
      </c>
    </row>
    <row r="36" spans="1:9">
      <c r="A36" t="s">
        <v>957</v>
      </c>
      <c r="B36">
        <v>323</v>
      </c>
      <c r="C36">
        <v>67242201</v>
      </c>
      <c r="D36">
        <v>67119124</v>
      </c>
      <c r="E36">
        <v>32861</v>
      </c>
      <c r="F36">
        <v>4850487280</v>
      </c>
      <c r="G36">
        <v>3768287595</v>
      </c>
      <c r="H36">
        <v>362</v>
      </c>
      <c r="I36">
        <v>61308865</v>
      </c>
    </row>
    <row r="37" spans="1:9">
      <c r="A37" t="s">
        <v>1133</v>
      </c>
      <c r="B37">
        <v>3498</v>
      </c>
      <c r="C37">
        <v>885029644</v>
      </c>
      <c r="D37">
        <v>882798734</v>
      </c>
      <c r="E37">
        <v>419913</v>
      </c>
      <c r="F37">
        <v>89963652062</v>
      </c>
      <c r="G37">
        <v>75313038390</v>
      </c>
      <c r="H37">
        <v>355</v>
      </c>
      <c r="I37">
        <v>82871431</v>
      </c>
    </row>
    <row r="38" spans="1:9">
      <c r="A38" t="s">
        <v>604</v>
      </c>
      <c r="B38">
        <v>1783</v>
      </c>
      <c r="C38">
        <v>5658750</v>
      </c>
      <c r="D38">
        <v>966710</v>
      </c>
      <c r="E38">
        <v>12447</v>
      </c>
      <c r="F38">
        <v>46482458</v>
      </c>
      <c r="G38">
        <v>13935470</v>
      </c>
      <c r="H38">
        <v>369</v>
      </c>
      <c r="I38">
        <v>793644</v>
      </c>
    </row>
    <row r="39" spans="1:9">
      <c r="A39" t="s">
        <v>730</v>
      </c>
      <c r="B39">
        <v>41</v>
      </c>
      <c r="C39">
        <v>18718778</v>
      </c>
      <c r="D39">
        <v>18501686</v>
      </c>
      <c r="E39">
        <v>1053428</v>
      </c>
      <c r="F39">
        <v>341108920437</v>
      </c>
      <c r="G39">
        <v>284327644317</v>
      </c>
      <c r="H39">
        <v>565</v>
      </c>
      <c r="I39">
        <v>212378144</v>
      </c>
    </row>
    <row r="40" spans="1:9">
      <c r="A40" t="s">
        <v>827</v>
      </c>
      <c r="B40">
        <v>821</v>
      </c>
      <c r="C40">
        <v>78445210</v>
      </c>
      <c r="D40">
        <v>78142574</v>
      </c>
      <c r="E40">
        <v>10458</v>
      </c>
      <c r="F40">
        <v>846180369</v>
      </c>
      <c r="G40">
        <v>784275929</v>
      </c>
      <c r="H40">
        <v>27</v>
      </c>
      <c r="I40">
        <v>2198439</v>
      </c>
    </row>
    <row r="41" spans="1:9">
      <c r="A41" t="s">
        <v>1048</v>
      </c>
      <c r="B41">
        <v>66</v>
      </c>
      <c r="C41">
        <v>227737</v>
      </c>
      <c r="D41">
        <v>63355</v>
      </c>
      <c r="E41">
        <v>118405</v>
      </c>
      <c r="F41">
        <v>346136293</v>
      </c>
      <c r="G41">
        <v>21611613</v>
      </c>
      <c r="H41">
        <v>2839</v>
      </c>
      <c r="I41">
        <v>5409154</v>
      </c>
    </row>
    <row r="42" spans="1:9">
      <c r="A42" t="s">
        <v>1197</v>
      </c>
      <c r="B42">
        <v>1257</v>
      </c>
      <c r="C42">
        <v>52152733</v>
      </c>
      <c r="D42">
        <v>51718822</v>
      </c>
      <c r="E42">
        <v>16827</v>
      </c>
      <c r="F42">
        <v>635729458</v>
      </c>
      <c r="G42">
        <v>411195424</v>
      </c>
      <c r="H42">
        <v>12</v>
      </c>
      <c r="I42">
        <v>496841</v>
      </c>
    </row>
    <row r="43" spans="1:9">
      <c r="A43" t="s">
        <v>1125</v>
      </c>
      <c r="B43">
        <v>15226</v>
      </c>
      <c r="C43">
        <v>213638300</v>
      </c>
      <c r="D43">
        <v>34700975</v>
      </c>
      <c r="E43">
        <v>1656835</v>
      </c>
      <c r="F43">
        <v>26168355414</v>
      </c>
      <c r="G43">
        <v>4304062140</v>
      </c>
      <c r="H43">
        <v>1468</v>
      </c>
      <c r="I43">
        <v>11393400</v>
      </c>
    </row>
    <row r="44" spans="1:9">
      <c r="A44" t="s">
        <v>732</v>
      </c>
      <c r="B44">
        <v>0</v>
      </c>
      <c r="C44">
        <v>0</v>
      </c>
      <c r="D44">
        <v>0</v>
      </c>
      <c r="E44">
        <v>9</v>
      </c>
      <c r="F44">
        <v>1323000</v>
      </c>
      <c r="G44">
        <v>773918</v>
      </c>
      <c r="H44">
        <v>0</v>
      </c>
      <c r="I44">
        <v>0</v>
      </c>
    </row>
    <row r="45" spans="1:9">
      <c r="A45" t="s">
        <v>791</v>
      </c>
      <c r="B45">
        <v>150717</v>
      </c>
      <c r="C45">
        <v>724603306</v>
      </c>
      <c r="D45">
        <v>117765968</v>
      </c>
      <c r="E45">
        <v>6147215</v>
      </c>
      <c r="F45">
        <v>28185857410</v>
      </c>
      <c r="G45">
        <v>3266046776</v>
      </c>
      <c r="H45">
        <v>17542</v>
      </c>
      <c r="I45">
        <v>38853541</v>
      </c>
    </row>
    <row r="46" spans="1:9">
      <c r="A46" t="s">
        <v>1089</v>
      </c>
      <c r="B46">
        <v>1033</v>
      </c>
      <c r="C46">
        <v>212851933</v>
      </c>
      <c r="D46">
        <v>37961063</v>
      </c>
      <c r="E46">
        <v>46156</v>
      </c>
      <c r="F46">
        <v>9030829438</v>
      </c>
      <c r="G46">
        <v>3088272477</v>
      </c>
      <c r="H46">
        <v>116</v>
      </c>
      <c r="I46">
        <v>21325973</v>
      </c>
    </row>
    <row r="47" spans="1:9">
      <c r="A47" t="s">
        <v>1155</v>
      </c>
      <c r="B47">
        <v>1</v>
      </c>
      <c r="C47">
        <v>38193</v>
      </c>
      <c r="D47">
        <v>38193</v>
      </c>
      <c r="E47">
        <v>577</v>
      </c>
      <c r="F47">
        <v>14458241</v>
      </c>
      <c r="G47">
        <v>7514397</v>
      </c>
      <c r="H47">
        <v>7</v>
      </c>
      <c r="I47">
        <v>137277</v>
      </c>
    </row>
    <row r="48" spans="1:9">
      <c r="A48" t="s">
        <v>771</v>
      </c>
      <c r="B48">
        <v>0</v>
      </c>
      <c r="C48">
        <v>0</v>
      </c>
      <c r="D48">
        <v>0</v>
      </c>
      <c r="E48">
        <v>6</v>
      </c>
      <c r="F48">
        <v>423381</v>
      </c>
      <c r="G48">
        <v>61976</v>
      </c>
      <c r="H48">
        <v>1</v>
      </c>
      <c r="I48">
        <v>39285</v>
      </c>
    </row>
    <row r="49" spans="1:9">
      <c r="A49" t="s">
        <v>913</v>
      </c>
      <c r="B49">
        <v>1787</v>
      </c>
      <c r="C49">
        <v>451609537</v>
      </c>
      <c r="D49">
        <v>450506377</v>
      </c>
      <c r="E49">
        <v>281205</v>
      </c>
      <c r="F49">
        <v>56630761169</v>
      </c>
      <c r="G49">
        <v>44823126902</v>
      </c>
      <c r="H49">
        <v>375</v>
      </c>
      <c r="I49">
        <v>83812974</v>
      </c>
    </row>
    <row r="50" spans="1:9">
      <c r="A50" t="s">
        <v>1055</v>
      </c>
      <c r="B50">
        <v>6499</v>
      </c>
      <c r="C50">
        <v>50235768</v>
      </c>
      <c r="D50">
        <v>16133064</v>
      </c>
      <c r="E50">
        <v>257379</v>
      </c>
      <c r="F50">
        <v>1428177709</v>
      </c>
      <c r="G50">
        <v>179319340</v>
      </c>
      <c r="H50">
        <v>183</v>
      </c>
      <c r="I50">
        <v>572472</v>
      </c>
    </row>
    <row r="51" spans="1:9">
      <c r="A51" t="s">
        <v>1218</v>
      </c>
      <c r="B51">
        <v>0</v>
      </c>
      <c r="C51">
        <v>0</v>
      </c>
      <c r="D51">
        <v>0</v>
      </c>
      <c r="E51">
        <v>481</v>
      </c>
      <c r="F51">
        <v>38389259</v>
      </c>
      <c r="G51">
        <v>32957369</v>
      </c>
      <c r="H51">
        <v>3</v>
      </c>
      <c r="I51">
        <v>288243</v>
      </c>
    </row>
    <row r="52" spans="1:9">
      <c r="A52" t="s">
        <v>649</v>
      </c>
      <c r="B52">
        <v>1061</v>
      </c>
      <c r="C52">
        <v>81249378</v>
      </c>
      <c r="D52">
        <v>39367173</v>
      </c>
      <c r="E52">
        <v>119930</v>
      </c>
      <c r="F52">
        <v>8355608073</v>
      </c>
      <c r="G52">
        <v>3631537380</v>
      </c>
      <c r="H52">
        <v>1392</v>
      </c>
      <c r="I52">
        <v>81307392</v>
      </c>
    </row>
    <row r="53" spans="1:9">
      <c r="A53" t="s">
        <v>719</v>
      </c>
      <c r="B53">
        <v>459328</v>
      </c>
      <c r="C53">
        <v>5348410217</v>
      </c>
      <c r="D53">
        <v>508780726</v>
      </c>
      <c r="E53">
        <v>31261378</v>
      </c>
      <c r="F53">
        <v>392189362380</v>
      </c>
      <c r="G53">
        <v>51297814188</v>
      </c>
      <c r="H53">
        <v>64664</v>
      </c>
      <c r="I53">
        <v>453548158</v>
      </c>
    </row>
    <row r="54" spans="1:9">
      <c r="A54" t="s">
        <v>1241</v>
      </c>
      <c r="B54">
        <v>3456</v>
      </c>
      <c r="C54">
        <v>90298883</v>
      </c>
      <c r="D54">
        <v>88048754</v>
      </c>
      <c r="E54">
        <v>158034</v>
      </c>
      <c r="F54">
        <v>3592286465</v>
      </c>
      <c r="G54">
        <v>1768782853</v>
      </c>
      <c r="H54">
        <v>222</v>
      </c>
      <c r="I54">
        <v>3428007</v>
      </c>
    </row>
    <row r="55" spans="1:9">
      <c r="A55" t="s">
        <v>982</v>
      </c>
      <c r="B55">
        <v>1016</v>
      </c>
      <c r="C55">
        <v>18630095</v>
      </c>
      <c r="D55">
        <v>18650292</v>
      </c>
      <c r="E55">
        <v>33494</v>
      </c>
      <c r="F55">
        <v>542395047</v>
      </c>
      <c r="G55">
        <v>412214940</v>
      </c>
      <c r="H55">
        <v>851</v>
      </c>
      <c r="I55">
        <v>14517887</v>
      </c>
    </row>
    <row r="56" spans="1:9">
      <c r="A56" t="s">
        <v>1061</v>
      </c>
      <c r="B56">
        <v>23800</v>
      </c>
      <c r="C56">
        <v>837084256</v>
      </c>
      <c r="D56">
        <v>831900927</v>
      </c>
      <c r="E56">
        <v>465641</v>
      </c>
      <c r="F56">
        <v>14376214117</v>
      </c>
      <c r="G56">
        <v>9380653673</v>
      </c>
      <c r="H56">
        <v>1756</v>
      </c>
      <c r="I56">
        <v>68822503</v>
      </c>
    </row>
    <row r="57" spans="1:9">
      <c r="A57" t="s">
        <v>1236</v>
      </c>
      <c r="B57">
        <v>64</v>
      </c>
      <c r="C57">
        <v>339717</v>
      </c>
      <c r="D57">
        <v>331944</v>
      </c>
      <c r="E57">
        <v>384</v>
      </c>
      <c r="F57">
        <v>5202274</v>
      </c>
      <c r="G57">
        <v>3646201</v>
      </c>
      <c r="H57">
        <v>7</v>
      </c>
      <c r="I57">
        <v>73380</v>
      </c>
    </row>
    <row r="58" spans="1:9">
      <c r="A58" t="s">
        <v>867</v>
      </c>
      <c r="B58">
        <v>2</v>
      </c>
      <c r="C58">
        <v>192000</v>
      </c>
      <c r="D58">
        <v>192074</v>
      </c>
      <c r="E58">
        <v>172</v>
      </c>
      <c r="F58">
        <v>12376955</v>
      </c>
      <c r="G58">
        <v>10873704</v>
      </c>
      <c r="H58">
        <v>3</v>
      </c>
      <c r="I58">
        <v>114260</v>
      </c>
    </row>
    <row r="59" spans="1:9">
      <c r="A59" t="s">
        <v>1041</v>
      </c>
      <c r="B59">
        <v>582</v>
      </c>
      <c r="C59">
        <v>5269450</v>
      </c>
      <c r="D59">
        <v>4697090</v>
      </c>
      <c r="E59">
        <v>38349</v>
      </c>
      <c r="F59">
        <v>211716462</v>
      </c>
      <c r="G59">
        <v>90989457</v>
      </c>
      <c r="H59">
        <v>239</v>
      </c>
      <c r="I59">
        <v>1285486</v>
      </c>
    </row>
    <row r="60" spans="1:9">
      <c r="A60" t="s">
        <v>1088</v>
      </c>
      <c r="B60">
        <v>637</v>
      </c>
      <c r="C60">
        <v>101168434</v>
      </c>
      <c r="D60">
        <v>19938319</v>
      </c>
      <c r="E60">
        <v>39214</v>
      </c>
      <c r="F60">
        <v>6088268445</v>
      </c>
      <c r="G60">
        <v>1943918039</v>
      </c>
      <c r="H60">
        <v>92</v>
      </c>
      <c r="I60">
        <v>10444805</v>
      </c>
    </row>
    <row r="61" spans="1:9">
      <c r="A61" t="s">
        <v>1150</v>
      </c>
      <c r="B61">
        <v>9808</v>
      </c>
      <c r="C61">
        <v>322385777</v>
      </c>
      <c r="D61">
        <v>310589807</v>
      </c>
      <c r="E61">
        <v>1136279</v>
      </c>
      <c r="F61">
        <v>13094365233</v>
      </c>
      <c r="G61">
        <v>6671638436</v>
      </c>
      <c r="H61">
        <v>1060</v>
      </c>
      <c r="I61">
        <v>11179350</v>
      </c>
    </row>
    <row r="62" spans="1:9">
      <c r="A62" t="s">
        <v>5029</v>
      </c>
      <c r="B62">
        <v>0</v>
      </c>
      <c r="C62">
        <v>0</v>
      </c>
      <c r="D62">
        <v>0</v>
      </c>
      <c r="E62">
        <v>1</v>
      </c>
      <c r="F62">
        <v>5000</v>
      </c>
      <c r="G62">
        <v>2096</v>
      </c>
      <c r="H62">
        <v>0</v>
      </c>
      <c r="I62">
        <v>0</v>
      </c>
    </row>
    <row r="63" spans="1:9">
      <c r="A63" t="s">
        <v>891</v>
      </c>
      <c r="B63">
        <v>12</v>
      </c>
      <c r="C63">
        <v>178167</v>
      </c>
      <c r="D63">
        <v>177647</v>
      </c>
      <c r="E63">
        <v>527</v>
      </c>
      <c r="F63">
        <v>7290447</v>
      </c>
      <c r="G63">
        <v>4724008</v>
      </c>
      <c r="H63">
        <v>0</v>
      </c>
      <c r="I63">
        <v>0</v>
      </c>
    </row>
    <row r="64" spans="1:9">
      <c r="A64" t="s">
        <v>607</v>
      </c>
      <c r="B64">
        <v>130874</v>
      </c>
      <c r="C64">
        <v>1299070722</v>
      </c>
      <c r="D64">
        <v>91595845</v>
      </c>
      <c r="E64">
        <v>4588538</v>
      </c>
      <c r="F64">
        <v>55108241678</v>
      </c>
      <c r="G64">
        <v>8792578000</v>
      </c>
      <c r="H64">
        <v>25794</v>
      </c>
      <c r="I64">
        <v>175197359</v>
      </c>
    </row>
    <row r="65" spans="1:9">
      <c r="A65" t="s">
        <v>1120</v>
      </c>
      <c r="B65">
        <v>3773</v>
      </c>
      <c r="C65">
        <v>5061048</v>
      </c>
      <c r="D65">
        <v>936167</v>
      </c>
      <c r="E65">
        <v>50566</v>
      </c>
      <c r="F65">
        <v>92004038</v>
      </c>
      <c r="G65">
        <v>24036941</v>
      </c>
      <c r="H65">
        <v>474</v>
      </c>
      <c r="I65">
        <v>565500</v>
      </c>
    </row>
    <row r="66" spans="1:9">
      <c r="A66" t="s">
        <v>596</v>
      </c>
      <c r="B66">
        <v>154</v>
      </c>
      <c r="C66">
        <v>2109900</v>
      </c>
      <c r="D66">
        <v>2024375</v>
      </c>
      <c r="E66">
        <v>757</v>
      </c>
      <c r="F66">
        <v>10379521</v>
      </c>
      <c r="G66">
        <v>7246737</v>
      </c>
      <c r="H66">
        <v>5</v>
      </c>
      <c r="I66">
        <v>30500</v>
      </c>
    </row>
    <row r="67" spans="1:9">
      <c r="A67" t="s">
        <v>630</v>
      </c>
      <c r="B67">
        <v>104886</v>
      </c>
      <c r="C67">
        <v>201581800</v>
      </c>
      <c r="D67">
        <v>34078166</v>
      </c>
      <c r="E67">
        <v>2735870</v>
      </c>
      <c r="F67">
        <v>7551155752</v>
      </c>
      <c r="G67">
        <v>2094042407</v>
      </c>
      <c r="H67">
        <v>50237</v>
      </c>
      <c r="I67">
        <v>121940155</v>
      </c>
    </row>
    <row r="68" spans="1:9">
      <c r="A68" t="s">
        <v>834</v>
      </c>
      <c r="B68">
        <v>5863</v>
      </c>
      <c r="C68">
        <v>106209212</v>
      </c>
      <c r="D68">
        <v>105185287</v>
      </c>
      <c r="E68">
        <v>586951</v>
      </c>
      <c r="F68">
        <v>8625532655</v>
      </c>
      <c r="G68">
        <v>6931675635</v>
      </c>
      <c r="H68">
        <v>4804</v>
      </c>
      <c r="I68">
        <v>71154926</v>
      </c>
    </row>
    <row r="69" spans="1:9">
      <c r="A69" t="s">
        <v>958</v>
      </c>
      <c r="B69">
        <v>196</v>
      </c>
      <c r="C69">
        <v>53693037</v>
      </c>
      <c r="D69">
        <v>53596900</v>
      </c>
      <c r="E69">
        <v>31468</v>
      </c>
      <c r="F69">
        <v>6413453556</v>
      </c>
      <c r="G69">
        <v>4717970268</v>
      </c>
      <c r="H69">
        <v>157</v>
      </c>
      <c r="I69">
        <v>38396798</v>
      </c>
    </row>
    <row r="70" spans="1:9">
      <c r="A70" t="s">
        <v>1217</v>
      </c>
      <c r="B70">
        <v>0</v>
      </c>
      <c r="C70">
        <v>0</v>
      </c>
      <c r="D70">
        <v>0</v>
      </c>
      <c r="E70">
        <v>23856</v>
      </c>
      <c r="F70">
        <v>4277293765</v>
      </c>
      <c r="G70">
        <v>3115323768</v>
      </c>
      <c r="H70">
        <v>497</v>
      </c>
      <c r="I70">
        <v>74704469</v>
      </c>
    </row>
    <row r="71" spans="1:9">
      <c r="A71" t="s">
        <v>844</v>
      </c>
      <c r="B71">
        <v>43268</v>
      </c>
      <c r="C71">
        <v>288919603</v>
      </c>
      <c r="D71">
        <v>30598773</v>
      </c>
      <c r="E71">
        <v>1366720</v>
      </c>
      <c r="F71">
        <v>11603136807</v>
      </c>
      <c r="G71">
        <v>1494469343</v>
      </c>
      <c r="H71">
        <v>2445</v>
      </c>
      <c r="I71">
        <v>11991081</v>
      </c>
    </row>
    <row r="72" spans="1:9">
      <c r="A72" t="s">
        <v>883</v>
      </c>
      <c r="B72">
        <v>12</v>
      </c>
      <c r="C72">
        <v>310308</v>
      </c>
      <c r="D72">
        <v>303707</v>
      </c>
      <c r="E72">
        <v>729</v>
      </c>
      <c r="F72">
        <v>5356397</v>
      </c>
      <c r="G72">
        <v>3744420</v>
      </c>
      <c r="H72">
        <v>4</v>
      </c>
      <c r="I72">
        <v>29560</v>
      </c>
    </row>
    <row r="73" spans="1:9">
      <c r="A73" t="s">
        <v>1162</v>
      </c>
      <c r="B73">
        <v>7235</v>
      </c>
      <c r="C73">
        <v>331833579</v>
      </c>
      <c r="D73">
        <v>329655852</v>
      </c>
      <c r="E73">
        <v>103464</v>
      </c>
      <c r="F73">
        <v>3874735778</v>
      </c>
      <c r="G73">
        <v>2449635655</v>
      </c>
      <c r="H73">
        <v>9</v>
      </c>
      <c r="I73">
        <v>484893</v>
      </c>
    </row>
    <row r="74" spans="1:9">
      <c r="A74" t="s">
        <v>570</v>
      </c>
      <c r="B74">
        <v>33111</v>
      </c>
      <c r="C74">
        <v>211193472</v>
      </c>
      <c r="D74">
        <v>83241010</v>
      </c>
      <c r="E74">
        <v>445888</v>
      </c>
      <c r="F74">
        <v>2654930496</v>
      </c>
      <c r="G74">
        <v>570902859</v>
      </c>
      <c r="H74">
        <v>17067</v>
      </c>
      <c r="I74">
        <v>53833021</v>
      </c>
    </row>
    <row r="75" spans="1:9">
      <c r="A75" t="s">
        <v>637</v>
      </c>
      <c r="B75">
        <v>0</v>
      </c>
      <c r="C75">
        <v>0</v>
      </c>
      <c r="D75">
        <v>0</v>
      </c>
      <c r="E75">
        <v>10200</v>
      </c>
      <c r="F75">
        <v>1704778003</v>
      </c>
      <c r="G75">
        <v>1179105840</v>
      </c>
      <c r="H75">
        <v>283</v>
      </c>
      <c r="I75">
        <v>42617570</v>
      </c>
    </row>
    <row r="76" spans="1:9">
      <c r="A76" t="s">
        <v>743</v>
      </c>
      <c r="B76">
        <v>0</v>
      </c>
      <c r="C76">
        <v>0</v>
      </c>
      <c r="D76">
        <v>0</v>
      </c>
      <c r="E76">
        <v>440</v>
      </c>
      <c r="F76">
        <v>2289836</v>
      </c>
      <c r="G76">
        <v>1024140</v>
      </c>
      <c r="H76">
        <v>19</v>
      </c>
      <c r="I76">
        <v>111985</v>
      </c>
    </row>
    <row r="77" spans="1:9">
      <c r="A77" t="s">
        <v>889</v>
      </c>
      <c r="B77">
        <v>0</v>
      </c>
      <c r="C77">
        <v>0</v>
      </c>
      <c r="D77">
        <v>0</v>
      </c>
      <c r="E77">
        <v>7</v>
      </c>
      <c r="F77">
        <v>87328</v>
      </c>
      <c r="G77">
        <v>59632</v>
      </c>
      <c r="H77">
        <v>0</v>
      </c>
      <c r="I77">
        <v>0</v>
      </c>
    </row>
    <row r="78" spans="1:9">
      <c r="A78" t="s">
        <v>921</v>
      </c>
      <c r="B78">
        <v>4518</v>
      </c>
      <c r="C78">
        <v>562363950</v>
      </c>
      <c r="D78">
        <v>344351584</v>
      </c>
      <c r="E78">
        <v>243621</v>
      </c>
      <c r="F78">
        <v>22162065958</v>
      </c>
      <c r="G78">
        <v>10182201509</v>
      </c>
      <c r="H78">
        <v>915</v>
      </c>
      <c r="I78">
        <v>77221753</v>
      </c>
    </row>
    <row r="79" spans="1:9">
      <c r="A79" t="s">
        <v>1095</v>
      </c>
      <c r="B79">
        <v>962</v>
      </c>
      <c r="C79">
        <v>4960071</v>
      </c>
      <c r="D79">
        <v>4778850</v>
      </c>
      <c r="E79">
        <v>62301</v>
      </c>
      <c r="F79">
        <v>360079083</v>
      </c>
      <c r="G79">
        <v>186887016</v>
      </c>
      <c r="H79">
        <v>374</v>
      </c>
      <c r="I79">
        <v>5162223</v>
      </c>
    </row>
    <row r="80" spans="1:9">
      <c r="A80" t="s">
        <v>1109</v>
      </c>
      <c r="B80">
        <v>0</v>
      </c>
      <c r="C80">
        <v>0</v>
      </c>
      <c r="D80">
        <v>0</v>
      </c>
      <c r="E80">
        <v>5</v>
      </c>
      <c r="F80">
        <v>60358</v>
      </c>
      <c r="G80">
        <v>44156</v>
      </c>
      <c r="H80">
        <v>0</v>
      </c>
      <c r="I80">
        <v>0</v>
      </c>
    </row>
    <row r="81" spans="1:9">
      <c r="A81" t="s">
        <v>875</v>
      </c>
      <c r="B81">
        <v>3</v>
      </c>
      <c r="C81">
        <v>129000</v>
      </c>
      <c r="D81">
        <v>97021</v>
      </c>
      <c r="E81">
        <v>269</v>
      </c>
      <c r="F81">
        <v>12394814</v>
      </c>
      <c r="G81">
        <v>5781014</v>
      </c>
      <c r="H81">
        <v>4</v>
      </c>
      <c r="I81">
        <v>143295</v>
      </c>
    </row>
    <row r="82" spans="1:9">
      <c r="A82" t="s">
        <v>1152</v>
      </c>
      <c r="B82">
        <v>4920</v>
      </c>
      <c r="C82">
        <v>300247124</v>
      </c>
      <c r="D82">
        <v>279829520</v>
      </c>
      <c r="E82">
        <v>429280</v>
      </c>
      <c r="F82">
        <v>9886072799</v>
      </c>
      <c r="G82">
        <v>6519098653</v>
      </c>
      <c r="H82">
        <v>152</v>
      </c>
      <c r="I82">
        <v>3270009</v>
      </c>
    </row>
    <row r="83" spans="1:9">
      <c r="A83" t="s">
        <v>1251</v>
      </c>
      <c r="B83">
        <v>7418</v>
      </c>
      <c r="C83">
        <v>94686350</v>
      </c>
      <c r="D83">
        <v>38240951</v>
      </c>
      <c r="E83">
        <v>136652</v>
      </c>
      <c r="F83">
        <v>1511340724</v>
      </c>
      <c r="G83">
        <v>332606740</v>
      </c>
      <c r="H83">
        <v>127</v>
      </c>
      <c r="I83">
        <v>1277474</v>
      </c>
    </row>
    <row r="84" spans="1:9">
      <c r="A84" t="s">
        <v>860</v>
      </c>
      <c r="B84">
        <v>567</v>
      </c>
      <c r="C84">
        <v>15852348</v>
      </c>
      <c r="D84">
        <v>15768735</v>
      </c>
      <c r="E84">
        <v>22342</v>
      </c>
      <c r="F84">
        <v>507888747</v>
      </c>
      <c r="G84">
        <v>301878381</v>
      </c>
      <c r="H84">
        <v>63</v>
      </c>
      <c r="I84">
        <v>1736733</v>
      </c>
    </row>
    <row r="85" spans="1:9">
      <c r="A85" t="s">
        <v>979</v>
      </c>
      <c r="B85">
        <v>1</v>
      </c>
      <c r="C85">
        <v>53319</v>
      </c>
      <c r="D85">
        <v>53429</v>
      </c>
      <c r="E85">
        <v>12</v>
      </c>
      <c r="F85">
        <v>161439</v>
      </c>
      <c r="G85">
        <v>132226</v>
      </c>
      <c r="H85">
        <v>0</v>
      </c>
      <c r="I85">
        <v>0</v>
      </c>
    </row>
    <row r="86" spans="1:9">
      <c r="A86" t="s">
        <v>1128</v>
      </c>
      <c r="B86">
        <v>4</v>
      </c>
      <c r="C86">
        <v>820000</v>
      </c>
      <c r="D86">
        <v>817440</v>
      </c>
      <c r="E86">
        <v>11781</v>
      </c>
      <c r="F86">
        <v>1952100704</v>
      </c>
      <c r="G86">
        <v>1461531916</v>
      </c>
      <c r="H86">
        <v>243</v>
      </c>
      <c r="I86">
        <v>28806279</v>
      </c>
    </row>
    <row r="87" spans="1:9">
      <c r="A87" t="s">
        <v>581</v>
      </c>
      <c r="B87">
        <v>36574</v>
      </c>
      <c r="C87">
        <v>111903375</v>
      </c>
      <c r="D87">
        <v>27266260</v>
      </c>
      <c r="E87">
        <v>1522047</v>
      </c>
      <c r="F87">
        <v>4090902673</v>
      </c>
      <c r="G87">
        <v>328380250</v>
      </c>
      <c r="H87">
        <v>6819</v>
      </c>
      <c r="I87">
        <v>9623306</v>
      </c>
    </row>
    <row r="88" spans="1:9">
      <c r="A88" t="s">
        <v>628</v>
      </c>
      <c r="B88">
        <v>80</v>
      </c>
      <c r="C88">
        <v>726700</v>
      </c>
      <c r="D88">
        <v>99924</v>
      </c>
      <c r="E88">
        <v>231652</v>
      </c>
      <c r="F88">
        <v>3167282068</v>
      </c>
      <c r="G88">
        <v>308095193</v>
      </c>
      <c r="H88">
        <v>13936</v>
      </c>
      <c r="I88">
        <v>112922162</v>
      </c>
    </row>
    <row r="89" spans="1:9">
      <c r="A89" t="s">
        <v>696</v>
      </c>
      <c r="B89">
        <v>50</v>
      </c>
      <c r="C89">
        <v>25200</v>
      </c>
      <c r="D89">
        <v>10707</v>
      </c>
      <c r="E89">
        <v>1523</v>
      </c>
      <c r="F89">
        <v>2214098</v>
      </c>
      <c r="G89">
        <v>591348</v>
      </c>
      <c r="H89">
        <v>81</v>
      </c>
      <c r="I89">
        <v>47670</v>
      </c>
    </row>
    <row r="90" spans="1:9">
      <c r="A90" t="s">
        <v>1139</v>
      </c>
      <c r="B90">
        <v>47</v>
      </c>
      <c r="C90">
        <v>2651000</v>
      </c>
      <c r="D90">
        <v>654289</v>
      </c>
      <c r="E90">
        <v>2410</v>
      </c>
      <c r="F90">
        <v>120367511</v>
      </c>
      <c r="G90">
        <v>54744322</v>
      </c>
      <c r="H90">
        <v>36</v>
      </c>
      <c r="I90">
        <v>1447159</v>
      </c>
    </row>
    <row r="91" spans="1:9">
      <c r="A91" t="s">
        <v>809</v>
      </c>
      <c r="B91">
        <v>151090</v>
      </c>
      <c r="C91">
        <v>1018751293</v>
      </c>
      <c r="D91">
        <v>219819981</v>
      </c>
      <c r="E91">
        <v>12785089</v>
      </c>
      <c r="F91">
        <v>156439437730</v>
      </c>
      <c r="G91">
        <v>31809115434</v>
      </c>
      <c r="H91">
        <v>41926</v>
      </c>
      <c r="I91">
        <v>322808813</v>
      </c>
    </row>
    <row r="92" spans="1:9">
      <c r="A92" t="s">
        <v>1022</v>
      </c>
      <c r="B92">
        <v>12838</v>
      </c>
      <c r="C92">
        <v>370578928</v>
      </c>
      <c r="D92">
        <v>364777396</v>
      </c>
      <c r="E92">
        <v>402812</v>
      </c>
      <c r="F92">
        <v>8048119431</v>
      </c>
      <c r="G92">
        <v>5092337070</v>
      </c>
      <c r="H92">
        <v>216</v>
      </c>
      <c r="I92">
        <v>5608495</v>
      </c>
    </row>
    <row r="93" spans="1:9">
      <c r="A93" t="s">
        <v>1067</v>
      </c>
      <c r="B93">
        <v>1288</v>
      </c>
      <c r="C93">
        <v>1717342</v>
      </c>
      <c r="D93">
        <v>282721</v>
      </c>
      <c r="E93">
        <v>8630</v>
      </c>
      <c r="F93">
        <v>14239953</v>
      </c>
      <c r="G93">
        <v>3215709</v>
      </c>
      <c r="H93">
        <v>126</v>
      </c>
      <c r="I93">
        <v>85650</v>
      </c>
    </row>
    <row r="94" spans="1:9">
      <c r="A94" t="s">
        <v>601</v>
      </c>
      <c r="B94">
        <v>3245</v>
      </c>
      <c r="C94">
        <v>89413545</v>
      </c>
      <c r="D94">
        <v>85807607</v>
      </c>
      <c r="E94">
        <v>18343</v>
      </c>
      <c r="F94">
        <v>460937038</v>
      </c>
      <c r="G94">
        <v>296264742</v>
      </c>
      <c r="H94">
        <v>8</v>
      </c>
      <c r="I94">
        <v>190500</v>
      </c>
    </row>
    <row r="95" spans="1:9">
      <c r="A95" t="s">
        <v>811</v>
      </c>
      <c r="B95">
        <v>25575</v>
      </c>
      <c r="C95">
        <v>221290148</v>
      </c>
      <c r="D95">
        <v>61321820</v>
      </c>
      <c r="E95">
        <v>3248277</v>
      </c>
      <c r="F95">
        <v>48376241707</v>
      </c>
      <c r="G95">
        <v>10667998620</v>
      </c>
      <c r="H95">
        <v>4330</v>
      </c>
      <c r="I95">
        <v>43187014</v>
      </c>
    </row>
    <row r="96" spans="1:9">
      <c r="A96" t="s">
        <v>1091</v>
      </c>
      <c r="B96">
        <v>0</v>
      </c>
      <c r="C96">
        <v>0</v>
      </c>
      <c r="D96">
        <v>0</v>
      </c>
      <c r="E96">
        <v>5</v>
      </c>
      <c r="F96">
        <v>10734</v>
      </c>
      <c r="G96">
        <v>7009</v>
      </c>
      <c r="H96">
        <v>0</v>
      </c>
      <c r="I96">
        <v>0</v>
      </c>
    </row>
    <row r="97" spans="1:9">
      <c r="A97" t="s">
        <v>734</v>
      </c>
      <c r="B97">
        <v>0</v>
      </c>
      <c r="C97">
        <v>0</v>
      </c>
      <c r="D97">
        <v>0</v>
      </c>
      <c r="E97">
        <v>373</v>
      </c>
      <c r="F97">
        <v>21544183</v>
      </c>
      <c r="G97">
        <v>10407315</v>
      </c>
      <c r="H97">
        <v>6</v>
      </c>
      <c r="I97">
        <v>380700</v>
      </c>
    </row>
    <row r="98" spans="1:9">
      <c r="A98" t="s">
        <v>996</v>
      </c>
      <c r="B98">
        <v>220</v>
      </c>
      <c r="C98">
        <v>3234700</v>
      </c>
      <c r="D98">
        <v>152135</v>
      </c>
      <c r="E98">
        <v>48872</v>
      </c>
      <c r="F98">
        <v>824381754</v>
      </c>
      <c r="G98">
        <v>100111718</v>
      </c>
      <c r="H98">
        <v>39</v>
      </c>
      <c r="I98">
        <v>393600</v>
      </c>
    </row>
    <row r="99" spans="1:9">
      <c r="A99" t="s">
        <v>1007</v>
      </c>
      <c r="B99">
        <v>1</v>
      </c>
      <c r="C99">
        <v>60000</v>
      </c>
      <c r="D99">
        <v>59818</v>
      </c>
      <c r="E99">
        <v>10854</v>
      </c>
      <c r="F99">
        <v>830818596</v>
      </c>
      <c r="G99">
        <v>238117661</v>
      </c>
      <c r="H99">
        <v>338</v>
      </c>
      <c r="I99">
        <v>24650650</v>
      </c>
    </row>
    <row r="100" spans="1:9">
      <c r="A100" t="s">
        <v>1104</v>
      </c>
      <c r="B100">
        <v>46960</v>
      </c>
      <c r="C100">
        <v>249687169</v>
      </c>
      <c r="D100">
        <v>58480206</v>
      </c>
      <c r="E100">
        <v>1003167</v>
      </c>
      <c r="F100">
        <v>5891309513</v>
      </c>
      <c r="G100">
        <v>693656588</v>
      </c>
      <c r="H100">
        <v>6705</v>
      </c>
      <c r="I100">
        <v>21436461</v>
      </c>
    </row>
    <row r="101" spans="1:9">
      <c r="A101" t="s">
        <v>1170</v>
      </c>
      <c r="B101">
        <v>3082</v>
      </c>
      <c r="C101">
        <v>45804300</v>
      </c>
      <c r="D101">
        <v>3749461</v>
      </c>
      <c r="E101">
        <v>1445342</v>
      </c>
      <c r="F101">
        <v>23295888560</v>
      </c>
      <c r="G101">
        <v>4126430909</v>
      </c>
      <c r="H101">
        <v>1062</v>
      </c>
      <c r="I101">
        <v>11932500</v>
      </c>
    </row>
    <row r="102" spans="1:9">
      <c r="A102" t="s">
        <v>615</v>
      </c>
      <c r="B102">
        <v>212</v>
      </c>
      <c r="C102">
        <v>3125613</v>
      </c>
      <c r="D102">
        <v>3032979</v>
      </c>
      <c r="E102">
        <v>3132</v>
      </c>
      <c r="F102">
        <v>51371804</v>
      </c>
      <c r="G102">
        <v>15385163</v>
      </c>
      <c r="H102">
        <v>22</v>
      </c>
      <c r="I102">
        <v>395750</v>
      </c>
    </row>
    <row r="103" spans="1:9">
      <c r="A103" t="s">
        <v>1193</v>
      </c>
      <c r="B103">
        <v>5665</v>
      </c>
      <c r="C103">
        <v>87653009</v>
      </c>
      <c r="D103">
        <v>86507880</v>
      </c>
      <c r="E103">
        <v>67022</v>
      </c>
      <c r="F103">
        <v>1295872053</v>
      </c>
      <c r="G103">
        <v>845117021</v>
      </c>
      <c r="H103">
        <v>368</v>
      </c>
      <c r="I103">
        <v>6266626</v>
      </c>
    </row>
    <row r="104" spans="1:9">
      <c r="A104" t="s">
        <v>906</v>
      </c>
      <c r="B104">
        <v>864</v>
      </c>
      <c r="C104">
        <v>17360400</v>
      </c>
      <c r="D104">
        <v>1763811</v>
      </c>
      <c r="E104">
        <v>69731</v>
      </c>
      <c r="F104">
        <v>1219845954</v>
      </c>
      <c r="G104">
        <v>168934011</v>
      </c>
      <c r="H104">
        <v>59</v>
      </c>
      <c r="I104">
        <v>655950</v>
      </c>
    </row>
    <row r="105" spans="1:9">
      <c r="A105" t="s">
        <v>998</v>
      </c>
      <c r="B105">
        <v>0</v>
      </c>
      <c r="C105">
        <v>0</v>
      </c>
      <c r="D105">
        <v>0</v>
      </c>
      <c r="E105">
        <v>12753</v>
      </c>
      <c r="F105">
        <v>2113036783</v>
      </c>
      <c r="G105">
        <v>1538773919</v>
      </c>
      <c r="H105">
        <v>356</v>
      </c>
      <c r="I105">
        <v>46728491</v>
      </c>
    </row>
    <row r="106" spans="1:9">
      <c r="A106" t="s">
        <v>1064</v>
      </c>
      <c r="B106">
        <v>7047</v>
      </c>
      <c r="C106">
        <v>358696590</v>
      </c>
      <c r="D106">
        <v>357396171</v>
      </c>
      <c r="E106">
        <v>83229</v>
      </c>
      <c r="F106">
        <v>3992042490</v>
      </c>
      <c r="G106">
        <v>2607244093</v>
      </c>
      <c r="H106">
        <v>70</v>
      </c>
      <c r="I106">
        <v>4258544</v>
      </c>
    </row>
    <row r="107" spans="1:9">
      <c r="A107" t="s">
        <v>1079</v>
      </c>
      <c r="B107">
        <v>2</v>
      </c>
      <c r="C107">
        <v>327694</v>
      </c>
      <c r="D107">
        <v>326242</v>
      </c>
      <c r="E107">
        <v>30178</v>
      </c>
      <c r="F107">
        <v>6443233686</v>
      </c>
      <c r="G107">
        <v>5109748404</v>
      </c>
      <c r="H107">
        <v>88</v>
      </c>
      <c r="I107">
        <v>22666553</v>
      </c>
    </row>
    <row r="108" spans="1:9">
      <c r="A108" t="s">
        <v>704</v>
      </c>
      <c r="B108">
        <v>520</v>
      </c>
      <c r="C108">
        <v>2766950</v>
      </c>
      <c r="D108">
        <v>415136</v>
      </c>
      <c r="E108">
        <v>323756</v>
      </c>
      <c r="F108">
        <v>3228849067</v>
      </c>
      <c r="G108">
        <v>244880381</v>
      </c>
      <c r="H108">
        <v>379</v>
      </c>
      <c r="I108">
        <v>5106445</v>
      </c>
    </row>
    <row r="109" spans="1:9">
      <c r="A109" t="s">
        <v>1065</v>
      </c>
      <c r="B109">
        <v>11</v>
      </c>
      <c r="C109">
        <v>25000</v>
      </c>
      <c r="D109">
        <v>743</v>
      </c>
      <c r="E109">
        <v>265</v>
      </c>
      <c r="F109">
        <v>590900</v>
      </c>
      <c r="G109">
        <v>105242</v>
      </c>
      <c r="H109">
        <v>1</v>
      </c>
      <c r="I109">
        <v>300</v>
      </c>
    </row>
    <row r="110" spans="1:9">
      <c r="A110" t="s">
        <v>1141</v>
      </c>
      <c r="B110">
        <v>1733</v>
      </c>
      <c r="C110">
        <v>150717037</v>
      </c>
      <c r="D110">
        <v>45650527</v>
      </c>
      <c r="E110">
        <v>142262</v>
      </c>
      <c r="F110">
        <v>10613495604</v>
      </c>
      <c r="G110">
        <v>2937656221</v>
      </c>
      <c r="H110">
        <v>306</v>
      </c>
      <c r="I110">
        <v>19670296</v>
      </c>
    </row>
    <row r="111" spans="1:9">
      <c r="A111" t="s">
        <v>782</v>
      </c>
      <c r="B111">
        <v>7236</v>
      </c>
      <c r="C111">
        <v>90874948</v>
      </c>
      <c r="D111">
        <v>85895909</v>
      </c>
      <c r="E111">
        <v>449642</v>
      </c>
      <c r="F111">
        <v>2848041116</v>
      </c>
      <c r="G111">
        <v>579762348</v>
      </c>
      <c r="H111">
        <v>1055</v>
      </c>
      <c r="I111">
        <v>5858798</v>
      </c>
    </row>
    <row r="112" spans="1:9">
      <c r="A112" t="s">
        <v>928</v>
      </c>
      <c r="B112">
        <v>244</v>
      </c>
      <c r="C112">
        <v>1936726</v>
      </c>
      <c r="D112">
        <v>1917291</v>
      </c>
      <c r="E112">
        <v>18293</v>
      </c>
      <c r="F112">
        <v>65926931</v>
      </c>
      <c r="G112">
        <v>32113622</v>
      </c>
      <c r="H112">
        <v>346</v>
      </c>
      <c r="I112">
        <v>1665447</v>
      </c>
    </row>
    <row r="113" spans="1:9">
      <c r="A113" t="s">
        <v>594</v>
      </c>
      <c r="B113">
        <v>4</v>
      </c>
      <c r="C113">
        <v>71500</v>
      </c>
      <c r="D113">
        <v>71156</v>
      </c>
      <c r="E113">
        <v>103</v>
      </c>
      <c r="F113">
        <v>1362120</v>
      </c>
      <c r="G113">
        <v>545373</v>
      </c>
      <c r="H113">
        <v>11</v>
      </c>
      <c r="I113">
        <v>227600</v>
      </c>
    </row>
    <row r="114" spans="1:9">
      <c r="A114" t="s">
        <v>566</v>
      </c>
      <c r="B114">
        <v>11</v>
      </c>
      <c r="C114">
        <v>38100</v>
      </c>
      <c r="D114">
        <v>17885</v>
      </c>
      <c r="E114">
        <v>36</v>
      </c>
      <c r="F114">
        <v>153020</v>
      </c>
      <c r="G114">
        <v>33199</v>
      </c>
      <c r="H114">
        <v>2</v>
      </c>
      <c r="I114">
        <v>4450</v>
      </c>
    </row>
    <row r="115" spans="1:9">
      <c r="A115" t="s">
        <v>648</v>
      </c>
      <c r="B115">
        <v>73</v>
      </c>
      <c r="C115">
        <v>4254294</v>
      </c>
      <c r="D115">
        <v>2171294</v>
      </c>
      <c r="E115">
        <v>6676</v>
      </c>
      <c r="F115">
        <v>414645858</v>
      </c>
      <c r="G115">
        <v>184173129</v>
      </c>
      <c r="H115">
        <v>157</v>
      </c>
      <c r="I115">
        <v>8691408</v>
      </c>
    </row>
    <row r="116" spans="1:9">
      <c r="A116" t="s">
        <v>625</v>
      </c>
      <c r="B116">
        <v>18505</v>
      </c>
      <c r="C116">
        <v>720009946</v>
      </c>
      <c r="D116">
        <v>715763572</v>
      </c>
      <c r="E116">
        <v>405177</v>
      </c>
      <c r="F116">
        <v>13858922165</v>
      </c>
      <c r="G116">
        <v>8418671515</v>
      </c>
      <c r="H116">
        <v>137</v>
      </c>
      <c r="I116">
        <v>6490327</v>
      </c>
    </row>
    <row r="117" spans="1:9">
      <c r="A117" t="s">
        <v>731</v>
      </c>
      <c r="B117">
        <v>14</v>
      </c>
      <c r="C117">
        <v>10876420</v>
      </c>
      <c r="D117">
        <v>10847105</v>
      </c>
      <c r="E117">
        <v>531499</v>
      </c>
      <c r="F117">
        <v>391384292401</v>
      </c>
      <c r="G117">
        <v>350040148854</v>
      </c>
      <c r="H117">
        <v>298</v>
      </c>
      <c r="I117">
        <v>268040684</v>
      </c>
    </row>
    <row r="118" spans="1:9">
      <c r="A118" t="s">
        <v>973</v>
      </c>
      <c r="B118">
        <v>38</v>
      </c>
      <c r="C118">
        <v>484377</v>
      </c>
      <c r="D118">
        <v>463318</v>
      </c>
      <c r="E118">
        <v>1506</v>
      </c>
      <c r="F118">
        <v>10988487</v>
      </c>
      <c r="G118">
        <v>5361825</v>
      </c>
      <c r="H118">
        <v>44</v>
      </c>
      <c r="I118">
        <v>202250</v>
      </c>
    </row>
    <row r="119" spans="1:9">
      <c r="A119" t="s">
        <v>646</v>
      </c>
      <c r="B119">
        <v>0</v>
      </c>
      <c r="C119">
        <v>0</v>
      </c>
      <c r="D119">
        <v>0</v>
      </c>
      <c r="E119">
        <v>8828</v>
      </c>
      <c r="F119">
        <v>944350324</v>
      </c>
      <c r="G119">
        <v>313841488</v>
      </c>
      <c r="H119">
        <v>355</v>
      </c>
      <c r="I119">
        <v>28682945</v>
      </c>
    </row>
    <row r="120" spans="1:9">
      <c r="A120" t="s">
        <v>796</v>
      </c>
      <c r="B120">
        <v>259</v>
      </c>
      <c r="C120">
        <v>153850</v>
      </c>
      <c r="D120">
        <v>89299</v>
      </c>
      <c r="E120">
        <v>35817</v>
      </c>
      <c r="F120">
        <v>35983655</v>
      </c>
      <c r="G120">
        <v>23451235</v>
      </c>
      <c r="H120">
        <v>16620</v>
      </c>
      <c r="I120">
        <v>15512360</v>
      </c>
    </row>
    <row r="121" spans="1:9">
      <c r="A121" t="s">
        <v>602</v>
      </c>
      <c r="B121">
        <v>30</v>
      </c>
      <c r="C121">
        <v>76350</v>
      </c>
      <c r="D121">
        <v>7206</v>
      </c>
      <c r="E121">
        <v>417</v>
      </c>
      <c r="F121">
        <v>1499120</v>
      </c>
      <c r="G121">
        <v>420995</v>
      </c>
      <c r="H121">
        <v>4</v>
      </c>
      <c r="I121">
        <v>7900</v>
      </c>
    </row>
    <row r="122" spans="1:9">
      <c r="A122" t="s">
        <v>768</v>
      </c>
      <c r="B122">
        <v>0</v>
      </c>
      <c r="C122">
        <v>0</v>
      </c>
      <c r="D122">
        <v>0</v>
      </c>
      <c r="E122">
        <v>3</v>
      </c>
      <c r="F122">
        <v>226105</v>
      </c>
      <c r="G122">
        <v>166773</v>
      </c>
      <c r="H122">
        <v>3</v>
      </c>
      <c r="I122">
        <v>226105</v>
      </c>
    </row>
    <row r="123" spans="1:9">
      <c r="A123" t="s">
        <v>888</v>
      </c>
      <c r="B123">
        <v>132</v>
      </c>
      <c r="C123">
        <v>7506513</v>
      </c>
      <c r="D123">
        <v>7474587</v>
      </c>
      <c r="E123">
        <v>2995</v>
      </c>
      <c r="F123">
        <v>117277427</v>
      </c>
      <c r="G123">
        <v>89172974</v>
      </c>
      <c r="H123">
        <v>3</v>
      </c>
      <c r="I123">
        <v>71096</v>
      </c>
    </row>
    <row r="124" spans="1:9">
      <c r="A124" t="s">
        <v>605</v>
      </c>
      <c r="B124">
        <v>11182</v>
      </c>
      <c r="C124">
        <v>42835250</v>
      </c>
      <c r="D124">
        <v>5303794</v>
      </c>
      <c r="E124">
        <v>180391</v>
      </c>
      <c r="F124">
        <v>919105005</v>
      </c>
      <c r="G124">
        <v>261436694</v>
      </c>
      <c r="H124">
        <v>8388</v>
      </c>
      <c r="I124">
        <v>25346824</v>
      </c>
    </row>
    <row r="125" spans="1:9">
      <c r="A125" t="s">
        <v>627</v>
      </c>
      <c r="B125">
        <v>173</v>
      </c>
      <c r="C125">
        <v>356500</v>
      </c>
      <c r="D125">
        <v>71399</v>
      </c>
      <c r="E125">
        <v>4267</v>
      </c>
      <c r="F125">
        <v>9262400</v>
      </c>
      <c r="G125">
        <v>2496917</v>
      </c>
      <c r="H125">
        <v>23</v>
      </c>
      <c r="I125">
        <v>39200</v>
      </c>
    </row>
    <row r="126" spans="1:9">
      <c r="A126" t="s">
        <v>785</v>
      </c>
      <c r="B126">
        <v>792</v>
      </c>
      <c r="C126">
        <v>13054041</v>
      </c>
      <c r="D126">
        <v>11649465</v>
      </c>
      <c r="E126">
        <v>133573</v>
      </c>
      <c r="F126">
        <v>1200588483</v>
      </c>
      <c r="G126">
        <v>155809787</v>
      </c>
      <c r="H126">
        <v>74</v>
      </c>
      <c r="I126">
        <v>676315</v>
      </c>
    </row>
    <row r="127" spans="1:9">
      <c r="A127" t="s">
        <v>1204</v>
      </c>
      <c r="B127">
        <v>4</v>
      </c>
      <c r="C127">
        <v>195293</v>
      </c>
      <c r="D127">
        <v>190356</v>
      </c>
      <c r="E127">
        <v>479034</v>
      </c>
      <c r="F127">
        <v>14774335064</v>
      </c>
      <c r="G127">
        <v>9508543763</v>
      </c>
      <c r="H127">
        <v>1898</v>
      </c>
      <c r="I127">
        <v>67613493</v>
      </c>
    </row>
    <row r="128" spans="1:9">
      <c r="A128" t="s">
        <v>564</v>
      </c>
      <c r="B128">
        <v>25602</v>
      </c>
      <c r="C128">
        <v>273035450</v>
      </c>
      <c r="D128">
        <v>8941014</v>
      </c>
      <c r="E128">
        <v>644456</v>
      </c>
      <c r="F128">
        <v>7189081912</v>
      </c>
      <c r="G128">
        <v>828088480</v>
      </c>
      <c r="H128">
        <v>2065</v>
      </c>
      <c r="I128">
        <v>8919983</v>
      </c>
    </row>
    <row r="129" spans="1:9">
      <c r="A129" t="s">
        <v>655</v>
      </c>
      <c r="B129">
        <v>4</v>
      </c>
      <c r="C129">
        <v>1900</v>
      </c>
      <c r="D129">
        <v>1920</v>
      </c>
      <c r="E129">
        <v>8818</v>
      </c>
      <c r="F129">
        <v>130651355</v>
      </c>
      <c r="G129">
        <v>54577308</v>
      </c>
      <c r="H129">
        <v>63</v>
      </c>
      <c r="I129">
        <v>1341007</v>
      </c>
    </row>
    <row r="130" spans="1:9">
      <c r="A130" t="s">
        <v>586</v>
      </c>
      <c r="B130">
        <v>12923</v>
      </c>
      <c r="C130">
        <v>48978145</v>
      </c>
      <c r="D130">
        <v>18063314</v>
      </c>
      <c r="E130">
        <v>63689</v>
      </c>
      <c r="F130">
        <v>294103639</v>
      </c>
      <c r="G130">
        <v>100219703</v>
      </c>
      <c r="H130">
        <v>382</v>
      </c>
      <c r="I130">
        <v>1020955</v>
      </c>
    </row>
    <row r="131" spans="1:9">
      <c r="A131" t="s">
        <v>669</v>
      </c>
      <c r="B131">
        <v>35805</v>
      </c>
      <c r="C131">
        <v>1240936789</v>
      </c>
      <c r="D131">
        <v>1235014593</v>
      </c>
      <c r="E131">
        <v>582416</v>
      </c>
      <c r="F131">
        <v>16741469525</v>
      </c>
      <c r="G131">
        <v>11367815741</v>
      </c>
      <c r="H131">
        <v>3823</v>
      </c>
      <c r="I131">
        <v>111395275</v>
      </c>
    </row>
    <row r="132" spans="1:9">
      <c r="A132" t="s">
        <v>868</v>
      </c>
      <c r="B132">
        <v>47</v>
      </c>
      <c r="C132">
        <v>5484090</v>
      </c>
      <c r="D132">
        <v>5486903</v>
      </c>
      <c r="E132">
        <v>3706</v>
      </c>
      <c r="F132">
        <v>322228759</v>
      </c>
      <c r="G132">
        <v>273224450</v>
      </c>
      <c r="H132">
        <v>14</v>
      </c>
      <c r="I132">
        <v>1254698</v>
      </c>
    </row>
    <row r="133" spans="1:9">
      <c r="A133" t="s">
        <v>1145</v>
      </c>
      <c r="B133">
        <v>3</v>
      </c>
      <c r="C133">
        <v>3100</v>
      </c>
      <c r="D133">
        <v>2683</v>
      </c>
      <c r="E133">
        <v>21</v>
      </c>
      <c r="F133">
        <v>172160</v>
      </c>
      <c r="G133">
        <v>106794</v>
      </c>
      <c r="H133">
        <v>0</v>
      </c>
      <c r="I133">
        <v>0</v>
      </c>
    </row>
    <row r="134" spans="1:9">
      <c r="A134" t="s">
        <v>912</v>
      </c>
      <c r="B134">
        <v>2909</v>
      </c>
      <c r="C134">
        <v>526479165</v>
      </c>
      <c r="D134">
        <v>525040459</v>
      </c>
      <c r="E134">
        <v>348784</v>
      </c>
      <c r="F134">
        <v>50064682015</v>
      </c>
      <c r="G134">
        <v>40814739543</v>
      </c>
      <c r="H134">
        <v>1085</v>
      </c>
      <c r="I134">
        <v>161446381</v>
      </c>
    </row>
    <row r="135" spans="1:9">
      <c r="A135" t="s">
        <v>1014</v>
      </c>
      <c r="B135">
        <v>645</v>
      </c>
      <c r="C135">
        <v>169642746</v>
      </c>
      <c r="D135">
        <v>41979805</v>
      </c>
      <c r="E135">
        <v>27895</v>
      </c>
      <c r="F135">
        <v>8539536954</v>
      </c>
      <c r="G135">
        <v>2895093095</v>
      </c>
      <c r="H135">
        <v>36</v>
      </c>
      <c r="I135">
        <v>9608035</v>
      </c>
    </row>
    <row r="136" spans="1:9">
      <c r="A136" t="s">
        <v>1159</v>
      </c>
      <c r="B136">
        <v>17547</v>
      </c>
      <c r="C136">
        <v>517857356</v>
      </c>
      <c r="D136">
        <v>513514162</v>
      </c>
      <c r="E136">
        <v>318990</v>
      </c>
      <c r="F136">
        <v>7780733587</v>
      </c>
      <c r="G136">
        <v>5003035621</v>
      </c>
      <c r="H136">
        <v>325</v>
      </c>
      <c r="I136">
        <v>8848968</v>
      </c>
    </row>
    <row r="137" spans="1:9">
      <c r="A137" t="s">
        <v>1189</v>
      </c>
      <c r="B137">
        <v>0</v>
      </c>
      <c r="C137">
        <v>0</v>
      </c>
      <c r="D137">
        <v>0</v>
      </c>
      <c r="E137">
        <v>1</v>
      </c>
      <c r="F137">
        <v>2600</v>
      </c>
      <c r="G137">
        <v>2337</v>
      </c>
      <c r="H137">
        <v>0</v>
      </c>
      <c r="I137">
        <v>0</v>
      </c>
    </row>
    <row r="138" spans="1:9">
      <c r="A138" t="s">
        <v>688</v>
      </c>
      <c r="B138">
        <v>0</v>
      </c>
      <c r="C138">
        <v>0</v>
      </c>
      <c r="D138">
        <v>0</v>
      </c>
      <c r="E138">
        <v>666</v>
      </c>
      <c r="F138">
        <v>2743343</v>
      </c>
      <c r="G138">
        <v>354192</v>
      </c>
      <c r="H138">
        <v>16</v>
      </c>
      <c r="I138">
        <v>99879</v>
      </c>
    </row>
    <row r="139" spans="1:9">
      <c r="A139" t="s">
        <v>802</v>
      </c>
      <c r="B139">
        <v>8484</v>
      </c>
      <c r="C139">
        <v>7558200</v>
      </c>
      <c r="D139">
        <v>2712785</v>
      </c>
      <c r="E139">
        <v>412062</v>
      </c>
      <c r="F139">
        <v>517194434</v>
      </c>
      <c r="G139">
        <v>216572191</v>
      </c>
      <c r="H139">
        <v>4966</v>
      </c>
      <c r="I139">
        <v>4391735</v>
      </c>
    </row>
    <row r="140" spans="1:9">
      <c r="A140" t="s">
        <v>579</v>
      </c>
      <c r="B140">
        <v>291932</v>
      </c>
      <c r="C140">
        <v>353816373</v>
      </c>
      <c r="D140">
        <v>89414672</v>
      </c>
      <c r="E140">
        <v>8061159</v>
      </c>
      <c r="F140">
        <v>11728341366</v>
      </c>
      <c r="G140">
        <v>1938067986</v>
      </c>
      <c r="H140">
        <v>190507</v>
      </c>
      <c r="I140">
        <v>137705729</v>
      </c>
    </row>
    <row r="141" spans="1:9">
      <c r="A141" t="s">
        <v>690</v>
      </c>
      <c r="B141">
        <v>0</v>
      </c>
      <c r="C141">
        <v>0</v>
      </c>
      <c r="D141">
        <v>0</v>
      </c>
      <c r="E141">
        <v>327</v>
      </c>
      <c r="F141">
        <v>1053838</v>
      </c>
      <c r="G141">
        <v>324281</v>
      </c>
      <c r="H141">
        <v>8</v>
      </c>
      <c r="I141">
        <v>25500</v>
      </c>
    </row>
    <row r="142" spans="1:9">
      <c r="A142" t="s">
        <v>740</v>
      </c>
      <c r="B142">
        <v>0</v>
      </c>
      <c r="C142">
        <v>0</v>
      </c>
      <c r="D142">
        <v>0</v>
      </c>
      <c r="E142">
        <v>50664</v>
      </c>
      <c r="F142">
        <v>13924111148</v>
      </c>
      <c r="G142">
        <v>5178344145</v>
      </c>
      <c r="H142">
        <v>104</v>
      </c>
      <c r="I142">
        <v>35385320</v>
      </c>
    </row>
    <row r="143" spans="1:9">
      <c r="A143" t="s">
        <v>899</v>
      </c>
      <c r="B143">
        <v>11</v>
      </c>
      <c r="C143">
        <v>119500</v>
      </c>
      <c r="D143">
        <v>1323</v>
      </c>
      <c r="E143">
        <v>25287</v>
      </c>
      <c r="F143">
        <v>287745363</v>
      </c>
      <c r="G143">
        <v>26441707</v>
      </c>
      <c r="H143">
        <v>1612</v>
      </c>
      <c r="I143">
        <v>13306700</v>
      </c>
    </row>
    <row r="144" spans="1:9">
      <c r="A144" t="s">
        <v>1025</v>
      </c>
      <c r="B144">
        <v>0</v>
      </c>
      <c r="C144">
        <v>0</v>
      </c>
      <c r="D144">
        <v>0</v>
      </c>
      <c r="E144">
        <v>3</v>
      </c>
      <c r="F144">
        <v>22208</v>
      </c>
      <c r="G144">
        <v>7687</v>
      </c>
      <c r="H144">
        <v>0</v>
      </c>
      <c r="I144">
        <v>0</v>
      </c>
    </row>
    <row r="145" spans="1:9">
      <c r="A145" t="s">
        <v>1144</v>
      </c>
      <c r="B145">
        <v>1662</v>
      </c>
      <c r="C145">
        <v>431164527</v>
      </c>
      <c r="D145">
        <v>100480441</v>
      </c>
      <c r="E145">
        <v>37905</v>
      </c>
      <c r="F145">
        <v>9420687700</v>
      </c>
      <c r="G145">
        <v>3294383127</v>
      </c>
      <c r="H145">
        <v>25</v>
      </c>
      <c r="I145">
        <v>3981778</v>
      </c>
    </row>
    <row r="146" spans="1:9">
      <c r="A146" t="s">
        <v>640</v>
      </c>
      <c r="B146">
        <v>2452</v>
      </c>
      <c r="C146">
        <v>340469917</v>
      </c>
      <c r="D146">
        <v>339631391</v>
      </c>
      <c r="E146">
        <v>173620</v>
      </c>
      <c r="F146">
        <v>16911666899</v>
      </c>
      <c r="G146">
        <v>13487881815</v>
      </c>
      <c r="H146">
        <v>1341</v>
      </c>
      <c r="I146">
        <v>127989430</v>
      </c>
    </row>
    <row r="147" spans="1:9">
      <c r="A147" t="s">
        <v>1073</v>
      </c>
      <c r="B147">
        <v>603</v>
      </c>
      <c r="C147">
        <v>7731400</v>
      </c>
      <c r="D147">
        <v>778265</v>
      </c>
      <c r="E147">
        <v>37683</v>
      </c>
      <c r="F147">
        <v>578985347</v>
      </c>
      <c r="G147">
        <v>88360803</v>
      </c>
      <c r="H147">
        <v>54</v>
      </c>
      <c r="I147">
        <v>534750</v>
      </c>
    </row>
    <row r="148" spans="1:9">
      <c r="A148" t="s">
        <v>1100</v>
      </c>
      <c r="B148">
        <v>13</v>
      </c>
      <c r="C148">
        <v>49800</v>
      </c>
      <c r="D148">
        <v>6740</v>
      </c>
      <c r="E148">
        <v>174</v>
      </c>
      <c r="F148">
        <v>781826</v>
      </c>
      <c r="G148">
        <v>126935</v>
      </c>
      <c r="H148">
        <v>1</v>
      </c>
      <c r="I148">
        <v>2000</v>
      </c>
    </row>
    <row r="149" spans="1:9">
      <c r="A149" t="s">
        <v>557</v>
      </c>
      <c r="B149">
        <v>23</v>
      </c>
      <c r="C149">
        <v>78850</v>
      </c>
      <c r="D149">
        <v>1839</v>
      </c>
      <c r="E149">
        <v>603</v>
      </c>
      <c r="F149">
        <v>2613790</v>
      </c>
      <c r="G149">
        <v>444729</v>
      </c>
      <c r="H149">
        <v>8</v>
      </c>
      <c r="I149">
        <v>11500</v>
      </c>
    </row>
    <row r="150" spans="1:9">
      <c r="A150" t="s">
        <v>616</v>
      </c>
      <c r="B150">
        <v>230</v>
      </c>
      <c r="C150">
        <v>3778480</v>
      </c>
      <c r="D150">
        <v>3638160</v>
      </c>
      <c r="E150">
        <v>2502</v>
      </c>
      <c r="F150">
        <v>48501844</v>
      </c>
      <c r="G150">
        <v>15289903</v>
      </c>
      <c r="H150">
        <v>14</v>
      </c>
      <c r="I150">
        <v>220000</v>
      </c>
    </row>
    <row r="151" spans="1:9">
      <c r="A151" t="s">
        <v>692</v>
      </c>
      <c r="B151">
        <v>3</v>
      </c>
      <c r="C151">
        <v>300000</v>
      </c>
      <c r="D151">
        <v>300000</v>
      </c>
      <c r="E151">
        <v>11976</v>
      </c>
      <c r="F151">
        <v>55555594</v>
      </c>
      <c r="G151">
        <v>11838957</v>
      </c>
      <c r="H151">
        <v>37</v>
      </c>
      <c r="I151">
        <v>166500</v>
      </c>
    </row>
    <row r="152" spans="1:9">
      <c r="A152" t="s">
        <v>1220</v>
      </c>
      <c r="B152">
        <v>8</v>
      </c>
      <c r="C152">
        <v>844788</v>
      </c>
      <c r="D152">
        <v>734083</v>
      </c>
      <c r="E152">
        <v>449889</v>
      </c>
      <c r="F152">
        <v>48857072140</v>
      </c>
      <c r="G152">
        <v>41223509190</v>
      </c>
      <c r="H152">
        <v>3917</v>
      </c>
      <c r="I152">
        <v>498681310</v>
      </c>
    </row>
    <row r="153" spans="1:9">
      <c r="A153" t="s">
        <v>1234</v>
      </c>
      <c r="B153">
        <v>0</v>
      </c>
      <c r="C153">
        <v>0</v>
      </c>
      <c r="D153">
        <v>0</v>
      </c>
      <c r="E153">
        <v>7</v>
      </c>
      <c r="F153">
        <v>38200</v>
      </c>
      <c r="G153">
        <v>9778</v>
      </c>
      <c r="H153">
        <v>0</v>
      </c>
      <c r="I153">
        <v>0</v>
      </c>
    </row>
    <row r="154" spans="1:9">
      <c r="A154" t="s">
        <v>1076</v>
      </c>
      <c r="B154">
        <v>3</v>
      </c>
      <c r="C154">
        <v>135000</v>
      </c>
      <c r="D154">
        <v>134298</v>
      </c>
      <c r="E154">
        <v>728</v>
      </c>
      <c r="F154">
        <v>79532930</v>
      </c>
      <c r="G154">
        <v>73900857</v>
      </c>
      <c r="H154">
        <v>20</v>
      </c>
      <c r="I154">
        <v>1548328</v>
      </c>
    </row>
    <row r="155" spans="1:9">
      <c r="A155" t="s">
        <v>750</v>
      </c>
      <c r="B155">
        <v>0</v>
      </c>
      <c r="C155">
        <v>0</v>
      </c>
      <c r="D155">
        <v>0</v>
      </c>
      <c r="E155">
        <v>1369</v>
      </c>
      <c r="F155">
        <v>1412233</v>
      </c>
      <c r="G155">
        <v>16605</v>
      </c>
      <c r="H155">
        <v>3</v>
      </c>
      <c r="I155">
        <v>16700</v>
      </c>
    </row>
    <row r="156" spans="1:9">
      <c r="A156" t="s">
        <v>799</v>
      </c>
      <c r="B156">
        <v>449603</v>
      </c>
      <c r="C156">
        <v>268884965</v>
      </c>
      <c r="D156">
        <v>124167967</v>
      </c>
      <c r="E156">
        <v>8747446</v>
      </c>
      <c r="F156">
        <v>7764277019</v>
      </c>
      <c r="G156">
        <v>4814687034</v>
      </c>
      <c r="H156">
        <v>451661</v>
      </c>
      <c r="I156">
        <v>262202927</v>
      </c>
    </row>
    <row r="157" spans="1:9">
      <c r="A157" t="s">
        <v>863</v>
      </c>
      <c r="B157">
        <v>368</v>
      </c>
      <c r="C157">
        <v>14562775</v>
      </c>
      <c r="D157">
        <v>14519454</v>
      </c>
      <c r="E157">
        <v>5362</v>
      </c>
      <c r="F157">
        <v>171597679</v>
      </c>
      <c r="G157">
        <v>99407208</v>
      </c>
      <c r="H157">
        <v>1</v>
      </c>
      <c r="I157">
        <v>25816</v>
      </c>
    </row>
    <row r="158" spans="1:9">
      <c r="A158" t="s">
        <v>1084</v>
      </c>
      <c r="B158">
        <v>0</v>
      </c>
      <c r="C158">
        <v>0</v>
      </c>
      <c r="D158">
        <v>0</v>
      </c>
      <c r="E158">
        <v>60</v>
      </c>
      <c r="F158">
        <v>3139890</v>
      </c>
      <c r="G158">
        <v>1427836</v>
      </c>
      <c r="H158">
        <v>2</v>
      </c>
      <c r="I158">
        <v>65000</v>
      </c>
    </row>
    <row r="159" spans="1:9">
      <c r="A159" t="s">
        <v>1244</v>
      </c>
      <c r="B159">
        <v>40</v>
      </c>
      <c r="C159">
        <v>299200</v>
      </c>
      <c r="D159">
        <v>111859</v>
      </c>
      <c r="E159">
        <v>29395</v>
      </c>
      <c r="F159">
        <v>161173858</v>
      </c>
      <c r="G159">
        <v>16725015</v>
      </c>
      <c r="H159">
        <v>1374</v>
      </c>
      <c r="I159">
        <v>8481224</v>
      </c>
    </row>
    <row r="160" spans="1:9">
      <c r="A160" t="s">
        <v>593</v>
      </c>
      <c r="B160">
        <v>0</v>
      </c>
      <c r="C160">
        <v>0</v>
      </c>
      <c r="D160">
        <v>0</v>
      </c>
      <c r="E160">
        <v>1</v>
      </c>
      <c r="F160">
        <v>7500</v>
      </c>
      <c r="G160">
        <v>6713</v>
      </c>
      <c r="H160">
        <v>0</v>
      </c>
      <c r="I160">
        <v>0</v>
      </c>
    </row>
    <row r="161" spans="1:9">
      <c r="A161" t="s">
        <v>660</v>
      </c>
      <c r="B161">
        <v>2642</v>
      </c>
      <c r="C161">
        <v>91898717</v>
      </c>
      <c r="D161">
        <v>91356009</v>
      </c>
      <c r="E161">
        <v>121755</v>
      </c>
      <c r="F161">
        <v>3352576111</v>
      </c>
      <c r="G161">
        <v>2167994437</v>
      </c>
      <c r="H161">
        <v>142</v>
      </c>
      <c r="I161">
        <v>3312081</v>
      </c>
    </row>
    <row r="162" spans="1:9">
      <c r="A162" t="s">
        <v>1027</v>
      </c>
      <c r="B162">
        <v>0</v>
      </c>
      <c r="C162">
        <v>0</v>
      </c>
      <c r="D162">
        <v>0</v>
      </c>
      <c r="E162">
        <v>1</v>
      </c>
      <c r="F162">
        <v>5995</v>
      </c>
      <c r="G162">
        <v>3264</v>
      </c>
      <c r="H162">
        <v>0</v>
      </c>
      <c r="I162">
        <v>0</v>
      </c>
    </row>
    <row r="163" spans="1:9">
      <c r="A163" t="s">
        <v>807</v>
      </c>
      <c r="B163">
        <v>162381</v>
      </c>
      <c r="C163">
        <v>236990650</v>
      </c>
      <c r="D163">
        <v>41408085</v>
      </c>
      <c r="E163">
        <v>2649076</v>
      </c>
      <c r="F163">
        <v>7100455661</v>
      </c>
      <c r="G163">
        <v>2560960674</v>
      </c>
      <c r="H163">
        <v>62492</v>
      </c>
      <c r="I163">
        <v>108074092</v>
      </c>
    </row>
    <row r="164" spans="1:9">
      <c r="A164" t="s">
        <v>1243</v>
      </c>
      <c r="B164">
        <v>52</v>
      </c>
      <c r="C164">
        <v>149000</v>
      </c>
      <c r="D164">
        <v>49809</v>
      </c>
      <c r="E164">
        <v>449</v>
      </c>
      <c r="F164">
        <v>1316048</v>
      </c>
      <c r="G164">
        <v>306110</v>
      </c>
      <c r="H164">
        <v>8</v>
      </c>
      <c r="I164">
        <v>16300</v>
      </c>
    </row>
    <row r="165" spans="1:9">
      <c r="A165" t="s">
        <v>621</v>
      </c>
      <c r="B165">
        <v>208</v>
      </c>
      <c r="C165">
        <v>3514073</v>
      </c>
      <c r="D165">
        <v>3479848</v>
      </c>
      <c r="E165">
        <v>5621</v>
      </c>
      <c r="F165">
        <v>92533872</v>
      </c>
      <c r="G165">
        <v>61562872</v>
      </c>
      <c r="H165">
        <v>26</v>
      </c>
      <c r="I165">
        <v>600515</v>
      </c>
    </row>
    <row r="166" spans="1:9">
      <c r="A166" t="s">
        <v>663</v>
      </c>
      <c r="B166">
        <v>2</v>
      </c>
      <c r="C166">
        <v>22110</v>
      </c>
      <c r="D166">
        <v>22053</v>
      </c>
      <c r="E166">
        <v>63</v>
      </c>
      <c r="F166">
        <v>711522</v>
      </c>
      <c r="G166">
        <v>497018</v>
      </c>
      <c r="H166">
        <v>2</v>
      </c>
      <c r="I166">
        <v>17070</v>
      </c>
    </row>
    <row r="167" spans="1:9">
      <c r="A167" t="s">
        <v>714</v>
      </c>
      <c r="B167">
        <v>279</v>
      </c>
      <c r="C167">
        <v>756500</v>
      </c>
      <c r="D167">
        <v>128510</v>
      </c>
      <c r="E167">
        <v>5146</v>
      </c>
      <c r="F167">
        <v>13520410</v>
      </c>
      <c r="G167">
        <v>3595375</v>
      </c>
      <c r="H167">
        <v>37</v>
      </c>
      <c r="I167">
        <v>98200</v>
      </c>
    </row>
    <row r="168" spans="1:9">
      <c r="A168" t="s">
        <v>759</v>
      </c>
      <c r="B168">
        <v>276</v>
      </c>
      <c r="C168">
        <v>490750</v>
      </c>
      <c r="D168">
        <v>103069</v>
      </c>
      <c r="E168">
        <v>2220</v>
      </c>
      <c r="F168">
        <v>6855548</v>
      </c>
      <c r="G168">
        <v>1758748</v>
      </c>
      <c r="H168">
        <v>21</v>
      </c>
      <c r="I168">
        <v>26000</v>
      </c>
    </row>
    <row r="169" spans="1:9">
      <c r="A169" t="s">
        <v>846</v>
      </c>
      <c r="B169">
        <v>11205</v>
      </c>
      <c r="C169">
        <v>161826000</v>
      </c>
      <c r="D169">
        <v>11015117</v>
      </c>
      <c r="E169">
        <v>405427</v>
      </c>
      <c r="F169">
        <v>6468720644</v>
      </c>
      <c r="G169">
        <v>635091401</v>
      </c>
      <c r="H169">
        <v>350</v>
      </c>
      <c r="I169">
        <v>3882960</v>
      </c>
    </row>
    <row r="170" spans="1:9">
      <c r="A170" t="s">
        <v>969</v>
      </c>
      <c r="B170">
        <v>98</v>
      </c>
      <c r="C170">
        <v>34095500</v>
      </c>
      <c r="D170">
        <v>6324401</v>
      </c>
      <c r="E170">
        <v>7180</v>
      </c>
      <c r="F170">
        <v>2322657939</v>
      </c>
      <c r="G170">
        <v>790297721</v>
      </c>
      <c r="H170">
        <v>19</v>
      </c>
      <c r="I170">
        <v>12718327</v>
      </c>
    </row>
    <row r="171" spans="1:9">
      <c r="A171" t="s">
        <v>571</v>
      </c>
      <c r="B171">
        <v>19869</v>
      </c>
      <c r="C171">
        <v>159703089</v>
      </c>
      <c r="D171">
        <v>57290892</v>
      </c>
      <c r="E171">
        <v>299432</v>
      </c>
      <c r="F171">
        <v>2436616101</v>
      </c>
      <c r="G171">
        <v>340101672</v>
      </c>
      <c r="H171">
        <v>5424</v>
      </c>
      <c r="I171">
        <v>20352038</v>
      </c>
    </row>
    <row r="172" spans="1:9">
      <c r="A172" t="s">
        <v>932</v>
      </c>
      <c r="B172">
        <v>541</v>
      </c>
      <c r="C172">
        <v>12458230</v>
      </c>
      <c r="D172">
        <v>11386152</v>
      </c>
      <c r="E172">
        <v>117952</v>
      </c>
      <c r="F172">
        <v>997199674</v>
      </c>
      <c r="G172">
        <v>350660968</v>
      </c>
      <c r="H172">
        <v>192</v>
      </c>
      <c r="I172">
        <v>5014186</v>
      </c>
    </row>
    <row r="173" spans="1:9">
      <c r="A173" t="s">
        <v>1070</v>
      </c>
      <c r="B173">
        <v>8811</v>
      </c>
      <c r="C173">
        <v>80459781</v>
      </c>
      <c r="D173">
        <v>6132384</v>
      </c>
      <c r="E173">
        <v>506207</v>
      </c>
      <c r="F173">
        <v>5585329534</v>
      </c>
      <c r="G173">
        <v>725745072</v>
      </c>
      <c r="H173">
        <v>1380</v>
      </c>
      <c r="I173">
        <v>8532519</v>
      </c>
    </row>
    <row r="174" spans="1:9">
      <c r="A174" t="s">
        <v>1074</v>
      </c>
      <c r="B174">
        <v>0</v>
      </c>
      <c r="C174">
        <v>0</v>
      </c>
      <c r="D174">
        <v>0</v>
      </c>
      <c r="E174">
        <v>899</v>
      </c>
      <c r="F174">
        <v>206820161</v>
      </c>
      <c r="G174">
        <v>153695088</v>
      </c>
      <c r="H174">
        <v>47</v>
      </c>
      <c r="I174">
        <v>11171951</v>
      </c>
    </row>
    <row r="175" spans="1:9">
      <c r="A175" t="s">
        <v>562</v>
      </c>
      <c r="B175">
        <v>120480</v>
      </c>
      <c r="C175">
        <v>905544011</v>
      </c>
      <c r="D175">
        <v>30415250</v>
      </c>
      <c r="E175">
        <v>2712752</v>
      </c>
      <c r="F175">
        <v>21299395617</v>
      </c>
      <c r="G175">
        <v>2410365575</v>
      </c>
      <c r="H175">
        <v>15921</v>
      </c>
      <c r="I175">
        <v>52807678</v>
      </c>
    </row>
    <row r="176" spans="1:9">
      <c r="A176" t="s">
        <v>950</v>
      </c>
      <c r="B176">
        <v>515</v>
      </c>
      <c r="C176">
        <v>7107200</v>
      </c>
      <c r="D176">
        <v>447730</v>
      </c>
      <c r="E176">
        <v>22673</v>
      </c>
      <c r="F176">
        <v>219361800</v>
      </c>
      <c r="G176">
        <v>34191760</v>
      </c>
      <c r="H176">
        <v>33</v>
      </c>
      <c r="I176">
        <v>267600</v>
      </c>
    </row>
    <row r="177" spans="1:9">
      <c r="A177" t="s">
        <v>728</v>
      </c>
      <c r="B177">
        <v>17</v>
      </c>
      <c r="C177">
        <v>3921382</v>
      </c>
      <c r="D177">
        <v>3836441</v>
      </c>
      <c r="E177">
        <v>965405</v>
      </c>
      <c r="F177">
        <v>145908905235</v>
      </c>
      <c r="G177">
        <v>120133711874</v>
      </c>
      <c r="H177">
        <v>1424</v>
      </c>
      <c r="I177">
        <v>229165727</v>
      </c>
    </row>
    <row r="178" spans="1:9">
      <c r="A178" t="s">
        <v>1195</v>
      </c>
      <c r="B178">
        <v>4706</v>
      </c>
      <c r="C178">
        <v>110571685</v>
      </c>
      <c r="D178">
        <v>109203275</v>
      </c>
      <c r="E178">
        <v>65047</v>
      </c>
      <c r="F178">
        <v>1580116185</v>
      </c>
      <c r="G178">
        <v>954080949</v>
      </c>
      <c r="H178">
        <v>110</v>
      </c>
      <c r="I178">
        <v>3096382</v>
      </c>
    </row>
    <row r="179" spans="1:9">
      <c r="A179" t="s">
        <v>1205</v>
      </c>
      <c r="B179">
        <v>1</v>
      </c>
      <c r="C179">
        <v>39521</v>
      </c>
      <c r="D179">
        <v>39116</v>
      </c>
      <c r="E179">
        <v>380217</v>
      </c>
      <c r="F179">
        <v>13041955189</v>
      </c>
      <c r="G179">
        <v>8544741952</v>
      </c>
      <c r="H179">
        <v>856</v>
      </c>
      <c r="I179">
        <v>32678190</v>
      </c>
    </row>
    <row r="180" spans="1:9">
      <c r="A180" t="s">
        <v>981</v>
      </c>
      <c r="B180">
        <v>21</v>
      </c>
      <c r="C180">
        <v>276692</v>
      </c>
      <c r="D180">
        <v>273884</v>
      </c>
      <c r="E180">
        <v>1127</v>
      </c>
      <c r="F180">
        <v>15738907</v>
      </c>
      <c r="G180">
        <v>11054928</v>
      </c>
      <c r="H180">
        <v>7</v>
      </c>
      <c r="I180">
        <v>115794</v>
      </c>
    </row>
    <row r="181" spans="1:9">
      <c r="A181" t="s">
        <v>735</v>
      </c>
      <c r="B181">
        <v>0</v>
      </c>
      <c r="C181">
        <v>0</v>
      </c>
      <c r="D181">
        <v>0</v>
      </c>
      <c r="E181">
        <v>6336</v>
      </c>
      <c r="F181">
        <v>377725942</v>
      </c>
      <c r="G181">
        <v>172984127</v>
      </c>
      <c r="H181">
        <v>110</v>
      </c>
      <c r="I181">
        <v>6372082</v>
      </c>
    </row>
    <row r="182" spans="1:9">
      <c r="A182" t="s">
        <v>832</v>
      </c>
      <c r="B182">
        <v>387</v>
      </c>
      <c r="C182">
        <v>3514441</v>
      </c>
      <c r="D182">
        <v>3502772</v>
      </c>
      <c r="E182">
        <v>62655</v>
      </c>
      <c r="F182">
        <v>675369587</v>
      </c>
      <c r="G182">
        <v>656895942</v>
      </c>
      <c r="H182">
        <v>541</v>
      </c>
      <c r="I182">
        <v>5342373</v>
      </c>
    </row>
    <row r="183" spans="1:9">
      <c r="A183" t="s">
        <v>701</v>
      </c>
      <c r="B183">
        <v>9614</v>
      </c>
      <c r="C183">
        <v>21136100</v>
      </c>
      <c r="D183">
        <v>5019238</v>
      </c>
      <c r="E183">
        <v>2870801</v>
      </c>
      <c r="F183">
        <v>10478652214</v>
      </c>
      <c r="G183">
        <v>1427306629</v>
      </c>
      <c r="H183">
        <v>16465</v>
      </c>
      <c r="I183">
        <v>35013945</v>
      </c>
    </row>
    <row r="184" spans="1:9">
      <c r="A184" t="s">
        <v>1044</v>
      </c>
      <c r="B184">
        <v>2251</v>
      </c>
      <c r="C184">
        <v>35824175</v>
      </c>
      <c r="D184">
        <v>34066388</v>
      </c>
      <c r="E184">
        <v>218655</v>
      </c>
      <c r="F184">
        <v>1653495697</v>
      </c>
      <c r="G184">
        <v>625989152</v>
      </c>
      <c r="H184">
        <v>306</v>
      </c>
      <c r="I184">
        <v>3331789</v>
      </c>
    </row>
    <row r="185" spans="1:9">
      <c r="A185" t="s">
        <v>3991</v>
      </c>
      <c r="B185">
        <v>0</v>
      </c>
      <c r="C185">
        <v>0</v>
      </c>
      <c r="D185">
        <v>0</v>
      </c>
      <c r="E185">
        <v>1</v>
      </c>
      <c r="F185">
        <v>225000</v>
      </c>
      <c r="G185">
        <v>222445</v>
      </c>
      <c r="H185">
        <v>0</v>
      </c>
      <c r="I185">
        <v>0</v>
      </c>
    </row>
    <row r="186" spans="1:9">
      <c r="A186" t="s">
        <v>1077</v>
      </c>
      <c r="B186">
        <v>14</v>
      </c>
      <c r="C186">
        <v>750000</v>
      </c>
      <c r="D186">
        <v>746756</v>
      </c>
      <c r="E186">
        <v>11726</v>
      </c>
      <c r="F186">
        <v>1301137665</v>
      </c>
      <c r="G186">
        <v>1129108039</v>
      </c>
      <c r="H186">
        <v>224</v>
      </c>
      <c r="I186">
        <v>24028129</v>
      </c>
    </row>
    <row r="187" spans="1:9">
      <c r="A187" t="s">
        <v>869</v>
      </c>
      <c r="B187">
        <v>85</v>
      </c>
      <c r="C187">
        <v>13090270</v>
      </c>
      <c r="D187">
        <v>13092698</v>
      </c>
      <c r="E187">
        <v>7797</v>
      </c>
      <c r="F187">
        <v>913005126</v>
      </c>
      <c r="G187">
        <v>714137888</v>
      </c>
      <c r="H187">
        <v>12</v>
      </c>
      <c r="I187">
        <v>1448815</v>
      </c>
    </row>
    <row r="188" spans="1:9">
      <c r="A188" t="s">
        <v>757</v>
      </c>
      <c r="B188">
        <v>0</v>
      </c>
      <c r="C188">
        <v>0</v>
      </c>
      <c r="D188">
        <v>0</v>
      </c>
      <c r="E188">
        <v>847</v>
      </c>
      <c r="F188">
        <v>1433017</v>
      </c>
      <c r="G188">
        <v>25469</v>
      </c>
      <c r="H188">
        <v>0</v>
      </c>
      <c r="I188">
        <v>0</v>
      </c>
    </row>
    <row r="189" spans="1:9">
      <c r="A189" t="s">
        <v>992</v>
      </c>
      <c r="B189">
        <v>9071</v>
      </c>
      <c r="C189">
        <v>66316250</v>
      </c>
      <c r="D189">
        <v>5272826</v>
      </c>
      <c r="E189">
        <v>957992</v>
      </c>
      <c r="F189">
        <v>7457265295</v>
      </c>
      <c r="G189">
        <v>1234690336</v>
      </c>
      <c r="H189">
        <v>6543</v>
      </c>
      <c r="I189">
        <v>33322019</v>
      </c>
    </row>
    <row r="190" spans="1:9">
      <c r="A190" t="s">
        <v>702</v>
      </c>
      <c r="B190">
        <v>2458</v>
      </c>
      <c r="C190">
        <v>7413147</v>
      </c>
      <c r="D190">
        <v>1680278</v>
      </c>
      <c r="E190">
        <v>988534</v>
      </c>
      <c r="F190">
        <v>4957364222</v>
      </c>
      <c r="G190">
        <v>451514551</v>
      </c>
      <c r="H190">
        <v>2925</v>
      </c>
      <c r="I190">
        <v>9594917</v>
      </c>
    </row>
    <row r="191" spans="1:9">
      <c r="A191" t="s">
        <v>1122</v>
      </c>
      <c r="B191">
        <v>67784</v>
      </c>
      <c r="C191">
        <v>427492250</v>
      </c>
      <c r="D191">
        <v>60329290</v>
      </c>
      <c r="E191">
        <v>5249034</v>
      </c>
      <c r="F191">
        <v>42452187603</v>
      </c>
      <c r="G191">
        <v>7276054639</v>
      </c>
      <c r="H191">
        <v>42322</v>
      </c>
      <c r="I191">
        <v>181982175</v>
      </c>
    </row>
    <row r="192" spans="1:9">
      <c r="A192" t="s">
        <v>576</v>
      </c>
      <c r="B192">
        <v>78</v>
      </c>
      <c r="C192">
        <v>107750</v>
      </c>
      <c r="D192">
        <v>47361</v>
      </c>
      <c r="E192">
        <v>82372</v>
      </c>
      <c r="F192">
        <v>144657695</v>
      </c>
      <c r="G192">
        <v>7061529</v>
      </c>
      <c r="H192">
        <v>4493</v>
      </c>
      <c r="I192">
        <v>4296408</v>
      </c>
    </row>
    <row r="193" spans="1:9">
      <c r="A193" t="s">
        <v>691</v>
      </c>
      <c r="B193">
        <v>1</v>
      </c>
      <c r="C193">
        <v>100000</v>
      </c>
      <c r="D193">
        <v>100000</v>
      </c>
      <c r="E193">
        <v>7111</v>
      </c>
      <c r="F193">
        <v>30098014</v>
      </c>
      <c r="G193">
        <v>8286735</v>
      </c>
      <c r="H193">
        <v>56</v>
      </c>
      <c r="I193">
        <v>269866</v>
      </c>
    </row>
    <row r="194" spans="1:9">
      <c r="A194" t="s">
        <v>819</v>
      </c>
      <c r="B194">
        <v>48</v>
      </c>
      <c r="C194">
        <v>10187390</v>
      </c>
      <c r="D194">
        <v>10173507</v>
      </c>
      <c r="E194">
        <v>348</v>
      </c>
      <c r="F194">
        <v>46600530</v>
      </c>
      <c r="G194">
        <v>41125918</v>
      </c>
      <c r="H194">
        <v>0</v>
      </c>
      <c r="I194">
        <v>0</v>
      </c>
    </row>
    <row r="195" spans="1:9">
      <c r="A195" t="s">
        <v>1211</v>
      </c>
      <c r="B195">
        <v>143141</v>
      </c>
      <c r="C195">
        <v>881189031</v>
      </c>
      <c r="D195">
        <v>168205836</v>
      </c>
      <c r="E195">
        <v>6567415</v>
      </c>
      <c r="F195">
        <v>44327801281</v>
      </c>
      <c r="G195">
        <v>10747546002</v>
      </c>
      <c r="H195">
        <v>50072</v>
      </c>
      <c r="I195">
        <v>239964144</v>
      </c>
    </row>
    <row r="196" spans="1:9">
      <c r="A196" t="s">
        <v>618</v>
      </c>
      <c r="B196">
        <v>1</v>
      </c>
      <c r="C196">
        <v>13096</v>
      </c>
      <c r="D196">
        <v>13103</v>
      </c>
      <c r="E196">
        <v>4</v>
      </c>
      <c r="F196">
        <v>54416</v>
      </c>
      <c r="G196">
        <v>42885</v>
      </c>
      <c r="H196">
        <v>0</v>
      </c>
      <c r="I196">
        <v>0</v>
      </c>
    </row>
    <row r="197" spans="1:9">
      <c r="A197" t="s">
        <v>683</v>
      </c>
      <c r="B197">
        <v>0</v>
      </c>
      <c r="C197">
        <v>0</v>
      </c>
      <c r="D197">
        <v>0</v>
      </c>
      <c r="E197">
        <v>60</v>
      </c>
      <c r="F197">
        <v>2620033</v>
      </c>
      <c r="G197">
        <v>73307</v>
      </c>
      <c r="H197">
        <v>3</v>
      </c>
      <c r="I197">
        <v>14800</v>
      </c>
    </row>
    <row r="198" spans="1:9">
      <c r="A198" t="s">
        <v>986</v>
      </c>
      <c r="B198">
        <v>6429</v>
      </c>
      <c r="C198">
        <v>307054221</v>
      </c>
      <c r="D198">
        <v>305927587</v>
      </c>
      <c r="E198">
        <v>189851</v>
      </c>
      <c r="F198">
        <v>7352789477</v>
      </c>
      <c r="G198">
        <v>4975099696</v>
      </c>
      <c r="H198">
        <v>380</v>
      </c>
      <c r="I198">
        <v>14906794</v>
      </c>
    </row>
    <row r="199" spans="1:9">
      <c r="A199" t="s">
        <v>1113</v>
      </c>
      <c r="B199">
        <v>5224</v>
      </c>
      <c r="C199">
        <v>133969547</v>
      </c>
      <c r="D199">
        <v>132543114</v>
      </c>
      <c r="E199">
        <v>170010</v>
      </c>
      <c r="F199">
        <v>4045950624</v>
      </c>
      <c r="G199">
        <v>2593831837</v>
      </c>
      <c r="H199">
        <v>744</v>
      </c>
      <c r="I199">
        <v>21324820</v>
      </c>
    </row>
    <row r="200" spans="1:9">
      <c r="A200" t="s">
        <v>881</v>
      </c>
      <c r="B200">
        <v>0</v>
      </c>
      <c r="C200">
        <v>0</v>
      </c>
      <c r="D200">
        <v>0</v>
      </c>
      <c r="E200">
        <v>1541</v>
      </c>
      <c r="F200">
        <v>7688780</v>
      </c>
      <c r="G200">
        <v>2814261</v>
      </c>
      <c r="H200">
        <v>8</v>
      </c>
      <c r="I200">
        <v>149757</v>
      </c>
    </row>
    <row r="201" spans="1:9">
      <c r="A201" t="s">
        <v>1202</v>
      </c>
      <c r="B201">
        <v>7</v>
      </c>
      <c r="C201">
        <v>224984</v>
      </c>
      <c r="D201">
        <v>221704</v>
      </c>
      <c r="E201">
        <v>1291174</v>
      </c>
      <c r="F201">
        <v>29106485195</v>
      </c>
      <c r="G201">
        <v>20233283654</v>
      </c>
      <c r="H201">
        <v>20414</v>
      </c>
      <c r="I201">
        <v>484753365</v>
      </c>
    </row>
    <row r="202" spans="1:9">
      <c r="A202" t="s">
        <v>705</v>
      </c>
      <c r="B202">
        <v>3</v>
      </c>
      <c r="C202">
        <v>32161</v>
      </c>
      <c r="D202">
        <v>29896</v>
      </c>
      <c r="E202">
        <v>76</v>
      </c>
      <c r="F202">
        <v>773958</v>
      </c>
      <c r="G202">
        <v>479496</v>
      </c>
      <c r="H202">
        <v>0</v>
      </c>
      <c r="I202">
        <v>0</v>
      </c>
    </row>
    <row r="203" spans="1:9">
      <c r="A203" t="s">
        <v>1187</v>
      </c>
      <c r="B203">
        <v>0</v>
      </c>
      <c r="C203">
        <v>0</v>
      </c>
      <c r="D203">
        <v>0</v>
      </c>
      <c r="E203">
        <v>22380</v>
      </c>
      <c r="F203">
        <v>2058915603</v>
      </c>
      <c r="G203">
        <v>618351894</v>
      </c>
      <c r="H203">
        <v>54</v>
      </c>
      <c r="I203">
        <v>4169900</v>
      </c>
    </row>
    <row r="204" spans="1:9">
      <c r="A204" t="s">
        <v>588</v>
      </c>
      <c r="B204">
        <v>165921</v>
      </c>
      <c r="C204">
        <v>1204683773</v>
      </c>
      <c r="D204">
        <v>305069453</v>
      </c>
      <c r="E204">
        <v>8158645</v>
      </c>
      <c r="F204">
        <v>71869945288</v>
      </c>
      <c r="G204">
        <v>15168986652</v>
      </c>
      <c r="H204">
        <v>44778</v>
      </c>
      <c r="I204">
        <v>220945946</v>
      </c>
    </row>
    <row r="205" spans="1:9">
      <c r="A205" t="s">
        <v>765</v>
      </c>
      <c r="B205">
        <v>132831</v>
      </c>
      <c r="C205">
        <v>1014495065</v>
      </c>
      <c r="D205">
        <v>179280137</v>
      </c>
      <c r="E205">
        <v>10621046</v>
      </c>
      <c r="F205">
        <v>144793833703</v>
      </c>
      <c r="G205">
        <v>24327996649</v>
      </c>
      <c r="H205">
        <v>14316</v>
      </c>
      <c r="I205">
        <v>100037110</v>
      </c>
    </row>
    <row r="206" spans="1:9">
      <c r="A206" t="s">
        <v>840</v>
      </c>
      <c r="B206">
        <v>9608</v>
      </c>
      <c r="C206">
        <v>19011200</v>
      </c>
      <c r="D206">
        <v>4848535</v>
      </c>
      <c r="E206">
        <v>63833</v>
      </c>
      <c r="F206">
        <v>154831728</v>
      </c>
      <c r="G206">
        <v>54199899</v>
      </c>
      <c r="H206">
        <v>1690</v>
      </c>
      <c r="I206">
        <v>2006674</v>
      </c>
    </row>
    <row r="207" spans="1:9">
      <c r="A207" t="s">
        <v>1029</v>
      </c>
      <c r="B207">
        <v>496</v>
      </c>
      <c r="C207">
        <v>911300</v>
      </c>
      <c r="D207">
        <v>129498</v>
      </c>
      <c r="E207">
        <v>2721</v>
      </c>
      <c r="F207">
        <v>6323223</v>
      </c>
      <c r="G207">
        <v>1434553</v>
      </c>
      <c r="H207">
        <v>28</v>
      </c>
      <c r="I207">
        <v>29930</v>
      </c>
    </row>
    <row r="208" spans="1:9">
      <c r="A208" t="s">
        <v>1194</v>
      </c>
      <c r="B208">
        <v>8228</v>
      </c>
      <c r="C208">
        <v>166250444</v>
      </c>
      <c r="D208">
        <v>164143309</v>
      </c>
      <c r="E208">
        <v>107333</v>
      </c>
      <c r="F208">
        <v>2352401823</v>
      </c>
      <c r="G208">
        <v>1428594868</v>
      </c>
      <c r="H208">
        <v>362</v>
      </c>
      <c r="I208">
        <v>7854675</v>
      </c>
    </row>
    <row r="209" spans="1:9">
      <c r="A209" t="s">
        <v>674</v>
      </c>
      <c r="B209">
        <v>51009</v>
      </c>
      <c r="C209">
        <v>38373465</v>
      </c>
      <c r="D209">
        <v>11975703</v>
      </c>
      <c r="E209">
        <v>491075</v>
      </c>
      <c r="F209">
        <v>574857213</v>
      </c>
      <c r="G209">
        <v>257639761</v>
      </c>
      <c r="H209">
        <v>26703</v>
      </c>
      <c r="I209">
        <v>14564741</v>
      </c>
    </row>
    <row r="210" spans="1:9">
      <c r="A210" t="s">
        <v>781</v>
      </c>
      <c r="B210">
        <v>7775</v>
      </c>
      <c r="C210">
        <v>84010360</v>
      </c>
      <c r="D210">
        <v>79487118</v>
      </c>
      <c r="E210">
        <v>366900</v>
      </c>
      <c r="F210">
        <v>1826518755</v>
      </c>
      <c r="G210">
        <v>572777632</v>
      </c>
      <c r="H210">
        <v>2373</v>
      </c>
      <c r="I210">
        <v>11145550</v>
      </c>
    </row>
    <row r="211" spans="1:9">
      <c r="A211" t="s">
        <v>1158</v>
      </c>
      <c r="B211">
        <v>11014</v>
      </c>
      <c r="C211">
        <v>229310687</v>
      </c>
      <c r="D211">
        <v>227200825</v>
      </c>
      <c r="E211">
        <v>211655</v>
      </c>
      <c r="F211">
        <v>3902372026</v>
      </c>
      <c r="G211">
        <v>2565994722</v>
      </c>
      <c r="H211">
        <v>757</v>
      </c>
      <c r="I211">
        <v>13720234</v>
      </c>
    </row>
    <row r="212" spans="1:9">
      <c r="A212" t="s">
        <v>578</v>
      </c>
      <c r="B212">
        <v>82806</v>
      </c>
      <c r="C212">
        <v>54172468</v>
      </c>
      <c r="D212">
        <v>14680408</v>
      </c>
      <c r="E212">
        <v>1419487</v>
      </c>
      <c r="F212">
        <v>1239184545</v>
      </c>
      <c r="G212">
        <v>330236408</v>
      </c>
      <c r="H212">
        <v>100048</v>
      </c>
      <c r="I212">
        <v>48900749</v>
      </c>
    </row>
    <row r="213" spans="1:9">
      <c r="A213" t="s">
        <v>685</v>
      </c>
      <c r="B213">
        <v>0</v>
      </c>
      <c r="C213">
        <v>0</v>
      </c>
      <c r="D213">
        <v>0</v>
      </c>
      <c r="E213">
        <v>43</v>
      </c>
      <c r="F213">
        <v>8780884</v>
      </c>
      <c r="G213">
        <v>100180</v>
      </c>
      <c r="H213">
        <v>0</v>
      </c>
      <c r="I213">
        <v>0</v>
      </c>
    </row>
    <row r="214" spans="1:9">
      <c r="A214" t="s">
        <v>687</v>
      </c>
      <c r="B214">
        <v>0</v>
      </c>
      <c r="C214">
        <v>0</v>
      </c>
      <c r="D214">
        <v>0</v>
      </c>
      <c r="E214">
        <v>22</v>
      </c>
      <c r="F214">
        <v>26359087</v>
      </c>
      <c r="G214">
        <v>12895695</v>
      </c>
      <c r="H214">
        <v>0</v>
      </c>
      <c r="I214">
        <v>0</v>
      </c>
    </row>
    <row r="215" spans="1:9">
      <c r="A215" t="s">
        <v>813</v>
      </c>
      <c r="B215">
        <v>0</v>
      </c>
      <c r="C215">
        <v>0</v>
      </c>
      <c r="D215">
        <v>0</v>
      </c>
      <c r="E215">
        <v>54</v>
      </c>
      <c r="F215">
        <v>4021195</v>
      </c>
      <c r="G215">
        <v>3433197</v>
      </c>
      <c r="H215">
        <v>7</v>
      </c>
      <c r="I215">
        <v>374350</v>
      </c>
    </row>
    <row r="216" spans="1:9">
      <c r="A216" t="s">
        <v>1192</v>
      </c>
      <c r="B216">
        <v>272</v>
      </c>
      <c r="C216">
        <v>4822141</v>
      </c>
      <c r="D216">
        <v>4798074</v>
      </c>
      <c r="E216">
        <v>3157</v>
      </c>
      <c r="F216">
        <v>58996291</v>
      </c>
      <c r="G216">
        <v>47001083</v>
      </c>
      <c r="H216">
        <v>13</v>
      </c>
      <c r="I216">
        <v>210740</v>
      </c>
    </row>
    <row r="217" spans="1:9">
      <c r="A217" t="s">
        <v>568</v>
      </c>
      <c r="B217">
        <v>312</v>
      </c>
      <c r="C217">
        <v>1183218</v>
      </c>
      <c r="D217">
        <v>568410</v>
      </c>
      <c r="E217">
        <v>1809</v>
      </c>
      <c r="F217">
        <v>6423139</v>
      </c>
      <c r="G217">
        <v>2215073</v>
      </c>
      <c r="H217">
        <v>148</v>
      </c>
      <c r="I217">
        <v>350629</v>
      </c>
    </row>
    <row r="218" spans="1:9">
      <c r="A218" t="s">
        <v>710</v>
      </c>
      <c r="B218">
        <v>39150</v>
      </c>
      <c r="C218">
        <v>1291120673</v>
      </c>
      <c r="D218">
        <v>1261004195</v>
      </c>
      <c r="E218">
        <v>1403816</v>
      </c>
      <c r="F218">
        <v>38260557785</v>
      </c>
      <c r="G218">
        <v>23753706831</v>
      </c>
      <c r="H218">
        <v>1929</v>
      </c>
      <c r="I218">
        <v>60680115</v>
      </c>
    </row>
    <row r="219" spans="1:9">
      <c r="A219" t="s">
        <v>1157</v>
      </c>
      <c r="B219">
        <v>855</v>
      </c>
      <c r="C219">
        <v>10653386</v>
      </c>
      <c r="D219">
        <v>10543052</v>
      </c>
      <c r="E219">
        <v>17281</v>
      </c>
      <c r="F219">
        <v>195167729</v>
      </c>
      <c r="G219">
        <v>132871893</v>
      </c>
      <c r="H219">
        <v>96</v>
      </c>
      <c r="I219">
        <v>1023925</v>
      </c>
    </row>
    <row r="220" spans="1:9">
      <c r="A220" t="s">
        <v>641</v>
      </c>
      <c r="B220">
        <v>4990</v>
      </c>
      <c r="C220">
        <v>1004543055</v>
      </c>
      <c r="D220">
        <v>1002417930</v>
      </c>
      <c r="E220">
        <v>481419</v>
      </c>
      <c r="F220">
        <v>64096103281</v>
      </c>
      <c r="G220">
        <v>47164125927</v>
      </c>
      <c r="H220">
        <v>1475</v>
      </c>
      <c r="I220">
        <v>216446698</v>
      </c>
    </row>
    <row r="221" spans="1:9">
      <c r="A221" t="s">
        <v>711</v>
      </c>
      <c r="B221">
        <v>18714</v>
      </c>
      <c r="C221">
        <v>686729706</v>
      </c>
      <c r="D221">
        <v>670458379</v>
      </c>
      <c r="E221">
        <v>752125</v>
      </c>
      <c r="F221">
        <v>22234096267</v>
      </c>
      <c r="G221">
        <v>12951250374</v>
      </c>
      <c r="H221">
        <v>579</v>
      </c>
      <c r="I221">
        <v>19280358</v>
      </c>
    </row>
    <row r="222" spans="1:9">
      <c r="A222" t="s">
        <v>793</v>
      </c>
      <c r="B222">
        <v>35222</v>
      </c>
      <c r="C222">
        <v>207844321</v>
      </c>
      <c r="D222">
        <v>48218203</v>
      </c>
      <c r="E222">
        <v>1728910</v>
      </c>
      <c r="F222">
        <v>9886247038</v>
      </c>
      <c r="G222">
        <v>1273524934</v>
      </c>
      <c r="H222">
        <v>1904</v>
      </c>
      <c r="I222">
        <v>6088418</v>
      </c>
    </row>
    <row r="223" spans="1:9">
      <c r="A223" t="s">
        <v>1115</v>
      </c>
      <c r="B223">
        <v>9871</v>
      </c>
      <c r="C223">
        <v>418233849</v>
      </c>
      <c r="D223">
        <v>413758517</v>
      </c>
      <c r="E223">
        <v>254952</v>
      </c>
      <c r="F223">
        <v>8913967743</v>
      </c>
      <c r="G223">
        <v>5747570696</v>
      </c>
      <c r="H223">
        <v>300</v>
      </c>
      <c r="I223">
        <v>13342400</v>
      </c>
    </row>
    <row r="224" spans="1:9">
      <c r="A224" t="s">
        <v>900</v>
      </c>
      <c r="B224">
        <v>1407</v>
      </c>
      <c r="C224">
        <v>2263700</v>
      </c>
      <c r="D224">
        <v>241527</v>
      </c>
      <c r="E224">
        <v>13302</v>
      </c>
      <c r="F224">
        <v>35707435</v>
      </c>
      <c r="G224">
        <v>7291917</v>
      </c>
      <c r="H224">
        <v>93</v>
      </c>
      <c r="I224">
        <v>251100</v>
      </c>
    </row>
    <row r="225" spans="1:9">
      <c r="A225" t="s">
        <v>946</v>
      </c>
      <c r="B225">
        <v>535</v>
      </c>
      <c r="C225">
        <v>1651100</v>
      </c>
      <c r="D225">
        <v>94261</v>
      </c>
      <c r="E225">
        <v>6915</v>
      </c>
      <c r="F225">
        <v>21899101</v>
      </c>
      <c r="G225">
        <v>4959218</v>
      </c>
      <c r="H225">
        <v>81</v>
      </c>
      <c r="I225">
        <v>202400</v>
      </c>
    </row>
    <row r="226" spans="1:9">
      <c r="A226" t="s">
        <v>959</v>
      </c>
      <c r="B226">
        <v>217</v>
      </c>
      <c r="C226">
        <v>91332730</v>
      </c>
      <c r="D226">
        <v>91235846</v>
      </c>
      <c r="E226">
        <v>36309</v>
      </c>
      <c r="F226">
        <v>10638985844</v>
      </c>
      <c r="G226">
        <v>7631759019</v>
      </c>
      <c r="H226">
        <v>138</v>
      </c>
      <c r="I226">
        <v>48511500</v>
      </c>
    </row>
    <row r="227" spans="1:9">
      <c r="A227" t="s">
        <v>984</v>
      </c>
      <c r="B227">
        <v>17938</v>
      </c>
      <c r="C227">
        <v>686351175</v>
      </c>
      <c r="D227">
        <v>684283872</v>
      </c>
      <c r="E227">
        <v>521180</v>
      </c>
      <c r="F227">
        <v>15852535377</v>
      </c>
      <c r="G227">
        <v>10847733413</v>
      </c>
      <c r="H227">
        <v>4347</v>
      </c>
      <c r="I227">
        <v>131176118</v>
      </c>
    </row>
    <row r="228" spans="1:9">
      <c r="A228" t="s">
        <v>1050</v>
      </c>
      <c r="B228">
        <v>53496</v>
      </c>
      <c r="C228">
        <v>91119881</v>
      </c>
      <c r="D228">
        <v>29241426</v>
      </c>
      <c r="E228">
        <v>799512</v>
      </c>
      <c r="F228">
        <v>1640466678</v>
      </c>
      <c r="G228">
        <v>356105985</v>
      </c>
      <c r="H228">
        <v>17505</v>
      </c>
      <c r="I228">
        <v>18749403</v>
      </c>
    </row>
    <row r="229" spans="1:9">
      <c r="A229" t="s">
        <v>908</v>
      </c>
      <c r="B229">
        <v>0</v>
      </c>
      <c r="C229">
        <v>0</v>
      </c>
      <c r="D229">
        <v>0</v>
      </c>
      <c r="E229">
        <v>6888</v>
      </c>
      <c r="F229">
        <v>1155967713</v>
      </c>
      <c r="G229">
        <v>848851661</v>
      </c>
      <c r="H229">
        <v>233</v>
      </c>
      <c r="I229">
        <v>29308405</v>
      </c>
    </row>
    <row r="230" spans="1:9">
      <c r="A230" t="s">
        <v>567</v>
      </c>
      <c r="B230">
        <v>11</v>
      </c>
      <c r="C230">
        <v>64900</v>
      </c>
      <c r="D230">
        <v>26302</v>
      </c>
      <c r="E230">
        <v>3686</v>
      </c>
      <c r="F230">
        <v>26996740</v>
      </c>
      <c r="G230">
        <v>2594265</v>
      </c>
      <c r="H230">
        <v>587</v>
      </c>
      <c r="I230">
        <v>1666701</v>
      </c>
    </row>
    <row r="231" spans="1:9">
      <c r="A231" t="s">
        <v>1161</v>
      </c>
      <c r="B231">
        <v>16278</v>
      </c>
      <c r="C231">
        <v>612081499</v>
      </c>
      <c r="D231">
        <v>607508773</v>
      </c>
      <c r="E231">
        <v>272492</v>
      </c>
      <c r="F231">
        <v>8386340152</v>
      </c>
      <c r="G231">
        <v>5305105406</v>
      </c>
      <c r="H231">
        <v>73</v>
      </c>
      <c r="I231">
        <v>2433299</v>
      </c>
    </row>
    <row r="232" spans="1:9">
      <c r="A232" t="s">
        <v>949</v>
      </c>
      <c r="B232">
        <v>659</v>
      </c>
      <c r="C232">
        <v>8260200</v>
      </c>
      <c r="D232">
        <v>473839</v>
      </c>
      <c r="E232">
        <v>30447</v>
      </c>
      <c r="F232">
        <v>286087300</v>
      </c>
      <c r="G232">
        <v>43919345</v>
      </c>
      <c r="H232">
        <v>52</v>
      </c>
      <c r="I232">
        <v>378800</v>
      </c>
    </row>
    <row r="233" spans="1:9">
      <c r="A233" t="s">
        <v>993</v>
      </c>
      <c r="B233">
        <v>6573</v>
      </c>
      <c r="C233">
        <v>68026350</v>
      </c>
      <c r="D233">
        <v>4112481</v>
      </c>
      <c r="E233">
        <v>998336</v>
      </c>
      <c r="F233">
        <v>10553874982</v>
      </c>
      <c r="G233">
        <v>1418676123</v>
      </c>
      <c r="H233">
        <v>2230</v>
      </c>
      <c r="I233">
        <v>13645000</v>
      </c>
    </row>
    <row r="234" spans="1:9">
      <c r="A234" t="s">
        <v>1222</v>
      </c>
      <c r="B234">
        <v>13</v>
      </c>
      <c r="C234">
        <v>2629131</v>
      </c>
      <c r="D234">
        <v>2186067</v>
      </c>
      <c r="E234">
        <v>893185</v>
      </c>
      <c r="F234">
        <v>180430078107</v>
      </c>
      <c r="G234">
        <v>140717225634</v>
      </c>
      <c r="H234">
        <v>827</v>
      </c>
      <c r="I234">
        <v>182269779</v>
      </c>
    </row>
    <row r="235" spans="1:9">
      <c r="A235" t="s">
        <v>680</v>
      </c>
      <c r="B235">
        <v>12382</v>
      </c>
      <c r="C235">
        <v>250106959</v>
      </c>
      <c r="D235">
        <v>40711142</v>
      </c>
      <c r="E235">
        <v>1477197</v>
      </c>
      <c r="F235">
        <v>24823134486</v>
      </c>
      <c r="G235">
        <v>4947719993</v>
      </c>
      <c r="H235">
        <v>2061</v>
      </c>
      <c r="I235">
        <v>15055262</v>
      </c>
    </row>
    <row r="236" spans="1:9">
      <c r="A236" t="s">
        <v>775</v>
      </c>
      <c r="B236">
        <v>0</v>
      </c>
      <c r="C236">
        <v>0</v>
      </c>
      <c r="D236">
        <v>0</v>
      </c>
      <c r="E236">
        <v>150</v>
      </c>
      <c r="F236">
        <v>22410802</v>
      </c>
      <c r="G236">
        <v>5331697</v>
      </c>
      <c r="H236">
        <v>4</v>
      </c>
      <c r="I236">
        <v>785933</v>
      </c>
    </row>
    <row r="237" spans="1:9">
      <c r="A237" t="s">
        <v>853</v>
      </c>
      <c r="B237">
        <v>5307</v>
      </c>
      <c r="C237">
        <v>104819384</v>
      </c>
      <c r="D237">
        <v>103849608</v>
      </c>
      <c r="E237">
        <v>55033</v>
      </c>
      <c r="F237">
        <v>1096066277</v>
      </c>
      <c r="G237">
        <v>648136598</v>
      </c>
      <c r="H237">
        <v>180</v>
      </c>
      <c r="I237">
        <v>3263561</v>
      </c>
    </row>
    <row r="238" spans="1:9">
      <c r="A238" t="s">
        <v>645</v>
      </c>
      <c r="B238">
        <v>1</v>
      </c>
      <c r="C238">
        <v>25000</v>
      </c>
      <c r="D238">
        <v>0</v>
      </c>
      <c r="E238">
        <v>9</v>
      </c>
      <c r="F238">
        <v>810550</v>
      </c>
      <c r="G238">
        <v>533399</v>
      </c>
      <c r="H238">
        <v>0</v>
      </c>
      <c r="I238">
        <v>0</v>
      </c>
    </row>
    <row r="239" spans="1:9">
      <c r="A239" t="s">
        <v>896</v>
      </c>
      <c r="B239">
        <v>6859</v>
      </c>
      <c r="C239">
        <v>288963926</v>
      </c>
      <c r="D239">
        <v>287806872</v>
      </c>
      <c r="E239">
        <v>141411</v>
      </c>
      <c r="F239">
        <v>5203379394</v>
      </c>
      <c r="G239">
        <v>3415014402</v>
      </c>
      <c r="H239">
        <v>194</v>
      </c>
      <c r="I239">
        <v>8467621</v>
      </c>
    </row>
    <row r="240" spans="1:9">
      <c r="A240" t="s">
        <v>1126</v>
      </c>
      <c r="B240">
        <v>3786</v>
      </c>
      <c r="C240">
        <v>62052200</v>
      </c>
      <c r="D240">
        <v>10645477</v>
      </c>
      <c r="E240">
        <v>458292</v>
      </c>
      <c r="F240">
        <v>8812046534</v>
      </c>
      <c r="G240">
        <v>1520759348</v>
      </c>
      <c r="H240">
        <v>261</v>
      </c>
      <c r="I240">
        <v>2643450</v>
      </c>
    </row>
    <row r="241" spans="1:9">
      <c r="A241" t="s">
        <v>1176</v>
      </c>
      <c r="B241">
        <v>155</v>
      </c>
      <c r="C241">
        <v>24983421</v>
      </c>
      <c r="D241">
        <v>24976957</v>
      </c>
      <c r="E241">
        <v>34384</v>
      </c>
      <c r="F241">
        <v>4424214714</v>
      </c>
      <c r="G241">
        <v>4061623378</v>
      </c>
      <c r="H241">
        <v>596</v>
      </c>
      <c r="I241">
        <v>87428747</v>
      </c>
    </row>
    <row r="242" spans="1:9">
      <c r="A242" t="s">
        <v>592</v>
      </c>
      <c r="B242">
        <v>25000</v>
      </c>
      <c r="C242">
        <v>441872723</v>
      </c>
      <c r="D242">
        <v>145330211</v>
      </c>
      <c r="E242">
        <v>3001712</v>
      </c>
      <c r="F242">
        <v>80161591703</v>
      </c>
      <c r="G242">
        <v>18907730476</v>
      </c>
      <c r="H242">
        <v>1016</v>
      </c>
      <c r="I242">
        <v>26914877</v>
      </c>
    </row>
    <row r="243" spans="1:9">
      <c r="A243" t="s">
        <v>708</v>
      </c>
      <c r="B243">
        <v>1444</v>
      </c>
      <c r="C243">
        <v>25413092</v>
      </c>
      <c r="D243">
        <v>24694835</v>
      </c>
      <c r="E243">
        <v>54786</v>
      </c>
      <c r="F243">
        <v>834708164</v>
      </c>
      <c r="G243">
        <v>564796458</v>
      </c>
      <c r="H243">
        <v>198</v>
      </c>
      <c r="I243">
        <v>3083136</v>
      </c>
    </row>
    <row r="244" spans="1:9">
      <c r="A244" t="s">
        <v>1154</v>
      </c>
      <c r="B244">
        <v>1</v>
      </c>
      <c r="C244">
        <v>15050</v>
      </c>
      <c r="D244">
        <v>15050</v>
      </c>
      <c r="E244">
        <v>28</v>
      </c>
      <c r="F244">
        <v>294403</v>
      </c>
      <c r="G244">
        <v>155844</v>
      </c>
      <c r="H244">
        <v>0</v>
      </c>
      <c r="I244">
        <v>0</v>
      </c>
    </row>
    <row r="245" spans="1:9">
      <c r="A245" t="s">
        <v>1163</v>
      </c>
      <c r="B245">
        <v>11</v>
      </c>
      <c r="C245">
        <v>43500</v>
      </c>
      <c r="D245">
        <v>4736</v>
      </c>
      <c r="E245">
        <v>383</v>
      </c>
      <c r="F245">
        <v>1366950</v>
      </c>
      <c r="G245">
        <v>324351</v>
      </c>
      <c r="H245">
        <v>1</v>
      </c>
      <c r="I245">
        <v>3500</v>
      </c>
    </row>
    <row r="246" spans="1:9">
      <c r="A246" t="s">
        <v>812</v>
      </c>
      <c r="B246">
        <v>4096</v>
      </c>
      <c r="C246">
        <v>36449450</v>
      </c>
      <c r="D246">
        <v>10701554</v>
      </c>
      <c r="E246">
        <v>727678</v>
      </c>
      <c r="F246">
        <v>11755184305</v>
      </c>
      <c r="G246">
        <v>2292820117</v>
      </c>
      <c r="H246">
        <v>623</v>
      </c>
      <c r="I246">
        <v>6769850</v>
      </c>
    </row>
    <row r="247" spans="1:9">
      <c r="A247" t="s">
        <v>920</v>
      </c>
      <c r="B247">
        <v>2852</v>
      </c>
      <c r="C247">
        <v>247959197</v>
      </c>
      <c r="D247">
        <v>166160673</v>
      </c>
      <c r="E247">
        <v>151202</v>
      </c>
      <c r="F247">
        <v>10091785901</v>
      </c>
      <c r="G247">
        <v>5438083676</v>
      </c>
      <c r="H247">
        <v>1475</v>
      </c>
      <c r="I247">
        <v>102229600</v>
      </c>
    </row>
    <row r="248" spans="1:9">
      <c r="A248" t="s">
        <v>609</v>
      </c>
      <c r="B248">
        <v>51742</v>
      </c>
      <c r="C248">
        <v>691233749</v>
      </c>
      <c r="D248">
        <v>53398015</v>
      </c>
      <c r="E248">
        <v>1785601</v>
      </c>
      <c r="F248">
        <v>28656156749</v>
      </c>
      <c r="G248">
        <v>5009651310</v>
      </c>
      <c r="H248">
        <v>4815</v>
      </c>
      <c r="I248">
        <v>46222299</v>
      </c>
    </row>
    <row r="249" spans="1:9">
      <c r="A249" t="s">
        <v>614</v>
      </c>
      <c r="B249">
        <v>478</v>
      </c>
      <c r="C249">
        <v>6667557</v>
      </c>
      <c r="D249">
        <v>6505010</v>
      </c>
      <c r="E249">
        <v>5838</v>
      </c>
      <c r="F249">
        <v>78738988</v>
      </c>
      <c r="G249">
        <v>24360997</v>
      </c>
      <c r="H249">
        <v>78</v>
      </c>
      <c r="I249">
        <v>1004800</v>
      </c>
    </row>
    <row r="250" spans="1:9">
      <c r="A250" t="s">
        <v>1087</v>
      </c>
      <c r="B250">
        <v>566</v>
      </c>
      <c r="C250">
        <v>62877827</v>
      </c>
      <c r="D250">
        <v>14343668</v>
      </c>
      <c r="E250">
        <v>48323</v>
      </c>
      <c r="F250">
        <v>5175952917</v>
      </c>
      <c r="G250">
        <v>1898396006</v>
      </c>
      <c r="H250">
        <v>246</v>
      </c>
      <c r="I250">
        <v>25358893</v>
      </c>
    </row>
    <row r="251" spans="1:9">
      <c r="A251" t="s">
        <v>755</v>
      </c>
      <c r="B251">
        <v>0</v>
      </c>
      <c r="C251">
        <v>0</v>
      </c>
      <c r="D251">
        <v>0</v>
      </c>
      <c r="E251">
        <v>5211</v>
      </c>
      <c r="F251">
        <v>7906547</v>
      </c>
      <c r="G251">
        <v>309441</v>
      </c>
      <c r="H251">
        <v>4</v>
      </c>
      <c r="I251">
        <v>8100</v>
      </c>
    </row>
    <row r="252" spans="1:9">
      <c r="A252" t="s">
        <v>620</v>
      </c>
      <c r="B252">
        <v>13</v>
      </c>
      <c r="C252">
        <v>169677</v>
      </c>
      <c r="D252">
        <v>163870</v>
      </c>
      <c r="E252">
        <v>368</v>
      </c>
      <c r="F252">
        <v>5541092</v>
      </c>
      <c r="G252">
        <v>3703429</v>
      </c>
      <c r="H252">
        <v>0</v>
      </c>
      <c r="I252">
        <v>0</v>
      </c>
    </row>
    <row r="253" spans="1:9">
      <c r="A253" t="s">
        <v>824</v>
      </c>
      <c r="B253">
        <v>206</v>
      </c>
      <c r="C253">
        <v>13120153</v>
      </c>
      <c r="D253">
        <v>13081683</v>
      </c>
      <c r="E253">
        <v>3244</v>
      </c>
      <c r="F253">
        <v>177275827</v>
      </c>
      <c r="G253">
        <v>165003448</v>
      </c>
      <c r="H253">
        <v>33</v>
      </c>
      <c r="I253">
        <v>1662241</v>
      </c>
    </row>
    <row r="254" spans="1:9">
      <c r="A254" t="s">
        <v>839</v>
      </c>
      <c r="B254">
        <v>45</v>
      </c>
      <c r="C254">
        <v>307450</v>
      </c>
      <c r="D254">
        <v>38324</v>
      </c>
      <c r="E254">
        <v>78787</v>
      </c>
      <c r="F254">
        <v>566961086</v>
      </c>
      <c r="G254">
        <v>17531842</v>
      </c>
      <c r="H254">
        <v>1989</v>
      </c>
      <c r="I254">
        <v>9653028</v>
      </c>
    </row>
    <row r="255" spans="1:9">
      <c r="A255" t="s">
        <v>980</v>
      </c>
      <c r="B255">
        <v>9</v>
      </c>
      <c r="C255">
        <v>380902</v>
      </c>
      <c r="D255">
        <v>381320</v>
      </c>
      <c r="E255">
        <v>5732</v>
      </c>
      <c r="F255">
        <v>151791572</v>
      </c>
      <c r="G255">
        <v>86238578</v>
      </c>
      <c r="H255">
        <v>341</v>
      </c>
      <c r="I255">
        <v>8911707</v>
      </c>
    </row>
    <row r="256" spans="1:9">
      <c r="A256" t="s">
        <v>729</v>
      </c>
      <c r="B256">
        <v>13</v>
      </c>
      <c r="C256">
        <v>3841400</v>
      </c>
      <c r="D256">
        <v>3830704</v>
      </c>
      <c r="E256">
        <v>833106</v>
      </c>
      <c r="F256">
        <v>175434716465</v>
      </c>
      <c r="G256">
        <v>141796397766</v>
      </c>
      <c r="H256">
        <v>684</v>
      </c>
      <c r="I256">
        <v>178693753</v>
      </c>
    </row>
    <row r="257" spans="1:9">
      <c r="A257" t="s">
        <v>1075</v>
      </c>
      <c r="B257">
        <v>0</v>
      </c>
      <c r="C257">
        <v>0</v>
      </c>
      <c r="D257">
        <v>0</v>
      </c>
      <c r="E257">
        <v>13</v>
      </c>
      <c r="F257">
        <v>1010475</v>
      </c>
      <c r="G257">
        <v>798545</v>
      </c>
      <c r="H257">
        <v>0</v>
      </c>
      <c r="I257">
        <v>0</v>
      </c>
    </row>
    <row r="258" spans="1:9">
      <c r="A258" t="s">
        <v>1175</v>
      </c>
      <c r="B258">
        <v>1</v>
      </c>
      <c r="C258">
        <v>205000</v>
      </c>
      <c r="D258">
        <v>205000</v>
      </c>
      <c r="E258">
        <v>924</v>
      </c>
      <c r="F258">
        <v>100408032</v>
      </c>
      <c r="G258">
        <v>94501447</v>
      </c>
      <c r="H258">
        <v>29</v>
      </c>
      <c r="I258">
        <v>3411868</v>
      </c>
    </row>
    <row r="259" spans="1:9">
      <c r="A259" t="s">
        <v>856</v>
      </c>
      <c r="B259">
        <v>0</v>
      </c>
      <c r="C259">
        <v>0</v>
      </c>
      <c r="D259">
        <v>0</v>
      </c>
      <c r="E259">
        <v>2</v>
      </c>
      <c r="F259">
        <v>24490</v>
      </c>
      <c r="G259">
        <v>15736</v>
      </c>
      <c r="H259">
        <v>0</v>
      </c>
      <c r="I259">
        <v>0</v>
      </c>
    </row>
    <row r="260" spans="1:9">
      <c r="A260" t="s">
        <v>894</v>
      </c>
      <c r="B260">
        <v>11867</v>
      </c>
      <c r="C260">
        <v>398333317</v>
      </c>
      <c r="D260">
        <v>396219764</v>
      </c>
      <c r="E260">
        <v>369284</v>
      </c>
      <c r="F260">
        <v>11112514260</v>
      </c>
      <c r="G260">
        <v>6969062420</v>
      </c>
      <c r="H260">
        <v>1638</v>
      </c>
      <c r="I260">
        <v>59130384</v>
      </c>
    </row>
    <row r="261" spans="1:9">
      <c r="A261" t="s">
        <v>1156</v>
      </c>
      <c r="B261">
        <v>61</v>
      </c>
      <c r="C261">
        <v>595233</v>
      </c>
      <c r="D261">
        <v>590418</v>
      </c>
      <c r="E261">
        <v>1062</v>
      </c>
      <c r="F261">
        <v>10547243</v>
      </c>
      <c r="G261">
        <v>7057455</v>
      </c>
      <c r="H261">
        <v>4</v>
      </c>
      <c r="I261">
        <v>51109</v>
      </c>
    </row>
    <row r="262" spans="1:9">
      <c r="A262" t="s">
        <v>677</v>
      </c>
      <c r="B262">
        <v>207956</v>
      </c>
      <c r="C262">
        <v>1514553741</v>
      </c>
      <c r="D262">
        <v>227395170</v>
      </c>
      <c r="E262">
        <v>24028896</v>
      </c>
      <c r="F262">
        <v>177092847189</v>
      </c>
      <c r="G262">
        <v>35705795222</v>
      </c>
      <c r="H262">
        <v>184408</v>
      </c>
      <c r="I262">
        <v>502196941</v>
      </c>
    </row>
    <row r="263" spans="1:9">
      <c r="A263" t="s">
        <v>721</v>
      </c>
      <c r="B263">
        <v>154993</v>
      </c>
      <c r="C263">
        <v>2589185850</v>
      </c>
      <c r="D263">
        <v>265644263</v>
      </c>
      <c r="E263">
        <v>12101981</v>
      </c>
      <c r="F263">
        <v>210843054288</v>
      </c>
      <c r="G263">
        <v>30252266734</v>
      </c>
      <c r="H263">
        <v>9710</v>
      </c>
      <c r="I263">
        <v>108861309</v>
      </c>
    </row>
    <row r="264" spans="1:9">
      <c r="A264" t="s">
        <v>751</v>
      </c>
      <c r="B264">
        <v>0</v>
      </c>
      <c r="C264">
        <v>0</v>
      </c>
      <c r="D264">
        <v>0</v>
      </c>
      <c r="E264">
        <v>80</v>
      </c>
      <c r="F264">
        <v>67100</v>
      </c>
      <c r="G264">
        <v>3356</v>
      </c>
      <c r="H264">
        <v>0</v>
      </c>
      <c r="I264">
        <v>0</v>
      </c>
    </row>
    <row r="265" spans="1:9">
      <c r="A265" t="s">
        <v>887</v>
      </c>
      <c r="B265">
        <v>518</v>
      </c>
      <c r="C265">
        <v>24974692</v>
      </c>
      <c r="D265">
        <v>24698891</v>
      </c>
      <c r="E265">
        <v>11589</v>
      </c>
      <c r="F265">
        <v>345993051</v>
      </c>
      <c r="G265">
        <v>267712324</v>
      </c>
      <c r="H265">
        <v>17</v>
      </c>
      <c r="I265">
        <v>406220</v>
      </c>
    </row>
    <row r="266" spans="1:9">
      <c r="A266" t="s">
        <v>716</v>
      </c>
      <c r="B266">
        <v>19996</v>
      </c>
      <c r="C266">
        <v>46939426</v>
      </c>
      <c r="D266">
        <v>9009912</v>
      </c>
      <c r="E266">
        <v>180232</v>
      </c>
      <c r="F266">
        <v>513232499</v>
      </c>
      <c r="G266">
        <v>144313102</v>
      </c>
      <c r="H266">
        <v>2197</v>
      </c>
      <c r="I266">
        <v>4053500</v>
      </c>
    </row>
    <row r="267" spans="1:9">
      <c r="A267" t="s">
        <v>580</v>
      </c>
      <c r="B267">
        <v>137775</v>
      </c>
      <c r="C267">
        <v>285441898</v>
      </c>
      <c r="D267">
        <v>64283191</v>
      </c>
      <c r="E267">
        <v>5082691</v>
      </c>
      <c r="F267">
        <v>10723702694</v>
      </c>
      <c r="G267">
        <v>1009733126</v>
      </c>
      <c r="H267">
        <v>43509</v>
      </c>
      <c r="I267">
        <v>44058944</v>
      </c>
    </row>
    <row r="268" spans="1:9">
      <c r="A268" t="s">
        <v>777</v>
      </c>
      <c r="B268">
        <v>2</v>
      </c>
      <c r="C268">
        <v>3300</v>
      </c>
      <c r="D268">
        <v>408</v>
      </c>
      <c r="E268">
        <v>20</v>
      </c>
      <c r="F268">
        <v>64350</v>
      </c>
      <c r="G268">
        <v>20197</v>
      </c>
      <c r="H268">
        <v>1</v>
      </c>
      <c r="I268">
        <v>1000</v>
      </c>
    </row>
    <row r="269" spans="1:9">
      <c r="A269" t="s">
        <v>872</v>
      </c>
      <c r="B269">
        <v>23</v>
      </c>
      <c r="C269">
        <v>14209790</v>
      </c>
      <c r="D269">
        <v>9330846</v>
      </c>
      <c r="E269">
        <v>1219</v>
      </c>
      <c r="F269">
        <v>578062405</v>
      </c>
      <c r="G269">
        <v>459302722</v>
      </c>
      <c r="H269">
        <v>0</v>
      </c>
      <c r="I269">
        <v>0</v>
      </c>
    </row>
    <row r="270" spans="1:9">
      <c r="A270" t="s">
        <v>971</v>
      </c>
      <c r="B270">
        <v>1</v>
      </c>
      <c r="C270">
        <v>5714</v>
      </c>
      <c r="D270">
        <v>5765</v>
      </c>
      <c r="E270">
        <v>2946</v>
      </c>
      <c r="F270">
        <v>24154805</v>
      </c>
      <c r="G270">
        <v>4461078</v>
      </c>
      <c r="H270">
        <v>100</v>
      </c>
      <c r="I270">
        <v>842399</v>
      </c>
    </row>
    <row r="271" spans="1:9">
      <c r="A271" t="s">
        <v>726</v>
      </c>
      <c r="B271">
        <v>0</v>
      </c>
      <c r="C271">
        <v>0</v>
      </c>
      <c r="D271">
        <v>0</v>
      </c>
      <c r="E271">
        <v>12782</v>
      </c>
      <c r="F271">
        <v>1165446056</v>
      </c>
      <c r="G271">
        <v>1030308164</v>
      </c>
      <c r="H271">
        <v>114</v>
      </c>
      <c r="I271">
        <v>8866511</v>
      </c>
    </row>
    <row r="272" spans="1:9">
      <c r="A272" t="s">
        <v>806</v>
      </c>
      <c r="B272">
        <v>61098</v>
      </c>
      <c r="C272">
        <v>66210000</v>
      </c>
      <c r="D272">
        <v>11532592</v>
      </c>
      <c r="E272">
        <v>586029</v>
      </c>
      <c r="F272">
        <v>1152951280</v>
      </c>
      <c r="G272">
        <v>408284190</v>
      </c>
      <c r="H272">
        <v>9650</v>
      </c>
      <c r="I272">
        <v>10691350</v>
      </c>
    </row>
    <row r="273" spans="1:9">
      <c r="A273" t="s">
        <v>1230</v>
      </c>
      <c r="B273">
        <v>5</v>
      </c>
      <c r="C273">
        <v>890000</v>
      </c>
      <c r="D273">
        <v>104630</v>
      </c>
      <c r="E273">
        <v>284061</v>
      </c>
      <c r="F273">
        <v>23952380567</v>
      </c>
      <c r="G273">
        <v>7116884287</v>
      </c>
      <c r="H273">
        <v>1121</v>
      </c>
      <c r="I273">
        <v>86825321</v>
      </c>
    </row>
    <row r="274" spans="1:9">
      <c r="A274" t="s">
        <v>1232</v>
      </c>
      <c r="B274">
        <v>18</v>
      </c>
      <c r="C274">
        <v>6731200</v>
      </c>
      <c r="D274">
        <v>2793482</v>
      </c>
      <c r="E274">
        <v>203259</v>
      </c>
      <c r="F274">
        <v>32821587573</v>
      </c>
      <c r="G274">
        <v>9522959226</v>
      </c>
      <c r="H274">
        <v>485</v>
      </c>
      <c r="I274">
        <v>61323267</v>
      </c>
    </row>
    <row r="275" spans="1:9">
      <c r="A275" t="s">
        <v>766</v>
      </c>
      <c r="B275">
        <v>108462</v>
      </c>
      <c r="C275">
        <v>955702056</v>
      </c>
      <c r="D275">
        <v>166079909</v>
      </c>
      <c r="E275">
        <v>8535234</v>
      </c>
      <c r="F275">
        <v>119776849761</v>
      </c>
      <c r="G275">
        <v>21575256822</v>
      </c>
      <c r="H275">
        <v>7235</v>
      </c>
      <c r="I275">
        <v>57118931</v>
      </c>
    </row>
    <row r="276" spans="1:9">
      <c r="A276" t="s">
        <v>1103</v>
      </c>
      <c r="B276">
        <v>5070</v>
      </c>
      <c r="C276">
        <v>17641670</v>
      </c>
      <c r="D276">
        <v>4786196</v>
      </c>
      <c r="E276">
        <v>83339</v>
      </c>
      <c r="F276">
        <v>344405665</v>
      </c>
      <c r="G276">
        <v>54473413</v>
      </c>
      <c r="H276">
        <v>1691</v>
      </c>
      <c r="I276">
        <v>4182289</v>
      </c>
    </row>
    <row r="277" spans="1:9">
      <c r="A277" t="s">
        <v>1226</v>
      </c>
      <c r="B277">
        <v>0</v>
      </c>
      <c r="C277">
        <v>0</v>
      </c>
      <c r="D277">
        <v>0</v>
      </c>
      <c r="E277">
        <v>4509</v>
      </c>
      <c r="F277">
        <v>501140680</v>
      </c>
      <c r="G277">
        <v>157721134</v>
      </c>
      <c r="H277">
        <v>98</v>
      </c>
      <c r="I277">
        <v>8491255</v>
      </c>
    </row>
    <row r="278" spans="1:9">
      <c r="A278" t="s">
        <v>574</v>
      </c>
      <c r="B278">
        <v>716</v>
      </c>
      <c r="C278">
        <v>7590092</v>
      </c>
      <c r="D278">
        <v>2983147</v>
      </c>
      <c r="E278">
        <v>11200</v>
      </c>
      <c r="F278">
        <v>136642729</v>
      </c>
      <c r="G278">
        <v>14180765</v>
      </c>
      <c r="H278">
        <v>51</v>
      </c>
      <c r="I278">
        <v>297680</v>
      </c>
    </row>
    <row r="279" spans="1:9">
      <c r="A279" t="s">
        <v>659</v>
      </c>
      <c r="B279">
        <v>9707</v>
      </c>
      <c r="C279">
        <v>150477623</v>
      </c>
      <c r="D279">
        <v>148181742</v>
      </c>
      <c r="E279">
        <v>187019</v>
      </c>
      <c r="F279">
        <v>5030694840</v>
      </c>
      <c r="G279">
        <v>3285546199</v>
      </c>
      <c r="H279">
        <v>503</v>
      </c>
      <c r="I279">
        <v>6638578</v>
      </c>
    </row>
    <row r="280" spans="1:9">
      <c r="A280" t="s">
        <v>870</v>
      </c>
      <c r="B280">
        <v>46</v>
      </c>
      <c r="C280">
        <v>10118925</v>
      </c>
      <c r="D280">
        <v>10089650</v>
      </c>
      <c r="E280">
        <v>5084</v>
      </c>
      <c r="F280">
        <v>818352819</v>
      </c>
      <c r="G280">
        <v>609085074</v>
      </c>
      <c r="H280">
        <v>1</v>
      </c>
      <c r="I280">
        <v>212573</v>
      </c>
    </row>
    <row r="281" spans="1:9">
      <c r="A281" t="s">
        <v>613</v>
      </c>
      <c r="B281">
        <v>407</v>
      </c>
      <c r="C281">
        <v>5251572</v>
      </c>
      <c r="D281">
        <v>5118045</v>
      </c>
      <c r="E281">
        <v>2387</v>
      </c>
      <c r="F281">
        <v>24965920</v>
      </c>
      <c r="G281">
        <v>9132696</v>
      </c>
      <c r="H281">
        <v>51</v>
      </c>
      <c r="I281">
        <v>510000</v>
      </c>
    </row>
    <row r="282" spans="1:9">
      <c r="A282" t="s">
        <v>864</v>
      </c>
      <c r="B282">
        <v>72</v>
      </c>
      <c r="C282">
        <v>3058099</v>
      </c>
      <c r="D282">
        <v>3049448</v>
      </c>
      <c r="E282">
        <v>998</v>
      </c>
      <c r="F282">
        <v>38589801</v>
      </c>
      <c r="G282">
        <v>22051532</v>
      </c>
      <c r="H282">
        <v>0</v>
      </c>
      <c r="I282">
        <v>0</v>
      </c>
    </row>
    <row r="283" spans="1:9">
      <c r="A283" t="s">
        <v>882</v>
      </c>
      <c r="B283">
        <v>0</v>
      </c>
      <c r="C283">
        <v>0</v>
      </c>
      <c r="D283">
        <v>0</v>
      </c>
      <c r="E283">
        <v>19</v>
      </c>
      <c r="F283">
        <v>238471</v>
      </c>
      <c r="G283">
        <v>187211</v>
      </c>
      <c r="H283">
        <v>0</v>
      </c>
      <c r="I283">
        <v>0</v>
      </c>
    </row>
    <row r="284" spans="1:9">
      <c r="A284" t="s">
        <v>1140</v>
      </c>
      <c r="B284">
        <v>822</v>
      </c>
      <c r="C284">
        <v>52873671</v>
      </c>
      <c r="D284">
        <v>17438134</v>
      </c>
      <c r="E284">
        <v>66022</v>
      </c>
      <c r="F284">
        <v>3551487567</v>
      </c>
      <c r="G284">
        <v>1440354049</v>
      </c>
      <c r="H284">
        <v>522</v>
      </c>
      <c r="I284">
        <v>23950993</v>
      </c>
    </row>
    <row r="285" spans="1:9">
      <c r="A285" t="s">
        <v>1059</v>
      </c>
      <c r="B285">
        <v>342</v>
      </c>
      <c r="C285">
        <v>6741847</v>
      </c>
      <c r="D285">
        <v>6671375</v>
      </c>
      <c r="E285">
        <v>12288</v>
      </c>
      <c r="F285">
        <v>209222784</v>
      </c>
      <c r="G285">
        <v>140537918</v>
      </c>
      <c r="H285">
        <v>71</v>
      </c>
      <c r="I285">
        <v>1419124</v>
      </c>
    </row>
    <row r="286" spans="1:9">
      <c r="A286" t="s">
        <v>1146</v>
      </c>
      <c r="B286">
        <v>4</v>
      </c>
      <c r="C286">
        <v>151011</v>
      </c>
      <c r="D286">
        <v>146129</v>
      </c>
      <c r="E286">
        <v>12720</v>
      </c>
      <c r="F286">
        <v>122469416</v>
      </c>
      <c r="G286">
        <v>50204886</v>
      </c>
      <c r="H286">
        <v>99</v>
      </c>
      <c r="I286">
        <v>777212</v>
      </c>
    </row>
    <row r="287" spans="1:9">
      <c r="A287" t="s">
        <v>788</v>
      </c>
      <c r="B287">
        <v>3795</v>
      </c>
      <c r="C287">
        <v>8928955</v>
      </c>
      <c r="D287">
        <v>2423170</v>
      </c>
      <c r="E287">
        <v>74536</v>
      </c>
      <c r="F287">
        <v>212977763</v>
      </c>
      <c r="G287">
        <v>44816236</v>
      </c>
      <c r="H287">
        <v>704</v>
      </c>
      <c r="I287">
        <v>868161</v>
      </c>
    </row>
    <row r="288" spans="1:9">
      <c r="A288" t="s">
        <v>953</v>
      </c>
      <c r="B288">
        <v>1</v>
      </c>
      <c r="C288">
        <v>93000</v>
      </c>
      <c r="D288">
        <v>92528</v>
      </c>
      <c r="E288">
        <v>914</v>
      </c>
      <c r="F288">
        <v>162029862</v>
      </c>
      <c r="G288">
        <v>111385682</v>
      </c>
      <c r="H288">
        <v>53</v>
      </c>
      <c r="I288">
        <v>7081402</v>
      </c>
    </row>
    <row r="289" spans="1:9">
      <c r="A289" t="s">
        <v>976</v>
      </c>
      <c r="B289">
        <v>327</v>
      </c>
      <c r="C289">
        <v>7124827</v>
      </c>
      <c r="D289">
        <v>7088585</v>
      </c>
      <c r="E289">
        <v>29937</v>
      </c>
      <c r="F289">
        <v>359091023</v>
      </c>
      <c r="G289">
        <v>111376230</v>
      </c>
      <c r="H289">
        <v>101</v>
      </c>
      <c r="I289">
        <v>1364939</v>
      </c>
    </row>
    <row r="290" spans="1:9">
      <c r="A290" t="s">
        <v>577</v>
      </c>
      <c r="B290">
        <v>13234</v>
      </c>
      <c r="C290">
        <v>6827543</v>
      </c>
      <c r="D290">
        <v>1648275</v>
      </c>
      <c r="E290">
        <v>140970</v>
      </c>
      <c r="F290">
        <v>99324981</v>
      </c>
      <c r="G290">
        <v>25518365</v>
      </c>
      <c r="H290">
        <v>12365</v>
      </c>
      <c r="I290">
        <v>4267793</v>
      </c>
    </row>
    <row r="291" spans="1:9">
      <c r="A291" t="s">
        <v>847</v>
      </c>
      <c r="B291">
        <v>2</v>
      </c>
      <c r="C291">
        <v>8200</v>
      </c>
      <c r="D291">
        <v>8244</v>
      </c>
      <c r="E291">
        <v>6</v>
      </c>
      <c r="F291">
        <v>76133</v>
      </c>
      <c r="G291">
        <v>44470</v>
      </c>
      <c r="H291">
        <v>0</v>
      </c>
      <c r="I291">
        <v>0</v>
      </c>
    </row>
    <row r="292" spans="1:9">
      <c r="A292" t="s">
        <v>1206</v>
      </c>
      <c r="B292">
        <v>0</v>
      </c>
      <c r="C292">
        <v>0</v>
      </c>
      <c r="D292">
        <v>0</v>
      </c>
      <c r="E292">
        <v>124185</v>
      </c>
      <c r="F292">
        <v>5625054888</v>
      </c>
      <c r="G292">
        <v>3823485343</v>
      </c>
      <c r="H292">
        <v>153</v>
      </c>
      <c r="I292">
        <v>8688015</v>
      </c>
    </row>
    <row r="293" spans="1:9">
      <c r="A293" t="s">
        <v>805</v>
      </c>
      <c r="B293">
        <v>65</v>
      </c>
      <c r="C293">
        <v>343800</v>
      </c>
      <c r="D293">
        <v>103995</v>
      </c>
      <c r="E293">
        <v>132930</v>
      </c>
      <c r="F293">
        <v>1672428101</v>
      </c>
      <c r="G293">
        <v>228329920</v>
      </c>
      <c r="H293">
        <v>6189</v>
      </c>
      <c r="I293">
        <v>53385020</v>
      </c>
    </row>
    <row r="294" spans="1:9">
      <c r="A294" t="s">
        <v>997</v>
      </c>
      <c r="B294">
        <v>0</v>
      </c>
      <c r="C294">
        <v>0</v>
      </c>
      <c r="D294">
        <v>0</v>
      </c>
      <c r="E294">
        <v>6</v>
      </c>
      <c r="F294">
        <v>1163100</v>
      </c>
      <c r="G294">
        <v>972460</v>
      </c>
      <c r="H294">
        <v>0</v>
      </c>
      <c r="I294">
        <v>0</v>
      </c>
    </row>
    <row r="295" spans="1:9">
      <c r="A295" t="s">
        <v>951</v>
      </c>
      <c r="B295">
        <v>109</v>
      </c>
      <c r="C295">
        <v>1743900</v>
      </c>
      <c r="D295">
        <v>57705</v>
      </c>
      <c r="E295">
        <v>4579</v>
      </c>
      <c r="F295">
        <v>53117200</v>
      </c>
      <c r="G295">
        <v>7599547</v>
      </c>
      <c r="H295">
        <v>4</v>
      </c>
      <c r="I295">
        <v>44800</v>
      </c>
    </row>
    <row r="296" spans="1:9">
      <c r="A296" t="s">
        <v>1030</v>
      </c>
      <c r="B296">
        <v>206</v>
      </c>
      <c r="C296">
        <v>829470</v>
      </c>
      <c r="D296">
        <v>73633</v>
      </c>
      <c r="E296">
        <v>146763</v>
      </c>
      <c r="F296">
        <v>703221134</v>
      </c>
      <c r="G296">
        <v>67863592</v>
      </c>
      <c r="H296">
        <v>6855</v>
      </c>
      <c r="I296">
        <v>20558895</v>
      </c>
    </row>
    <row r="297" spans="1:9">
      <c r="A297" t="s">
        <v>1062</v>
      </c>
      <c r="B297">
        <v>13380</v>
      </c>
      <c r="C297">
        <v>512894234</v>
      </c>
      <c r="D297">
        <v>510152771</v>
      </c>
      <c r="E297">
        <v>230473</v>
      </c>
      <c r="F297">
        <v>7795220780</v>
      </c>
      <c r="G297">
        <v>5068072973</v>
      </c>
      <c r="H297">
        <v>509</v>
      </c>
      <c r="I297">
        <v>21610714</v>
      </c>
    </row>
    <row r="298" spans="1:9">
      <c r="A298" t="s">
        <v>1201</v>
      </c>
      <c r="B298">
        <v>0</v>
      </c>
      <c r="C298">
        <v>0</v>
      </c>
      <c r="D298">
        <v>0</v>
      </c>
      <c r="E298">
        <v>74855</v>
      </c>
      <c r="F298">
        <v>1143404170</v>
      </c>
      <c r="G298">
        <v>823502779</v>
      </c>
      <c r="H298">
        <v>2246</v>
      </c>
      <c r="I298">
        <v>43402549</v>
      </c>
    </row>
    <row r="299" spans="1:9">
      <c r="A299" t="s">
        <v>665</v>
      </c>
      <c r="B299">
        <v>183</v>
      </c>
      <c r="C299">
        <v>2701168</v>
      </c>
      <c r="D299">
        <v>2695893</v>
      </c>
      <c r="E299">
        <v>6242</v>
      </c>
      <c r="F299">
        <v>84953436</v>
      </c>
      <c r="G299">
        <v>63023474</v>
      </c>
      <c r="H299">
        <v>136</v>
      </c>
      <c r="I299">
        <v>2290444</v>
      </c>
    </row>
    <row r="300" spans="1:9">
      <c r="A300" t="s">
        <v>1153</v>
      </c>
      <c r="B300">
        <v>1448</v>
      </c>
      <c r="C300">
        <v>216661364</v>
      </c>
      <c r="D300">
        <v>136249081</v>
      </c>
      <c r="E300">
        <v>117746</v>
      </c>
      <c r="F300">
        <v>6931145169</v>
      </c>
      <c r="G300">
        <v>4004375806</v>
      </c>
      <c r="H300">
        <v>34</v>
      </c>
      <c r="I300">
        <v>719892</v>
      </c>
    </row>
    <row r="301" spans="1:9">
      <c r="A301" t="s">
        <v>1212</v>
      </c>
      <c r="B301">
        <v>142854</v>
      </c>
      <c r="C301">
        <v>1486269955</v>
      </c>
      <c r="D301">
        <v>270989040</v>
      </c>
      <c r="E301">
        <v>6273989</v>
      </c>
      <c r="F301">
        <v>60682781699</v>
      </c>
      <c r="G301">
        <v>12161890618</v>
      </c>
      <c r="H301">
        <v>17024</v>
      </c>
      <c r="I301">
        <v>105874244</v>
      </c>
    </row>
    <row r="302" spans="1:9">
      <c r="A302" t="s">
        <v>1085</v>
      </c>
      <c r="B302">
        <v>13</v>
      </c>
      <c r="C302">
        <v>1028000</v>
      </c>
      <c r="D302">
        <v>389535</v>
      </c>
      <c r="E302">
        <v>1200</v>
      </c>
      <c r="F302">
        <v>76815183</v>
      </c>
      <c r="G302">
        <v>38473049</v>
      </c>
      <c r="H302">
        <v>20</v>
      </c>
      <c r="I302">
        <v>1171323</v>
      </c>
    </row>
    <row r="303" spans="1:9">
      <c r="A303" t="s">
        <v>707</v>
      </c>
      <c r="B303">
        <v>88</v>
      </c>
      <c r="C303">
        <v>1158222</v>
      </c>
      <c r="D303">
        <v>1096576</v>
      </c>
      <c r="E303">
        <v>3469</v>
      </c>
      <c r="F303">
        <v>43643186</v>
      </c>
      <c r="G303">
        <v>27857327</v>
      </c>
      <c r="H303">
        <v>4</v>
      </c>
      <c r="I303">
        <v>39163</v>
      </c>
    </row>
    <row r="304" spans="1:9">
      <c r="A304" t="s">
        <v>808</v>
      </c>
      <c r="B304">
        <v>297190</v>
      </c>
      <c r="C304">
        <v>1344586396</v>
      </c>
      <c r="D304">
        <v>242789870</v>
      </c>
      <c r="E304">
        <v>12064527</v>
      </c>
      <c r="F304">
        <v>94864538620</v>
      </c>
      <c r="G304">
        <v>24384190226</v>
      </c>
      <c r="H304">
        <v>125053</v>
      </c>
      <c r="I304">
        <v>603544146</v>
      </c>
    </row>
    <row r="305" spans="1:9">
      <c r="A305" t="s">
        <v>890</v>
      </c>
      <c r="B305">
        <v>5</v>
      </c>
      <c r="C305">
        <v>213099</v>
      </c>
      <c r="D305">
        <v>170872</v>
      </c>
      <c r="E305">
        <v>2833</v>
      </c>
      <c r="F305">
        <v>82602590</v>
      </c>
      <c r="G305">
        <v>42125239</v>
      </c>
      <c r="H305">
        <v>97</v>
      </c>
      <c r="I305">
        <v>3002263</v>
      </c>
    </row>
    <row r="306" spans="1:9">
      <c r="A306" t="s">
        <v>947</v>
      </c>
      <c r="B306">
        <v>2835</v>
      </c>
      <c r="C306">
        <v>18250800</v>
      </c>
      <c r="D306">
        <v>1021562</v>
      </c>
      <c r="E306">
        <v>81933</v>
      </c>
      <c r="F306">
        <v>459503100</v>
      </c>
      <c r="G306">
        <v>79137015</v>
      </c>
      <c r="H306">
        <v>540</v>
      </c>
      <c r="I306">
        <v>2210300</v>
      </c>
    </row>
    <row r="307" spans="1:9">
      <c r="A307" t="s">
        <v>1246</v>
      </c>
      <c r="B307">
        <v>10404</v>
      </c>
      <c r="C307">
        <v>35284100</v>
      </c>
      <c r="D307">
        <v>13706856</v>
      </c>
      <c r="E307">
        <v>172165</v>
      </c>
      <c r="F307">
        <v>561692215</v>
      </c>
      <c r="G307">
        <v>128668420</v>
      </c>
      <c r="H307">
        <v>4085</v>
      </c>
      <c r="I307">
        <v>12681797</v>
      </c>
    </row>
    <row r="308" spans="1:9">
      <c r="A308" t="s">
        <v>658</v>
      </c>
      <c r="B308">
        <v>28568</v>
      </c>
      <c r="C308">
        <v>55233420</v>
      </c>
      <c r="D308">
        <v>52607212</v>
      </c>
      <c r="E308">
        <v>100831</v>
      </c>
      <c r="F308">
        <v>1634257871</v>
      </c>
      <c r="G308">
        <v>1023427448</v>
      </c>
      <c r="H308">
        <v>2381</v>
      </c>
      <c r="I308">
        <v>6949590</v>
      </c>
    </row>
    <row r="309" spans="1:9">
      <c r="A309" t="s">
        <v>699</v>
      </c>
      <c r="B309">
        <v>8905</v>
      </c>
      <c r="C309">
        <v>5191400</v>
      </c>
      <c r="D309">
        <v>2165113</v>
      </c>
      <c r="E309">
        <v>638200</v>
      </c>
      <c r="F309">
        <v>887308180</v>
      </c>
      <c r="G309">
        <v>305351296</v>
      </c>
      <c r="H309">
        <v>32303</v>
      </c>
      <c r="I309">
        <v>20335760</v>
      </c>
    </row>
    <row r="310" spans="1:9">
      <c r="A310" t="s">
        <v>936</v>
      </c>
      <c r="B310">
        <v>117</v>
      </c>
      <c r="C310">
        <v>1541636</v>
      </c>
      <c r="D310">
        <v>1542175</v>
      </c>
      <c r="E310">
        <v>5248</v>
      </c>
      <c r="F310">
        <v>67735894</v>
      </c>
      <c r="G310">
        <v>52777457</v>
      </c>
      <c r="H310">
        <v>187</v>
      </c>
      <c r="I310">
        <v>2601492</v>
      </c>
    </row>
    <row r="311" spans="1:9">
      <c r="A311" t="s">
        <v>651</v>
      </c>
      <c r="B311">
        <v>2290</v>
      </c>
      <c r="C311">
        <v>315707611</v>
      </c>
      <c r="D311">
        <v>102392578</v>
      </c>
      <c r="E311">
        <v>186032</v>
      </c>
      <c r="F311">
        <v>24411149434</v>
      </c>
      <c r="G311">
        <v>7652655071</v>
      </c>
      <c r="H311">
        <v>752</v>
      </c>
      <c r="I311">
        <v>75030032</v>
      </c>
    </row>
    <row r="312" spans="1:9">
      <c r="A312" t="s">
        <v>823</v>
      </c>
      <c r="B312">
        <v>9</v>
      </c>
      <c r="C312">
        <v>663929</v>
      </c>
      <c r="D312">
        <v>663370</v>
      </c>
      <c r="E312">
        <v>175</v>
      </c>
      <c r="F312">
        <v>9817116</v>
      </c>
      <c r="G312">
        <v>9399216</v>
      </c>
      <c r="H312">
        <v>2</v>
      </c>
      <c r="I312">
        <v>85000</v>
      </c>
    </row>
    <row r="313" spans="1:9">
      <c r="A313" t="s">
        <v>1008</v>
      </c>
      <c r="B313">
        <v>10</v>
      </c>
      <c r="C313">
        <v>359700</v>
      </c>
      <c r="D313">
        <v>228389</v>
      </c>
      <c r="E313">
        <v>286</v>
      </c>
      <c r="F313">
        <v>13573538</v>
      </c>
      <c r="G313">
        <v>6415003</v>
      </c>
      <c r="H313">
        <v>1</v>
      </c>
      <c r="I313">
        <v>100000</v>
      </c>
    </row>
    <row r="314" spans="1:9">
      <c r="A314" t="s">
        <v>967</v>
      </c>
      <c r="B314">
        <v>199</v>
      </c>
      <c r="C314">
        <v>34642000</v>
      </c>
      <c r="D314">
        <v>5175996</v>
      </c>
      <c r="E314">
        <v>23691</v>
      </c>
      <c r="F314">
        <v>3427752034</v>
      </c>
      <c r="G314">
        <v>1024053288</v>
      </c>
      <c r="H314">
        <v>64</v>
      </c>
      <c r="I314">
        <v>6962989</v>
      </c>
    </row>
    <row r="315" spans="1:9">
      <c r="A315" t="s">
        <v>886</v>
      </c>
      <c r="B315">
        <v>402</v>
      </c>
      <c r="C315">
        <v>18134904</v>
      </c>
      <c r="D315">
        <v>17849285</v>
      </c>
      <c r="E315">
        <v>13359</v>
      </c>
      <c r="F315">
        <v>272490728</v>
      </c>
      <c r="G315">
        <v>198658595</v>
      </c>
      <c r="H315">
        <v>19</v>
      </c>
      <c r="I315">
        <v>407120</v>
      </c>
    </row>
    <row r="316" spans="1:9">
      <c r="A316" t="s">
        <v>942</v>
      </c>
      <c r="B316">
        <v>4347</v>
      </c>
      <c r="C316">
        <v>158374921</v>
      </c>
      <c r="D316">
        <v>153455953</v>
      </c>
      <c r="E316">
        <v>125504</v>
      </c>
      <c r="F316">
        <v>3821370328</v>
      </c>
      <c r="G316">
        <v>2240755270</v>
      </c>
      <c r="H316">
        <v>208</v>
      </c>
      <c r="I316">
        <v>6660452</v>
      </c>
    </row>
    <row r="317" spans="1:9">
      <c r="A317" t="s">
        <v>977</v>
      </c>
      <c r="B317">
        <v>240</v>
      </c>
      <c r="C317">
        <v>5856284</v>
      </c>
      <c r="D317">
        <v>5771551</v>
      </c>
      <c r="E317">
        <v>26336</v>
      </c>
      <c r="F317">
        <v>422587459</v>
      </c>
      <c r="G317">
        <v>126332055</v>
      </c>
      <c r="H317">
        <v>84</v>
      </c>
      <c r="I317">
        <v>920372</v>
      </c>
    </row>
    <row r="318" spans="1:9">
      <c r="A318" t="s">
        <v>563</v>
      </c>
      <c r="B318">
        <v>37195</v>
      </c>
      <c r="C318">
        <v>338822100</v>
      </c>
      <c r="D318">
        <v>11458357</v>
      </c>
      <c r="E318">
        <v>928285</v>
      </c>
      <c r="F318">
        <v>8939798025</v>
      </c>
      <c r="G318">
        <v>1108101036</v>
      </c>
      <c r="H318">
        <v>4054</v>
      </c>
      <c r="I318">
        <v>16536035</v>
      </c>
    </row>
    <row r="319" spans="1:9">
      <c r="A319" t="s">
        <v>773</v>
      </c>
      <c r="B319">
        <v>0</v>
      </c>
      <c r="C319">
        <v>0</v>
      </c>
      <c r="D319">
        <v>0</v>
      </c>
      <c r="E319">
        <v>212</v>
      </c>
      <c r="F319">
        <v>21450440</v>
      </c>
      <c r="G319">
        <v>4889727</v>
      </c>
      <c r="H319">
        <v>13</v>
      </c>
      <c r="I319">
        <v>861977</v>
      </c>
    </row>
    <row r="320" spans="1:9">
      <c r="A320" t="s">
        <v>560</v>
      </c>
      <c r="B320">
        <v>11902</v>
      </c>
      <c r="C320">
        <v>38760550</v>
      </c>
      <c r="D320">
        <v>2737016</v>
      </c>
      <c r="E320">
        <v>180429</v>
      </c>
      <c r="F320">
        <v>549221545</v>
      </c>
      <c r="G320">
        <v>139500971</v>
      </c>
      <c r="H320">
        <v>7011</v>
      </c>
      <c r="I320">
        <v>11459937</v>
      </c>
    </row>
    <row r="321" spans="1:9">
      <c r="A321" t="s">
        <v>622</v>
      </c>
      <c r="B321">
        <v>13272</v>
      </c>
      <c r="C321">
        <v>324166867</v>
      </c>
      <c r="D321">
        <v>321821786</v>
      </c>
      <c r="E321">
        <v>305384</v>
      </c>
      <c r="F321">
        <v>6814866770</v>
      </c>
      <c r="G321">
        <v>4378714626</v>
      </c>
      <c r="H321">
        <v>816</v>
      </c>
      <c r="I321">
        <v>21054155</v>
      </c>
    </row>
    <row r="322" spans="1:9">
      <c r="A322" t="s">
        <v>697</v>
      </c>
      <c r="B322">
        <v>17</v>
      </c>
      <c r="C322">
        <v>30100</v>
      </c>
      <c r="D322">
        <v>6152</v>
      </c>
      <c r="E322">
        <v>66256</v>
      </c>
      <c r="F322">
        <v>253347179</v>
      </c>
      <c r="G322">
        <v>17677450</v>
      </c>
      <c r="H322">
        <v>3866</v>
      </c>
      <c r="I322">
        <v>8359609</v>
      </c>
    </row>
    <row r="323" spans="1:9">
      <c r="A323" t="s">
        <v>1094</v>
      </c>
      <c r="B323">
        <v>82</v>
      </c>
      <c r="C323">
        <v>260782</v>
      </c>
      <c r="D323">
        <v>246587</v>
      </c>
      <c r="E323">
        <v>2864</v>
      </c>
      <c r="F323">
        <v>11663205</v>
      </c>
      <c r="G323">
        <v>6819023</v>
      </c>
      <c r="H323">
        <v>47</v>
      </c>
      <c r="I323">
        <v>390305</v>
      </c>
    </row>
    <row r="324" spans="1:9">
      <c r="A324" t="s">
        <v>1249</v>
      </c>
      <c r="B324">
        <v>42270</v>
      </c>
      <c r="C324">
        <v>374312045</v>
      </c>
      <c r="D324">
        <v>132824317</v>
      </c>
      <c r="E324">
        <v>909305</v>
      </c>
      <c r="F324">
        <v>7051207752</v>
      </c>
      <c r="G324">
        <v>1364431311</v>
      </c>
      <c r="H324">
        <v>2073</v>
      </c>
      <c r="I324">
        <v>12885760</v>
      </c>
    </row>
    <row r="325" spans="1:9">
      <c r="A325" t="s">
        <v>667</v>
      </c>
      <c r="B325">
        <v>96297</v>
      </c>
      <c r="C325">
        <v>2440588200</v>
      </c>
      <c r="D325">
        <v>2436906776</v>
      </c>
      <c r="E325">
        <v>2356862</v>
      </c>
      <c r="F325">
        <v>51005088705</v>
      </c>
      <c r="G325">
        <v>36522042169</v>
      </c>
      <c r="H325">
        <v>63826</v>
      </c>
      <c r="I325">
        <v>1391399520</v>
      </c>
    </row>
    <row r="326" spans="1:9">
      <c r="A326" t="s">
        <v>838</v>
      </c>
      <c r="B326">
        <v>280</v>
      </c>
      <c r="C326">
        <v>512950</v>
      </c>
      <c r="D326">
        <v>134130</v>
      </c>
      <c r="E326">
        <v>2119</v>
      </c>
      <c r="F326">
        <v>5820450</v>
      </c>
      <c r="G326">
        <v>1665775</v>
      </c>
      <c r="H326">
        <v>31</v>
      </c>
      <c r="I326">
        <v>47450</v>
      </c>
    </row>
    <row r="327" spans="1:9">
      <c r="A327" t="s">
        <v>1020</v>
      </c>
      <c r="B327">
        <v>24192</v>
      </c>
      <c r="C327">
        <v>408059641</v>
      </c>
      <c r="D327">
        <v>396505209</v>
      </c>
      <c r="E327">
        <v>1147864</v>
      </c>
      <c r="F327">
        <v>10730689943</v>
      </c>
      <c r="G327">
        <v>5986014958</v>
      </c>
      <c r="H327">
        <v>1231</v>
      </c>
      <c r="I327">
        <v>20609018</v>
      </c>
    </row>
    <row r="328" spans="1:9">
      <c r="A328" t="s">
        <v>1182</v>
      </c>
      <c r="B328">
        <v>0</v>
      </c>
      <c r="C328">
        <v>0</v>
      </c>
      <c r="D328">
        <v>0</v>
      </c>
      <c r="E328">
        <v>10</v>
      </c>
      <c r="F328">
        <v>588288</v>
      </c>
      <c r="G328">
        <v>157527</v>
      </c>
      <c r="H328">
        <v>0</v>
      </c>
      <c r="I328">
        <v>0</v>
      </c>
    </row>
    <row r="329" spans="1:9">
      <c r="A329" t="s">
        <v>632</v>
      </c>
      <c r="B329">
        <v>238180</v>
      </c>
      <c r="C329">
        <v>2634819200</v>
      </c>
      <c r="D329">
        <v>316240460</v>
      </c>
      <c r="E329">
        <v>16095430</v>
      </c>
      <c r="F329">
        <v>214050496793</v>
      </c>
      <c r="G329">
        <v>31857759251</v>
      </c>
      <c r="H329">
        <v>39189</v>
      </c>
      <c r="I329">
        <v>294767268</v>
      </c>
    </row>
    <row r="330" spans="1:9">
      <c r="A330" t="s">
        <v>893</v>
      </c>
      <c r="B330">
        <v>6324</v>
      </c>
      <c r="C330">
        <v>168167159</v>
      </c>
      <c r="D330">
        <v>167198728</v>
      </c>
      <c r="E330">
        <v>268957</v>
      </c>
      <c r="F330">
        <v>6415035674</v>
      </c>
      <c r="G330">
        <v>3861995576</v>
      </c>
      <c r="H330">
        <v>2169</v>
      </c>
      <c r="I330">
        <v>57016019</v>
      </c>
    </row>
    <row r="331" spans="1:9">
      <c r="A331" t="s">
        <v>1112</v>
      </c>
      <c r="B331">
        <v>205</v>
      </c>
      <c r="C331">
        <v>3151109</v>
      </c>
      <c r="D331">
        <v>3026921</v>
      </c>
      <c r="E331">
        <v>4666</v>
      </c>
      <c r="F331">
        <v>71757527</v>
      </c>
      <c r="G331">
        <v>47965923</v>
      </c>
      <c r="H331">
        <v>16</v>
      </c>
      <c r="I331">
        <v>238607</v>
      </c>
    </row>
    <row r="332" spans="1:9">
      <c r="A332" t="s">
        <v>1123</v>
      </c>
      <c r="B332">
        <v>64775</v>
      </c>
      <c r="C332">
        <v>761358000</v>
      </c>
      <c r="D332">
        <v>95910610</v>
      </c>
      <c r="E332">
        <v>6241620</v>
      </c>
      <c r="F332">
        <v>79377883992</v>
      </c>
      <c r="G332">
        <v>11020913755</v>
      </c>
      <c r="H332">
        <v>14434</v>
      </c>
      <c r="I332">
        <v>86886008</v>
      </c>
    </row>
    <row r="333" spans="1:9">
      <c r="A333" t="s">
        <v>599</v>
      </c>
      <c r="B333">
        <v>4640</v>
      </c>
      <c r="C333">
        <v>84273455</v>
      </c>
      <c r="D333">
        <v>80795539</v>
      </c>
      <c r="E333">
        <v>30003</v>
      </c>
      <c r="F333">
        <v>519381824</v>
      </c>
      <c r="G333">
        <v>308107908</v>
      </c>
      <c r="H333">
        <v>46</v>
      </c>
      <c r="I333">
        <v>898350</v>
      </c>
    </row>
    <row r="334" spans="1:9">
      <c r="A334" t="s">
        <v>1108</v>
      </c>
      <c r="B334">
        <v>3233</v>
      </c>
      <c r="C334">
        <v>29646500</v>
      </c>
      <c r="D334">
        <v>9035685</v>
      </c>
      <c r="E334">
        <v>126361</v>
      </c>
      <c r="F334">
        <v>1083687988</v>
      </c>
      <c r="G334">
        <v>136259828</v>
      </c>
      <c r="H334">
        <v>79</v>
      </c>
      <c r="I334">
        <v>409358</v>
      </c>
    </row>
    <row r="335" spans="1:9">
      <c r="A335" t="s">
        <v>1172</v>
      </c>
      <c r="B335">
        <v>0</v>
      </c>
      <c r="C335">
        <v>0</v>
      </c>
      <c r="D335">
        <v>0</v>
      </c>
      <c r="E335">
        <v>5</v>
      </c>
      <c r="F335">
        <v>1423972</v>
      </c>
      <c r="G335">
        <v>1061365</v>
      </c>
      <c r="H335">
        <v>0</v>
      </c>
      <c r="I335">
        <v>0</v>
      </c>
    </row>
    <row r="336" spans="1:9">
      <c r="A336" t="s">
        <v>914</v>
      </c>
      <c r="B336">
        <v>1921</v>
      </c>
      <c r="C336">
        <v>754542243</v>
      </c>
      <c r="D336">
        <v>752658735</v>
      </c>
      <c r="E336">
        <v>316016</v>
      </c>
      <c r="F336">
        <v>93149551006</v>
      </c>
      <c r="G336">
        <v>73995765088</v>
      </c>
      <c r="H336">
        <v>251</v>
      </c>
      <c r="I336">
        <v>79726200</v>
      </c>
    </row>
    <row r="337" spans="1:9">
      <c r="A337" t="s">
        <v>1023</v>
      </c>
      <c r="B337">
        <v>4019</v>
      </c>
      <c r="C337">
        <v>205948236</v>
      </c>
      <c r="D337">
        <v>201312923</v>
      </c>
      <c r="E337">
        <v>114929</v>
      </c>
      <c r="F337">
        <v>5411003662</v>
      </c>
      <c r="G337">
        <v>3439150903</v>
      </c>
      <c r="H337">
        <v>47</v>
      </c>
      <c r="I337">
        <v>2359586</v>
      </c>
    </row>
    <row r="338" spans="1:9">
      <c r="A338" t="s">
        <v>1214</v>
      </c>
      <c r="B338">
        <v>39399</v>
      </c>
      <c r="C338">
        <v>586765625</v>
      </c>
      <c r="D338">
        <v>130522805</v>
      </c>
      <c r="E338">
        <v>1895486</v>
      </c>
      <c r="F338">
        <v>23203194972</v>
      </c>
      <c r="G338">
        <v>4640074430</v>
      </c>
      <c r="H338">
        <v>2067</v>
      </c>
      <c r="I338">
        <v>15566368</v>
      </c>
    </row>
    <row r="339" spans="1:9">
      <c r="A339" t="s">
        <v>885</v>
      </c>
      <c r="B339">
        <v>632</v>
      </c>
      <c r="C339">
        <v>24924755</v>
      </c>
      <c r="D339">
        <v>24670250</v>
      </c>
      <c r="E339">
        <v>30010</v>
      </c>
      <c r="F339">
        <v>410470690</v>
      </c>
      <c r="G339">
        <v>281341047</v>
      </c>
      <c r="H339">
        <v>78</v>
      </c>
      <c r="I339">
        <v>1502046</v>
      </c>
    </row>
    <row r="340" spans="1:9">
      <c r="A340" t="s">
        <v>935</v>
      </c>
      <c r="B340">
        <v>28</v>
      </c>
      <c r="C340">
        <v>836024</v>
      </c>
      <c r="D340">
        <v>835457</v>
      </c>
      <c r="E340">
        <v>8186</v>
      </c>
      <c r="F340">
        <v>181988529</v>
      </c>
      <c r="G340">
        <v>98072988</v>
      </c>
      <c r="H340">
        <v>328</v>
      </c>
      <c r="I340">
        <v>7587488</v>
      </c>
    </row>
    <row r="341" spans="1:9">
      <c r="A341" t="s">
        <v>1031</v>
      </c>
      <c r="B341">
        <v>16577</v>
      </c>
      <c r="C341">
        <v>39460460</v>
      </c>
      <c r="D341">
        <v>5476602</v>
      </c>
      <c r="E341">
        <v>82943</v>
      </c>
      <c r="F341">
        <v>166782583</v>
      </c>
      <c r="G341">
        <v>44163409</v>
      </c>
      <c r="H341">
        <v>1349</v>
      </c>
      <c r="I341">
        <v>1813534</v>
      </c>
    </row>
    <row r="342" spans="1:9">
      <c r="A342" t="s">
        <v>800</v>
      </c>
      <c r="B342">
        <v>111763</v>
      </c>
      <c r="C342">
        <v>82047811</v>
      </c>
      <c r="D342">
        <v>34042425</v>
      </c>
      <c r="E342">
        <v>3359629</v>
      </c>
      <c r="F342">
        <v>3504828349</v>
      </c>
      <c r="G342">
        <v>1894473877</v>
      </c>
      <c r="H342">
        <v>93700</v>
      </c>
      <c r="I342">
        <v>65832093</v>
      </c>
    </row>
    <row r="343" spans="1:9">
      <c r="A343" t="s">
        <v>965</v>
      </c>
      <c r="B343">
        <v>93</v>
      </c>
      <c r="C343">
        <v>10282500</v>
      </c>
      <c r="D343">
        <v>2072359</v>
      </c>
      <c r="E343">
        <v>15864</v>
      </c>
      <c r="F343">
        <v>1317829313</v>
      </c>
      <c r="G343">
        <v>555445410</v>
      </c>
      <c r="H343">
        <v>174</v>
      </c>
      <c r="I343">
        <v>13960560</v>
      </c>
    </row>
    <row r="344" spans="1:9">
      <c r="A344" t="s">
        <v>720</v>
      </c>
      <c r="B344">
        <v>164653</v>
      </c>
      <c r="C344">
        <v>2395390376</v>
      </c>
      <c r="D344">
        <v>245088353</v>
      </c>
      <c r="E344">
        <v>14015332</v>
      </c>
      <c r="F344">
        <v>232857473761</v>
      </c>
      <c r="G344">
        <v>32843078933</v>
      </c>
      <c r="H344">
        <v>17936</v>
      </c>
      <c r="I344">
        <v>168288750</v>
      </c>
    </row>
    <row r="345" spans="1:9">
      <c r="A345" t="s">
        <v>1151</v>
      </c>
      <c r="B345">
        <v>4745</v>
      </c>
      <c r="C345">
        <v>219316786</v>
      </c>
      <c r="D345">
        <v>209444138</v>
      </c>
      <c r="E345">
        <v>493415</v>
      </c>
      <c r="F345">
        <v>7704445091</v>
      </c>
      <c r="G345">
        <v>4517648116</v>
      </c>
      <c r="H345">
        <v>237</v>
      </c>
      <c r="I345">
        <v>3357588</v>
      </c>
    </row>
    <row r="346" spans="1:9">
      <c r="A346" t="s">
        <v>1235</v>
      </c>
      <c r="B346">
        <v>3</v>
      </c>
      <c r="C346">
        <v>52129</v>
      </c>
      <c r="D346">
        <v>50537</v>
      </c>
      <c r="E346">
        <v>10854</v>
      </c>
      <c r="F346">
        <v>201766860</v>
      </c>
      <c r="G346">
        <v>94557039</v>
      </c>
      <c r="H346">
        <v>634</v>
      </c>
      <c r="I346">
        <v>7936559</v>
      </c>
    </row>
    <row r="347" spans="1:9">
      <c r="A347" t="s">
        <v>591</v>
      </c>
      <c r="B347">
        <v>60032</v>
      </c>
      <c r="C347">
        <v>849561772</v>
      </c>
      <c r="D347">
        <v>206876488</v>
      </c>
      <c r="E347">
        <v>6309005</v>
      </c>
      <c r="F347">
        <v>114531465438</v>
      </c>
      <c r="G347">
        <v>22274125101</v>
      </c>
      <c r="H347">
        <v>4141</v>
      </c>
      <c r="I347">
        <v>54341576</v>
      </c>
    </row>
    <row r="348" spans="1:9">
      <c r="A348" t="s">
        <v>1002</v>
      </c>
      <c r="B348">
        <v>1214</v>
      </c>
      <c r="C348">
        <v>231498050</v>
      </c>
      <c r="D348">
        <v>230872769</v>
      </c>
      <c r="E348">
        <v>468742</v>
      </c>
      <c r="F348">
        <v>71678310134</v>
      </c>
      <c r="G348">
        <v>59459878438</v>
      </c>
      <c r="H348">
        <v>1098</v>
      </c>
      <c r="I348">
        <v>176512359</v>
      </c>
    </row>
    <row r="349" spans="1:9">
      <c r="A349" t="s">
        <v>1198</v>
      </c>
      <c r="B349">
        <v>0</v>
      </c>
      <c r="C349">
        <v>0</v>
      </c>
      <c r="D349">
        <v>0</v>
      </c>
      <c r="E349">
        <v>50</v>
      </c>
      <c r="F349">
        <v>504562</v>
      </c>
      <c r="G349">
        <v>330113</v>
      </c>
      <c r="H349">
        <v>0</v>
      </c>
      <c r="I349">
        <v>0</v>
      </c>
    </row>
    <row r="350" spans="1:9">
      <c r="A350" t="s">
        <v>1199</v>
      </c>
      <c r="B350">
        <v>0</v>
      </c>
      <c r="C350">
        <v>0</v>
      </c>
      <c r="D350">
        <v>0</v>
      </c>
      <c r="E350">
        <v>7360</v>
      </c>
      <c r="F350">
        <v>183197995</v>
      </c>
      <c r="G350">
        <v>98247481</v>
      </c>
      <c r="H350">
        <v>487</v>
      </c>
      <c r="I350">
        <v>12086350</v>
      </c>
    </row>
    <row r="351" spans="1:9">
      <c r="A351" t="s">
        <v>670</v>
      </c>
      <c r="B351">
        <v>29548</v>
      </c>
      <c r="C351">
        <v>1090338727</v>
      </c>
      <c r="D351">
        <v>1084628314</v>
      </c>
      <c r="E351">
        <v>414974</v>
      </c>
      <c r="F351">
        <v>12759886837</v>
      </c>
      <c r="G351">
        <v>8690923572</v>
      </c>
      <c r="H351">
        <v>1307</v>
      </c>
      <c r="I351">
        <v>39882862</v>
      </c>
    </row>
    <row r="352" spans="1:9">
      <c r="A352" t="s">
        <v>795</v>
      </c>
      <c r="B352">
        <v>189</v>
      </c>
      <c r="C352">
        <v>92700</v>
      </c>
      <c r="D352">
        <v>52440</v>
      </c>
      <c r="E352">
        <v>2152</v>
      </c>
      <c r="F352">
        <v>1283900</v>
      </c>
      <c r="G352">
        <v>855238</v>
      </c>
      <c r="H352">
        <v>165</v>
      </c>
      <c r="I352">
        <v>73950</v>
      </c>
    </row>
    <row r="353" spans="1:9">
      <c r="A353" t="s">
        <v>1042</v>
      </c>
      <c r="B353">
        <v>5787</v>
      </c>
      <c r="C353">
        <v>64137907</v>
      </c>
      <c r="D353">
        <v>57945431</v>
      </c>
      <c r="E353">
        <v>583471</v>
      </c>
      <c r="F353">
        <v>3567390930</v>
      </c>
      <c r="G353">
        <v>1307812386</v>
      </c>
      <c r="H353">
        <v>2332</v>
      </c>
      <c r="I353">
        <v>16078241</v>
      </c>
    </row>
    <row r="354" spans="1:9">
      <c r="A354" t="s">
        <v>987</v>
      </c>
      <c r="B354">
        <v>2020</v>
      </c>
      <c r="C354">
        <v>119618579</v>
      </c>
      <c r="D354">
        <v>119254080</v>
      </c>
      <c r="E354">
        <v>51649</v>
      </c>
      <c r="F354">
        <v>2480919526</v>
      </c>
      <c r="G354">
        <v>1689336658</v>
      </c>
      <c r="H354">
        <v>70</v>
      </c>
      <c r="I354">
        <v>3049119</v>
      </c>
    </row>
    <row r="355" spans="1:9">
      <c r="A355" t="s">
        <v>1148</v>
      </c>
      <c r="B355">
        <v>928</v>
      </c>
      <c r="C355">
        <v>3359269</v>
      </c>
      <c r="D355">
        <v>2804778</v>
      </c>
      <c r="E355">
        <v>21806</v>
      </c>
      <c r="F355">
        <v>107999907</v>
      </c>
      <c r="G355">
        <v>51095668</v>
      </c>
      <c r="H355">
        <v>397</v>
      </c>
      <c r="I355">
        <v>1030265</v>
      </c>
    </row>
    <row r="356" spans="1:9">
      <c r="A356" t="s">
        <v>1165</v>
      </c>
      <c r="B356">
        <v>1000</v>
      </c>
      <c r="C356">
        <v>2072300</v>
      </c>
      <c r="D356">
        <v>199454</v>
      </c>
      <c r="E356">
        <v>11436</v>
      </c>
      <c r="F356">
        <v>31141850</v>
      </c>
      <c r="G356">
        <v>9179760</v>
      </c>
      <c r="H356">
        <v>134</v>
      </c>
      <c r="I356">
        <v>285750</v>
      </c>
    </row>
    <row r="357" spans="1:9">
      <c r="A357" t="s">
        <v>745</v>
      </c>
      <c r="B357">
        <v>0</v>
      </c>
      <c r="C357">
        <v>0</v>
      </c>
      <c r="D357">
        <v>0</v>
      </c>
      <c r="E357">
        <v>15456</v>
      </c>
      <c r="F357">
        <v>108032437</v>
      </c>
      <c r="G357">
        <v>30384134</v>
      </c>
      <c r="H357">
        <v>66</v>
      </c>
      <c r="I357">
        <v>895851</v>
      </c>
    </row>
    <row r="358" spans="1:9">
      <c r="A358" t="s">
        <v>915</v>
      </c>
      <c r="B358">
        <v>2883</v>
      </c>
      <c r="C358">
        <v>3499465302</v>
      </c>
      <c r="D358">
        <v>3494668087</v>
      </c>
      <c r="E358">
        <v>118228</v>
      </c>
      <c r="F358">
        <v>74797675774</v>
      </c>
      <c r="G358">
        <v>65244229389</v>
      </c>
      <c r="H358">
        <v>107</v>
      </c>
      <c r="I358">
        <v>80997757</v>
      </c>
    </row>
    <row r="359" spans="1:9">
      <c r="A359" t="s">
        <v>1049</v>
      </c>
      <c r="B359">
        <v>9160</v>
      </c>
      <c r="C359">
        <v>14436573</v>
      </c>
      <c r="D359">
        <v>4338282</v>
      </c>
      <c r="E359">
        <v>78386</v>
      </c>
      <c r="F359">
        <v>142467479</v>
      </c>
      <c r="G359">
        <v>32819993</v>
      </c>
      <c r="H359">
        <v>1417</v>
      </c>
      <c r="I359">
        <v>1250714</v>
      </c>
    </row>
    <row r="360" spans="1:9">
      <c r="A360" t="s">
        <v>1054</v>
      </c>
      <c r="B360">
        <v>35035</v>
      </c>
      <c r="C360">
        <v>233993751</v>
      </c>
      <c r="D360">
        <v>66324696</v>
      </c>
      <c r="E360">
        <v>1415267</v>
      </c>
      <c r="F360">
        <v>7134025730</v>
      </c>
      <c r="G360">
        <v>877652698</v>
      </c>
      <c r="H360">
        <v>1566</v>
      </c>
      <c r="I360">
        <v>4544148</v>
      </c>
    </row>
    <row r="361" spans="1:9">
      <c r="A361" t="s">
        <v>1215</v>
      </c>
      <c r="B361">
        <v>10364</v>
      </c>
      <c r="C361">
        <v>207008850</v>
      </c>
      <c r="D361">
        <v>44164028</v>
      </c>
      <c r="E361">
        <v>551922</v>
      </c>
      <c r="F361">
        <v>8643218163</v>
      </c>
      <c r="G361">
        <v>1471258972</v>
      </c>
      <c r="H361">
        <v>304</v>
      </c>
      <c r="I361">
        <v>2876741</v>
      </c>
    </row>
    <row r="362" spans="1:9">
      <c r="A362" t="s">
        <v>686</v>
      </c>
      <c r="B362">
        <v>0</v>
      </c>
      <c r="C362">
        <v>0</v>
      </c>
      <c r="D362">
        <v>0</v>
      </c>
      <c r="E362">
        <v>34</v>
      </c>
      <c r="F362">
        <v>1937300</v>
      </c>
      <c r="G362">
        <v>139175</v>
      </c>
      <c r="H362">
        <v>0</v>
      </c>
      <c r="I362">
        <v>0</v>
      </c>
    </row>
    <row r="363" spans="1:9">
      <c r="A363" t="s">
        <v>1040</v>
      </c>
      <c r="B363">
        <v>37</v>
      </c>
      <c r="C363">
        <v>229681</v>
      </c>
      <c r="D363">
        <v>190805</v>
      </c>
      <c r="E363">
        <v>1043</v>
      </c>
      <c r="F363">
        <v>5355233</v>
      </c>
      <c r="G363">
        <v>2133110</v>
      </c>
      <c r="H363">
        <v>4</v>
      </c>
      <c r="I363">
        <v>11431</v>
      </c>
    </row>
    <row r="364" spans="1:9">
      <c r="A364" t="s">
        <v>1046</v>
      </c>
      <c r="B364">
        <v>437</v>
      </c>
      <c r="C364">
        <v>8859475</v>
      </c>
      <c r="D364">
        <v>8515051</v>
      </c>
      <c r="E364">
        <v>22383</v>
      </c>
      <c r="F364">
        <v>248113989</v>
      </c>
      <c r="G364">
        <v>113461962</v>
      </c>
      <c r="H364">
        <v>23</v>
      </c>
      <c r="I364">
        <v>278448</v>
      </c>
    </row>
    <row r="365" spans="1:9">
      <c r="A365" t="s">
        <v>713</v>
      </c>
      <c r="B365">
        <v>11400</v>
      </c>
      <c r="C365">
        <v>650481389</v>
      </c>
      <c r="D365">
        <v>633425979</v>
      </c>
      <c r="E365">
        <v>384367</v>
      </c>
      <c r="F365">
        <v>16622108292</v>
      </c>
      <c r="G365">
        <v>9767501295</v>
      </c>
      <c r="H365">
        <v>128</v>
      </c>
      <c r="I365">
        <v>6108917</v>
      </c>
    </row>
    <row r="366" spans="1:9">
      <c r="A366" t="s">
        <v>1102</v>
      </c>
      <c r="B366">
        <v>356</v>
      </c>
      <c r="C366">
        <v>1140350</v>
      </c>
      <c r="D366">
        <v>286905</v>
      </c>
      <c r="E366">
        <v>4607</v>
      </c>
      <c r="F366">
        <v>18012696</v>
      </c>
      <c r="G366">
        <v>3665603</v>
      </c>
      <c r="H366">
        <v>117</v>
      </c>
      <c r="I366">
        <v>296107</v>
      </c>
    </row>
    <row r="367" spans="1:9">
      <c r="A367" t="s">
        <v>585</v>
      </c>
      <c r="B367">
        <v>113</v>
      </c>
      <c r="C367">
        <v>1336488</v>
      </c>
      <c r="D367">
        <v>316247</v>
      </c>
      <c r="E367">
        <v>143512</v>
      </c>
      <c r="F367">
        <v>1979406550</v>
      </c>
      <c r="G367">
        <v>244109904</v>
      </c>
      <c r="H367">
        <v>3769</v>
      </c>
      <c r="I367">
        <v>26797960</v>
      </c>
    </row>
    <row r="368" spans="1:9">
      <c r="A368" t="s">
        <v>717</v>
      </c>
      <c r="B368">
        <v>127119</v>
      </c>
      <c r="C368">
        <v>394197322</v>
      </c>
      <c r="D368">
        <v>65208489</v>
      </c>
      <c r="E368">
        <v>2339896</v>
      </c>
      <c r="F368">
        <v>10021031873</v>
      </c>
      <c r="G368">
        <v>2502476121</v>
      </c>
      <c r="H368">
        <v>38775</v>
      </c>
      <c r="I368">
        <v>101917792</v>
      </c>
    </row>
    <row r="369" spans="1:9">
      <c r="A369" t="s">
        <v>747</v>
      </c>
      <c r="B369">
        <v>0</v>
      </c>
      <c r="C369">
        <v>0</v>
      </c>
      <c r="D369">
        <v>0</v>
      </c>
      <c r="E369">
        <v>6449</v>
      </c>
      <c r="F369">
        <v>62143527</v>
      </c>
      <c r="G369">
        <v>23895593</v>
      </c>
      <c r="H369">
        <v>28</v>
      </c>
      <c r="I369">
        <v>2115900</v>
      </c>
    </row>
    <row r="370" spans="1:9">
      <c r="A370" t="s">
        <v>1057</v>
      </c>
      <c r="B370">
        <v>7</v>
      </c>
      <c r="C370">
        <v>277325</v>
      </c>
      <c r="D370">
        <v>277463</v>
      </c>
      <c r="E370">
        <v>3174</v>
      </c>
      <c r="F370">
        <v>95076391</v>
      </c>
      <c r="G370">
        <v>47825668</v>
      </c>
      <c r="H370">
        <v>59</v>
      </c>
      <c r="I370">
        <v>2054995</v>
      </c>
    </row>
    <row r="371" spans="1:9">
      <c r="A371" t="s">
        <v>700</v>
      </c>
      <c r="B371">
        <v>25554</v>
      </c>
      <c r="C371">
        <v>31399525</v>
      </c>
      <c r="D371">
        <v>9149925</v>
      </c>
      <c r="E371">
        <v>4255943</v>
      </c>
      <c r="F371">
        <v>9578976181</v>
      </c>
      <c r="G371">
        <v>2471831962</v>
      </c>
      <c r="H371">
        <v>68967</v>
      </c>
      <c r="I371">
        <v>88908477</v>
      </c>
    </row>
    <row r="372" spans="1:9">
      <c r="A372" t="s">
        <v>1135</v>
      </c>
      <c r="B372">
        <v>5832</v>
      </c>
      <c r="C372">
        <v>5822406118</v>
      </c>
      <c r="D372">
        <v>5807755032</v>
      </c>
      <c r="E372">
        <v>183790</v>
      </c>
      <c r="F372">
        <v>126434224889</v>
      </c>
      <c r="G372">
        <v>114493826829</v>
      </c>
      <c r="H372">
        <v>33</v>
      </c>
      <c r="I372">
        <v>17653340</v>
      </c>
    </row>
    <row r="373" spans="1:9">
      <c r="A373" t="s">
        <v>611</v>
      </c>
      <c r="B373">
        <v>0</v>
      </c>
      <c r="C373">
        <v>0</v>
      </c>
      <c r="D373">
        <v>0</v>
      </c>
      <c r="E373">
        <v>43</v>
      </c>
      <c r="F373">
        <v>537000</v>
      </c>
      <c r="G373">
        <v>192454</v>
      </c>
      <c r="H373">
        <v>14</v>
      </c>
      <c r="I373">
        <v>163400</v>
      </c>
    </row>
    <row r="374" spans="1:9">
      <c r="A374" t="s">
        <v>715</v>
      </c>
      <c r="B374">
        <v>170</v>
      </c>
      <c r="C374">
        <v>1325653</v>
      </c>
      <c r="D374">
        <v>169813</v>
      </c>
      <c r="E374">
        <v>316831</v>
      </c>
      <c r="F374">
        <v>3611790653</v>
      </c>
      <c r="G374">
        <v>322231380</v>
      </c>
      <c r="H374">
        <v>10504</v>
      </c>
      <c r="I374">
        <v>76462165</v>
      </c>
    </row>
    <row r="375" spans="1:9">
      <c r="A375" t="s">
        <v>1105</v>
      </c>
      <c r="B375">
        <v>42861</v>
      </c>
      <c r="C375">
        <v>300132338</v>
      </c>
      <c r="D375">
        <v>67916813</v>
      </c>
      <c r="E375">
        <v>1217627</v>
      </c>
      <c r="F375">
        <v>9182166088</v>
      </c>
      <c r="G375">
        <v>853513107</v>
      </c>
      <c r="H375">
        <v>3265</v>
      </c>
      <c r="I375">
        <v>12378286</v>
      </c>
    </row>
    <row r="376" spans="1:9">
      <c r="A376" t="s">
        <v>1106</v>
      </c>
      <c r="B376">
        <v>19570</v>
      </c>
      <c r="C376">
        <v>155975299</v>
      </c>
      <c r="D376">
        <v>36233979</v>
      </c>
      <c r="E376">
        <v>634725</v>
      </c>
      <c r="F376">
        <v>5206292741</v>
      </c>
      <c r="G376">
        <v>484415832</v>
      </c>
      <c r="H376">
        <v>940</v>
      </c>
      <c r="I376">
        <v>3876354</v>
      </c>
    </row>
    <row r="377" spans="1:9">
      <c r="A377" t="s">
        <v>636</v>
      </c>
      <c r="B377">
        <v>0</v>
      </c>
      <c r="C377">
        <v>0</v>
      </c>
      <c r="D377">
        <v>0</v>
      </c>
      <c r="E377">
        <v>11</v>
      </c>
      <c r="F377">
        <v>1848706</v>
      </c>
      <c r="G377">
        <v>1300128</v>
      </c>
      <c r="H377">
        <v>0</v>
      </c>
      <c r="I377">
        <v>0</v>
      </c>
    </row>
    <row r="378" spans="1:9">
      <c r="A378" t="s">
        <v>673</v>
      </c>
      <c r="B378">
        <v>210</v>
      </c>
      <c r="C378">
        <v>798039</v>
      </c>
      <c r="D378">
        <v>137553</v>
      </c>
      <c r="E378">
        <v>275403</v>
      </c>
      <c r="F378">
        <v>1813770170</v>
      </c>
      <c r="G378">
        <v>201604040</v>
      </c>
      <c r="H378">
        <v>25087</v>
      </c>
      <c r="I378">
        <v>83929416</v>
      </c>
    </row>
    <row r="379" spans="1:9">
      <c r="A379" t="s">
        <v>1116</v>
      </c>
      <c r="B379">
        <v>12075</v>
      </c>
      <c r="C379">
        <v>561271356</v>
      </c>
      <c r="D379">
        <v>555810970</v>
      </c>
      <c r="E379">
        <v>271803</v>
      </c>
      <c r="F379">
        <v>10624331683</v>
      </c>
      <c r="G379">
        <v>7196766684</v>
      </c>
      <c r="H379">
        <v>147</v>
      </c>
      <c r="I379">
        <v>6964248</v>
      </c>
    </row>
    <row r="380" spans="1:9">
      <c r="A380" t="s">
        <v>738</v>
      </c>
      <c r="B380">
        <v>0</v>
      </c>
      <c r="C380">
        <v>0</v>
      </c>
      <c r="D380">
        <v>0</v>
      </c>
      <c r="E380">
        <v>123674</v>
      </c>
      <c r="F380">
        <v>14979687442</v>
      </c>
      <c r="G380">
        <v>5414855472</v>
      </c>
      <c r="H380">
        <v>468</v>
      </c>
      <c r="I380">
        <v>67968577</v>
      </c>
    </row>
    <row r="381" spans="1:9">
      <c r="A381" t="s">
        <v>1203</v>
      </c>
      <c r="B381">
        <v>10</v>
      </c>
      <c r="C381">
        <v>326970</v>
      </c>
      <c r="D381">
        <v>306537</v>
      </c>
      <c r="E381">
        <v>1193019</v>
      </c>
      <c r="F381">
        <v>33919029680</v>
      </c>
      <c r="G381">
        <v>23051524823</v>
      </c>
      <c r="H381">
        <v>9392</v>
      </c>
      <c r="I381">
        <v>309177339</v>
      </c>
    </row>
    <row r="382" spans="1:9">
      <c r="A382" t="s">
        <v>652</v>
      </c>
      <c r="B382">
        <v>4246</v>
      </c>
      <c r="C382">
        <v>781153885</v>
      </c>
      <c r="D382">
        <v>240285564</v>
      </c>
      <c r="E382">
        <v>201714</v>
      </c>
      <c r="F382">
        <v>34596733475</v>
      </c>
      <c r="G382">
        <v>11104497580</v>
      </c>
      <c r="H382">
        <v>567</v>
      </c>
      <c r="I382">
        <v>72571084</v>
      </c>
    </row>
    <row r="383" spans="1:9">
      <c r="A383" t="s">
        <v>904</v>
      </c>
      <c r="B383">
        <v>7253</v>
      </c>
      <c r="C383">
        <v>117439200</v>
      </c>
      <c r="D383">
        <v>10977622</v>
      </c>
      <c r="E383">
        <v>535301</v>
      </c>
      <c r="F383">
        <v>7775328817</v>
      </c>
      <c r="G383">
        <v>1160317522</v>
      </c>
      <c r="H383">
        <v>1092</v>
      </c>
      <c r="I383">
        <v>9937175</v>
      </c>
    </row>
    <row r="384" spans="1:9">
      <c r="A384" t="s">
        <v>1018</v>
      </c>
      <c r="B384">
        <v>1842</v>
      </c>
      <c r="C384">
        <v>10970251</v>
      </c>
      <c r="D384">
        <v>9861274</v>
      </c>
      <c r="E384">
        <v>59100</v>
      </c>
      <c r="F384">
        <v>270703227</v>
      </c>
      <c r="G384">
        <v>154122908</v>
      </c>
      <c r="H384">
        <v>350</v>
      </c>
      <c r="I384">
        <v>1513985</v>
      </c>
    </row>
    <row r="385" spans="1:9">
      <c r="A385" t="s">
        <v>1033</v>
      </c>
      <c r="B385">
        <v>861953</v>
      </c>
      <c r="C385">
        <v>2645707339</v>
      </c>
      <c r="D385">
        <v>212652151</v>
      </c>
      <c r="E385">
        <v>15533689</v>
      </c>
      <c r="F385">
        <v>58059913489</v>
      </c>
      <c r="G385">
        <v>11257767824</v>
      </c>
      <c r="H385">
        <v>124338</v>
      </c>
      <c r="I385">
        <v>271733700</v>
      </c>
    </row>
    <row r="386" spans="1:9">
      <c r="A386" t="s">
        <v>1045</v>
      </c>
      <c r="B386">
        <v>2097</v>
      </c>
      <c r="C386">
        <v>36471568</v>
      </c>
      <c r="D386">
        <v>35223283</v>
      </c>
      <c r="E386">
        <v>141122</v>
      </c>
      <c r="F386">
        <v>1220170576</v>
      </c>
      <c r="G386">
        <v>501608039</v>
      </c>
      <c r="H386">
        <v>147</v>
      </c>
      <c r="I386">
        <v>1750749</v>
      </c>
    </row>
    <row r="387" spans="1:9">
      <c r="A387" t="s">
        <v>1181</v>
      </c>
      <c r="B387">
        <v>0</v>
      </c>
      <c r="C387">
        <v>0</v>
      </c>
      <c r="D387">
        <v>0</v>
      </c>
      <c r="E387">
        <v>1204</v>
      </c>
      <c r="F387">
        <v>99200081</v>
      </c>
      <c r="G387">
        <v>11401292</v>
      </c>
      <c r="H387">
        <v>33</v>
      </c>
      <c r="I387">
        <v>2478991</v>
      </c>
    </row>
    <row r="388" spans="1:9">
      <c r="A388" t="s">
        <v>1247</v>
      </c>
      <c r="B388">
        <v>87986</v>
      </c>
      <c r="C388">
        <v>473224160</v>
      </c>
      <c r="D388">
        <v>177809670</v>
      </c>
      <c r="E388">
        <v>1796879</v>
      </c>
      <c r="F388">
        <v>8432811008</v>
      </c>
      <c r="G388">
        <v>1773369541</v>
      </c>
      <c r="H388">
        <v>18300</v>
      </c>
      <c r="I388">
        <v>75485113</v>
      </c>
    </row>
    <row r="389" spans="1:9">
      <c r="A389" t="s">
        <v>1021</v>
      </c>
      <c r="B389">
        <v>12059</v>
      </c>
      <c r="C389">
        <v>247242529</v>
      </c>
      <c r="D389">
        <v>242362547</v>
      </c>
      <c r="E389">
        <v>483109</v>
      </c>
      <c r="F389">
        <v>6160174740</v>
      </c>
      <c r="G389">
        <v>3573475029</v>
      </c>
      <c r="H389">
        <v>315</v>
      </c>
      <c r="I389">
        <v>6040795</v>
      </c>
    </row>
    <row r="390" spans="1:9">
      <c r="A390" t="s">
        <v>626</v>
      </c>
      <c r="B390">
        <v>11009</v>
      </c>
      <c r="C390">
        <v>573670957</v>
      </c>
      <c r="D390">
        <v>569464219</v>
      </c>
      <c r="E390">
        <v>189271</v>
      </c>
      <c r="F390">
        <v>8722525107</v>
      </c>
      <c r="G390">
        <v>5356191874</v>
      </c>
      <c r="H390">
        <v>61</v>
      </c>
      <c r="I390">
        <v>3857762</v>
      </c>
    </row>
    <row r="391" spans="1:9">
      <c r="A391" t="s">
        <v>635</v>
      </c>
      <c r="B391">
        <v>20855</v>
      </c>
      <c r="C391">
        <v>439310600</v>
      </c>
      <c r="D391">
        <v>57512773</v>
      </c>
      <c r="E391">
        <v>1990590</v>
      </c>
      <c r="F391">
        <v>44699718445</v>
      </c>
      <c r="G391">
        <v>7387701913</v>
      </c>
      <c r="H391">
        <v>1627</v>
      </c>
      <c r="I391">
        <v>24133900</v>
      </c>
    </row>
    <row r="392" spans="1:9">
      <c r="A392" t="s">
        <v>821</v>
      </c>
      <c r="B392">
        <v>0</v>
      </c>
      <c r="C392">
        <v>0</v>
      </c>
      <c r="D392">
        <v>0</v>
      </c>
      <c r="E392">
        <v>82</v>
      </c>
      <c r="F392">
        <v>4954573</v>
      </c>
      <c r="G392">
        <v>4499647</v>
      </c>
      <c r="H392">
        <v>7</v>
      </c>
      <c r="I392">
        <v>390000</v>
      </c>
    </row>
    <row r="393" spans="1:9">
      <c r="A393" t="s">
        <v>1010</v>
      </c>
      <c r="B393">
        <v>1375</v>
      </c>
      <c r="C393">
        <v>96007611</v>
      </c>
      <c r="D393">
        <v>39338016</v>
      </c>
      <c r="E393">
        <v>133391</v>
      </c>
      <c r="F393">
        <v>7815551658</v>
      </c>
      <c r="G393">
        <v>3239641006</v>
      </c>
      <c r="H393">
        <v>795</v>
      </c>
      <c r="I393">
        <v>55138283</v>
      </c>
    </row>
    <row r="394" spans="1:9">
      <c r="A394" t="s">
        <v>1039</v>
      </c>
      <c r="B394">
        <v>3</v>
      </c>
      <c r="C394">
        <v>35578</v>
      </c>
      <c r="D394">
        <v>28663</v>
      </c>
      <c r="E394">
        <v>6357</v>
      </c>
      <c r="F394">
        <v>32446492</v>
      </c>
      <c r="G394">
        <v>8644789</v>
      </c>
      <c r="H394">
        <v>261</v>
      </c>
      <c r="I394">
        <v>1710104</v>
      </c>
    </row>
    <row r="395" spans="1:9">
      <c r="A395" t="s">
        <v>1069</v>
      </c>
      <c r="B395">
        <v>11207</v>
      </c>
      <c r="C395">
        <v>62517577</v>
      </c>
      <c r="D395">
        <v>4970260</v>
      </c>
      <c r="E395">
        <v>518630</v>
      </c>
      <c r="F395">
        <v>3802999638</v>
      </c>
      <c r="G395">
        <v>620627715</v>
      </c>
      <c r="H395">
        <v>4318</v>
      </c>
      <c r="I395">
        <v>14581111</v>
      </c>
    </row>
    <row r="396" spans="1:9">
      <c r="A396" t="s">
        <v>790</v>
      </c>
      <c r="B396">
        <v>193865</v>
      </c>
      <c r="C396">
        <v>666917291</v>
      </c>
      <c r="D396">
        <v>125055252</v>
      </c>
      <c r="E396">
        <v>6001854</v>
      </c>
      <c r="F396">
        <v>20701829938</v>
      </c>
      <c r="G396">
        <v>3373542540</v>
      </c>
      <c r="H396">
        <v>46133</v>
      </c>
      <c r="I396">
        <v>79221139</v>
      </c>
    </row>
    <row r="397" spans="1:9">
      <c r="A397" t="s">
        <v>952</v>
      </c>
      <c r="B397">
        <v>0</v>
      </c>
      <c r="C397">
        <v>0</v>
      </c>
      <c r="D397">
        <v>0</v>
      </c>
      <c r="E397">
        <v>4</v>
      </c>
      <c r="F397">
        <v>703350</v>
      </c>
      <c r="G397">
        <v>524063</v>
      </c>
      <c r="H397">
        <v>0</v>
      </c>
      <c r="I397">
        <v>0</v>
      </c>
    </row>
    <row r="398" spans="1:9">
      <c r="A398" t="s">
        <v>1224</v>
      </c>
      <c r="B398">
        <v>3</v>
      </c>
      <c r="C398">
        <v>2082635</v>
      </c>
      <c r="D398">
        <v>1895116</v>
      </c>
      <c r="E398">
        <v>384586</v>
      </c>
      <c r="F398">
        <v>262619402560</v>
      </c>
      <c r="G398">
        <v>223159254363</v>
      </c>
      <c r="H398">
        <v>83</v>
      </c>
      <c r="I398">
        <v>63395958</v>
      </c>
    </row>
    <row r="399" spans="1:9">
      <c r="A399" t="s">
        <v>989</v>
      </c>
      <c r="B399">
        <v>7</v>
      </c>
      <c r="C399">
        <v>55100</v>
      </c>
      <c r="D399">
        <v>939</v>
      </c>
      <c r="E399">
        <v>29683</v>
      </c>
      <c r="F399">
        <v>311823971</v>
      </c>
      <c r="G399">
        <v>22984766</v>
      </c>
      <c r="H399">
        <v>699</v>
      </c>
      <c r="I399">
        <v>4494069</v>
      </c>
    </row>
    <row r="400" spans="1:9">
      <c r="A400" t="s">
        <v>573</v>
      </c>
      <c r="B400">
        <v>4253</v>
      </c>
      <c r="C400">
        <v>40023774</v>
      </c>
      <c r="D400">
        <v>14758378</v>
      </c>
      <c r="E400">
        <v>65732</v>
      </c>
      <c r="F400">
        <v>690096552</v>
      </c>
      <c r="G400">
        <v>73452610</v>
      </c>
      <c r="H400">
        <v>458</v>
      </c>
      <c r="I400">
        <v>2038740</v>
      </c>
    </row>
    <row r="401" spans="1:9">
      <c r="A401" t="s">
        <v>5030</v>
      </c>
      <c r="B401">
        <v>1</v>
      </c>
      <c r="C401">
        <v>9000</v>
      </c>
      <c r="D401">
        <v>8816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>
      <c r="A402" t="s">
        <v>693</v>
      </c>
      <c r="B402">
        <v>2</v>
      </c>
      <c r="C402">
        <v>1100000</v>
      </c>
      <c r="D402">
        <v>1100000</v>
      </c>
      <c r="E402">
        <v>6847</v>
      </c>
      <c r="F402">
        <v>38439721</v>
      </c>
      <c r="G402">
        <v>10614501</v>
      </c>
      <c r="H402">
        <v>12</v>
      </c>
      <c r="I402">
        <v>47108</v>
      </c>
    </row>
    <row r="403" spans="1:9">
      <c r="A403" t="s">
        <v>841</v>
      </c>
      <c r="B403">
        <v>69667</v>
      </c>
      <c r="C403">
        <v>164135500</v>
      </c>
      <c r="D403">
        <v>36088588</v>
      </c>
      <c r="E403">
        <v>665325</v>
      </c>
      <c r="F403">
        <v>1800156566</v>
      </c>
      <c r="G403">
        <v>617723512</v>
      </c>
      <c r="H403">
        <v>17780</v>
      </c>
      <c r="I403">
        <v>27141737</v>
      </c>
    </row>
    <row r="404" spans="1:9">
      <c r="A404" t="s">
        <v>903</v>
      </c>
      <c r="B404">
        <v>23760</v>
      </c>
      <c r="C404">
        <v>268477250</v>
      </c>
      <c r="D404">
        <v>24244027</v>
      </c>
      <c r="E404">
        <v>1573362</v>
      </c>
      <c r="F404">
        <v>18914435930</v>
      </c>
      <c r="G404">
        <v>2597312593</v>
      </c>
      <c r="H404">
        <v>4738</v>
      </c>
      <c r="I404">
        <v>36276708</v>
      </c>
    </row>
    <row r="405" spans="1:9">
      <c r="A405" t="s">
        <v>1219</v>
      </c>
      <c r="B405">
        <v>0</v>
      </c>
      <c r="C405">
        <v>0</v>
      </c>
      <c r="D405">
        <v>0</v>
      </c>
      <c r="E405">
        <v>16718</v>
      </c>
      <c r="F405">
        <v>1437237236</v>
      </c>
      <c r="G405">
        <v>1256190783</v>
      </c>
      <c r="H405">
        <v>237</v>
      </c>
      <c r="I405">
        <v>23236967</v>
      </c>
    </row>
    <row r="406" spans="1:9">
      <c r="A406" t="s">
        <v>595</v>
      </c>
      <c r="B406">
        <v>8</v>
      </c>
      <c r="C406">
        <v>44500</v>
      </c>
      <c r="D406">
        <v>42752</v>
      </c>
      <c r="E406">
        <v>22</v>
      </c>
      <c r="F406">
        <v>157200</v>
      </c>
      <c r="G406">
        <v>93999</v>
      </c>
      <c r="H406">
        <v>0</v>
      </c>
      <c r="I406">
        <v>0</v>
      </c>
    </row>
    <row r="407" spans="1:9">
      <c r="A407" t="s">
        <v>1047</v>
      </c>
      <c r="B407">
        <v>307</v>
      </c>
      <c r="C407">
        <v>327765</v>
      </c>
      <c r="D407">
        <v>91538</v>
      </c>
      <c r="E407">
        <v>2115</v>
      </c>
      <c r="F407">
        <v>3533422</v>
      </c>
      <c r="G407">
        <v>826907</v>
      </c>
      <c r="H407">
        <v>12</v>
      </c>
      <c r="I407">
        <v>11930</v>
      </c>
    </row>
    <row r="408" spans="1:9">
      <c r="A408" t="s">
        <v>558</v>
      </c>
      <c r="B408">
        <v>38</v>
      </c>
      <c r="C408">
        <v>249600</v>
      </c>
      <c r="D408">
        <v>31072</v>
      </c>
      <c r="E408">
        <v>26770</v>
      </c>
      <c r="F408">
        <v>196147999</v>
      </c>
      <c r="G408">
        <v>14398549</v>
      </c>
      <c r="H408">
        <v>2340</v>
      </c>
      <c r="I408">
        <v>6479009</v>
      </c>
    </row>
    <row r="409" spans="1:9">
      <c r="A409" t="s">
        <v>1000</v>
      </c>
      <c r="B409">
        <v>34</v>
      </c>
      <c r="C409">
        <v>3279535</v>
      </c>
      <c r="D409">
        <v>3258744</v>
      </c>
      <c r="E409">
        <v>7229</v>
      </c>
      <c r="F409">
        <v>643778259</v>
      </c>
      <c r="G409">
        <v>575590588</v>
      </c>
      <c r="H409">
        <v>124</v>
      </c>
      <c r="I409">
        <v>11101405</v>
      </c>
    </row>
    <row r="410" spans="1:9">
      <c r="A410" t="s">
        <v>664</v>
      </c>
      <c r="B410">
        <v>37</v>
      </c>
      <c r="C410">
        <v>1180210</v>
      </c>
      <c r="D410">
        <v>1182200</v>
      </c>
      <c r="E410">
        <v>10167</v>
      </c>
      <c r="F410">
        <v>238391478</v>
      </c>
      <c r="G410">
        <v>133031480</v>
      </c>
      <c r="H410">
        <v>420</v>
      </c>
      <c r="I410">
        <v>9662580</v>
      </c>
    </row>
    <row r="411" spans="1:9">
      <c r="A411" t="s">
        <v>769</v>
      </c>
      <c r="B411">
        <v>0</v>
      </c>
      <c r="C411">
        <v>0</v>
      </c>
      <c r="D411">
        <v>0</v>
      </c>
      <c r="E411">
        <v>1</v>
      </c>
      <c r="F411">
        <v>281250</v>
      </c>
      <c r="G411">
        <v>243950</v>
      </c>
      <c r="H411">
        <v>1</v>
      </c>
      <c r="I411">
        <v>281250</v>
      </c>
    </row>
    <row r="412" spans="1:9">
      <c r="A412" t="s">
        <v>779</v>
      </c>
      <c r="B412">
        <v>48</v>
      </c>
      <c r="C412">
        <v>148652</v>
      </c>
      <c r="D412">
        <v>114287</v>
      </c>
      <c r="E412">
        <v>534</v>
      </c>
      <c r="F412">
        <v>1375530</v>
      </c>
      <c r="G412">
        <v>552319</v>
      </c>
      <c r="H412">
        <v>21</v>
      </c>
      <c r="I412">
        <v>38000</v>
      </c>
    </row>
    <row r="413" spans="1:9">
      <c r="A413" t="s">
        <v>825</v>
      </c>
      <c r="B413">
        <v>470</v>
      </c>
      <c r="C413">
        <v>31898614</v>
      </c>
      <c r="D413">
        <v>31846921</v>
      </c>
      <c r="E413">
        <v>7279</v>
      </c>
      <c r="F413">
        <v>426963720</v>
      </c>
      <c r="G413">
        <v>393795398</v>
      </c>
      <c r="H413">
        <v>40</v>
      </c>
      <c r="I413">
        <v>2213256</v>
      </c>
    </row>
    <row r="414" spans="1:9">
      <c r="A414" t="s">
        <v>995</v>
      </c>
      <c r="B414">
        <v>1044</v>
      </c>
      <c r="C414">
        <v>11411800</v>
      </c>
      <c r="D414">
        <v>1076266</v>
      </c>
      <c r="E414">
        <v>208082</v>
      </c>
      <c r="F414">
        <v>2514465443</v>
      </c>
      <c r="G414">
        <v>375731809</v>
      </c>
      <c r="H414">
        <v>273</v>
      </c>
      <c r="I414">
        <v>1937150</v>
      </c>
    </row>
    <row r="415" spans="1:9">
      <c r="A415" t="s">
        <v>1081</v>
      </c>
      <c r="B415">
        <v>2</v>
      </c>
      <c r="C415">
        <v>775000</v>
      </c>
      <c r="D415">
        <v>773211</v>
      </c>
      <c r="E415">
        <v>45672</v>
      </c>
      <c r="F415">
        <v>36813219333</v>
      </c>
      <c r="G415">
        <v>32876278428</v>
      </c>
      <c r="H415">
        <v>71</v>
      </c>
      <c r="I415">
        <v>67854708</v>
      </c>
    </row>
    <row r="416" spans="1:9">
      <c r="A416" t="s">
        <v>1137</v>
      </c>
      <c r="B416">
        <v>2</v>
      </c>
      <c r="C416">
        <v>180000</v>
      </c>
      <c r="D416">
        <v>179657</v>
      </c>
      <c r="E416">
        <v>1870</v>
      </c>
      <c r="F416">
        <v>181245976</v>
      </c>
      <c r="G416">
        <v>63698268</v>
      </c>
      <c r="H416">
        <v>52</v>
      </c>
      <c r="I416">
        <v>3558799</v>
      </c>
    </row>
    <row r="417" spans="1:9">
      <c r="A417" t="s">
        <v>741</v>
      </c>
      <c r="B417">
        <v>0</v>
      </c>
      <c r="C417">
        <v>0</v>
      </c>
      <c r="D417">
        <v>0</v>
      </c>
      <c r="E417">
        <v>1715</v>
      </c>
      <c r="F417">
        <v>8275521</v>
      </c>
      <c r="G417">
        <v>878494</v>
      </c>
      <c r="H417">
        <v>27</v>
      </c>
      <c r="I417">
        <v>282600</v>
      </c>
    </row>
    <row r="418" spans="1:9">
      <c r="A418" t="s">
        <v>988</v>
      </c>
      <c r="B418">
        <v>48</v>
      </c>
      <c r="C418">
        <v>57800</v>
      </c>
      <c r="D418">
        <v>3366</v>
      </c>
      <c r="E418">
        <v>321</v>
      </c>
      <c r="F418">
        <v>937150</v>
      </c>
      <c r="G418">
        <v>182543</v>
      </c>
      <c r="H418">
        <v>2</v>
      </c>
      <c r="I418">
        <v>5400</v>
      </c>
    </row>
    <row r="419" spans="1:9">
      <c r="A419" t="s">
        <v>1036</v>
      </c>
      <c r="B419">
        <v>124145</v>
      </c>
      <c r="C419">
        <v>637669631</v>
      </c>
      <c r="D419">
        <v>47743838</v>
      </c>
      <c r="E419">
        <v>3637119</v>
      </c>
      <c r="F419">
        <v>20160456870</v>
      </c>
      <c r="G419">
        <v>2871508536</v>
      </c>
      <c r="H419">
        <v>4899</v>
      </c>
      <c r="I419">
        <v>15521282</v>
      </c>
    </row>
    <row r="420" spans="1:9">
      <c r="A420" t="s">
        <v>754</v>
      </c>
      <c r="B420">
        <v>0</v>
      </c>
      <c r="C420">
        <v>0</v>
      </c>
      <c r="D420">
        <v>0</v>
      </c>
      <c r="E420">
        <v>12678</v>
      </c>
      <c r="F420">
        <v>16445757</v>
      </c>
      <c r="G420">
        <v>618294</v>
      </c>
      <c r="H420">
        <v>3</v>
      </c>
      <c r="I420">
        <v>8600</v>
      </c>
    </row>
    <row r="421" spans="1:9">
      <c r="A421" t="s">
        <v>624</v>
      </c>
      <c r="B421">
        <v>15428</v>
      </c>
      <c r="C421">
        <v>556361263</v>
      </c>
      <c r="D421">
        <v>551991125</v>
      </c>
      <c r="E421">
        <v>375521</v>
      </c>
      <c r="F421">
        <v>11711803978</v>
      </c>
      <c r="G421">
        <v>6928418109</v>
      </c>
      <c r="H421">
        <v>224</v>
      </c>
      <c r="I421">
        <v>9698534</v>
      </c>
    </row>
    <row r="422" spans="1:9">
      <c r="A422" t="s">
        <v>698</v>
      </c>
      <c r="B422">
        <v>2092</v>
      </c>
      <c r="C422">
        <v>1032000</v>
      </c>
      <c r="D422">
        <v>451690</v>
      </c>
      <c r="E422">
        <v>60516</v>
      </c>
      <c r="F422">
        <v>61487797</v>
      </c>
      <c r="G422">
        <v>22839246</v>
      </c>
      <c r="H422">
        <v>3982</v>
      </c>
      <c r="I422">
        <v>1645410</v>
      </c>
    </row>
    <row r="423" spans="1:9">
      <c r="A423" t="s">
        <v>843</v>
      </c>
      <c r="B423">
        <v>126429</v>
      </c>
      <c r="C423">
        <v>667831050</v>
      </c>
      <c r="D423">
        <v>79112180</v>
      </c>
      <c r="E423">
        <v>3565945</v>
      </c>
      <c r="F423">
        <v>24500148359</v>
      </c>
      <c r="G423">
        <v>3260782392</v>
      </c>
      <c r="H423">
        <v>10071</v>
      </c>
      <c r="I423">
        <v>38373439</v>
      </c>
    </row>
    <row r="424" spans="1:9">
      <c r="A424" t="s">
        <v>572</v>
      </c>
      <c r="B424">
        <v>6268</v>
      </c>
      <c r="C424">
        <v>56043544</v>
      </c>
      <c r="D424">
        <v>20359022</v>
      </c>
      <c r="E424">
        <v>97731</v>
      </c>
      <c r="F424">
        <v>921902141</v>
      </c>
      <c r="G424">
        <v>111146843</v>
      </c>
      <c r="H424">
        <v>1123</v>
      </c>
      <c r="I424">
        <v>4710148</v>
      </c>
    </row>
    <row r="425" spans="1:9">
      <c r="A425" t="s">
        <v>583</v>
      </c>
      <c r="B425">
        <v>4516</v>
      </c>
      <c r="C425">
        <v>32463108</v>
      </c>
      <c r="D425">
        <v>9621874</v>
      </c>
      <c r="E425">
        <v>172620</v>
      </c>
      <c r="F425">
        <v>902863496</v>
      </c>
      <c r="G425">
        <v>90325561</v>
      </c>
      <c r="H425">
        <v>352</v>
      </c>
      <c r="I425">
        <v>639886</v>
      </c>
    </row>
    <row r="426" spans="1:9">
      <c r="A426" t="s">
        <v>933</v>
      </c>
      <c r="B426">
        <v>100</v>
      </c>
      <c r="C426">
        <v>3599170</v>
      </c>
      <c r="D426">
        <v>2845481</v>
      </c>
      <c r="E426">
        <v>38240</v>
      </c>
      <c r="F426">
        <v>869338032</v>
      </c>
      <c r="G426">
        <v>331634430</v>
      </c>
      <c r="H426">
        <v>49</v>
      </c>
      <c r="I426">
        <v>3461822</v>
      </c>
    </row>
    <row r="427" spans="1:9">
      <c r="A427" t="s">
        <v>1227</v>
      </c>
      <c r="B427">
        <v>0</v>
      </c>
      <c r="C427">
        <v>0</v>
      </c>
      <c r="D427">
        <v>0</v>
      </c>
      <c r="E427">
        <v>322</v>
      </c>
      <c r="F427">
        <v>16506756</v>
      </c>
      <c r="G427">
        <v>9253127</v>
      </c>
      <c r="H427">
        <v>2</v>
      </c>
      <c r="I427">
        <v>80000</v>
      </c>
    </row>
    <row r="428" spans="1:9">
      <c r="A428" t="s">
        <v>619</v>
      </c>
      <c r="B428">
        <v>6</v>
      </c>
      <c r="C428">
        <v>204676</v>
      </c>
      <c r="D428">
        <v>203677</v>
      </c>
      <c r="E428">
        <v>3233</v>
      </c>
      <c r="F428">
        <v>91903546</v>
      </c>
      <c r="G428">
        <v>41791767</v>
      </c>
      <c r="H428">
        <v>74</v>
      </c>
      <c r="I428">
        <v>2454029</v>
      </c>
    </row>
    <row r="429" spans="1:9">
      <c r="A429" t="s">
        <v>737</v>
      </c>
      <c r="B429">
        <v>0</v>
      </c>
      <c r="C429">
        <v>0</v>
      </c>
      <c r="D429">
        <v>0</v>
      </c>
      <c r="E429">
        <v>189370</v>
      </c>
      <c r="F429">
        <v>16980763066</v>
      </c>
      <c r="G429">
        <v>6467610293</v>
      </c>
      <c r="H429">
        <v>892</v>
      </c>
      <c r="I429">
        <v>104943969</v>
      </c>
    </row>
    <row r="430" spans="1:9">
      <c r="A430" t="s">
        <v>1005</v>
      </c>
      <c r="B430">
        <v>702</v>
      </c>
      <c r="C430">
        <v>575642592</v>
      </c>
      <c r="D430">
        <v>574675504</v>
      </c>
      <c r="E430">
        <v>172096</v>
      </c>
      <c r="F430">
        <v>98114376209</v>
      </c>
      <c r="G430">
        <v>84049982762</v>
      </c>
      <c r="H430">
        <v>101</v>
      </c>
      <c r="I430">
        <v>66446683</v>
      </c>
    </row>
    <row r="431" spans="1:9">
      <c r="A431" t="s">
        <v>1250</v>
      </c>
      <c r="B431">
        <v>32835</v>
      </c>
      <c r="C431">
        <v>329946947</v>
      </c>
      <c r="D431">
        <v>122830388</v>
      </c>
      <c r="E431">
        <v>668812</v>
      </c>
      <c r="F431">
        <v>5893114486</v>
      </c>
      <c r="G431">
        <v>1217837633</v>
      </c>
      <c r="H431">
        <v>1048</v>
      </c>
      <c r="I431">
        <v>7587464</v>
      </c>
    </row>
    <row r="432" spans="1:9">
      <c r="A432" t="s">
        <v>744</v>
      </c>
      <c r="B432">
        <v>0</v>
      </c>
      <c r="C432">
        <v>0</v>
      </c>
      <c r="D432">
        <v>0</v>
      </c>
      <c r="E432">
        <v>13344</v>
      </c>
      <c r="F432">
        <v>72452373</v>
      </c>
      <c r="G432">
        <v>18582006</v>
      </c>
      <c r="H432">
        <v>119</v>
      </c>
      <c r="I432">
        <v>971475</v>
      </c>
    </row>
    <row r="433" spans="1:9">
      <c r="A433" t="s">
        <v>780</v>
      </c>
      <c r="B433">
        <v>476</v>
      </c>
      <c r="C433">
        <v>2350272</v>
      </c>
      <c r="D433">
        <v>1980433</v>
      </c>
      <c r="E433">
        <v>16947</v>
      </c>
      <c r="F433">
        <v>52008633</v>
      </c>
      <c r="G433">
        <v>19958121</v>
      </c>
      <c r="H433">
        <v>356</v>
      </c>
      <c r="I433">
        <v>863681</v>
      </c>
    </row>
    <row r="434" spans="1:9">
      <c r="A434" t="s">
        <v>970</v>
      </c>
      <c r="B434">
        <v>0</v>
      </c>
      <c r="C434">
        <v>0</v>
      </c>
      <c r="D434">
        <v>0</v>
      </c>
      <c r="E434">
        <v>3</v>
      </c>
      <c r="F434">
        <v>19000</v>
      </c>
      <c r="G434">
        <v>6254</v>
      </c>
      <c r="H434">
        <v>0</v>
      </c>
      <c r="I434">
        <v>0</v>
      </c>
    </row>
    <row r="435" spans="1:9">
      <c r="A435" t="s">
        <v>1004</v>
      </c>
      <c r="B435">
        <v>1083</v>
      </c>
      <c r="C435">
        <v>422163481</v>
      </c>
      <c r="D435">
        <v>421317612</v>
      </c>
      <c r="E435">
        <v>473828</v>
      </c>
      <c r="F435">
        <v>150558294953</v>
      </c>
      <c r="G435">
        <v>124160512226</v>
      </c>
      <c r="H435">
        <v>260</v>
      </c>
      <c r="I435">
        <v>88684927</v>
      </c>
    </row>
    <row r="436" spans="1:9">
      <c r="A436" t="s">
        <v>584</v>
      </c>
      <c r="B436">
        <v>258</v>
      </c>
      <c r="C436">
        <v>866302</v>
      </c>
      <c r="D436">
        <v>305263</v>
      </c>
      <c r="E436">
        <v>1906</v>
      </c>
      <c r="F436">
        <v>7772603</v>
      </c>
      <c r="G436">
        <v>2557863</v>
      </c>
      <c r="H436">
        <v>9</v>
      </c>
      <c r="I436">
        <v>49553</v>
      </c>
    </row>
    <row r="437" spans="1:9">
      <c r="A437" t="s">
        <v>789</v>
      </c>
      <c r="B437">
        <v>26628</v>
      </c>
      <c r="C437">
        <v>55790621</v>
      </c>
      <c r="D437">
        <v>14365667</v>
      </c>
      <c r="E437">
        <v>643978</v>
      </c>
      <c r="F437">
        <v>1749211492</v>
      </c>
      <c r="G437">
        <v>388740975</v>
      </c>
      <c r="H437">
        <v>11762</v>
      </c>
      <c r="I437">
        <v>15358569</v>
      </c>
    </row>
    <row r="438" spans="1:9">
      <c r="A438" t="s">
        <v>1131</v>
      </c>
      <c r="B438">
        <v>4744</v>
      </c>
      <c r="C438">
        <v>563205766</v>
      </c>
      <c r="D438">
        <v>561288829</v>
      </c>
      <c r="E438">
        <v>391834</v>
      </c>
      <c r="F438">
        <v>45415017131</v>
      </c>
      <c r="G438">
        <v>41142236867</v>
      </c>
      <c r="H438">
        <v>2162</v>
      </c>
      <c r="I438">
        <v>252079291</v>
      </c>
    </row>
    <row r="439" spans="1:9">
      <c r="A439" t="s">
        <v>770</v>
      </c>
      <c r="B439">
        <v>0</v>
      </c>
      <c r="C439">
        <v>0</v>
      </c>
      <c r="D439">
        <v>0</v>
      </c>
      <c r="E439">
        <v>32</v>
      </c>
      <c r="F439">
        <v>3466623</v>
      </c>
      <c r="G439">
        <v>323187</v>
      </c>
      <c r="H439">
        <v>2</v>
      </c>
      <c r="I439">
        <v>341991</v>
      </c>
    </row>
    <row r="440" spans="1:9">
      <c r="A440" t="s">
        <v>783</v>
      </c>
      <c r="B440">
        <v>3078</v>
      </c>
      <c r="C440">
        <v>44073007</v>
      </c>
      <c r="D440">
        <v>41690170</v>
      </c>
      <c r="E440">
        <v>216940</v>
      </c>
      <c r="F440">
        <v>1513480131</v>
      </c>
      <c r="G440">
        <v>266765518</v>
      </c>
      <c r="H440">
        <v>325</v>
      </c>
      <c r="I440">
        <v>1886431</v>
      </c>
    </row>
    <row r="441" spans="1:9">
      <c r="A441" t="s">
        <v>931</v>
      </c>
      <c r="B441">
        <v>964</v>
      </c>
      <c r="C441">
        <v>18742512</v>
      </c>
      <c r="D441">
        <v>18068201</v>
      </c>
      <c r="E441">
        <v>179952</v>
      </c>
      <c r="F441">
        <v>1207734109</v>
      </c>
      <c r="G441">
        <v>423295931</v>
      </c>
      <c r="H441">
        <v>390</v>
      </c>
      <c r="I441">
        <v>7882623</v>
      </c>
    </row>
    <row r="442" spans="1:9">
      <c r="A442" t="s">
        <v>587</v>
      </c>
      <c r="B442">
        <v>50229</v>
      </c>
      <c r="C442">
        <v>421385821</v>
      </c>
      <c r="D442">
        <v>137607507</v>
      </c>
      <c r="E442">
        <v>967620</v>
      </c>
      <c r="F442">
        <v>11201446269</v>
      </c>
      <c r="G442">
        <v>3714619327</v>
      </c>
      <c r="H442">
        <v>9606</v>
      </c>
      <c r="I442">
        <v>32875335</v>
      </c>
    </row>
    <row r="443" spans="1:9">
      <c r="A443" t="s">
        <v>727</v>
      </c>
      <c r="B443">
        <v>11</v>
      </c>
      <c r="C443">
        <v>1430242</v>
      </c>
      <c r="D443">
        <v>1391439</v>
      </c>
      <c r="E443">
        <v>363906</v>
      </c>
      <c r="F443">
        <v>40018255426</v>
      </c>
      <c r="G443">
        <v>34401294901</v>
      </c>
      <c r="H443">
        <v>1792</v>
      </c>
      <c r="I443">
        <v>226312741</v>
      </c>
    </row>
    <row r="444" spans="1:9">
      <c r="A444" t="s">
        <v>859</v>
      </c>
      <c r="B444">
        <v>33</v>
      </c>
      <c r="C444">
        <v>696399</v>
      </c>
      <c r="D444">
        <v>694624</v>
      </c>
      <c r="E444">
        <v>1052</v>
      </c>
      <c r="F444">
        <v>17104925</v>
      </c>
      <c r="G444">
        <v>11586285</v>
      </c>
      <c r="H444">
        <v>1</v>
      </c>
      <c r="I444">
        <v>29209</v>
      </c>
    </row>
    <row r="445" spans="1:9">
      <c r="A445" t="s">
        <v>878</v>
      </c>
      <c r="B445">
        <v>20</v>
      </c>
      <c r="C445">
        <v>2049000</v>
      </c>
      <c r="D445">
        <v>261463</v>
      </c>
      <c r="E445">
        <v>2950</v>
      </c>
      <c r="F445">
        <v>250012354</v>
      </c>
      <c r="G445">
        <v>89791870</v>
      </c>
      <c r="H445">
        <v>3</v>
      </c>
      <c r="I445">
        <v>665000</v>
      </c>
    </row>
    <row r="446" spans="1:9">
      <c r="A446" t="s">
        <v>895</v>
      </c>
      <c r="B446">
        <v>6725</v>
      </c>
      <c r="C446">
        <v>257819939</v>
      </c>
      <c r="D446">
        <v>256245889</v>
      </c>
      <c r="E446">
        <v>174204</v>
      </c>
      <c r="F446">
        <v>5825161201</v>
      </c>
      <c r="G446">
        <v>3687949880</v>
      </c>
      <c r="H446">
        <v>413</v>
      </c>
      <c r="I446">
        <v>17170009</v>
      </c>
    </row>
    <row r="447" spans="1:9">
      <c r="A447" t="s">
        <v>956</v>
      </c>
      <c r="B447">
        <v>169</v>
      </c>
      <c r="C447">
        <v>25574546</v>
      </c>
      <c r="D447">
        <v>25533752</v>
      </c>
      <c r="E447">
        <v>12614</v>
      </c>
      <c r="F447">
        <v>1321894264</v>
      </c>
      <c r="G447">
        <v>1109409924</v>
      </c>
      <c r="H447">
        <v>387</v>
      </c>
      <c r="I447">
        <v>39115650</v>
      </c>
    </row>
    <row r="448" spans="1:9">
      <c r="A448" t="s">
        <v>1200</v>
      </c>
      <c r="B448">
        <v>0</v>
      </c>
      <c r="C448">
        <v>0</v>
      </c>
      <c r="D448">
        <v>0</v>
      </c>
      <c r="E448">
        <v>3508</v>
      </c>
      <c r="F448">
        <v>44493088</v>
      </c>
      <c r="G448">
        <v>31537339</v>
      </c>
      <c r="H448">
        <v>68</v>
      </c>
      <c r="I448">
        <v>1426793</v>
      </c>
    </row>
    <row r="449" spans="1:9">
      <c r="A449" t="s">
        <v>736</v>
      </c>
      <c r="B449">
        <v>0</v>
      </c>
      <c r="C449">
        <v>0</v>
      </c>
      <c r="D449">
        <v>0</v>
      </c>
      <c r="E449">
        <v>102317</v>
      </c>
      <c r="F449">
        <v>6814785099</v>
      </c>
      <c r="G449">
        <v>3152610322</v>
      </c>
      <c r="H449">
        <v>1043</v>
      </c>
      <c r="I449">
        <v>84421570</v>
      </c>
    </row>
    <row r="450" spans="1:9">
      <c r="A450" t="s">
        <v>569</v>
      </c>
      <c r="B450">
        <v>5165</v>
      </c>
      <c r="C450">
        <v>21439140</v>
      </c>
      <c r="D450">
        <v>10054580</v>
      </c>
      <c r="E450">
        <v>50623</v>
      </c>
      <c r="F450">
        <v>210410633</v>
      </c>
      <c r="G450">
        <v>65432553</v>
      </c>
      <c r="H450">
        <v>4234</v>
      </c>
      <c r="I450">
        <v>10502705</v>
      </c>
    </row>
    <row r="451" spans="1:9">
      <c r="A451" t="s">
        <v>684</v>
      </c>
      <c r="B451">
        <v>0</v>
      </c>
      <c r="C451">
        <v>0</v>
      </c>
      <c r="D451">
        <v>0</v>
      </c>
      <c r="E451">
        <v>70</v>
      </c>
      <c r="F451">
        <v>4156761</v>
      </c>
      <c r="G451">
        <v>311568</v>
      </c>
      <c r="H451">
        <v>0</v>
      </c>
      <c r="I451">
        <v>0</v>
      </c>
    </row>
    <row r="452" spans="1:9">
      <c r="A452" t="s">
        <v>756</v>
      </c>
      <c r="B452">
        <v>0</v>
      </c>
      <c r="C452">
        <v>0</v>
      </c>
      <c r="D452">
        <v>0</v>
      </c>
      <c r="E452">
        <v>4139</v>
      </c>
      <c r="F452">
        <v>5969642</v>
      </c>
      <c r="G452">
        <v>159401</v>
      </c>
      <c r="H452">
        <v>0</v>
      </c>
      <c r="I452">
        <v>0</v>
      </c>
    </row>
    <row r="453" spans="1:9">
      <c r="A453" t="s">
        <v>1028</v>
      </c>
      <c r="B453">
        <v>0</v>
      </c>
      <c r="C453">
        <v>0</v>
      </c>
      <c r="D453">
        <v>0</v>
      </c>
      <c r="E453">
        <v>1</v>
      </c>
      <c r="F453">
        <v>3804</v>
      </c>
      <c r="G453">
        <v>2497</v>
      </c>
      <c r="H453">
        <v>0</v>
      </c>
      <c r="I453">
        <v>0</v>
      </c>
    </row>
    <row r="454" spans="1:9">
      <c r="A454" t="s">
        <v>1032</v>
      </c>
      <c r="B454">
        <v>116889</v>
      </c>
      <c r="C454">
        <v>248207080</v>
      </c>
      <c r="D454">
        <v>31442501</v>
      </c>
      <c r="E454">
        <v>1470228</v>
      </c>
      <c r="F454">
        <v>3471019890</v>
      </c>
      <c r="G454">
        <v>898582849</v>
      </c>
      <c r="H454">
        <v>29915</v>
      </c>
      <c r="I454">
        <v>43674134</v>
      </c>
    </row>
    <row r="455" spans="1:9">
      <c r="A455" t="s">
        <v>1034</v>
      </c>
      <c r="B455">
        <v>643843</v>
      </c>
      <c r="C455">
        <v>2817448420</v>
      </c>
      <c r="D455">
        <v>167932933</v>
      </c>
      <c r="E455">
        <v>15442657</v>
      </c>
      <c r="F455">
        <v>78255934999</v>
      </c>
      <c r="G455">
        <v>11361073640</v>
      </c>
      <c r="H455">
        <v>46124</v>
      </c>
      <c r="I455">
        <v>127931249</v>
      </c>
    </row>
    <row r="456" spans="1:9">
      <c r="A456" t="s">
        <v>598</v>
      </c>
      <c r="B456">
        <v>7115</v>
      </c>
      <c r="C456">
        <v>106915872</v>
      </c>
      <c r="D456">
        <v>101913047</v>
      </c>
      <c r="E456">
        <v>44127</v>
      </c>
      <c r="F456">
        <v>638498388</v>
      </c>
      <c r="G456">
        <v>397054157</v>
      </c>
      <c r="H456">
        <v>130</v>
      </c>
      <c r="I456">
        <v>2130882</v>
      </c>
    </row>
    <row r="457" spans="1:9">
      <c r="A457" t="s">
        <v>694</v>
      </c>
      <c r="B457">
        <v>14</v>
      </c>
      <c r="C457">
        <v>7005000</v>
      </c>
      <c r="D457">
        <v>7000000</v>
      </c>
      <c r="E457">
        <v>6838</v>
      </c>
      <c r="F457">
        <v>38387553</v>
      </c>
      <c r="G457">
        <v>14174820</v>
      </c>
      <c r="H457">
        <v>14</v>
      </c>
      <c r="I457">
        <v>100000</v>
      </c>
    </row>
    <row r="458" spans="1:9">
      <c r="A458" t="s">
        <v>749</v>
      </c>
      <c r="B458">
        <v>0</v>
      </c>
      <c r="C458">
        <v>0</v>
      </c>
      <c r="D458">
        <v>0</v>
      </c>
      <c r="E458">
        <v>2</v>
      </c>
      <c r="F458">
        <v>700</v>
      </c>
      <c r="G458">
        <v>1</v>
      </c>
      <c r="H458">
        <v>0</v>
      </c>
      <c r="I458">
        <v>0</v>
      </c>
    </row>
    <row r="459" spans="1:9">
      <c r="A459" t="s">
        <v>657</v>
      </c>
      <c r="B459">
        <v>12987</v>
      </c>
      <c r="C459">
        <v>6587554</v>
      </c>
      <c r="D459">
        <v>5424457</v>
      </c>
      <c r="E459">
        <v>11005</v>
      </c>
      <c r="F459">
        <v>32726623</v>
      </c>
      <c r="G459">
        <v>16854972</v>
      </c>
      <c r="H459">
        <v>2107</v>
      </c>
      <c r="I459">
        <v>1159155</v>
      </c>
    </row>
    <row r="460" spans="1:9">
      <c r="A460" t="s">
        <v>857</v>
      </c>
      <c r="B460">
        <v>1</v>
      </c>
      <c r="C460">
        <v>24816</v>
      </c>
      <c r="D460">
        <v>24843</v>
      </c>
      <c r="E460">
        <v>284</v>
      </c>
      <c r="F460">
        <v>6573774</v>
      </c>
      <c r="G460">
        <v>2849794</v>
      </c>
      <c r="H460">
        <v>0</v>
      </c>
      <c r="I460">
        <v>0</v>
      </c>
    </row>
    <row r="461" spans="1:9">
      <c r="A461" t="s">
        <v>1119</v>
      </c>
      <c r="B461">
        <v>35</v>
      </c>
      <c r="C461">
        <v>325500</v>
      </c>
      <c r="D461">
        <v>62972</v>
      </c>
      <c r="E461">
        <v>64929</v>
      </c>
      <c r="F461">
        <v>709805853</v>
      </c>
      <c r="G461">
        <v>76369288</v>
      </c>
      <c r="H461">
        <v>2895</v>
      </c>
      <c r="I461">
        <v>15417316</v>
      </c>
    </row>
    <row r="462" spans="1:9">
      <c r="A462" t="s">
        <v>671</v>
      </c>
      <c r="B462">
        <v>7510</v>
      </c>
      <c r="C462">
        <v>300201632</v>
      </c>
      <c r="D462">
        <v>298514203</v>
      </c>
      <c r="E462">
        <v>82698</v>
      </c>
      <c r="F462">
        <v>2783068397</v>
      </c>
      <c r="G462">
        <v>1847266778</v>
      </c>
      <c r="H462">
        <v>146</v>
      </c>
      <c r="I462">
        <v>4995714</v>
      </c>
    </row>
    <row r="463" spans="1:9">
      <c r="A463" t="s">
        <v>930</v>
      </c>
      <c r="B463">
        <v>2958</v>
      </c>
      <c r="C463">
        <v>47826353</v>
      </c>
      <c r="D463">
        <v>46317779</v>
      </c>
      <c r="E463">
        <v>422787</v>
      </c>
      <c r="F463">
        <v>2646408887</v>
      </c>
      <c r="G463">
        <v>1010160432</v>
      </c>
      <c r="H463">
        <v>1441</v>
      </c>
      <c r="I463">
        <v>23697257</v>
      </c>
    </row>
    <row r="464" spans="1:9">
      <c r="A464" t="s">
        <v>1210</v>
      </c>
      <c r="B464">
        <v>38898</v>
      </c>
      <c r="C464">
        <v>145799450</v>
      </c>
      <c r="D464">
        <v>25111616</v>
      </c>
      <c r="E464">
        <v>1141423</v>
      </c>
      <c r="F464">
        <v>3640491051</v>
      </c>
      <c r="G464">
        <v>1178415983</v>
      </c>
      <c r="H464">
        <v>18552</v>
      </c>
      <c r="I464">
        <v>50546725</v>
      </c>
    </row>
    <row r="465" spans="1:9">
      <c r="A465" t="s">
        <v>675</v>
      </c>
      <c r="B465">
        <v>283961</v>
      </c>
      <c r="C465">
        <v>243561973</v>
      </c>
      <c r="D465">
        <v>82553776</v>
      </c>
      <c r="E465">
        <v>7147433</v>
      </c>
      <c r="F465">
        <v>10454888753</v>
      </c>
      <c r="G465">
        <v>4683727954</v>
      </c>
      <c r="H465">
        <v>432778</v>
      </c>
      <c r="I465">
        <v>284624193</v>
      </c>
    </row>
    <row r="466" spans="1:9">
      <c r="A466" t="s">
        <v>764</v>
      </c>
      <c r="B466">
        <v>379330</v>
      </c>
      <c r="C466">
        <v>2441618915</v>
      </c>
      <c r="D466">
        <v>392341597</v>
      </c>
      <c r="E466">
        <v>24005059</v>
      </c>
      <c r="F466">
        <v>236776041484</v>
      </c>
      <c r="G466">
        <v>39510675717</v>
      </c>
      <c r="H466">
        <v>55125</v>
      </c>
      <c r="I466">
        <v>293181959</v>
      </c>
    </row>
    <row r="467" spans="1:9">
      <c r="A467" t="s">
        <v>892</v>
      </c>
      <c r="B467">
        <v>171</v>
      </c>
      <c r="C467">
        <v>3149593</v>
      </c>
      <c r="D467">
        <v>3129520</v>
      </c>
      <c r="E467">
        <v>7517</v>
      </c>
      <c r="F467">
        <v>127813270</v>
      </c>
      <c r="G467">
        <v>81093245</v>
      </c>
      <c r="H467">
        <v>44</v>
      </c>
      <c r="I467">
        <v>880459</v>
      </c>
    </row>
    <row r="468" spans="1:9">
      <c r="A468" t="s">
        <v>1191</v>
      </c>
      <c r="B468">
        <v>12</v>
      </c>
      <c r="C468">
        <v>64950</v>
      </c>
      <c r="D468">
        <v>62887</v>
      </c>
      <c r="E468">
        <v>92</v>
      </c>
      <c r="F468">
        <v>828111</v>
      </c>
      <c r="G468">
        <v>643512</v>
      </c>
      <c r="H468">
        <v>1</v>
      </c>
      <c r="I468">
        <v>4125</v>
      </c>
    </row>
    <row r="469" spans="1:9">
      <c r="A469" t="s">
        <v>858</v>
      </c>
      <c r="B469">
        <v>2</v>
      </c>
      <c r="C469">
        <v>39356</v>
      </c>
      <c r="D469">
        <v>39580</v>
      </c>
      <c r="E469">
        <v>68</v>
      </c>
      <c r="F469">
        <v>862422</v>
      </c>
      <c r="G469">
        <v>580574</v>
      </c>
      <c r="H469">
        <v>0</v>
      </c>
      <c r="I469">
        <v>0</v>
      </c>
    </row>
    <row r="470" spans="1:9">
      <c r="A470" t="s">
        <v>1015</v>
      </c>
      <c r="B470">
        <v>8</v>
      </c>
      <c r="C470">
        <v>14700</v>
      </c>
      <c r="D470">
        <v>1750</v>
      </c>
      <c r="E470">
        <v>101</v>
      </c>
      <c r="F470">
        <v>289685</v>
      </c>
      <c r="G470">
        <v>153424</v>
      </c>
      <c r="H470">
        <v>1</v>
      </c>
      <c r="I470">
        <v>1050</v>
      </c>
    </row>
    <row r="471" spans="1:9">
      <c r="A471" t="s">
        <v>672</v>
      </c>
      <c r="B471">
        <v>312</v>
      </c>
      <c r="C471">
        <v>453233</v>
      </c>
      <c r="D471">
        <v>75920</v>
      </c>
      <c r="E471">
        <v>9010</v>
      </c>
      <c r="F471">
        <v>15020284</v>
      </c>
      <c r="G471">
        <v>5742458</v>
      </c>
      <c r="H471">
        <v>305</v>
      </c>
      <c r="I471">
        <v>213615</v>
      </c>
    </row>
    <row r="472" spans="1:9">
      <c r="A472" t="s">
        <v>994</v>
      </c>
      <c r="B472">
        <v>1705</v>
      </c>
      <c r="C472">
        <v>17850400</v>
      </c>
      <c r="D472">
        <v>1255150</v>
      </c>
      <c r="E472">
        <v>329484</v>
      </c>
      <c r="F472">
        <v>3883484119</v>
      </c>
      <c r="G472">
        <v>570627958</v>
      </c>
      <c r="H472">
        <v>487</v>
      </c>
      <c r="I472">
        <v>3372800</v>
      </c>
    </row>
    <row r="473" spans="1:9">
      <c r="A473" t="s">
        <v>1006</v>
      </c>
      <c r="B473">
        <v>0</v>
      </c>
      <c r="C473">
        <v>0</v>
      </c>
      <c r="D473">
        <v>0</v>
      </c>
      <c r="E473">
        <v>5</v>
      </c>
      <c r="F473">
        <v>580000</v>
      </c>
      <c r="G473">
        <v>144923</v>
      </c>
      <c r="H473">
        <v>0</v>
      </c>
      <c r="I473">
        <v>0</v>
      </c>
    </row>
    <row r="474" spans="1:9">
      <c r="A474" t="s">
        <v>1051</v>
      </c>
      <c r="B474">
        <v>256371</v>
      </c>
      <c r="C474">
        <v>737066053</v>
      </c>
      <c r="D474">
        <v>207547597</v>
      </c>
      <c r="E474">
        <v>6685784</v>
      </c>
      <c r="F474">
        <v>18899427494</v>
      </c>
      <c r="G474">
        <v>3321970472</v>
      </c>
      <c r="H474">
        <v>55203</v>
      </c>
      <c r="I474">
        <v>85370160</v>
      </c>
    </row>
    <row r="475" spans="1:9">
      <c r="A475" t="s">
        <v>1111</v>
      </c>
      <c r="B475">
        <v>15</v>
      </c>
      <c r="C475">
        <v>218912</v>
      </c>
      <c r="D475">
        <v>214808</v>
      </c>
      <c r="E475">
        <v>309</v>
      </c>
      <c r="F475">
        <v>3810265</v>
      </c>
      <c r="G475">
        <v>2550075</v>
      </c>
      <c r="H475">
        <v>1</v>
      </c>
      <c r="I475">
        <v>12202</v>
      </c>
    </row>
    <row r="476" spans="1:9">
      <c r="A476" t="s">
        <v>575</v>
      </c>
      <c r="B476">
        <v>446</v>
      </c>
      <c r="C476">
        <v>243000</v>
      </c>
      <c r="D476">
        <v>44480</v>
      </c>
      <c r="E476">
        <v>4504</v>
      </c>
      <c r="F476">
        <v>4296137</v>
      </c>
      <c r="G476">
        <v>660493</v>
      </c>
      <c r="H476">
        <v>206</v>
      </c>
      <c r="I476">
        <v>62147</v>
      </c>
    </row>
    <row r="477" spans="1:9">
      <c r="A477" t="s">
        <v>941</v>
      </c>
      <c r="B477">
        <v>11340</v>
      </c>
      <c r="C477">
        <v>408419143</v>
      </c>
      <c r="D477">
        <v>399705055</v>
      </c>
      <c r="E477">
        <v>313193</v>
      </c>
      <c r="F477">
        <v>9512209105</v>
      </c>
      <c r="G477">
        <v>5976833682</v>
      </c>
      <c r="H477">
        <v>1013</v>
      </c>
      <c r="I477">
        <v>31624250</v>
      </c>
    </row>
    <row r="478" spans="1:9">
      <c r="A478" t="s">
        <v>837</v>
      </c>
      <c r="B478">
        <v>449</v>
      </c>
      <c r="C478">
        <v>12019028</v>
      </c>
      <c r="D478">
        <v>11886253</v>
      </c>
      <c r="E478">
        <v>52501</v>
      </c>
      <c r="F478">
        <v>1114151126</v>
      </c>
      <c r="G478">
        <v>859377397</v>
      </c>
      <c r="H478">
        <v>153</v>
      </c>
      <c r="I478">
        <v>3190685</v>
      </c>
    </row>
    <row r="479" spans="1:9">
      <c r="A479" t="s">
        <v>910</v>
      </c>
      <c r="B479">
        <v>113</v>
      </c>
      <c r="C479">
        <v>10561223</v>
      </c>
      <c r="D479">
        <v>10543933</v>
      </c>
      <c r="E479">
        <v>7290</v>
      </c>
      <c r="F479">
        <v>611013122</v>
      </c>
      <c r="G479">
        <v>546237781</v>
      </c>
      <c r="H479">
        <v>142</v>
      </c>
      <c r="I479">
        <v>12491734</v>
      </c>
    </row>
    <row r="480" spans="1:9">
      <c r="A480" t="s">
        <v>1078</v>
      </c>
      <c r="B480">
        <v>12</v>
      </c>
      <c r="C480">
        <v>1267694</v>
      </c>
      <c r="D480">
        <v>1260952</v>
      </c>
      <c r="E480">
        <v>30338</v>
      </c>
      <c r="F480">
        <v>4662011384</v>
      </c>
      <c r="G480">
        <v>3830784898</v>
      </c>
      <c r="H480">
        <v>172</v>
      </c>
      <c r="I480">
        <v>28796251</v>
      </c>
    </row>
    <row r="481" spans="1:9">
      <c r="A481" t="s">
        <v>939</v>
      </c>
      <c r="B481">
        <v>44526</v>
      </c>
      <c r="C481">
        <v>1441487853</v>
      </c>
      <c r="D481">
        <v>1429781492</v>
      </c>
      <c r="E481">
        <v>957054</v>
      </c>
      <c r="F481">
        <v>26988978036</v>
      </c>
      <c r="G481">
        <v>18758417701</v>
      </c>
      <c r="H481">
        <v>16694</v>
      </c>
      <c r="I481">
        <v>482109837</v>
      </c>
    </row>
    <row r="482" spans="1:9">
      <c r="A482" t="s">
        <v>955</v>
      </c>
      <c r="B482">
        <v>5</v>
      </c>
      <c r="C482">
        <v>553990</v>
      </c>
      <c r="D482">
        <v>553622</v>
      </c>
      <c r="E482">
        <v>508</v>
      </c>
      <c r="F482">
        <v>37797481</v>
      </c>
      <c r="G482">
        <v>33104413</v>
      </c>
      <c r="H482">
        <v>35</v>
      </c>
      <c r="I482">
        <v>2446914</v>
      </c>
    </row>
    <row r="483" spans="1:9">
      <c r="A483" t="s">
        <v>1097</v>
      </c>
      <c r="B483">
        <v>736</v>
      </c>
      <c r="C483">
        <v>3128333</v>
      </c>
      <c r="D483">
        <v>3023526</v>
      </c>
      <c r="E483">
        <v>52733</v>
      </c>
      <c r="F483">
        <v>432830146</v>
      </c>
      <c r="G483">
        <v>189265840</v>
      </c>
      <c r="H483">
        <v>80</v>
      </c>
      <c r="I483">
        <v>604131</v>
      </c>
    </row>
    <row r="484" spans="1:9">
      <c r="A484" t="s">
        <v>590</v>
      </c>
      <c r="B484">
        <v>61644</v>
      </c>
      <c r="C484">
        <v>833363861</v>
      </c>
      <c r="D484">
        <v>189270696</v>
      </c>
      <c r="E484">
        <v>6729269</v>
      </c>
      <c r="F484">
        <v>115623303771</v>
      </c>
      <c r="G484">
        <v>20883572437</v>
      </c>
      <c r="H484">
        <v>6339</v>
      </c>
      <c r="I484">
        <v>63741427</v>
      </c>
    </row>
    <row r="485" spans="1:9">
      <c r="A485" t="s">
        <v>798</v>
      </c>
      <c r="B485">
        <v>208164</v>
      </c>
      <c r="C485">
        <v>101874500</v>
      </c>
      <c r="D485">
        <v>53362345</v>
      </c>
      <c r="E485">
        <v>2237557</v>
      </c>
      <c r="F485">
        <v>1439869471</v>
      </c>
      <c r="G485">
        <v>1027959011</v>
      </c>
      <c r="H485">
        <v>240276</v>
      </c>
      <c r="I485">
        <v>110599714</v>
      </c>
    </row>
    <row r="486" spans="1:9">
      <c r="A486" t="s">
        <v>1072</v>
      </c>
      <c r="B486">
        <v>2257</v>
      </c>
      <c r="C486">
        <v>27870580</v>
      </c>
      <c r="D486">
        <v>2718651</v>
      </c>
      <c r="E486">
        <v>141254</v>
      </c>
      <c r="F486">
        <v>1884494429</v>
      </c>
      <c r="G486">
        <v>304821095</v>
      </c>
      <c r="H486">
        <v>223</v>
      </c>
      <c r="I486">
        <v>1766950</v>
      </c>
    </row>
    <row r="487" spans="1:9">
      <c r="A487" t="s">
        <v>565</v>
      </c>
      <c r="B487">
        <v>4440</v>
      </c>
      <c r="C487">
        <v>52724030</v>
      </c>
      <c r="D487">
        <v>1555185</v>
      </c>
      <c r="E487">
        <v>114075</v>
      </c>
      <c r="F487">
        <v>1489047288</v>
      </c>
      <c r="G487">
        <v>144855774</v>
      </c>
      <c r="H487">
        <v>248</v>
      </c>
      <c r="I487">
        <v>1367210</v>
      </c>
    </row>
    <row r="488" spans="1:9">
      <c r="A488" t="s">
        <v>1052</v>
      </c>
      <c r="B488">
        <v>158178</v>
      </c>
      <c r="C488">
        <v>720747188</v>
      </c>
      <c r="D488">
        <v>181400432</v>
      </c>
      <c r="E488">
        <v>5911564</v>
      </c>
      <c r="F488">
        <v>22852602612</v>
      </c>
      <c r="G488">
        <v>2862039484</v>
      </c>
      <c r="H488">
        <v>18292</v>
      </c>
      <c r="I488">
        <v>37201306</v>
      </c>
    </row>
    <row r="489" spans="1:9">
      <c r="A489" t="s">
        <v>1118</v>
      </c>
      <c r="B489">
        <v>211</v>
      </c>
      <c r="C489">
        <v>167400</v>
      </c>
      <c r="D489">
        <v>22344</v>
      </c>
      <c r="E489">
        <v>1497</v>
      </c>
      <c r="F489">
        <v>3577550</v>
      </c>
      <c r="G489">
        <v>683272</v>
      </c>
      <c r="H489">
        <v>9</v>
      </c>
      <c r="I489">
        <v>18700</v>
      </c>
    </row>
    <row r="490" spans="1:9">
      <c r="A490" t="s">
        <v>962</v>
      </c>
      <c r="B490">
        <v>0</v>
      </c>
      <c r="C490">
        <v>0</v>
      </c>
      <c r="D490">
        <v>0</v>
      </c>
      <c r="E490">
        <v>2044</v>
      </c>
      <c r="F490">
        <v>243896406</v>
      </c>
      <c r="G490">
        <v>83189579</v>
      </c>
      <c r="H490">
        <v>73</v>
      </c>
      <c r="I490">
        <v>7865750</v>
      </c>
    </row>
    <row r="491" spans="1:9">
      <c r="A491" t="s">
        <v>1216</v>
      </c>
      <c r="B491">
        <v>0</v>
      </c>
      <c r="C491">
        <v>0</v>
      </c>
      <c r="D491">
        <v>0</v>
      </c>
      <c r="E491">
        <v>18</v>
      </c>
      <c r="F491">
        <v>4210864</v>
      </c>
      <c r="G491">
        <v>3690975</v>
      </c>
      <c r="H491">
        <v>0</v>
      </c>
      <c r="I491">
        <v>0</v>
      </c>
    </row>
    <row r="492" spans="1:9">
      <c r="A492" t="s">
        <v>706</v>
      </c>
      <c r="B492">
        <v>14</v>
      </c>
      <c r="C492">
        <v>505451</v>
      </c>
      <c r="D492">
        <v>502604</v>
      </c>
      <c r="E492">
        <v>8305</v>
      </c>
      <c r="F492">
        <v>204355430</v>
      </c>
      <c r="G492">
        <v>92878199</v>
      </c>
      <c r="H492">
        <v>81</v>
      </c>
      <c r="I492">
        <v>2010285</v>
      </c>
    </row>
    <row r="493" spans="1:9">
      <c r="A493" t="s">
        <v>815</v>
      </c>
      <c r="B493">
        <v>19</v>
      </c>
      <c r="C493">
        <v>1354411</v>
      </c>
      <c r="D493">
        <v>1352445</v>
      </c>
      <c r="E493">
        <v>289</v>
      </c>
      <c r="F493">
        <v>19093880</v>
      </c>
      <c r="G493">
        <v>18183969</v>
      </c>
      <c r="H493">
        <v>2</v>
      </c>
      <c r="I493">
        <v>85000</v>
      </c>
    </row>
    <row r="494" spans="1:9">
      <c r="A494" t="s">
        <v>960</v>
      </c>
      <c r="B494">
        <v>143</v>
      </c>
      <c r="C494">
        <v>110129776</v>
      </c>
      <c r="D494">
        <v>110033148</v>
      </c>
      <c r="E494">
        <v>12960</v>
      </c>
      <c r="F494">
        <v>7465305875</v>
      </c>
      <c r="G494">
        <v>5968357978</v>
      </c>
      <c r="H494">
        <v>33</v>
      </c>
      <c r="I494">
        <v>24029950</v>
      </c>
    </row>
    <row r="495" spans="1:9">
      <c r="A495" t="s">
        <v>1071</v>
      </c>
      <c r="B495">
        <v>2704</v>
      </c>
      <c r="C495">
        <v>30554000</v>
      </c>
      <c r="D495">
        <v>2867856</v>
      </c>
      <c r="E495">
        <v>179712</v>
      </c>
      <c r="F495">
        <v>2319028609</v>
      </c>
      <c r="G495">
        <v>351724253</v>
      </c>
      <c r="H495">
        <v>373</v>
      </c>
      <c r="I495">
        <v>2779930</v>
      </c>
    </row>
    <row r="496" spans="1:9">
      <c r="A496" t="s">
        <v>1124</v>
      </c>
      <c r="B496">
        <v>20705</v>
      </c>
      <c r="C496">
        <v>279319300</v>
      </c>
      <c r="D496">
        <v>41606698</v>
      </c>
      <c r="E496">
        <v>2352157</v>
      </c>
      <c r="F496">
        <v>35973385723</v>
      </c>
      <c r="G496">
        <v>5531993257</v>
      </c>
      <c r="H496">
        <v>3421</v>
      </c>
      <c r="I496">
        <v>24598530</v>
      </c>
    </row>
    <row r="497" spans="1:9">
      <c r="A497" t="s">
        <v>689</v>
      </c>
      <c r="B497">
        <v>0</v>
      </c>
      <c r="C497">
        <v>0</v>
      </c>
      <c r="D497">
        <v>0</v>
      </c>
      <c r="E497">
        <v>3</v>
      </c>
      <c r="F497">
        <v>4300</v>
      </c>
      <c r="G497">
        <v>2212</v>
      </c>
      <c r="H497">
        <v>0</v>
      </c>
      <c r="I497">
        <v>0</v>
      </c>
    </row>
    <row r="498" spans="1:9">
      <c r="A498" t="s">
        <v>724</v>
      </c>
      <c r="B498">
        <v>0</v>
      </c>
      <c r="C498">
        <v>0</v>
      </c>
      <c r="D498">
        <v>0</v>
      </c>
      <c r="E498">
        <v>19090</v>
      </c>
      <c r="F498">
        <v>3290229991</v>
      </c>
      <c r="G498">
        <v>2350024473</v>
      </c>
      <c r="H498">
        <v>241</v>
      </c>
      <c r="I498">
        <v>39920094</v>
      </c>
    </row>
    <row r="499" spans="1:9">
      <c r="A499" t="s">
        <v>725</v>
      </c>
      <c r="B499">
        <v>0</v>
      </c>
      <c r="C499">
        <v>0</v>
      </c>
      <c r="D499">
        <v>0</v>
      </c>
      <c r="E499">
        <v>435</v>
      </c>
      <c r="F499">
        <v>36399251</v>
      </c>
      <c r="G499">
        <v>31727534</v>
      </c>
      <c r="H499">
        <v>4</v>
      </c>
      <c r="I499">
        <v>851700</v>
      </c>
    </row>
    <row r="500" spans="1:9">
      <c r="A500" t="s">
        <v>733</v>
      </c>
      <c r="B500">
        <v>0</v>
      </c>
      <c r="C500">
        <v>0</v>
      </c>
      <c r="D500">
        <v>0</v>
      </c>
      <c r="E500">
        <v>7312</v>
      </c>
      <c r="F500">
        <v>746996907</v>
      </c>
      <c r="G500">
        <v>314898454</v>
      </c>
      <c r="H500">
        <v>251</v>
      </c>
      <c r="I500">
        <v>22286749</v>
      </c>
    </row>
    <row r="501" spans="1:9">
      <c r="A501" t="s">
        <v>855</v>
      </c>
      <c r="B501">
        <v>609</v>
      </c>
      <c r="C501">
        <v>14949800</v>
      </c>
      <c r="D501">
        <v>14775605</v>
      </c>
      <c r="E501">
        <v>7448</v>
      </c>
      <c r="F501">
        <v>184617064</v>
      </c>
      <c r="G501">
        <v>107437612</v>
      </c>
      <c r="H501">
        <v>11</v>
      </c>
      <c r="I501">
        <v>261000</v>
      </c>
    </row>
    <row r="502" spans="1:9">
      <c r="A502" t="s">
        <v>1024</v>
      </c>
      <c r="B502">
        <v>0</v>
      </c>
      <c r="C502">
        <v>0</v>
      </c>
      <c r="D502">
        <v>0</v>
      </c>
      <c r="E502">
        <v>3</v>
      </c>
      <c r="F502">
        <v>19847</v>
      </c>
      <c r="G502">
        <v>5331</v>
      </c>
      <c r="H502">
        <v>0</v>
      </c>
      <c r="I502">
        <v>0</v>
      </c>
    </row>
    <row r="503" spans="1:9">
      <c r="A503" t="s">
        <v>1207</v>
      </c>
      <c r="B503">
        <v>214</v>
      </c>
      <c r="C503">
        <v>598600</v>
      </c>
      <c r="D503">
        <v>45035</v>
      </c>
      <c r="E503">
        <v>2450</v>
      </c>
      <c r="F503">
        <v>6473935</v>
      </c>
      <c r="G503">
        <v>1877659</v>
      </c>
      <c r="H503">
        <v>16</v>
      </c>
      <c r="I503">
        <v>28625</v>
      </c>
    </row>
    <row r="504" spans="1:9">
      <c r="A504" t="s">
        <v>829</v>
      </c>
      <c r="B504">
        <v>4</v>
      </c>
      <c r="C504">
        <v>39849</v>
      </c>
      <c r="D504">
        <v>39591</v>
      </c>
      <c r="E504">
        <v>200</v>
      </c>
      <c r="F504">
        <v>1312751</v>
      </c>
      <c r="G504">
        <v>1292016</v>
      </c>
      <c r="H504">
        <v>0</v>
      </c>
      <c r="I504">
        <v>0</v>
      </c>
    </row>
    <row r="505" spans="1:9">
      <c r="A505" t="s">
        <v>1190</v>
      </c>
      <c r="B505">
        <v>2</v>
      </c>
      <c r="C505">
        <v>18892</v>
      </c>
      <c r="D505">
        <v>18778</v>
      </c>
      <c r="E505">
        <v>253</v>
      </c>
      <c r="F505">
        <v>7337255</v>
      </c>
      <c r="G505">
        <v>4413852</v>
      </c>
      <c r="H505">
        <v>12</v>
      </c>
      <c r="I505">
        <v>215073</v>
      </c>
    </row>
    <row r="506" spans="1:9">
      <c r="A506" t="s">
        <v>1196</v>
      </c>
      <c r="B506">
        <v>5228</v>
      </c>
      <c r="C506">
        <v>154779246</v>
      </c>
      <c r="D506">
        <v>153113481</v>
      </c>
      <c r="E506">
        <v>71289</v>
      </c>
      <c r="F506">
        <v>2068735313</v>
      </c>
      <c r="G506">
        <v>1296002771</v>
      </c>
      <c r="H506">
        <v>80</v>
      </c>
      <c r="I506">
        <v>2310505</v>
      </c>
    </row>
    <row r="507" spans="1:9">
      <c r="A507" t="s">
        <v>1242</v>
      </c>
      <c r="B507">
        <v>754</v>
      </c>
      <c r="C507">
        <v>42158134</v>
      </c>
      <c r="D507">
        <v>33096782</v>
      </c>
      <c r="E507">
        <v>47776</v>
      </c>
      <c r="F507">
        <v>1612577598</v>
      </c>
      <c r="G507">
        <v>723470048</v>
      </c>
      <c r="H507">
        <v>38</v>
      </c>
      <c r="I507">
        <v>1633386</v>
      </c>
    </row>
    <row r="508" spans="1:9">
      <c r="A508" t="s">
        <v>1134</v>
      </c>
      <c r="B508">
        <v>4628</v>
      </c>
      <c r="C508">
        <v>1906573574</v>
      </c>
      <c r="D508">
        <v>1901730387</v>
      </c>
      <c r="E508">
        <v>458618</v>
      </c>
      <c r="F508">
        <v>148692116555</v>
      </c>
      <c r="G508">
        <v>126330787022</v>
      </c>
      <c r="H508">
        <v>184</v>
      </c>
      <c r="I508">
        <v>60597821</v>
      </c>
    </row>
    <row r="509" spans="1:9">
      <c r="A509" t="s">
        <v>901</v>
      </c>
      <c r="B509">
        <v>8251</v>
      </c>
      <c r="C509">
        <v>20445750</v>
      </c>
      <c r="D509">
        <v>1578877</v>
      </c>
      <c r="E509">
        <v>194430</v>
      </c>
      <c r="F509">
        <v>600130165</v>
      </c>
      <c r="G509">
        <v>130440347</v>
      </c>
      <c r="H509">
        <v>3012</v>
      </c>
      <c r="I509">
        <v>8697437</v>
      </c>
    </row>
    <row r="510" spans="1:9">
      <c r="A510" t="s">
        <v>753</v>
      </c>
      <c r="B510">
        <v>0</v>
      </c>
      <c r="C510">
        <v>0</v>
      </c>
      <c r="D510">
        <v>0</v>
      </c>
      <c r="E510">
        <v>20141</v>
      </c>
      <c r="F510">
        <v>19685428</v>
      </c>
      <c r="G510">
        <v>632420</v>
      </c>
      <c r="H510">
        <v>23</v>
      </c>
      <c r="I510">
        <v>99100</v>
      </c>
    </row>
    <row r="511" spans="1:9">
      <c r="A511" t="s">
        <v>1237</v>
      </c>
      <c r="B511">
        <v>1458</v>
      </c>
      <c r="C511">
        <v>10006760</v>
      </c>
      <c r="D511">
        <v>9753395</v>
      </c>
      <c r="E511">
        <v>15075</v>
      </c>
      <c r="F511">
        <v>203114118</v>
      </c>
      <c r="G511">
        <v>135882011</v>
      </c>
      <c r="H511">
        <v>444</v>
      </c>
      <c r="I511">
        <v>3627037</v>
      </c>
    </row>
    <row r="512" spans="1:9">
      <c r="A512" t="s">
        <v>758</v>
      </c>
      <c r="B512">
        <v>0</v>
      </c>
      <c r="C512">
        <v>0</v>
      </c>
      <c r="D512">
        <v>0</v>
      </c>
      <c r="E512">
        <v>1</v>
      </c>
      <c r="F512">
        <v>900</v>
      </c>
      <c r="G512">
        <v>541</v>
      </c>
      <c r="H512">
        <v>1</v>
      </c>
      <c r="I512">
        <v>900</v>
      </c>
    </row>
    <row r="513" spans="1:9">
      <c r="A513" t="s">
        <v>975</v>
      </c>
      <c r="B513">
        <v>866</v>
      </c>
      <c r="C513">
        <v>16737625</v>
      </c>
      <c r="D513">
        <v>16639468</v>
      </c>
      <c r="E513">
        <v>59780</v>
      </c>
      <c r="F513">
        <v>689144661</v>
      </c>
      <c r="G513">
        <v>230473282</v>
      </c>
      <c r="H513">
        <v>333</v>
      </c>
      <c r="I513">
        <v>5235675</v>
      </c>
    </row>
    <row r="514" spans="1:9">
      <c r="A514" t="s">
        <v>978</v>
      </c>
      <c r="B514">
        <v>50</v>
      </c>
      <c r="C514">
        <v>1345000</v>
      </c>
      <c r="D514">
        <v>1344573</v>
      </c>
      <c r="E514">
        <v>7815</v>
      </c>
      <c r="F514">
        <v>151875748</v>
      </c>
      <c r="G514">
        <v>43523095</v>
      </c>
      <c r="H514">
        <v>29</v>
      </c>
      <c r="I514">
        <v>1666787</v>
      </c>
    </row>
    <row r="515" spans="1:9">
      <c r="A515" t="s">
        <v>1129</v>
      </c>
      <c r="B515">
        <v>7</v>
      </c>
      <c r="C515">
        <v>479770</v>
      </c>
      <c r="D515">
        <v>478226</v>
      </c>
      <c r="E515">
        <v>376</v>
      </c>
      <c r="F515">
        <v>33363777</v>
      </c>
      <c r="G515">
        <v>31138571</v>
      </c>
      <c r="H515">
        <v>3</v>
      </c>
      <c r="I515">
        <v>260930</v>
      </c>
    </row>
    <row r="516" spans="1:9">
      <c r="A516" t="s">
        <v>647</v>
      </c>
      <c r="B516">
        <v>3</v>
      </c>
      <c r="C516">
        <v>225000</v>
      </c>
      <c r="D516">
        <v>94761</v>
      </c>
      <c r="E516">
        <v>341</v>
      </c>
      <c r="F516">
        <v>17226093</v>
      </c>
      <c r="G516">
        <v>8523749</v>
      </c>
      <c r="H516">
        <v>9</v>
      </c>
      <c r="I516">
        <v>448744</v>
      </c>
    </row>
    <row r="517" spans="1:9">
      <c r="A517" t="s">
        <v>722</v>
      </c>
      <c r="B517">
        <v>50336</v>
      </c>
      <c r="C517">
        <v>1048487484</v>
      </c>
      <c r="D517">
        <v>118755209</v>
      </c>
      <c r="E517">
        <v>4714645</v>
      </c>
      <c r="F517">
        <v>110422376227</v>
      </c>
      <c r="G517">
        <v>16228023982</v>
      </c>
      <c r="H517">
        <v>1957</v>
      </c>
      <c r="I517">
        <v>35757021</v>
      </c>
    </row>
    <row r="518" spans="1:9">
      <c r="A518" t="s">
        <v>772</v>
      </c>
      <c r="B518">
        <v>0</v>
      </c>
      <c r="C518">
        <v>0</v>
      </c>
      <c r="D518">
        <v>0</v>
      </c>
      <c r="E518">
        <v>183</v>
      </c>
      <c r="F518">
        <v>18600751</v>
      </c>
      <c r="G518">
        <v>3741400</v>
      </c>
      <c r="H518">
        <v>16</v>
      </c>
      <c r="I518">
        <v>888271</v>
      </c>
    </row>
    <row r="519" spans="1:9">
      <c r="A519" t="s">
        <v>776</v>
      </c>
      <c r="B519">
        <v>0</v>
      </c>
      <c r="C519">
        <v>0</v>
      </c>
      <c r="D519">
        <v>0</v>
      </c>
      <c r="E519">
        <v>128</v>
      </c>
      <c r="F519">
        <v>35851348</v>
      </c>
      <c r="G519">
        <v>8098477</v>
      </c>
      <c r="H519">
        <v>0</v>
      </c>
      <c r="I519">
        <v>0</v>
      </c>
    </row>
    <row r="520" spans="1:9">
      <c r="A520" t="s">
        <v>926</v>
      </c>
      <c r="B520">
        <v>0</v>
      </c>
      <c r="C520">
        <v>0</v>
      </c>
      <c r="D520">
        <v>0</v>
      </c>
      <c r="E520">
        <v>18457</v>
      </c>
      <c r="F520">
        <v>77260818</v>
      </c>
      <c r="G520">
        <v>12353918</v>
      </c>
      <c r="H520">
        <v>256</v>
      </c>
      <c r="I520">
        <v>2305954</v>
      </c>
    </row>
    <row r="521" spans="1:9">
      <c r="A521" t="s">
        <v>1019</v>
      </c>
      <c r="B521">
        <v>18533</v>
      </c>
      <c r="C521">
        <v>221173238</v>
      </c>
      <c r="D521">
        <v>213256508</v>
      </c>
      <c r="E521">
        <v>986765</v>
      </c>
      <c r="F521">
        <v>6444455901</v>
      </c>
      <c r="G521">
        <v>3549938909</v>
      </c>
      <c r="H521">
        <v>2291</v>
      </c>
      <c r="I521">
        <v>24031031</v>
      </c>
    </row>
    <row r="522" spans="1:9">
      <c r="A522" t="s">
        <v>1174</v>
      </c>
      <c r="B522">
        <v>0</v>
      </c>
      <c r="C522">
        <v>0</v>
      </c>
      <c r="D522">
        <v>0</v>
      </c>
      <c r="E522">
        <v>13</v>
      </c>
      <c r="F522">
        <v>1551294</v>
      </c>
      <c r="G522">
        <v>1442266</v>
      </c>
      <c r="H522">
        <v>0</v>
      </c>
      <c r="I522">
        <v>0</v>
      </c>
    </row>
    <row r="523" spans="1:9">
      <c r="A523" t="s">
        <v>1184</v>
      </c>
      <c r="B523">
        <v>0</v>
      </c>
      <c r="C523">
        <v>0</v>
      </c>
      <c r="D523">
        <v>0</v>
      </c>
      <c r="E523">
        <v>8435</v>
      </c>
      <c r="F523">
        <v>525929183</v>
      </c>
      <c r="G523">
        <v>169530584</v>
      </c>
      <c r="H523">
        <v>108</v>
      </c>
      <c r="I523">
        <v>6412579</v>
      </c>
    </row>
    <row r="524" spans="1:9">
      <c r="A524" t="s">
        <v>814</v>
      </c>
      <c r="B524">
        <v>4</v>
      </c>
      <c r="C524">
        <v>210000</v>
      </c>
      <c r="D524">
        <v>209631</v>
      </c>
      <c r="E524">
        <v>10</v>
      </c>
      <c r="F524">
        <v>757609</v>
      </c>
      <c r="G524">
        <v>695840</v>
      </c>
      <c r="H524">
        <v>0</v>
      </c>
      <c r="I524">
        <v>0</v>
      </c>
    </row>
    <row r="525" spans="1:9">
      <c r="A525" t="s">
        <v>822</v>
      </c>
      <c r="B525">
        <v>0</v>
      </c>
      <c r="C525">
        <v>0</v>
      </c>
      <c r="D525">
        <v>0</v>
      </c>
      <c r="E525">
        <v>7</v>
      </c>
      <c r="F525">
        <v>519570</v>
      </c>
      <c r="G525">
        <v>504480</v>
      </c>
      <c r="H525">
        <v>0</v>
      </c>
      <c r="I525">
        <v>0</v>
      </c>
    </row>
    <row r="526" spans="1:9">
      <c r="A526" t="s">
        <v>964</v>
      </c>
      <c r="B526">
        <v>1</v>
      </c>
      <c r="C526">
        <v>150000</v>
      </c>
      <c r="D526">
        <v>12947</v>
      </c>
      <c r="E526">
        <v>809</v>
      </c>
      <c r="F526">
        <v>58315293</v>
      </c>
      <c r="G526">
        <v>26384368</v>
      </c>
      <c r="H526">
        <v>13</v>
      </c>
      <c r="I526">
        <v>1276451</v>
      </c>
    </row>
    <row r="527" spans="1:9">
      <c r="A527" t="s">
        <v>999</v>
      </c>
      <c r="B527">
        <v>2</v>
      </c>
      <c r="C527">
        <v>169380</v>
      </c>
      <c r="D527">
        <v>169380</v>
      </c>
      <c r="E527">
        <v>219</v>
      </c>
      <c r="F527">
        <v>17166162</v>
      </c>
      <c r="G527">
        <v>14940037</v>
      </c>
      <c r="H527">
        <v>4</v>
      </c>
      <c r="I527">
        <v>273560</v>
      </c>
    </row>
    <row r="528" spans="1:9">
      <c r="A528" t="s">
        <v>963</v>
      </c>
      <c r="B528">
        <v>0</v>
      </c>
      <c r="C528">
        <v>0</v>
      </c>
      <c r="D528">
        <v>0</v>
      </c>
      <c r="E528">
        <v>46</v>
      </c>
      <c r="F528">
        <v>2822970</v>
      </c>
      <c r="G528">
        <v>1149067</v>
      </c>
      <c r="H528">
        <v>0</v>
      </c>
      <c r="I528">
        <v>0</v>
      </c>
    </row>
    <row r="529" spans="1:9">
      <c r="A529" t="s">
        <v>761</v>
      </c>
      <c r="B529">
        <v>11888</v>
      </c>
      <c r="C529">
        <v>37109614</v>
      </c>
      <c r="D529">
        <v>7795933</v>
      </c>
      <c r="E529">
        <v>71608</v>
      </c>
      <c r="F529">
        <v>195337978</v>
      </c>
      <c r="G529">
        <v>64829401</v>
      </c>
      <c r="H529">
        <v>1348</v>
      </c>
      <c r="I529">
        <v>1709878</v>
      </c>
    </row>
    <row r="530" spans="1:9">
      <c r="A530" t="s">
        <v>877</v>
      </c>
      <c r="B530">
        <v>41</v>
      </c>
      <c r="C530">
        <v>3040900</v>
      </c>
      <c r="D530">
        <v>1178341</v>
      </c>
      <c r="E530">
        <v>7994</v>
      </c>
      <c r="F530">
        <v>506211002</v>
      </c>
      <c r="G530">
        <v>199961312</v>
      </c>
      <c r="H530">
        <v>5</v>
      </c>
      <c r="I530">
        <v>353192</v>
      </c>
    </row>
    <row r="531" spans="1:9">
      <c r="A531" t="s">
        <v>1240</v>
      </c>
      <c r="B531">
        <v>4870</v>
      </c>
      <c r="C531">
        <v>95907892</v>
      </c>
      <c r="D531">
        <v>94401969</v>
      </c>
      <c r="E531">
        <v>187971</v>
      </c>
      <c r="F531">
        <v>3419602396</v>
      </c>
      <c r="G531">
        <v>1681447951</v>
      </c>
      <c r="H531">
        <v>409</v>
      </c>
      <c r="I531">
        <v>6596175</v>
      </c>
    </row>
    <row r="532" spans="1:9">
      <c r="A532" t="s">
        <v>742</v>
      </c>
      <c r="B532">
        <v>0</v>
      </c>
      <c r="C532">
        <v>0</v>
      </c>
      <c r="D532">
        <v>0</v>
      </c>
      <c r="E532">
        <v>10</v>
      </c>
      <c r="F532">
        <v>138428</v>
      </c>
      <c r="G532">
        <v>64522</v>
      </c>
      <c r="H532">
        <v>0</v>
      </c>
      <c r="I532">
        <v>0</v>
      </c>
    </row>
    <row r="533" spans="1:9">
      <c r="A533" t="s">
        <v>836</v>
      </c>
      <c r="B533">
        <v>2475</v>
      </c>
      <c r="C533">
        <v>56512697</v>
      </c>
      <c r="D533">
        <v>56006628</v>
      </c>
      <c r="E533">
        <v>233024</v>
      </c>
      <c r="F533">
        <v>4107229226</v>
      </c>
      <c r="G533">
        <v>3324340961</v>
      </c>
      <c r="H533">
        <v>943</v>
      </c>
      <c r="I533">
        <v>15236918</v>
      </c>
    </row>
    <row r="534" spans="1:9">
      <c r="A534" t="s">
        <v>850</v>
      </c>
      <c r="B534">
        <v>347</v>
      </c>
      <c r="C534">
        <v>3286393</v>
      </c>
      <c r="D534">
        <v>3250762</v>
      </c>
      <c r="E534">
        <v>1424</v>
      </c>
      <c r="F534">
        <v>15851131</v>
      </c>
      <c r="G534">
        <v>10955797</v>
      </c>
      <c r="H534">
        <v>24</v>
      </c>
      <c r="I534">
        <v>156543</v>
      </c>
    </row>
    <row r="535" spans="1:9">
      <c r="A535" t="s">
        <v>968</v>
      </c>
      <c r="B535">
        <v>247</v>
      </c>
      <c r="C535">
        <v>51032992</v>
      </c>
      <c r="D535">
        <v>8689938</v>
      </c>
      <c r="E535">
        <v>21837</v>
      </c>
      <c r="F535">
        <v>3907659280</v>
      </c>
      <c r="G535">
        <v>1270967764</v>
      </c>
      <c r="H535">
        <v>56</v>
      </c>
      <c r="I535">
        <v>8959842</v>
      </c>
    </row>
    <row r="536" spans="1:9">
      <c r="A536" t="s">
        <v>1058</v>
      </c>
      <c r="B536">
        <v>11</v>
      </c>
      <c r="C536">
        <v>136859</v>
      </c>
      <c r="D536">
        <v>136806</v>
      </c>
      <c r="E536">
        <v>553</v>
      </c>
      <c r="F536">
        <v>8197692</v>
      </c>
      <c r="G536">
        <v>5265982</v>
      </c>
      <c r="H536">
        <v>4</v>
      </c>
      <c r="I536">
        <v>97008</v>
      </c>
    </row>
    <row r="537" spans="1:9">
      <c r="A537" t="s">
        <v>1132</v>
      </c>
      <c r="B537">
        <v>6058</v>
      </c>
      <c r="C537">
        <v>1080310321</v>
      </c>
      <c r="D537">
        <v>1077127437</v>
      </c>
      <c r="E537">
        <v>631132</v>
      </c>
      <c r="F537">
        <v>97846728838</v>
      </c>
      <c r="G537">
        <v>84500357758</v>
      </c>
      <c r="H537">
        <v>1331</v>
      </c>
      <c r="I537">
        <v>219830409</v>
      </c>
    </row>
    <row r="538" spans="1:9">
      <c r="A538" t="s">
        <v>1136</v>
      </c>
      <c r="B538">
        <v>0</v>
      </c>
      <c r="C538">
        <v>0</v>
      </c>
      <c r="D538">
        <v>0</v>
      </c>
      <c r="E538">
        <v>1</v>
      </c>
      <c r="F538">
        <v>200000</v>
      </c>
      <c r="G538">
        <v>141403</v>
      </c>
      <c r="H538">
        <v>0</v>
      </c>
      <c r="I538">
        <v>0</v>
      </c>
    </row>
    <row r="539" spans="1:9">
      <c r="A539" t="s">
        <v>1238</v>
      </c>
      <c r="B539">
        <v>19349</v>
      </c>
      <c r="C539">
        <v>226747998</v>
      </c>
      <c r="D539">
        <v>223367857</v>
      </c>
      <c r="E539">
        <v>328807</v>
      </c>
      <c r="F539">
        <v>6131155844</v>
      </c>
      <c r="G539">
        <v>3878101960</v>
      </c>
      <c r="H539">
        <v>3866</v>
      </c>
      <c r="I539">
        <v>64157911</v>
      </c>
    </row>
    <row r="540" spans="1:9">
      <c r="A540" t="s">
        <v>642</v>
      </c>
      <c r="B540">
        <v>3917</v>
      </c>
      <c r="C540">
        <v>1045137046</v>
      </c>
      <c r="D540">
        <v>1043118477</v>
      </c>
      <c r="E540">
        <v>415726</v>
      </c>
      <c r="F540">
        <v>77741021568</v>
      </c>
      <c r="G540">
        <v>55884508932</v>
      </c>
      <c r="H540">
        <v>699</v>
      </c>
      <c r="I540">
        <v>149643438</v>
      </c>
    </row>
    <row r="541" spans="1:9">
      <c r="A541" t="s">
        <v>723</v>
      </c>
      <c r="B541">
        <v>0</v>
      </c>
      <c r="C541">
        <v>0</v>
      </c>
      <c r="D541">
        <v>0</v>
      </c>
      <c r="E541">
        <v>22</v>
      </c>
      <c r="F541">
        <v>5411242</v>
      </c>
      <c r="G541">
        <v>5067313</v>
      </c>
      <c r="H541">
        <v>0</v>
      </c>
      <c r="I541">
        <v>0</v>
      </c>
    </row>
    <row r="542" spans="1:9">
      <c r="A542" t="s">
        <v>833</v>
      </c>
      <c r="B542">
        <v>3872</v>
      </c>
      <c r="C542">
        <v>55755589</v>
      </c>
      <c r="D542">
        <v>55202458</v>
      </c>
      <c r="E542">
        <v>398209</v>
      </c>
      <c r="F542">
        <v>5119541424</v>
      </c>
      <c r="G542">
        <v>4424541039</v>
      </c>
      <c r="H542">
        <v>3766</v>
      </c>
      <c r="I542">
        <v>47434507</v>
      </c>
    </row>
    <row r="543" spans="1:9">
      <c r="A543" t="s">
        <v>1001</v>
      </c>
      <c r="B543">
        <v>777</v>
      </c>
      <c r="C543">
        <v>99484886</v>
      </c>
      <c r="D543">
        <v>99215657</v>
      </c>
      <c r="E543">
        <v>194335</v>
      </c>
      <c r="F543">
        <v>21271659082</v>
      </c>
      <c r="G543">
        <v>18297572305</v>
      </c>
      <c r="H543">
        <v>1360</v>
      </c>
      <c r="I543">
        <v>152936803</v>
      </c>
    </row>
    <row r="544" spans="1:9">
      <c r="A544" t="s">
        <v>817</v>
      </c>
      <c r="B544">
        <v>290</v>
      </c>
      <c r="C544">
        <v>45034042</v>
      </c>
      <c r="D544">
        <v>44926108</v>
      </c>
      <c r="E544">
        <v>4238</v>
      </c>
      <c r="F544">
        <v>461455718</v>
      </c>
      <c r="G544">
        <v>422397583</v>
      </c>
      <c r="H544">
        <v>9</v>
      </c>
      <c r="I544">
        <v>702396</v>
      </c>
    </row>
    <row r="545" spans="1:9">
      <c r="A545" t="s">
        <v>597</v>
      </c>
      <c r="B545">
        <v>4049</v>
      </c>
      <c r="C545">
        <v>48714410</v>
      </c>
      <c r="D545">
        <v>46578286</v>
      </c>
      <c r="E545">
        <v>19699</v>
      </c>
      <c r="F545">
        <v>234241420</v>
      </c>
      <c r="G545">
        <v>157196041</v>
      </c>
      <c r="H545">
        <v>146</v>
      </c>
      <c r="I545">
        <v>1908726</v>
      </c>
    </row>
    <row r="546" spans="1:9">
      <c r="A546" t="s">
        <v>631</v>
      </c>
      <c r="B546">
        <v>272133</v>
      </c>
      <c r="C546">
        <v>1466619300</v>
      </c>
      <c r="D546">
        <v>214324158</v>
      </c>
      <c r="E546">
        <v>13351568</v>
      </c>
      <c r="F546">
        <v>107341215714</v>
      </c>
      <c r="G546">
        <v>20176583051</v>
      </c>
      <c r="H546">
        <v>105508</v>
      </c>
      <c r="I546">
        <v>543472065</v>
      </c>
    </row>
    <row r="547" spans="1:9">
      <c r="A547" t="s">
        <v>634</v>
      </c>
      <c r="B547">
        <v>71269</v>
      </c>
      <c r="C547">
        <v>1098148500</v>
      </c>
      <c r="D547">
        <v>151897591</v>
      </c>
      <c r="E547">
        <v>5777076</v>
      </c>
      <c r="F547">
        <v>100294946935</v>
      </c>
      <c r="G547">
        <v>17420334529</v>
      </c>
      <c r="H547">
        <v>7237</v>
      </c>
      <c r="I547">
        <v>76550700</v>
      </c>
    </row>
    <row r="548" spans="1:9">
      <c r="A548" t="s">
        <v>656</v>
      </c>
      <c r="B548">
        <v>817</v>
      </c>
      <c r="C548">
        <v>343200</v>
      </c>
      <c r="D548">
        <v>289965</v>
      </c>
      <c r="E548">
        <v>710</v>
      </c>
      <c r="F548">
        <v>1503192</v>
      </c>
      <c r="G548">
        <v>809520</v>
      </c>
      <c r="H548">
        <v>149</v>
      </c>
      <c r="I548">
        <v>66100</v>
      </c>
    </row>
    <row r="549" spans="1:9">
      <c r="A549" t="s">
        <v>752</v>
      </c>
      <c r="B549">
        <v>0</v>
      </c>
      <c r="C549">
        <v>0</v>
      </c>
      <c r="D549">
        <v>0</v>
      </c>
      <c r="E549">
        <v>7249</v>
      </c>
      <c r="F549">
        <v>5355720</v>
      </c>
      <c r="G549">
        <v>52179</v>
      </c>
      <c r="H549">
        <v>5</v>
      </c>
      <c r="I549">
        <v>15000</v>
      </c>
    </row>
    <row r="550" spans="1:9">
      <c r="A550" t="s">
        <v>897</v>
      </c>
      <c r="B550">
        <v>2629</v>
      </c>
      <c r="C550">
        <v>136490872</v>
      </c>
      <c r="D550">
        <v>136036680</v>
      </c>
      <c r="E550">
        <v>38911</v>
      </c>
      <c r="F550">
        <v>1754474045</v>
      </c>
      <c r="G550">
        <v>1166544789</v>
      </c>
      <c r="H550">
        <v>31</v>
      </c>
      <c r="I550">
        <v>1645151</v>
      </c>
    </row>
    <row r="551" spans="1:9">
      <c r="A551" t="s">
        <v>1093</v>
      </c>
      <c r="B551">
        <v>4</v>
      </c>
      <c r="C551">
        <v>7988</v>
      </c>
      <c r="D551">
        <v>7878</v>
      </c>
      <c r="E551">
        <v>85</v>
      </c>
      <c r="F551">
        <v>368282</v>
      </c>
      <c r="G551">
        <v>248538</v>
      </c>
      <c r="H551">
        <v>1</v>
      </c>
      <c r="I551">
        <v>8000</v>
      </c>
    </row>
    <row r="552" spans="1:9">
      <c r="A552" t="s">
        <v>1209</v>
      </c>
      <c r="B552">
        <v>14778</v>
      </c>
      <c r="C552">
        <v>45974300</v>
      </c>
      <c r="D552">
        <v>8269668</v>
      </c>
      <c r="E552">
        <v>93877</v>
      </c>
      <c r="F552">
        <v>255209314</v>
      </c>
      <c r="G552">
        <v>85853784</v>
      </c>
      <c r="H552">
        <v>1010</v>
      </c>
      <c r="I552">
        <v>1921482</v>
      </c>
    </row>
    <row r="553" spans="1:9">
      <c r="A553" t="s">
        <v>948</v>
      </c>
      <c r="B553">
        <v>2027</v>
      </c>
      <c r="C553">
        <v>22549100</v>
      </c>
      <c r="D553">
        <v>1039342</v>
      </c>
      <c r="E553">
        <v>82625</v>
      </c>
      <c r="F553">
        <v>687919050</v>
      </c>
      <c r="G553">
        <v>92401328</v>
      </c>
      <c r="H553">
        <v>222</v>
      </c>
      <c r="I553">
        <v>1336000</v>
      </c>
    </row>
    <row r="554" spans="1:9">
      <c r="A554" t="s">
        <v>983</v>
      </c>
      <c r="B554">
        <v>15521</v>
      </c>
      <c r="C554">
        <v>431759232</v>
      </c>
      <c r="D554">
        <v>431832184</v>
      </c>
      <c r="E554">
        <v>566874</v>
      </c>
      <c r="F554">
        <v>13217664642</v>
      </c>
      <c r="G554">
        <v>9382089783</v>
      </c>
      <c r="H554">
        <v>11210</v>
      </c>
      <c r="I554">
        <v>256077210</v>
      </c>
    </row>
    <row r="555" spans="1:9">
      <c r="A555" t="s">
        <v>1066</v>
      </c>
      <c r="B555">
        <v>10</v>
      </c>
      <c r="C555">
        <v>81000</v>
      </c>
      <c r="D555">
        <v>11360</v>
      </c>
      <c r="E555">
        <v>9031</v>
      </c>
      <c r="F555">
        <v>95645648</v>
      </c>
      <c r="G555">
        <v>11656450</v>
      </c>
      <c r="H555">
        <v>633</v>
      </c>
      <c r="I555">
        <v>3733100</v>
      </c>
    </row>
    <row r="556" spans="1:9">
      <c r="A556" t="s">
        <v>676</v>
      </c>
      <c r="B556">
        <v>510431</v>
      </c>
      <c r="C556">
        <v>1163445579</v>
      </c>
      <c r="D556">
        <v>261966939</v>
      </c>
      <c r="E556">
        <v>33698256</v>
      </c>
      <c r="F556">
        <v>124544130150</v>
      </c>
      <c r="G556">
        <v>37358072897</v>
      </c>
      <c r="H556">
        <v>740806</v>
      </c>
      <c r="I556">
        <v>1078385809</v>
      </c>
    </row>
    <row r="557" spans="1:9">
      <c r="A557" t="s">
        <v>762</v>
      </c>
      <c r="B557">
        <v>68236</v>
      </c>
      <c r="C557">
        <v>203600998</v>
      </c>
      <c r="D557">
        <v>40561273</v>
      </c>
      <c r="E557">
        <v>1393553</v>
      </c>
      <c r="F557">
        <v>5073230359</v>
      </c>
      <c r="G557">
        <v>1524922188</v>
      </c>
      <c r="H557">
        <v>31525</v>
      </c>
      <c r="I557">
        <v>64786373</v>
      </c>
    </row>
    <row r="558" spans="1:9">
      <c r="A558" t="s">
        <v>909</v>
      </c>
      <c r="B558">
        <v>3</v>
      </c>
      <c r="C558">
        <v>298500</v>
      </c>
      <c r="D558">
        <v>298291</v>
      </c>
      <c r="E558">
        <v>253</v>
      </c>
      <c r="F558">
        <v>20143056</v>
      </c>
      <c r="G558">
        <v>18241454</v>
      </c>
      <c r="H558">
        <v>4</v>
      </c>
      <c r="I558">
        <v>232813</v>
      </c>
    </row>
    <row r="559" spans="1:9">
      <c r="A559" t="s">
        <v>938</v>
      </c>
      <c r="B559">
        <v>68146</v>
      </c>
      <c r="C559">
        <v>1774551457</v>
      </c>
      <c r="D559">
        <v>1778252338</v>
      </c>
      <c r="E559">
        <v>1507341</v>
      </c>
      <c r="F559">
        <v>32995481380</v>
      </c>
      <c r="G559">
        <v>25014709828</v>
      </c>
      <c r="H559">
        <v>58792</v>
      </c>
      <c r="I559">
        <v>1282482325</v>
      </c>
    </row>
    <row r="560" spans="1:9">
      <c r="A560" t="s">
        <v>972</v>
      </c>
      <c r="B560">
        <v>2</v>
      </c>
      <c r="C560">
        <v>10000</v>
      </c>
      <c r="D560">
        <v>9792</v>
      </c>
      <c r="E560">
        <v>27</v>
      </c>
      <c r="F560">
        <v>361355</v>
      </c>
      <c r="G560">
        <v>201806</v>
      </c>
      <c r="H560">
        <v>0</v>
      </c>
      <c r="I560">
        <v>0</v>
      </c>
    </row>
    <row r="561" spans="1:9">
      <c r="A561" t="s">
        <v>748</v>
      </c>
      <c r="B561">
        <v>0</v>
      </c>
      <c r="C561">
        <v>0</v>
      </c>
      <c r="D561">
        <v>0</v>
      </c>
      <c r="E561">
        <v>2707</v>
      </c>
      <c r="F561">
        <v>43544357</v>
      </c>
      <c r="G561">
        <v>20061352</v>
      </c>
      <c r="H561">
        <v>4</v>
      </c>
      <c r="I561">
        <v>614600</v>
      </c>
    </row>
    <row r="562" spans="1:9">
      <c r="A562" t="s">
        <v>561</v>
      </c>
      <c r="B562">
        <v>135484</v>
      </c>
      <c r="C562">
        <v>653169667</v>
      </c>
      <c r="D562">
        <v>33188390</v>
      </c>
      <c r="E562">
        <v>2558460</v>
      </c>
      <c r="F562">
        <v>12528853344</v>
      </c>
      <c r="G562">
        <v>2129345637</v>
      </c>
      <c r="H562">
        <v>35285</v>
      </c>
      <c r="I562">
        <v>82658716</v>
      </c>
    </row>
    <row r="563" spans="1:9">
      <c r="A563" t="s">
        <v>739</v>
      </c>
      <c r="B563">
        <v>0</v>
      </c>
      <c r="C563">
        <v>0</v>
      </c>
      <c r="D563">
        <v>0</v>
      </c>
      <c r="E563">
        <v>124884</v>
      </c>
      <c r="F563">
        <v>18245130749</v>
      </c>
      <c r="G563">
        <v>6981658901</v>
      </c>
      <c r="H563">
        <v>343</v>
      </c>
      <c r="I563">
        <v>56012364</v>
      </c>
    </row>
    <row r="564" spans="1:9">
      <c r="A564" t="s">
        <v>1053</v>
      </c>
      <c r="B564">
        <v>55337</v>
      </c>
      <c r="C564">
        <v>327677180</v>
      </c>
      <c r="D564">
        <v>82359122</v>
      </c>
      <c r="E564">
        <v>2157139</v>
      </c>
      <c r="F564">
        <v>10183298967</v>
      </c>
      <c r="G564">
        <v>1215354314</v>
      </c>
      <c r="H564">
        <v>3760</v>
      </c>
      <c r="I564">
        <v>9267989</v>
      </c>
    </row>
    <row r="565" spans="1:9">
      <c r="A565" t="s">
        <v>1164</v>
      </c>
      <c r="B565">
        <v>1</v>
      </c>
      <c r="C565">
        <v>12000</v>
      </c>
      <c r="D565">
        <v>6499</v>
      </c>
      <c r="E565">
        <v>17852</v>
      </c>
      <c r="F565">
        <v>198654538</v>
      </c>
      <c r="G565">
        <v>14088353</v>
      </c>
      <c r="H565">
        <v>541</v>
      </c>
      <c r="I565">
        <v>4291350</v>
      </c>
    </row>
    <row r="566" spans="1:9">
      <c r="A566" t="s">
        <v>1013</v>
      </c>
      <c r="B566">
        <v>1875</v>
      </c>
      <c r="C566">
        <v>344537938</v>
      </c>
      <c r="D566">
        <v>78484416</v>
      </c>
      <c r="E566">
        <v>92971</v>
      </c>
      <c r="F566">
        <v>13289214823</v>
      </c>
      <c r="G566">
        <v>3899763456</v>
      </c>
      <c r="H566">
        <v>118</v>
      </c>
      <c r="I566">
        <v>16077766</v>
      </c>
    </row>
    <row r="567" spans="1:9">
      <c r="A567" t="s">
        <v>1179</v>
      </c>
      <c r="B567">
        <v>433</v>
      </c>
      <c r="C567">
        <v>175701153</v>
      </c>
      <c r="D567">
        <v>175685148</v>
      </c>
      <c r="E567">
        <v>112275</v>
      </c>
      <c r="F567">
        <v>33730167798</v>
      </c>
      <c r="G567">
        <v>28645571262</v>
      </c>
      <c r="H567">
        <v>249</v>
      </c>
      <c r="I567">
        <v>83196569</v>
      </c>
    </row>
    <row r="568" spans="1:9">
      <c r="A568" t="s">
        <v>1229</v>
      </c>
      <c r="B568">
        <v>5</v>
      </c>
      <c r="C568">
        <v>329250</v>
      </c>
      <c r="D568">
        <v>118833</v>
      </c>
      <c r="E568">
        <v>118767</v>
      </c>
      <c r="F568">
        <v>7318461297</v>
      </c>
      <c r="G568">
        <v>3104544939</v>
      </c>
      <c r="H568">
        <v>1428</v>
      </c>
      <c r="I568">
        <v>95877135</v>
      </c>
    </row>
    <row r="569" spans="1:9">
      <c r="A569" t="s">
        <v>679</v>
      </c>
      <c r="B569">
        <v>43663</v>
      </c>
      <c r="C569">
        <v>646639208</v>
      </c>
      <c r="D569">
        <v>104615135</v>
      </c>
      <c r="E569">
        <v>5882600</v>
      </c>
      <c r="F569">
        <v>68443616644</v>
      </c>
      <c r="G569">
        <v>13946447827</v>
      </c>
      <c r="H569">
        <v>15228</v>
      </c>
      <c r="I569">
        <v>74858069</v>
      </c>
    </row>
    <row r="570" spans="1:9">
      <c r="A570" t="s">
        <v>924</v>
      </c>
      <c r="B570">
        <v>1893</v>
      </c>
      <c r="C570">
        <v>683204498</v>
      </c>
      <c r="D570">
        <v>326652037</v>
      </c>
      <c r="E570">
        <v>35304</v>
      </c>
      <c r="F570">
        <v>9760996882</v>
      </c>
      <c r="G570">
        <v>4565746057</v>
      </c>
      <c r="H570">
        <v>102</v>
      </c>
      <c r="I570">
        <v>24409335</v>
      </c>
    </row>
    <row r="571" spans="1:9">
      <c r="A571" t="s">
        <v>712</v>
      </c>
      <c r="B571">
        <v>18910</v>
      </c>
      <c r="C571">
        <v>745369098</v>
      </c>
      <c r="D571">
        <v>727397170</v>
      </c>
      <c r="E571">
        <v>736507</v>
      </c>
      <c r="F571">
        <v>23636021286</v>
      </c>
      <c r="G571">
        <v>14124138934</v>
      </c>
      <c r="H571">
        <v>332</v>
      </c>
      <c r="I571">
        <v>12859057</v>
      </c>
    </row>
    <row r="572" spans="1:9">
      <c r="A572" t="s">
        <v>763</v>
      </c>
      <c r="B572">
        <v>424898</v>
      </c>
      <c r="C572">
        <v>1863706895</v>
      </c>
      <c r="D572">
        <v>331054340</v>
      </c>
      <c r="E572">
        <v>17956104</v>
      </c>
      <c r="F572">
        <v>113738789035</v>
      </c>
      <c r="G572">
        <v>23990143635</v>
      </c>
      <c r="H572">
        <v>148941</v>
      </c>
      <c r="I572">
        <v>663359798</v>
      </c>
    </row>
    <row r="573" spans="1:9">
      <c r="A573" t="s">
        <v>884</v>
      </c>
      <c r="B573">
        <v>359</v>
      </c>
      <c r="C573">
        <v>11308938</v>
      </c>
      <c r="D573">
        <v>11207535</v>
      </c>
      <c r="E573">
        <v>23314</v>
      </c>
      <c r="F573">
        <v>205008953</v>
      </c>
      <c r="G573">
        <v>133534445</v>
      </c>
      <c r="H573">
        <v>105</v>
      </c>
      <c r="I573">
        <v>1546825</v>
      </c>
    </row>
    <row r="574" spans="1:9">
      <c r="A574" t="s">
        <v>1239</v>
      </c>
      <c r="B574">
        <v>13933</v>
      </c>
      <c r="C574">
        <v>225404105</v>
      </c>
      <c r="D574">
        <v>222519697</v>
      </c>
      <c r="E574">
        <v>424939</v>
      </c>
      <c r="F574">
        <v>8427876852</v>
      </c>
      <c r="G574">
        <v>4679572077</v>
      </c>
      <c r="H574">
        <v>1663</v>
      </c>
      <c r="I574">
        <v>27556606</v>
      </c>
    </row>
    <row r="575" spans="1:9">
      <c r="A575" t="s">
        <v>845</v>
      </c>
      <c r="B575">
        <v>36115</v>
      </c>
      <c r="C575">
        <v>290938500</v>
      </c>
      <c r="D575">
        <v>28961769</v>
      </c>
      <c r="E575">
        <v>1126592</v>
      </c>
      <c r="F575">
        <v>10764237207</v>
      </c>
      <c r="G575">
        <v>1342358043</v>
      </c>
      <c r="H575">
        <v>1337</v>
      </c>
      <c r="I575">
        <v>7680796</v>
      </c>
    </row>
    <row r="576" spans="1:9">
      <c r="A576" t="s">
        <v>851</v>
      </c>
      <c r="B576">
        <v>11835</v>
      </c>
      <c r="C576">
        <v>173284194</v>
      </c>
      <c r="D576">
        <v>171626926</v>
      </c>
      <c r="E576">
        <v>71828</v>
      </c>
      <c r="F576">
        <v>1020920375</v>
      </c>
      <c r="G576">
        <v>686969619</v>
      </c>
      <c r="H576">
        <v>625</v>
      </c>
      <c r="I576">
        <v>8413104</v>
      </c>
    </row>
    <row r="577" spans="1:9">
      <c r="A577" t="s">
        <v>1185</v>
      </c>
      <c r="B577">
        <v>0</v>
      </c>
      <c r="C577">
        <v>0</v>
      </c>
      <c r="D577">
        <v>0</v>
      </c>
      <c r="E577">
        <v>32577</v>
      </c>
      <c r="F577">
        <v>2291875921</v>
      </c>
      <c r="G577">
        <v>562402216</v>
      </c>
      <c r="H577">
        <v>118</v>
      </c>
      <c r="I577">
        <v>8583826</v>
      </c>
    </row>
    <row r="578" spans="1:9">
      <c r="A578" t="s">
        <v>1225</v>
      </c>
      <c r="B578">
        <v>0</v>
      </c>
      <c r="C578">
        <v>0</v>
      </c>
      <c r="D578">
        <v>0</v>
      </c>
      <c r="E578">
        <v>8</v>
      </c>
      <c r="F578">
        <v>847475</v>
      </c>
      <c r="G578">
        <v>752111</v>
      </c>
      <c r="H578">
        <v>0</v>
      </c>
      <c r="I578">
        <v>0</v>
      </c>
    </row>
    <row r="579" spans="1:9">
      <c r="A579" t="s">
        <v>600</v>
      </c>
      <c r="B579">
        <v>6294</v>
      </c>
      <c r="C579">
        <v>137195233</v>
      </c>
      <c r="D579">
        <v>131570764</v>
      </c>
      <c r="E579">
        <v>36895</v>
      </c>
      <c r="F579">
        <v>753269899</v>
      </c>
      <c r="G579">
        <v>478504168</v>
      </c>
      <c r="H579">
        <v>31</v>
      </c>
      <c r="I579">
        <v>665350</v>
      </c>
    </row>
    <row r="580" spans="1:9">
      <c r="A580" t="s">
        <v>668</v>
      </c>
      <c r="B580">
        <v>90937</v>
      </c>
      <c r="C580">
        <v>2917264078</v>
      </c>
      <c r="D580">
        <v>2907534054</v>
      </c>
      <c r="E580">
        <v>1617515</v>
      </c>
      <c r="F580">
        <v>43067586389</v>
      </c>
      <c r="G580">
        <v>30226024586</v>
      </c>
      <c r="H580">
        <v>20261</v>
      </c>
      <c r="I580">
        <v>546860366</v>
      </c>
    </row>
    <row r="581" spans="1:9">
      <c r="A581" t="s">
        <v>1166</v>
      </c>
      <c r="B581">
        <v>4623</v>
      </c>
      <c r="C581">
        <v>10610750</v>
      </c>
      <c r="D581">
        <v>1465615</v>
      </c>
      <c r="E581">
        <v>141368</v>
      </c>
      <c r="F581">
        <v>445325089</v>
      </c>
      <c r="G581">
        <v>139241949</v>
      </c>
      <c r="H581">
        <v>2501</v>
      </c>
      <c r="I581">
        <v>6844800</v>
      </c>
    </row>
    <row r="582" spans="1:9">
      <c r="A582" t="s">
        <v>606</v>
      </c>
      <c r="B582">
        <v>94063</v>
      </c>
      <c r="C582">
        <v>539209843</v>
      </c>
      <c r="D582">
        <v>49275174</v>
      </c>
      <c r="E582">
        <v>2964655</v>
      </c>
      <c r="F582">
        <v>24116874561</v>
      </c>
      <c r="G582">
        <v>4985646869</v>
      </c>
      <c r="H582">
        <v>50478</v>
      </c>
      <c r="I582">
        <v>243314888</v>
      </c>
    </row>
    <row r="583" spans="1:9">
      <c r="A583" t="s">
        <v>612</v>
      </c>
      <c r="B583">
        <v>10</v>
      </c>
      <c r="C583">
        <v>115500</v>
      </c>
      <c r="D583">
        <v>114705</v>
      </c>
      <c r="E583">
        <v>31</v>
      </c>
      <c r="F583">
        <v>289426</v>
      </c>
      <c r="G583">
        <v>113932</v>
      </c>
      <c r="H583">
        <v>1</v>
      </c>
      <c r="I583">
        <v>5000</v>
      </c>
    </row>
    <row r="584" spans="1:9">
      <c r="A584" t="s">
        <v>623</v>
      </c>
      <c r="B584">
        <v>26278</v>
      </c>
      <c r="C584">
        <v>832591515</v>
      </c>
      <c r="D584">
        <v>826162346</v>
      </c>
      <c r="E584">
        <v>623212</v>
      </c>
      <c r="F584">
        <v>17320004877</v>
      </c>
      <c r="G584">
        <v>10658226293</v>
      </c>
      <c r="H584">
        <v>724</v>
      </c>
      <c r="I584">
        <v>28299496</v>
      </c>
    </row>
    <row r="585" spans="1:9">
      <c r="A585" t="s">
        <v>801</v>
      </c>
      <c r="B585">
        <v>19834</v>
      </c>
      <c r="C585">
        <v>16496300</v>
      </c>
      <c r="D585">
        <v>6412124</v>
      </c>
      <c r="E585">
        <v>807867</v>
      </c>
      <c r="F585">
        <v>943240845</v>
      </c>
      <c r="G585">
        <v>456163837</v>
      </c>
      <c r="H585">
        <v>13387</v>
      </c>
      <c r="I585">
        <v>10957695</v>
      </c>
    </row>
    <row r="586" spans="1:9">
      <c r="A586" t="s">
        <v>1082</v>
      </c>
      <c r="B586">
        <v>0</v>
      </c>
      <c r="C586">
        <v>0</v>
      </c>
      <c r="D586">
        <v>0</v>
      </c>
      <c r="E586">
        <v>1</v>
      </c>
      <c r="F586">
        <v>100000</v>
      </c>
      <c r="G586">
        <v>10436</v>
      </c>
      <c r="H586">
        <v>0</v>
      </c>
      <c r="I586">
        <v>0</v>
      </c>
    </row>
    <row r="587" spans="1:9">
      <c r="A587" t="s">
        <v>644</v>
      </c>
      <c r="B587">
        <v>9442</v>
      </c>
      <c r="C587">
        <v>10161434279</v>
      </c>
      <c r="D587">
        <v>10142880203</v>
      </c>
      <c r="E587">
        <v>292902</v>
      </c>
      <c r="F587">
        <v>228346250394</v>
      </c>
      <c r="G587">
        <v>199467841000</v>
      </c>
      <c r="H587">
        <v>183</v>
      </c>
      <c r="I587">
        <v>124983459</v>
      </c>
    </row>
    <row r="588" spans="1:9">
      <c r="A588" t="s">
        <v>774</v>
      </c>
      <c r="B588">
        <v>0</v>
      </c>
      <c r="C588">
        <v>0</v>
      </c>
      <c r="D588">
        <v>0</v>
      </c>
      <c r="E588">
        <v>177</v>
      </c>
      <c r="F588">
        <v>22608619</v>
      </c>
      <c r="G588">
        <v>4603474</v>
      </c>
      <c r="H588">
        <v>4</v>
      </c>
      <c r="I588">
        <v>841655</v>
      </c>
    </row>
    <row r="589" spans="1:9">
      <c r="A589" t="s">
        <v>794</v>
      </c>
      <c r="B589">
        <v>6830</v>
      </c>
      <c r="C589">
        <v>47809144</v>
      </c>
      <c r="D589">
        <v>14673832</v>
      </c>
      <c r="E589">
        <v>322299</v>
      </c>
      <c r="F589">
        <v>2113505152</v>
      </c>
      <c r="G589">
        <v>288974481</v>
      </c>
      <c r="H589">
        <v>234</v>
      </c>
      <c r="I589">
        <v>821232</v>
      </c>
    </row>
    <row r="590" spans="1:9">
      <c r="A590" t="s">
        <v>792</v>
      </c>
      <c r="B590">
        <v>53581</v>
      </c>
      <c r="C590">
        <v>293011279</v>
      </c>
      <c r="D590">
        <v>53618026</v>
      </c>
      <c r="E590">
        <v>2511210</v>
      </c>
      <c r="F590">
        <v>13287602518</v>
      </c>
      <c r="G590">
        <v>1591550940</v>
      </c>
      <c r="H590">
        <v>4016</v>
      </c>
      <c r="I590">
        <v>10775103</v>
      </c>
    </row>
    <row r="591" spans="1:9">
      <c r="A591" t="s">
        <v>828</v>
      </c>
      <c r="B591">
        <v>272</v>
      </c>
      <c r="C591">
        <v>36306618</v>
      </c>
      <c r="D591">
        <v>36268849</v>
      </c>
      <c r="E591">
        <v>2940</v>
      </c>
      <c r="F591">
        <v>314283276</v>
      </c>
      <c r="G591">
        <v>296212807</v>
      </c>
      <c r="H591">
        <v>2</v>
      </c>
      <c r="I591">
        <v>328105</v>
      </c>
    </row>
    <row r="592" spans="1:9">
      <c r="A592" t="s">
        <v>923</v>
      </c>
      <c r="B592">
        <v>4454</v>
      </c>
      <c r="C592">
        <v>957151305</v>
      </c>
      <c r="D592">
        <v>491922191</v>
      </c>
      <c r="E592">
        <v>104184</v>
      </c>
      <c r="F592">
        <v>16815300414</v>
      </c>
      <c r="G592">
        <v>7950245312</v>
      </c>
      <c r="H592">
        <v>309</v>
      </c>
      <c r="I592">
        <v>37791860</v>
      </c>
    </row>
    <row r="593" spans="1:9">
      <c r="A593" t="s">
        <v>866</v>
      </c>
      <c r="B593">
        <v>0</v>
      </c>
      <c r="C593">
        <v>0</v>
      </c>
      <c r="D593">
        <v>0</v>
      </c>
      <c r="E593">
        <v>4</v>
      </c>
      <c r="F593">
        <v>232930</v>
      </c>
      <c r="G593">
        <v>191789</v>
      </c>
      <c r="H593">
        <v>0</v>
      </c>
      <c r="I593">
        <v>0</v>
      </c>
    </row>
    <row r="594" spans="1:9">
      <c r="A594" t="s">
        <v>873</v>
      </c>
      <c r="B594">
        <v>0</v>
      </c>
      <c r="C594">
        <v>0</v>
      </c>
      <c r="D594">
        <v>0</v>
      </c>
      <c r="E594">
        <v>316</v>
      </c>
      <c r="F594">
        <v>19042021</v>
      </c>
      <c r="G594">
        <v>5056701</v>
      </c>
      <c r="H594">
        <v>8</v>
      </c>
      <c r="I594">
        <v>243000</v>
      </c>
    </row>
    <row r="595" spans="1:9">
      <c r="A595" t="s">
        <v>865</v>
      </c>
      <c r="B595">
        <v>0</v>
      </c>
      <c r="C595">
        <v>0</v>
      </c>
      <c r="D595">
        <v>0</v>
      </c>
      <c r="E595">
        <v>152</v>
      </c>
      <c r="F595">
        <v>19432416</v>
      </c>
      <c r="G595">
        <v>12511834</v>
      </c>
      <c r="H595">
        <v>3</v>
      </c>
      <c r="I595">
        <v>172031</v>
      </c>
    </row>
    <row r="596" spans="1:9">
      <c r="A596" t="s">
        <v>944</v>
      </c>
      <c r="B596">
        <v>1</v>
      </c>
      <c r="C596">
        <v>10000</v>
      </c>
      <c r="D596">
        <v>0</v>
      </c>
      <c r="E596">
        <v>1596</v>
      </c>
      <c r="F596">
        <v>12707200</v>
      </c>
      <c r="G596">
        <v>960585</v>
      </c>
      <c r="H596">
        <v>74</v>
      </c>
      <c r="I596">
        <v>454500</v>
      </c>
    </row>
    <row r="597" spans="1:9">
      <c r="A597" t="s">
        <v>954</v>
      </c>
      <c r="B597">
        <v>1</v>
      </c>
      <c r="C597">
        <v>45000</v>
      </c>
      <c r="D597">
        <v>45000</v>
      </c>
      <c r="E597">
        <v>21</v>
      </c>
      <c r="F597">
        <v>1777883</v>
      </c>
      <c r="G597">
        <v>1597257</v>
      </c>
      <c r="H597">
        <v>0</v>
      </c>
      <c r="I597">
        <v>0</v>
      </c>
    </row>
    <row r="598" spans="1:9">
      <c r="A598" t="s">
        <v>1188</v>
      </c>
      <c r="B598">
        <v>0</v>
      </c>
      <c r="C598">
        <v>0</v>
      </c>
      <c r="D598">
        <v>0</v>
      </c>
      <c r="E598">
        <v>6096</v>
      </c>
      <c r="F598">
        <v>715955148</v>
      </c>
      <c r="G598">
        <v>212416348</v>
      </c>
      <c r="H598">
        <v>14</v>
      </c>
      <c r="I598">
        <v>2104064</v>
      </c>
    </row>
    <row r="599" spans="1:9">
      <c r="A599" t="s">
        <v>1012</v>
      </c>
      <c r="B599">
        <v>1584</v>
      </c>
      <c r="C599">
        <v>211316855</v>
      </c>
      <c r="D599">
        <v>50834735</v>
      </c>
      <c r="E599">
        <v>111153</v>
      </c>
      <c r="F599">
        <v>12348586164</v>
      </c>
      <c r="G599">
        <v>3326761580</v>
      </c>
      <c r="H599">
        <v>186</v>
      </c>
      <c r="I599">
        <v>20704575</v>
      </c>
    </row>
    <row r="600" spans="1:9">
      <c r="A600" t="s">
        <v>1017</v>
      </c>
      <c r="B600">
        <v>196</v>
      </c>
      <c r="C600">
        <v>730028</v>
      </c>
      <c r="D600">
        <v>640059</v>
      </c>
      <c r="E600">
        <v>2213</v>
      </c>
      <c r="F600">
        <v>7708968</v>
      </c>
      <c r="G600">
        <v>4206444</v>
      </c>
      <c r="H600">
        <v>13</v>
      </c>
      <c r="I600">
        <v>50846</v>
      </c>
    </row>
    <row r="601" spans="1:9">
      <c r="A601" t="s">
        <v>638</v>
      </c>
      <c r="B601">
        <v>3</v>
      </c>
      <c r="C601">
        <v>215400</v>
      </c>
      <c r="D601">
        <v>214433</v>
      </c>
      <c r="E601">
        <v>251</v>
      </c>
      <c r="F601">
        <v>18152477</v>
      </c>
      <c r="G601">
        <v>14664208</v>
      </c>
      <c r="H601">
        <v>1</v>
      </c>
      <c r="I601">
        <v>87500</v>
      </c>
    </row>
    <row r="602" spans="1:9">
      <c r="A602" t="s">
        <v>643</v>
      </c>
      <c r="B602">
        <v>5995</v>
      </c>
      <c r="C602">
        <v>2534529600</v>
      </c>
      <c r="D602">
        <v>2528981382</v>
      </c>
      <c r="E602">
        <v>457672</v>
      </c>
      <c r="F602">
        <v>132235333893</v>
      </c>
      <c r="G602">
        <v>99209040327</v>
      </c>
      <c r="H602">
        <v>585</v>
      </c>
      <c r="I602">
        <v>194907471</v>
      </c>
    </row>
    <row r="603" spans="1:9">
      <c r="A603" t="s">
        <v>831</v>
      </c>
      <c r="B603">
        <v>189</v>
      </c>
      <c r="C603">
        <v>1318851</v>
      </c>
      <c r="D603">
        <v>1321202</v>
      </c>
      <c r="E603">
        <v>15852</v>
      </c>
      <c r="F603">
        <v>132139505</v>
      </c>
      <c r="G603">
        <v>132820836</v>
      </c>
      <c r="H603">
        <v>54</v>
      </c>
      <c r="I603">
        <v>372643</v>
      </c>
    </row>
    <row r="604" spans="1:9">
      <c r="A604" t="s">
        <v>849</v>
      </c>
      <c r="B604">
        <v>24</v>
      </c>
      <c r="C604">
        <v>81767</v>
      </c>
      <c r="D604">
        <v>78892</v>
      </c>
      <c r="E604">
        <v>54</v>
      </c>
      <c r="F604">
        <v>444472</v>
      </c>
      <c r="G604">
        <v>305273</v>
      </c>
      <c r="H604">
        <v>1</v>
      </c>
      <c r="I604">
        <v>935</v>
      </c>
    </row>
    <row r="605" spans="1:9">
      <c r="A605" t="s">
        <v>1213</v>
      </c>
      <c r="B605">
        <v>49168</v>
      </c>
      <c r="C605">
        <v>646382050</v>
      </c>
      <c r="D605">
        <v>130696660</v>
      </c>
      <c r="E605">
        <v>2417902</v>
      </c>
      <c r="F605">
        <v>28555869226</v>
      </c>
      <c r="G605">
        <v>5864801775</v>
      </c>
      <c r="H605">
        <v>4037</v>
      </c>
      <c r="I605">
        <v>28899238</v>
      </c>
    </row>
    <row r="606" spans="1:9">
      <c r="A606" t="s">
        <v>1248</v>
      </c>
      <c r="B606">
        <v>88122</v>
      </c>
      <c r="C606">
        <v>644961363</v>
      </c>
      <c r="D606">
        <v>235995459</v>
      </c>
      <c r="E606">
        <v>1934772</v>
      </c>
      <c r="F606">
        <v>12274580559</v>
      </c>
      <c r="G606">
        <v>2366598037</v>
      </c>
      <c r="H606">
        <v>8175</v>
      </c>
      <c r="I606">
        <v>42328698</v>
      </c>
    </row>
    <row r="607" spans="1:9">
      <c r="A607" t="s">
        <v>639</v>
      </c>
      <c r="B607">
        <v>80</v>
      </c>
      <c r="C607">
        <v>8801097</v>
      </c>
      <c r="D607">
        <v>8788483</v>
      </c>
      <c r="E607">
        <v>6148</v>
      </c>
      <c r="F607">
        <v>466031819</v>
      </c>
      <c r="G607">
        <v>381466814</v>
      </c>
      <c r="H607">
        <v>101</v>
      </c>
      <c r="I607">
        <v>6789512</v>
      </c>
    </row>
    <row r="608" spans="1:9">
      <c r="A608" t="s">
        <v>784</v>
      </c>
      <c r="B608">
        <v>2705</v>
      </c>
      <c r="C608">
        <v>42004039</v>
      </c>
      <c r="D608">
        <v>39517812</v>
      </c>
      <c r="E608">
        <v>226633</v>
      </c>
      <c r="F608">
        <v>1551820006</v>
      </c>
      <c r="G608">
        <v>284356859</v>
      </c>
      <c r="H608">
        <v>186</v>
      </c>
      <c r="I608">
        <v>1220254</v>
      </c>
    </row>
    <row r="609" spans="1:9">
      <c r="A609" t="s">
        <v>1143</v>
      </c>
      <c r="B609">
        <v>2832</v>
      </c>
      <c r="C609">
        <v>445167131</v>
      </c>
      <c r="D609">
        <v>104269721</v>
      </c>
      <c r="E609">
        <v>93550</v>
      </c>
      <c r="F609">
        <v>13376658458</v>
      </c>
      <c r="G609">
        <v>4166866891</v>
      </c>
      <c r="H609">
        <v>71</v>
      </c>
      <c r="I609">
        <v>9532081</v>
      </c>
    </row>
    <row r="610" spans="1:9">
      <c r="A610" t="s">
        <v>589</v>
      </c>
      <c r="B610">
        <v>154200</v>
      </c>
      <c r="C610">
        <v>1733626348</v>
      </c>
      <c r="D610">
        <v>355903520</v>
      </c>
      <c r="E610">
        <v>12924592</v>
      </c>
      <c r="F610">
        <v>174111857725</v>
      </c>
      <c r="G610">
        <v>28569711025</v>
      </c>
      <c r="H610">
        <v>20406</v>
      </c>
      <c r="I610">
        <v>146748135</v>
      </c>
    </row>
    <row r="611" spans="1:9">
      <c r="A611" t="s">
        <v>1038</v>
      </c>
      <c r="B611">
        <v>1</v>
      </c>
      <c r="C611">
        <v>4000</v>
      </c>
      <c r="D611">
        <v>76</v>
      </c>
      <c r="E611">
        <v>51</v>
      </c>
      <c r="F611">
        <v>309514</v>
      </c>
      <c r="G611">
        <v>46793</v>
      </c>
      <c r="H611">
        <v>0</v>
      </c>
      <c r="I611">
        <v>0</v>
      </c>
    </row>
    <row r="612" spans="1:9">
      <c r="A612" t="s">
        <v>1096</v>
      </c>
      <c r="B612">
        <v>1185</v>
      </c>
      <c r="C612">
        <v>5793692</v>
      </c>
      <c r="D612">
        <v>5574727</v>
      </c>
      <c r="E612">
        <v>99450</v>
      </c>
      <c r="F612">
        <v>599594189</v>
      </c>
      <c r="G612">
        <v>259600000</v>
      </c>
      <c r="H612">
        <v>209</v>
      </c>
      <c r="I612">
        <v>2691788</v>
      </c>
    </row>
    <row r="613" spans="1:9">
      <c r="A613" t="s">
        <v>1037</v>
      </c>
      <c r="B613">
        <v>25634</v>
      </c>
      <c r="C613">
        <v>136323710</v>
      </c>
      <c r="D613">
        <v>13335066</v>
      </c>
      <c r="E613">
        <v>801092</v>
      </c>
      <c r="F613">
        <v>4591005158</v>
      </c>
      <c r="G613">
        <v>562861389</v>
      </c>
      <c r="H613">
        <v>713</v>
      </c>
      <c r="I613">
        <v>2495206</v>
      </c>
    </row>
    <row r="614" spans="1:9">
      <c r="A614" t="s">
        <v>1168</v>
      </c>
      <c r="B614">
        <v>10997</v>
      </c>
      <c r="C614">
        <v>119419050</v>
      </c>
      <c r="D614">
        <v>8807091</v>
      </c>
      <c r="E614">
        <v>2800534</v>
      </c>
      <c r="F614">
        <v>37550789857</v>
      </c>
      <c r="G614">
        <v>5895729164</v>
      </c>
      <c r="H614">
        <v>5963</v>
      </c>
      <c r="I614">
        <v>49395711</v>
      </c>
    </row>
    <row r="615" spans="1:9">
      <c r="A615" t="s">
        <v>803</v>
      </c>
      <c r="B615">
        <v>1077</v>
      </c>
      <c r="C615">
        <v>976950</v>
      </c>
      <c r="D615">
        <v>345690</v>
      </c>
      <c r="E615">
        <v>58328</v>
      </c>
      <c r="F615">
        <v>76772660</v>
      </c>
      <c r="G615">
        <v>26288379</v>
      </c>
      <c r="H615">
        <v>569</v>
      </c>
      <c r="I615">
        <v>528650</v>
      </c>
    </row>
    <row r="616" spans="1:9">
      <c r="A616" t="s">
        <v>917</v>
      </c>
      <c r="B616">
        <v>2</v>
      </c>
      <c r="C616">
        <v>260000</v>
      </c>
      <c r="D616">
        <v>9845</v>
      </c>
      <c r="E616">
        <v>5708</v>
      </c>
      <c r="F616">
        <v>476504216</v>
      </c>
      <c r="G616">
        <v>210471150</v>
      </c>
      <c r="H616">
        <v>267</v>
      </c>
      <c r="I616">
        <v>20725291</v>
      </c>
    </row>
    <row r="617" spans="1:9">
      <c r="A617" t="s">
        <v>934</v>
      </c>
      <c r="B617">
        <v>1</v>
      </c>
      <c r="C617">
        <v>6343</v>
      </c>
      <c r="D617">
        <v>6195</v>
      </c>
      <c r="E617">
        <v>56</v>
      </c>
      <c r="F617">
        <v>655000</v>
      </c>
      <c r="G617">
        <v>435967</v>
      </c>
      <c r="H617">
        <v>0</v>
      </c>
      <c r="I617">
        <v>0</v>
      </c>
    </row>
    <row r="618" spans="1:9">
      <c r="A618" t="s">
        <v>1083</v>
      </c>
      <c r="B618">
        <v>1</v>
      </c>
      <c r="C618">
        <v>137800</v>
      </c>
      <c r="D618">
        <v>0</v>
      </c>
      <c r="E618">
        <v>1626</v>
      </c>
      <c r="F618">
        <v>206411121</v>
      </c>
      <c r="G618">
        <v>80716088</v>
      </c>
      <c r="H618">
        <v>71</v>
      </c>
      <c r="I618">
        <v>6881690</v>
      </c>
    </row>
    <row r="619" spans="1:9">
      <c r="A619" t="s">
        <v>633</v>
      </c>
      <c r="B619">
        <v>84780</v>
      </c>
      <c r="C619">
        <v>1154986608</v>
      </c>
      <c r="D619">
        <v>151950430</v>
      </c>
      <c r="E619">
        <v>7209217</v>
      </c>
      <c r="F619">
        <v>124441870158</v>
      </c>
      <c r="G619">
        <v>19559067297</v>
      </c>
      <c r="H619">
        <v>11701</v>
      </c>
      <c r="I619">
        <v>109884300</v>
      </c>
    </row>
    <row r="620" spans="1:9">
      <c r="A620" t="s">
        <v>1011</v>
      </c>
      <c r="B620">
        <v>2022</v>
      </c>
      <c r="C620">
        <v>193085944</v>
      </c>
      <c r="D620">
        <v>58774783</v>
      </c>
      <c r="E620">
        <v>219713</v>
      </c>
      <c r="F620">
        <v>16817405571</v>
      </c>
      <c r="G620">
        <v>4901999527</v>
      </c>
      <c r="H620">
        <v>450</v>
      </c>
      <c r="I620">
        <v>36289331</v>
      </c>
    </row>
    <row r="621" spans="1:9">
      <c r="A621" t="s">
        <v>1080</v>
      </c>
      <c r="B621">
        <v>1</v>
      </c>
      <c r="C621">
        <v>400000</v>
      </c>
      <c r="D621">
        <v>398358</v>
      </c>
      <c r="E621">
        <v>47297</v>
      </c>
      <c r="F621">
        <v>16019085039</v>
      </c>
      <c r="G621">
        <v>13130164948</v>
      </c>
      <c r="H621">
        <v>87</v>
      </c>
      <c r="I621">
        <v>33653924</v>
      </c>
    </row>
    <row r="622" spans="1:9">
      <c r="A622" t="s">
        <v>1107</v>
      </c>
      <c r="B622">
        <v>15400</v>
      </c>
      <c r="C622">
        <v>129245393</v>
      </c>
      <c r="D622">
        <v>32879197</v>
      </c>
      <c r="E622">
        <v>529609</v>
      </c>
      <c r="F622">
        <v>4377582934</v>
      </c>
      <c r="G622">
        <v>475013396</v>
      </c>
      <c r="H622">
        <v>496</v>
      </c>
      <c r="I622">
        <v>2272283</v>
      </c>
    </row>
    <row r="623" spans="1:9">
      <c r="A623" t="s">
        <v>1221</v>
      </c>
      <c r="B623">
        <v>25</v>
      </c>
      <c r="C623">
        <v>3928221</v>
      </c>
      <c r="D623">
        <v>2976239</v>
      </c>
      <c r="E623">
        <v>1075707</v>
      </c>
      <c r="F623">
        <v>158209654745</v>
      </c>
      <c r="G623">
        <v>127266494216</v>
      </c>
      <c r="H623">
        <v>2512</v>
      </c>
      <c r="I623">
        <v>404888406</v>
      </c>
    </row>
    <row r="624" spans="1:9">
      <c r="A624" t="s">
        <v>603</v>
      </c>
      <c r="B624">
        <v>42</v>
      </c>
      <c r="C624">
        <v>318600</v>
      </c>
      <c r="D624">
        <v>22263</v>
      </c>
      <c r="E624">
        <v>44828</v>
      </c>
      <c r="F624">
        <v>526699316</v>
      </c>
      <c r="G624">
        <v>76616681</v>
      </c>
      <c r="H624">
        <v>6440</v>
      </c>
      <c r="I624">
        <v>54405143</v>
      </c>
    </row>
    <row r="625" spans="1:9">
      <c r="A625" t="s">
        <v>871</v>
      </c>
      <c r="B625">
        <v>44</v>
      </c>
      <c r="C625">
        <v>12154192</v>
      </c>
      <c r="D625">
        <v>11616443</v>
      </c>
      <c r="E625">
        <v>4145</v>
      </c>
      <c r="F625">
        <v>967273477</v>
      </c>
      <c r="G625">
        <v>728055070</v>
      </c>
      <c r="H625">
        <v>2</v>
      </c>
      <c r="I625">
        <v>338000</v>
      </c>
    </row>
    <row r="626" spans="1:9">
      <c r="A626" t="s">
        <v>650</v>
      </c>
      <c r="B626">
        <v>2183</v>
      </c>
      <c r="C626">
        <v>210429622</v>
      </c>
      <c r="D626">
        <v>81479521</v>
      </c>
      <c r="E626">
        <v>264130</v>
      </c>
      <c r="F626">
        <v>24620569953</v>
      </c>
      <c r="G626">
        <v>8381579831</v>
      </c>
      <c r="H626">
        <v>1242</v>
      </c>
      <c r="I626">
        <v>102843531</v>
      </c>
    </row>
    <row r="627" spans="1:9">
      <c r="A627" t="s">
        <v>907</v>
      </c>
      <c r="B627">
        <v>0</v>
      </c>
      <c r="C627">
        <v>0</v>
      </c>
      <c r="D627">
        <v>0</v>
      </c>
      <c r="E627">
        <v>4</v>
      </c>
      <c r="F627">
        <v>1059871</v>
      </c>
      <c r="G627">
        <v>1016143</v>
      </c>
      <c r="H627">
        <v>0</v>
      </c>
      <c r="I627">
        <v>0</v>
      </c>
    </row>
    <row r="628" spans="1:9">
      <c r="A628" t="s">
        <v>974</v>
      </c>
      <c r="B628">
        <v>1511</v>
      </c>
      <c r="C628">
        <v>24203059</v>
      </c>
      <c r="D628">
        <v>24039670</v>
      </c>
      <c r="E628">
        <v>45743</v>
      </c>
      <c r="F628">
        <v>430960571</v>
      </c>
      <c r="G628">
        <v>191437577</v>
      </c>
      <c r="H628">
        <v>553</v>
      </c>
      <c r="I628">
        <v>6086711</v>
      </c>
    </row>
    <row r="629" spans="1:9">
      <c r="A629" t="s">
        <v>1130</v>
      </c>
      <c r="B629">
        <v>294</v>
      </c>
      <c r="C629">
        <v>26924084</v>
      </c>
      <c r="D629">
        <v>26834522</v>
      </c>
      <c r="E629">
        <v>19450</v>
      </c>
      <c r="F629">
        <v>2006924291</v>
      </c>
      <c r="G629">
        <v>1902513210</v>
      </c>
      <c r="H629">
        <v>209</v>
      </c>
      <c r="I629">
        <v>20716596</v>
      </c>
    </row>
    <row r="630" spans="1:9">
      <c r="A630" t="s">
        <v>1223</v>
      </c>
      <c r="B630">
        <v>13</v>
      </c>
      <c r="C630">
        <v>4000770</v>
      </c>
      <c r="D630">
        <v>3263035</v>
      </c>
      <c r="E630">
        <v>974786</v>
      </c>
      <c r="F630">
        <v>285915326111</v>
      </c>
      <c r="G630">
        <v>222495557498</v>
      </c>
      <c r="H630">
        <v>502</v>
      </c>
      <c r="I630">
        <v>162455545</v>
      </c>
    </row>
    <row r="631" spans="1:9">
      <c r="A631" t="s">
        <v>582</v>
      </c>
      <c r="B631">
        <v>20895</v>
      </c>
      <c r="C631">
        <v>87435825</v>
      </c>
      <c r="D631">
        <v>23504822</v>
      </c>
      <c r="E631">
        <v>925905</v>
      </c>
      <c r="F631">
        <v>2936963548</v>
      </c>
      <c r="G631">
        <v>226153073</v>
      </c>
      <c r="H631">
        <v>2672</v>
      </c>
      <c r="I631">
        <v>4226750</v>
      </c>
    </row>
    <row r="632" spans="1:9">
      <c r="A632" t="s">
        <v>929</v>
      </c>
      <c r="B632">
        <v>3686</v>
      </c>
      <c r="C632">
        <v>45555463</v>
      </c>
      <c r="D632">
        <v>44716291</v>
      </c>
      <c r="E632">
        <v>380101</v>
      </c>
      <c r="F632">
        <v>1930199812</v>
      </c>
      <c r="G632">
        <v>827716198</v>
      </c>
      <c r="H632">
        <v>2503</v>
      </c>
      <c r="I632">
        <v>25715264</v>
      </c>
    </row>
    <row r="633" spans="1:9">
      <c r="A633" t="s">
        <v>1169</v>
      </c>
      <c r="B633">
        <v>3946</v>
      </c>
      <c r="C633">
        <v>51833200</v>
      </c>
      <c r="D633">
        <v>4397332</v>
      </c>
      <c r="E633">
        <v>1601392</v>
      </c>
      <c r="F633">
        <v>25670321674</v>
      </c>
      <c r="G633">
        <v>4145060505</v>
      </c>
      <c r="H633">
        <v>1835</v>
      </c>
      <c r="I633">
        <v>18331350</v>
      </c>
    </row>
    <row r="634" spans="1:9">
      <c r="A634" t="s">
        <v>654</v>
      </c>
      <c r="B634">
        <v>23</v>
      </c>
      <c r="C634">
        <v>8000</v>
      </c>
      <c r="D634">
        <v>7173</v>
      </c>
      <c r="E634">
        <v>14</v>
      </c>
      <c r="F634">
        <v>5800</v>
      </c>
      <c r="G634">
        <v>2863</v>
      </c>
      <c r="H634">
        <v>4</v>
      </c>
      <c r="I634">
        <v>1300</v>
      </c>
    </row>
    <row r="635" spans="1:9">
      <c r="A635" t="s">
        <v>787</v>
      </c>
      <c r="B635">
        <v>63</v>
      </c>
      <c r="C635">
        <v>256950</v>
      </c>
      <c r="D635">
        <v>30043</v>
      </c>
      <c r="E635">
        <v>97867</v>
      </c>
      <c r="F635">
        <v>388806053</v>
      </c>
      <c r="G635">
        <v>23665102</v>
      </c>
      <c r="H635">
        <v>2108</v>
      </c>
      <c r="I635">
        <v>4244449</v>
      </c>
    </row>
    <row r="636" spans="1:9">
      <c r="A636" t="s">
        <v>797</v>
      </c>
      <c r="B636">
        <v>12132</v>
      </c>
      <c r="C636">
        <v>5607550</v>
      </c>
      <c r="D636">
        <v>3205022</v>
      </c>
      <c r="E636">
        <v>94942</v>
      </c>
      <c r="F636">
        <v>52986860</v>
      </c>
      <c r="G636">
        <v>39291035</v>
      </c>
      <c r="H636">
        <v>10325</v>
      </c>
      <c r="I636">
        <v>4259750</v>
      </c>
    </row>
    <row r="637" spans="1:9">
      <c r="A637" t="s">
        <v>898</v>
      </c>
      <c r="B637">
        <v>17</v>
      </c>
      <c r="C637">
        <v>33100</v>
      </c>
      <c r="D637">
        <v>2409</v>
      </c>
      <c r="E637">
        <v>592</v>
      </c>
      <c r="F637">
        <v>1862450</v>
      </c>
      <c r="G637">
        <v>319490</v>
      </c>
      <c r="H637">
        <v>0</v>
      </c>
      <c r="I637">
        <v>0</v>
      </c>
    </row>
    <row r="638" spans="1:9">
      <c r="A638" t="s">
        <v>1180</v>
      </c>
      <c r="B638">
        <v>80</v>
      </c>
      <c r="C638">
        <v>44546221</v>
      </c>
      <c r="D638">
        <v>44349245</v>
      </c>
      <c r="E638">
        <v>20427</v>
      </c>
      <c r="F638">
        <v>9245620438</v>
      </c>
      <c r="G638">
        <v>7876971688</v>
      </c>
      <c r="H638">
        <v>21</v>
      </c>
      <c r="I638">
        <v>11002726</v>
      </c>
    </row>
    <row r="639" spans="1:9">
      <c r="A639" t="s">
        <v>943</v>
      </c>
      <c r="B639">
        <v>0</v>
      </c>
      <c r="C639">
        <v>0</v>
      </c>
      <c r="D639">
        <v>0</v>
      </c>
      <c r="E639">
        <v>9</v>
      </c>
      <c r="F639">
        <v>38600</v>
      </c>
      <c r="G639">
        <v>13255</v>
      </c>
      <c r="H639">
        <v>0</v>
      </c>
      <c r="I639">
        <v>0</v>
      </c>
    </row>
    <row r="640" spans="1:9">
      <c r="A640" t="s">
        <v>1068</v>
      </c>
      <c r="B640">
        <v>5255</v>
      </c>
      <c r="C640">
        <v>9546953</v>
      </c>
      <c r="D640">
        <v>1217333</v>
      </c>
      <c r="E640">
        <v>116277</v>
      </c>
      <c r="F640">
        <v>300634026</v>
      </c>
      <c r="G640">
        <v>64856243</v>
      </c>
      <c r="H640">
        <v>2547</v>
      </c>
      <c r="I640">
        <v>2729283</v>
      </c>
    </row>
    <row r="641" spans="1:9">
      <c r="A641" t="s">
        <v>767</v>
      </c>
      <c r="B641">
        <v>27726</v>
      </c>
      <c r="C641">
        <v>311540757</v>
      </c>
      <c r="D641">
        <v>53053611</v>
      </c>
      <c r="E641">
        <v>2709666</v>
      </c>
      <c r="F641">
        <v>53808046463</v>
      </c>
      <c r="G641">
        <v>9095557819</v>
      </c>
      <c r="H641">
        <v>1188</v>
      </c>
      <c r="I641">
        <v>13466940</v>
      </c>
    </row>
    <row r="642" spans="1:9">
      <c r="A642" t="s">
        <v>879</v>
      </c>
      <c r="B642">
        <v>16</v>
      </c>
      <c r="C642">
        <v>2203400</v>
      </c>
      <c r="D642">
        <v>556069</v>
      </c>
      <c r="E642">
        <v>1652</v>
      </c>
      <c r="F642">
        <v>175467474</v>
      </c>
      <c r="G642">
        <v>68809115</v>
      </c>
      <c r="H642">
        <v>0</v>
      </c>
      <c r="I642">
        <v>0</v>
      </c>
    </row>
    <row r="643" spans="1:9">
      <c r="A643" t="s">
        <v>1016</v>
      </c>
      <c r="B643">
        <v>7</v>
      </c>
      <c r="C643">
        <v>80388</v>
      </c>
      <c r="D643">
        <v>76667</v>
      </c>
      <c r="E643">
        <v>30340</v>
      </c>
      <c r="F643">
        <v>196969037</v>
      </c>
      <c r="G643">
        <v>67093568</v>
      </c>
      <c r="H643">
        <v>287</v>
      </c>
      <c r="I643">
        <v>5851772</v>
      </c>
    </row>
    <row r="644" spans="1:9">
      <c r="A644" t="s">
        <v>1060</v>
      </c>
      <c r="B644">
        <v>11109</v>
      </c>
      <c r="C644">
        <v>307021158</v>
      </c>
      <c r="D644">
        <v>305110164</v>
      </c>
      <c r="E644">
        <v>321680</v>
      </c>
      <c r="F644">
        <v>7903898665</v>
      </c>
      <c r="G644">
        <v>4972199430</v>
      </c>
      <c r="H644">
        <v>1981</v>
      </c>
      <c r="I644">
        <v>54874482</v>
      </c>
    </row>
    <row r="645" spans="1:9">
      <c r="A645" t="s">
        <v>1186</v>
      </c>
      <c r="B645">
        <v>0</v>
      </c>
      <c r="C645">
        <v>0</v>
      </c>
      <c r="D645">
        <v>0</v>
      </c>
      <c r="E645">
        <v>24000</v>
      </c>
      <c r="F645">
        <v>2066034259</v>
      </c>
      <c r="G645">
        <v>490613051</v>
      </c>
      <c r="H645">
        <v>68</v>
      </c>
      <c r="I645">
        <v>4754707</v>
      </c>
    </row>
    <row r="646" spans="1:9">
      <c r="A646" t="s">
        <v>905</v>
      </c>
      <c r="B646">
        <v>4247</v>
      </c>
      <c r="C646">
        <v>70051700</v>
      </c>
      <c r="D646">
        <v>7760924</v>
      </c>
      <c r="E646">
        <v>325136</v>
      </c>
      <c r="F646">
        <v>4895084028</v>
      </c>
      <c r="G646">
        <v>767166620</v>
      </c>
      <c r="H646">
        <v>517</v>
      </c>
      <c r="I646">
        <v>5386850</v>
      </c>
    </row>
    <row r="647" spans="1:9">
      <c r="A647" t="s">
        <v>1035</v>
      </c>
      <c r="B647">
        <v>187290</v>
      </c>
      <c r="C647">
        <v>914308909</v>
      </c>
      <c r="D647">
        <v>62002279</v>
      </c>
      <c r="E647">
        <v>5079570</v>
      </c>
      <c r="F647">
        <v>27813754472</v>
      </c>
      <c r="G647">
        <v>4259613073</v>
      </c>
      <c r="H647">
        <v>10504</v>
      </c>
      <c r="I647">
        <v>32413097</v>
      </c>
    </row>
    <row r="648" spans="1:9">
      <c r="A648" t="s">
        <v>1177</v>
      </c>
      <c r="B648">
        <v>383</v>
      </c>
      <c r="C648">
        <v>83578207</v>
      </c>
      <c r="D648">
        <v>83563855</v>
      </c>
      <c r="E648">
        <v>106252</v>
      </c>
      <c r="F648">
        <v>17748914654</v>
      </c>
      <c r="G648">
        <v>15852766916</v>
      </c>
      <c r="H648">
        <v>661</v>
      </c>
      <c r="I648">
        <v>128190008</v>
      </c>
    </row>
    <row r="649" spans="1:9">
      <c r="A649" t="s">
        <v>927</v>
      </c>
      <c r="B649">
        <v>13</v>
      </c>
      <c r="C649">
        <v>77500</v>
      </c>
      <c r="D649">
        <v>77547</v>
      </c>
      <c r="E649">
        <v>518</v>
      </c>
      <c r="F649">
        <v>1955768</v>
      </c>
      <c r="G649">
        <v>1005999</v>
      </c>
      <c r="H649">
        <v>5</v>
      </c>
      <c r="I649">
        <v>23250</v>
      </c>
    </row>
    <row r="650" spans="1:9">
      <c r="A650" t="s">
        <v>1147</v>
      </c>
      <c r="B650">
        <v>64</v>
      </c>
      <c r="C650">
        <v>179916</v>
      </c>
      <c r="D650">
        <v>160651</v>
      </c>
      <c r="E650">
        <v>582</v>
      </c>
      <c r="F650">
        <v>3889510</v>
      </c>
      <c r="G650">
        <v>1843469</v>
      </c>
      <c r="H650">
        <v>13</v>
      </c>
      <c r="I650">
        <v>22900</v>
      </c>
    </row>
    <row r="651" spans="1:9">
      <c r="A651" t="s">
        <v>1171</v>
      </c>
      <c r="B651">
        <v>689</v>
      </c>
      <c r="C651">
        <v>12061400</v>
      </c>
      <c r="D651">
        <v>1164957</v>
      </c>
      <c r="E651">
        <v>458421</v>
      </c>
      <c r="F651">
        <v>8463507375</v>
      </c>
      <c r="G651">
        <v>1342189518</v>
      </c>
      <c r="H651">
        <v>153</v>
      </c>
      <c r="I651">
        <v>1899900</v>
      </c>
    </row>
    <row r="652" spans="1:9">
      <c r="A652" t="s">
        <v>661</v>
      </c>
      <c r="B652">
        <v>2206</v>
      </c>
      <c r="C652">
        <v>151518620</v>
      </c>
      <c r="D652">
        <v>149464031</v>
      </c>
      <c r="E652">
        <v>126324</v>
      </c>
      <c r="F652">
        <v>4797493929</v>
      </c>
      <c r="G652">
        <v>3334281276</v>
      </c>
      <c r="H652">
        <v>72</v>
      </c>
      <c r="I652">
        <v>1858680</v>
      </c>
    </row>
    <row r="653" spans="1:9">
      <c r="A653" t="s">
        <v>925</v>
      </c>
      <c r="B653">
        <v>1</v>
      </c>
      <c r="C653">
        <v>2000</v>
      </c>
      <c r="D653">
        <v>1932</v>
      </c>
      <c r="E653">
        <v>15</v>
      </c>
      <c r="F653">
        <v>82700</v>
      </c>
      <c r="G653">
        <v>42364</v>
      </c>
      <c r="H653">
        <v>0</v>
      </c>
      <c r="I653">
        <v>0</v>
      </c>
    </row>
    <row r="654" spans="1:9">
      <c r="A654" t="s">
        <v>937</v>
      </c>
      <c r="B654">
        <v>5539</v>
      </c>
      <c r="C654">
        <v>97027700</v>
      </c>
      <c r="D654">
        <v>97525851</v>
      </c>
      <c r="E654">
        <v>168948</v>
      </c>
      <c r="F654">
        <v>2432913330</v>
      </c>
      <c r="G654">
        <v>1990455714</v>
      </c>
      <c r="H654">
        <v>7552</v>
      </c>
      <c r="I654">
        <v>114841523</v>
      </c>
    </row>
    <row r="655" spans="1:9">
      <c r="A655" t="s">
        <v>945</v>
      </c>
      <c r="B655">
        <v>55</v>
      </c>
      <c r="C655">
        <v>113200</v>
      </c>
      <c r="D655">
        <v>12513</v>
      </c>
      <c r="E655">
        <v>374</v>
      </c>
      <c r="F655">
        <v>1138600</v>
      </c>
      <c r="G655">
        <v>209493</v>
      </c>
      <c r="H655">
        <v>4</v>
      </c>
      <c r="I655">
        <v>8100</v>
      </c>
    </row>
    <row r="656" spans="1:9">
      <c r="A656" t="s">
        <v>1138</v>
      </c>
      <c r="B656">
        <v>0</v>
      </c>
      <c r="C656">
        <v>0</v>
      </c>
      <c r="D656">
        <v>0</v>
      </c>
      <c r="E656">
        <v>77</v>
      </c>
      <c r="F656">
        <v>3987214</v>
      </c>
      <c r="G656">
        <v>1755428</v>
      </c>
      <c r="H656">
        <v>0</v>
      </c>
      <c r="I656">
        <v>0</v>
      </c>
    </row>
    <row r="657" spans="1:9">
      <c r="A657" t="s">
        <v>922</v>
      </c>
      <c r="B657">
        <v>3486</v>
      </c>
      <c r="C657">
        <v>580234460</v>
      </c>
      <c r="D657">
        <v>315867170</v>
      </c>
      <c r="E657">
        <v>123832</v>
      </c>
      <c r="F657">
        <v>15668313612</v>
      </c>
      <c r="G657">
        <v>7004897936</v>
      </c>
      <c r="H657">
        <v>404</v>
      </c>
      <c r="I657">
        <v>42765513</v>
      </c>
    </row>
    <row r="658" spans="1:9">
      <c r="A658" t="s">
        <v>966</v>
      </c>
      <c r="B658">
        <v>226</v>
      </c>
      <c r="C658">
        <v>26673000</v>
      </c>
      <c r="D658">
        <v>4464655</v>
      </c>
      <c r="E658">
        <v>35084</v>
      </c>
      <c r="F658">
        <v>3826557714</v>
      </c>
      <c r="G658">
        <v>1259790654</v>
      </c>
      <c r="H658">
        <v>152</v>
      </c>
      <c r="I658">
        <v>15931641</v>
      </c>
    </row>
    <row r="659" spans="1:9">
      <c r="A659" t="s">
        <v>1009</v>
      </c>
      <c r="B659">
        <v>123</v>
      </c>
      <c r="C659">
        <v>7118790</v>
      </c>
      <c r="D659">
        <v>3364695</v>
      </c>
      <c r="E659">
        <v>7346</v>
      </c>
      <c r="F659">
        <v>413049448</v>
      </c>
      <c r="G659">
        <v>192624891</v>
      </c>
      <c r="H659">
        <v>42</v>
      </c>
      <c r="I659">
        <v>2024409</v>
      </c>
    </row>
    <row r="660" spans="1:9">
      <c r="A660" t="s">
        <v>820</v>
      </c>
      <c r="B660">
        <v>1</v>
      </c>
      <c r="C660">
        <v>259000</v>
      </c>
      <c r="D660">
        <v>259000</v>
      </c>
      <c r="E660">
        <v>10</v>
      </c>
      <c r="F660">
        <v>1570998</v>
      </c>
      <c r="G660">
        <v>1292696</v>
      </c>
      <c r="H660">
        <v>0</v>
      </c>
      <c r="I660">
        <v>0</v>
      </c>
    </row>
    <row r="661" spans="1:9">
      <c r="A661" t="s">
        <v>1086</v>
      </c>
      <c r="B661">
        <v>263</v>
      </c>
      <c r="C661">
        <v>21884535</v>
      </c>
      <c r="D661">
        <v>8560731</v>
      </c>
      <c r="E661">
        <v>21849</v>
      </c>
      <c r="F661">
        <v>1526623335</v>
      </c>
      <c r="G661">
        <v>716310672</v>
      </c>
      <c r="H661">
        <v>298</v>
      </c>
      <c r="I661">
        <v>24549584</v>
      </c>
    </row>
    <row r="662" spans="1:9">
      <c r="A662" t="s">
        <v>653</v>
      </c>
      <c r="B662">
        <v>2414</v>
      </c>
      <c r="C662">
        <v>726409305</v>
      </c>
      <c r="D662">
        <v>218395303</v>
      </c>
      <c r="E662">
        <v>81667</v>
      </c>
      <c r="F662">
        <v>23500134453</v>
      </c>
      <c r="G662">
        <v>7620970017</v>
      </c>
      <c r="H662">
        <v>160</v>
      </c>
      <c r="I662">
        <v>42267131</v>
      </c>
    </row>
    <row r="663" spans="1:9">
      <c r="A663" t="s">
        <v>852</v>
      </c>
      <c r="B663">
        <v>13504</v>
      </c>
      <c r="C663">
        <v>239092579</v>
      </c>
      <c r="D663">
        <v>236827425</v>
      </c>
      <c r="E663">
        <v>115138</v>
      </c>
      <c r="F663">
        <v>1986128725</v>
      </c>
      <c r="G663">
        <v>1208839656</v>
      </c>
      <c r="H663">
        <v>668</v>
      </c>
      <c r="I663">
        <v>11193336</v>
      </c>
    </row>
    <row r="664" spans="1:9">
      <c r="A664" t="s">
        <v>876</v>
      </c>
      <c r="B664">
        <v>27</v>
      </c>
      <c r="C664">
        <v>1485654</v>
      </c>
      <c r="D664">
        <v>939582</v>
      </c>
      <c r="E664">
        <v>5279</v>
      </c>
      <c r="F664">
        <v>265397457</v>
      </c>
      <c r="G664">
        <v>122210715</v>
      </c>
      <c r="H664">
        <v>16</v>
      </c>
      <c r="I664">
        <v>913231</v>
      </c>
    </row>
    <row r="665" spans="1:9">
      <c r="A665" t="s">
        <v>880</v>
      </c>
      <c r="B665">
        <v>5</v>
      </c>
      <c r="C665">
        <v>1800000</v>
      </c>
      <c r="D665">
        <v>22</v>
      </c>
      <c r="E665">
        <v>348</v>
      </c>
      <c r="F665">
        <v>71405512</v>
      </c>
      <c r="G665">
        <v>26750657</v>
      </c>
      <c r="H665">
        <v>0</v>
      </c>
      <c r="I665">
        <v>0</v>
      </c>
    </row>
    <row r="666" spans="1:9">
      <c r="A666" t="s">
        <v>842</v>
      </c>
      <c r="B666">
        <v>198733</v>
      </c>
      <c r="C666">
        <v>672721295</v>
      </c>
      <c r="D666">
        <v>115369030</v>
      </c>
      <c r="E666">
        <v>3822799</v>
      </c>
      <c r="F666">
        <v>17441570648</v>
      </c>
      <c r="G666">
        <v>3602381455</v>
      </c>
      <c r="H666">
        <v>31658</v>
      </c>
      <c r="I666">
        <v>78309516</v>
      </c>
    </row>
    <row r="667" spans="1:9">
      <c r="A667" t="s">
        <v>1063</v>
      </c>
      <c r="B667">
        <v>14342</v>
      </c>
      <c r="C667">
        <v>588603812</v>
      </c>
      <c r="D667">
        <v>585702595</v>
      </c>
      <c r="E667">
        <v>213175</v>
      </c>
      <c r="F667">
        <v>7798261751</v>
      </c>
      <c r="G667">
        <v>5219913483</v>
      </c>
      <c r="H667">
        <v>292</v>
      </c>
      <c r="I667">
        <v>13493626</v>
      </c>
    </row>
    <row r="668" spans="1:9">
      <c r="A668" t="s">
        <v>610</v>
      </c>
      <c r="B668">
        <v>16155</v>
      </c>
      <c r="C668">
        <v>276238150</v>
      </c>
      <c r="D668">
        <v>23344282</v>
      </c>
      <c r="E668">
        <v>615381</v>
      </c>
      <c r="F668">
        <v>12702707150</v>
      </c>
      <c r="G668">
        <v>2261508032</v>
      </c>
      <c r="H668">
        <v>1098</v>
      </c>
      <c r="I668">
        <v>14786770</v>
      </c>
    </row>
    <row r="669" spans="1:9">
      <c r="A669" t="s">
        <v>681</v>
      </c>
      <c r="B669">
        <v>0</v>
      </c>
      <c r="C669">
        <v>0</v>
      </c>
      <c r="D669">
        <v>0</v>
      </c>
      <c r="E669">
        <v>4</v>
      </c>
      <c r="F669">
        <v>255000</v>
      </c>
      <c r="G669">
        <v>0</v>
      </c>
      <c r="H669">
        <v>0</v>
      </c>
      <c r="I669">
        <v>0</v>
      </c>
    </row>
    <row r="670" spans="1:9">
      <c r="A670" t="s">
        <v>919</v>
      </c>
      <c r="B670">
        <v>177</v>
      </c>
      <c r="C670">
        <v>11878878</v>
      </c>
      <c r="D670">
        <v>7934154</v>
      </c>
      <c r="E670">
        <v>8574</v>
      </c>
      <c r="F670">
        <v>481903846</v>
      </c>
      <c r="G670">
        <v>267977237</v>
      </c>
      <c r="H670">
        <v>109</v>
      </c>
      <c r="I670">
        <v>5897002</v>
      </c>
    </row>
    <row r="671" spans="1:9">
      <c r="A671" t="s">
        <v>961</v>
      </c>
      <c r="B671">
        <v>0</v>
      </c>
      <c r="C671">
        <v>0</v>
      </c>
      <c r="D671">
        <v>0</v>
      </c>
      <c r="E671">
        <v>6</v>
      </c>
      <c r="F671">
        <v>802000</v>
      </c>
      <c r="G671">
        <v>291717</v>
      </c>
      <c r="H671">
        <v>0</v>
      </c>
      <c r="I671">
        <v>0</v>
      </c>
    </row>
    <row r="672" spans="1:9">
      <c r="A672" t="s">
        <v>1003</v>
      </c>
      <c r="B672">
        <v>858</v>
      </c>
      <c r="C672">
        <v>227212261</v>
      </c>
      <c r="D672">
        <v>226684296</v>
      </c>
      <c r="E672">
        <v>397523</v>
      </c>
      <c r="F672">
        <v>84564715890</v>
      </c>
      <c r="G672">
        <v>69007492968</v>
      </c>
      <c r="H672">
        <v>401</v>
      </c>
      <c r="I672">
        <v>92336066</v>
      </c>
    </row>
    <row r="673" spans="1:9">
      <c r="A673" t="s">
        <v>1099</v>
      </c>
      <c r="B673">
        <v>152</v>
      </c>
      <c r="C673">
        <v>620881</v>
      </c>
      <c r="D673">
        <v>596566</v>
      </c>
      <c r="E673">
        <v>17252</v>
      </c>
      <c r="F673">
        <v>2711330905</v>
      </c>
      <c r="G673">
        <v>1552550757</v>
      </c>
      <c r="H673">
        <v>16</v>
      </c>
      <c r="I673">
        <v>880676</v>
      </c>
    </row>
    <row r="674" spans="1:9">
      <c r="A674" t="s">
        <v>1121</v>
      </c>
      <c r="B674">
        <v>20244</v>
      </c>
      <c r="C674">
        <v>40705100</v>
      </c>
      <c r="D674">
        <v>6637840</v>
      </c>
      <c r="E674">
        <v>611468</v>
      </c>
      <c r="F674">
        <v>1636145264</v>
      </c>
      <c r="G674">
        <v>447708568</v>
      </c>
      <c r="H674">
        <v>12882</v>
      </c>
      <c r="I674">
        <v>25705888</v>
      </c>
    </row>
    <row r="675" spans="1:9">
      <c r="A675" t="s">
        <v>760</v>
      </c>
      <c r="B675">
        <v>207</v>
      </c>
      <c r="C675">
        <v>1039000</v>
      </c>
      <c r="D675">
        <v>189033</v>
      </c>
      <c r="E675">
        <v>675768</v>
      </c>
      <c r="F675">
        <v>6529464313</v>
      </c>
      <c r="G675">
        <v>1627311151</v>
      </c>
      <c r="H675">
        <v>101563</v>
      </c>
      <c r="I675">
        <v>830247764</v>
      </c>
    </row>
    <row r="676" spans="1:9">
      <c r="A676" t="s">
        <v>835</v>
      </c>
      <c r="B676">
        <v>3013</v>
      </c>
      <c r="C676">
        <v>62485053</v>
      </c>
      <c r="D676">
        <v>61952927</v>
      </c>
      <c r="E676">
        <v>307369</v>
      </c>
      <c r="F676">
        <v>4779691290</v>
      </c>
      <c r="G676">
        <v>3736604006</v>
      </c>
      <c r="H676">
        <v>1703</v>
      </c>
      <c r="I676">
        <v>24795617</v>
      </c>
    </row>
    <row r="677" spans="1:9">
      <c r="A677" t="s">
        <v>1056</v>
      </c>
      <c r="B677">
        <v>1</v>
      </c>
      <c r="C677">
        <v>12896</v>
      </c>
      <c r="D677">
        <v>12925</v>
      </c>
      <c r="E677">
        <v>11</v>
      </c>
      <c r="F677">
        <v>156707</v>
      </c>
      <c r="G677">
        <v>83681</v>
      </c>
      <c r="H677">
        <v>0</v>
      </c>
      <c r="I677">
        <v>0</v>
      </c>
    </row>
    <row r="678" spans="1:9">
      <c r="A678" t="s">
        <v>1173</v>
      </c>
      <c r="B678">
        <v>1</v>
      </c>
      <c r="C678">
        <v>329900</v>
      </c>
      <c r="D678">
        <v>329900</v>
      </c>
      <c r="E678">
        <v>1938</v>
      </c>
      <c r="F678">
        <v>366261012</v>
      </c>
      <c r="G678">
        <v>296812732</v>
      </c>
      <c r="H678">
        <v>105</v>
      </c>
      <c r="I678">
        <v>19501051</v>
      </c>
    </row>
    <row r="679" spans="1:9">
      <c r="A679" t="s">
        <v>1231</v>
      </c>
      <c r="B679">
        <v>4</v>
      </c>
      <c r="C679">
        <v>1200000</v>
      </c>
      <c r="D679">
        <v>253798</v>
      </c>
      <c r="E679">
        <v>196248</v>
      </c>
      <c r="F679">
        <v>24308592039</v>
      </c>
      <c r="G679">
        <v>6545545248</v>
      </c>
      <c r="H679">
        <v>607</v>
      </c>
      <c r="I679">
        <v>57288720</v>
      </c>
    </row>
    <row r="680" spans="1:9">
      <c r="A680" t="s">
        <v>695</v>
      </c>
      <c r="B680">
        <v>68</v>
      </c>
      <c r="C680">
        <v>66630000</v>
      </c>
      <c r="D680">
        <v>66630000</v>
      </c>
      <c r="E680">
        <v>3016</v>
      </c>
      <c r="F680">
        <v>103786142</v>
      </c>
      <c r="G680">
        <v>70356483</v>
      </c>
      <c r="H680">
        <v>0</v>
      </c>
      <c r="I680">
        <v>0</v>
      </c>
    </row>
    <row r="681" spans="1:9">
      <c r="A681" t="s">
        <v>746</v>
      </c>
      <c r="B681">
        <v>0</v>
      </c>
      <c r="C681">
        <v>0</v>
      </c>
      <c r="D681">
        <v>0</v>
      </c>
      <c r="E681">
        <v>9152</v>
      </c>
      <c r="F681">
        <v>71760530</v>
      </c>
      <c r="G681">
        <v>23748133</v>
      </c>
      <c r="H681">
        <v>35</v>
      </c>
      <c r="I681">
        <v>1423200</v>
      </c>
    </row>
    <row r="682" spans="1:9">
      <c r="A682" t="s">
        <v>786</v>
      </c>
      <c r="B682">
        <v>117</v>
      </c>
      <c r="C682">
        <v>200800</v>
      </c>
      <c r="D682">
        <v>51647</v>
      </c>
      <c r="E682">
        <v>1327</v>
      </c>
      <c r="F682">
        <v>3024754</v>
      </c>
      <c r="G682">
        <v>681858</v>
      </c>
      <c r="H682">
        <v>14</v>
      </c>
      <c r="I682">
        <v>21700</v>
      </c>
    </row>
    <row r="683" spans="1:9">
      <c r="A683" t="s">
        <v>990</v>
      </c>
      <c r="B683">
        <v>1494</v>
      </c>
      <c r="C683">
        <v>1852750</v>
      </c>
      <c r="D683">
        <v>217333</v>
      </c>
      <c r="E683">
        <v>10249</v>
      </c>
      <c r="F683">
        <v>19766613</v>
      </c>
      <c r="G683">
        <v>4408291</v>
      </c>
      <c r="H683">
        <v>49</v>
      </c>
      <c r="I683">
        <v>110300</v>
      </c>
    </row>
    <row r="684" spans="1:9">
      <c r="A684" t="s">
        <v>1183</v>
      </c>
      <c r="B684">
        <v>0</v>
      </c>
      <c r="C684">
        <v>0</v>
      </c>
      <c r="D684">
        <v>0</v>
      </c>
      <c r="E684">
        <v>345</v>
      </c>
      <c r="F684">
        <v>21431716</v>
      </c>
      <c r="G684">
        <v>7389757</v>
      </c>
      <c r="H684">
        <v>8</v>
      </c>
      <c r="I684">
        <v>539439</v>
      </c>
    </row>
    <row r="685" spans="1:9">
      <c r="A685" t="s">
        <v>678</v>
      </c>
      <c r="B685">
        <v>56609</v>
      </c>
      <c r="C685">
        <v>603559150</v>
      </c>
      <c r="D685">
        <v>97820847</v>
      </c>
      <c r="E685">
        <v>8382248</v>
      </c>
      <c r="F685">
        <v>86485063129</v>
      </c>
      <c r="G685">
        <v>17305810554</v>
      </c>
      <c r="H685">
        <v>34828</v>
      </c>
      <c r="I685">
        <v>138390153</v>
      </c>
    </row>
    <row r="686" spans="1:9">
      <c r="A686" t="s">
        <v>816</v>
      </c>
      <c r="B686">
        <v>278</v>
      </c>
      <c r="C686">
        <v>28926846</v>
      </c>
      <c r="D686">
        <v>28875476</v>
      </c>
      <c r="E686">
        <v>4047</v>
      </c>
      <c r="F686">
        <v>339840734</v>
      </c>
      <c r="G686">
        <v>318740914</v>
      </c>
      <c r="H686">
        <v>28</v>
      </c>
      <c r="I686">
        <v>1947314</v>
      </c>
    </row>
    <row r="687" spans="1:9">
      <c r="A687" t="s">
        <v>854</v>
      </c>
      <c r="B687">
        <v>3865</v>
      </c>
      <c r="C687">
        <v>84565789</v>
      </c>
      <c r="D687">
        <v>83764657</v>
      </c>
      <c r="E687">
        <v>40958</v>
      </c>
      <c r="F687">
        <v>908692546</v>
      </c>
      <c r="G687">
        <v>542130120</v>
      </c>
      <c r="H687">
        <v>101</v>
      </c>
      <c r="I687">
        <v>2097373</v>
      </c>
    </row>
    <row r="688" spans="1:9">
      <c r="A688" t="s">
        <v>902</v>
      </c>
      <c r="B688">
        <v>29729</v>
      </c>
      <c r="C688">
        <v>145985173</v>
      </c>
      <c r="D688">
        <v>16448789</v>
      </c>
      <c r="E688">
        <v>1472076</v>
      </c>
      <c r="F688">
        <v>10877879614</v>
      </c>
      <c r="G688">
        <v>1828675412</v>
      </c>
      <c r="H688">
        <v>13135</v>
      </c>
      <c r="I688">
        <v>74036962</v>
      </c>
    </row>
    <row r="689" spans="1:9">
      <c r="A689" t="s">
        <v>1178</v>
      </c>
      <c r="B689">
        <v>335</v>
      </c>
      <c r="C689">
        <v>95183054</v>
      </c>
      <c r="D689">
        <v>95164355</v>
      </c>
      <c r="E689">
        <v>102327</v>
      </c>
      <c r="F689">
        <v>22500946225</v>
      </c>
      <c r="G689">
        <v>19481915417</v>
      </c>
      <c r="H689">
        <v>371</v>
      </c>
      <c r="I689">
        <v>93819249</v>
      </c>
    </row>
    <row r="690" spans="1:9">
      <c r="A690" t="s">
        <v>862</v>
      </c>
      <c r="B690">
        <v>514</v>
      </c>
      <c r="C690">
        <v>18583384</v>
      </c>
      <c r="D690">
        <v>18512643</v>
      </c>
      <c r="E690">
        <v>9762</v>
      </c>
      <c r="F690">
        <v>278732159</v>
      </c>
      <c r="G690">
        <v>156316108</v>
      </c>
      <c r="H690">
        <v>3</v>
      </c>
      <c r="I690">
        <v>119811</v>
      </c>
    </row>
    <row r="691" spans="1:9">
      <c r="A691" t="s">
        <v>918</v>
      </c>
      <c r="B691">
        <v>10</v>
      </c>
      <c r="C691">
        <v>582200</v>
      </c>
      <c r="D691">
        <v>384084</v>
      </c>
      <c r="E691">
        <v>393</v>
      </c>
      <c r="F691">
        <v>20765971</v>
      </c>
      <c r="G691">
        <v>11309948</v>
      </c>
      <c r="H691">
        <v>2</v>
      </c>
      <c r="I691">
        <v>99549</v>
      </c>
    </row>
    <row r="692" spans="1:9">
      <c r="A692" t="s">
        <v>1090</v>
      </c>
      <c r="B692">
        <v>584</v>
      </c>
      <c r="C692">
        <v>177376745</v>
      </c>
      <c r="D692">
        <v>32675316</v>
      </c>
      <c r="E692">
        <v>22619</v>
      </c>
      <c r="F692">
        <v>6355673005</v>
      </c>
      <c r="G692">
        <v>2376423473</v>
      </c>
      <c r="H692">
        <v>47</v>
      </c>
      <c r="I692">
        <v>11532698</v>
      </c>
    </row>
    <row r="693" spans="1:9">
      <c r="A693" t="s">
        <v>703</v>
      </c>
      <c r="B693">
        <v>1405</v>
      </c>
      <c r="C693">
        <v>5263450</v>
      </c>
      <c r="D693">
        <v>945303</v>
      </c>
      <c r="E693">
        <v>698693</v>
      </c>
      <c r="F693">
        <v>4071652406</v>
      </c>
      <c r="G693">
        <v>318179830</v>
      </c>
      <c r="H693">
        <v>1381</v>
      </c>
      <c r="I693">
        <v>5556772</v>
      </c>
    </row>
    <row r="694" spans="1:9">
      <c r="A694" t="s">
        <v>826</v>
      </c>
      <c r="B694">
        <v>525</v>
      </c>
      <c r="C694">
        <v>42709188</v>
      </c>
      <c r="D694">
        <v>42622013</v>
      </c>
      <c r="E694">
        <v>7985</v>
      </c>
      <c r="F694">
        <v>531438618</v>
      </c>
      <c r="G694">
        <v>488970001</v>
      </c>
      <c r="H694">
        <v>15</v>
      </c>
      <c r="I694">
        <v>1078070</v>
      </c>
    </row>
    <row r="695" spans="1:9">
      <c r="A695" t="s">
        <v>1043</v>
      </c>
      <c r="B695">
        <v>5672</v>
      </c>
      <c r="C695">
        <v>78638587</v>
      </c>
      <c r="D695">
        <v>73179749</v>
      </c>
      <c r="E695">
        <v>613558</v>
      </c>
      <c r="F695">
        <v>4201476925</v>
      </c>
      <c r="G695">
        <v>1476858335</v>
      </c>
      <c r="H695">
        <v>1223</v>
      </c>
      <c r="I695">
        <v>11319455</v>
      </c>
    </row>
    <row r="696" spans="1:9">
      <c r="A696" t="s">
        <v>1117</v>
      </c>
      <c r="B696">
        <v>9238</v>
      </c>
      <c r="C696">
        <v>556565646</v>
      </c>
      <c r="D696">
        <v>551907258</v>
      </c>
      <c r="E696">
        <v>168924</v>
      </c>
      <c r="F696">
        <v>8716639197</v>
      </c>
      <c r="G696">
        <v>5924809166</v>
      </c>
      <c r="H696">
        <v>47</v>
      </c>
      <c r="I696">
        <v>2429161</v>
      </c>
    </row>
    <row r="697" spans="1:9">
      <c r="A697" t="s">
        <v>608</v>
      </c>
      <c r="B697">
        <v>55707</v>
      </c>
      <c r="C697">
        <v>662882625</v>
      </c>
      <c r="D697">
        <v>51800934</v>
      </c>
      <c r="E697">
        <v>2051400</v>
      </c>
      <c r="F697">
        <v>31010418183</v>
      </c>
      <c r="G697">
        <v>5249464804</v>
      </c>
      <c r="H697">
        <v>7726</v>
      </c>
      <c r="I697">
        <v>63013839</v>
      </c>
    </row>
    <row r="698" spans="1:9">
      <c r="A698" t="s">
        <v>1160</v>
      </c>
      <c r="B698">
        <v>11880</v>
      </c>
      <c r="C698">
        <v>407368941</v>
      </c>
      <c r="D698">
        <v>404027009</v>
      </c>
      <c r="E698">
        <v>216207</v>
      </c>
      <c r="F698">
        <v>5962513186</v>
      </c>
      <c r="G698">
        <v>3719581397</v>
      </c>
      <c r="H698">
        <v>95</v>
      </c>
      <c r="I698">
        <v>3046348</v>
      </c>
    </row>
    <row r="699" spans="1:9">
      <c r="A699" t="s">
        <v>1101</v>
      </c>
      <c r="B699">
        <v>21</v>
      </c>
      <c r="C699">
        <v>149200</v>
      </c>
      <c r="D699">
        <v>44731</v>
      </c>
      <c r="E699">
        <v>37126</v>
      </c>
      <c r="F699">
        <v>277146039</v>
      </c>
      <c r="G699">
        <v>5247452</v>
      </c>
      <c r="H699">
        <v>435</v>
      </c>
      <c r="I699">
        <v>2104179</v>
      </c>
    </row>
    <row r="700" spans="1:9">
      <c r="A700" t="s">
        <v>985</v>
      </c>
      <c r="B700">
        <v>7322</v>
      </c>
      <c r="C700">
        <v>317903205</v>
      </c>
      <c r="D700">
        <v>316736453</v>
      </c>
      <c r="E700">
        <v>232303</v>
      </c>
      <c r="F700">
        <v>8018942051</v>
      </c>
      <c r="G700">
        <v>5342158633</v>
      </c>
      <c r="H700">
        <v>924</v>
      </c>
      <c r="I700">
        <v>30179988</v>
      </c>
    </row>
    <row r="709" spans="1:9">
      <c r="A709" s="34"/>
      <c r="B709" s="35"/>
      <c r="C709" s="35"/>
      <c r="D709" s="35"/>
      <c r="E709" s="35"/>
      <c r="F709" s="35"/>
      <c r="G709" s="35"/>
      <c r="H709" s="35"/>
      <c r="I709" s="35"/>
    </row>
    <row r="710" spans="1:9">
      <c r="A710" s="34"/>
      <c r="B710" s="35"/>
      <c r="C710" s="35"/>
      <c r="D710" s="35"/>
      <c r="E710" s="35"/>
      <c r="F710" s="35"/>
      <c r="G710" s="35"/>
      <c r="H710" s="35"/>
      <c r="I710" s="35"/>
    </row>
    <row r="711" spans="1:9">
      <c r="A711" s="34"/>
      <c r="B711" s="35"/>
      <c r="C711" s="35"/>
      <c r="D711" s="35"/>
      <c r="E711" s="35"/>
      <c r="F711" s="35"/>
      <c r="G711" s="35"/>
      <c r="H711" s="35"/>
      <c r="I711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698"/>
  <sheetViews>
    <sheetView workbookViewId="0">
      <selection activeCell="B2" sqref="B2"/>
    </sheetView>
  </sheetViews>
  <sheetFormatPr defaultRowHeight="15"/>
  <cols>
    <col min="1" max="1" width="44.710937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36" t="s">
        <v>73</v>
      </c>
      <c r="B1" s="36" t="s">
        <v>74</v>
      </c>
      <c r="C1" s="36" t="s">
        <v>75</v>
      </c>
      <c r="D1" s="36" t="s">
        <v>76</v>
      </c>
      <c r="E1" s="36" t="s">
        <v>77</v>
      </c>
      <c r="F1" s="36" t="s">
        <v>78</v>
      </c>
      <c r="G1" s="36" t="s">
        <v>79</v>
      </c>
      <c r="H1" s="36" t="s">
        <v>80</v>
      </c>
      <c r="I1" s="36" t="s">
        <v>81</v>
      </c>
    </row>
    <row r="2" spans="1:9">
      <c r="A2" t="s">
        <v>1846</v>
      </c>
      <c r="B2">
        <v>0</v>
      </c>
      <c r="C2">
        <v>0</v>
      </c>
      <c r="D2">
        <v>0</v>
      </c>
      <c r="E2">
        <v>6416</v>
      </c>
      <c r="F2">
        <v>166189482</v>
      </c>
      <c r="G2">
        <v>85029869</v>
      </c>
      <c r="H2">
        <v>61</v>
      </c>
      <c r="I2">
        <v>1527852</v>
      </c>
    </row>
    <row r="3" spans="1:9">
      <c r="A3" t="s">
        <v>1092</v>
      </c>
      <c r="B3">
        <v>0</v>
      </c>
      <c r="C3">
        <v>0</v>
      </c>
      <c r="D3">
        <v>0</v>
      </c>
      <c r="E3">
        <v>6</v>
      </c>
      <c r="F3">
        <v>0</v>
      </c>
      <c r="G3">
        <v>6084</v>
      </c>
      <c r="H3">
        <v>1</v>
      </c>
      <c r="I3">
        <v>0</v>
      </c>
    </row>
    <row r="4" spans="1:9">
      <c r="A4" t="s">
        <v>1832</v>
      </c>
      <c r="B4">
        <v>11</v>
      </c>
      <c r="C4">
        <v>391137</v>
      </c>
      <c r="D4">
        <v>385571</v>
      </c>
      <c r="E4">
        <v>966507</v>
      </c>
      <c r="F4">
        <v>36252201168</v>
      </c>
      <c r="G4">
        <v>25933368521</v>
      </c>
      <c r="H4">
        <v>9125</v>
      </c>
      <c r="I4">
        <v>341074569</v>
      </c>
    </row>
    <row r="5" spans="1:9">
      <c r="A5" t="s">
        <v>1529</v>
      </c>
      <c r="B5">
        <v>358</v>
      </c>
      <c r="C5">
        <v>21451562</v>
      </c>
      <c r="D5">
        <v>21432371</v>
      </c>
      <c r="E5">
        <v>2547</v>
      </c>
      <c r="F5">
        <v>154573451</v>
      </c>
      <c r="G5">
        <v>114975593</v>
      </c>
      <c r="H5">
        <v>11</v>
      </c>
      <c r="I5">
        <v>671631</v>
      </c>
    </row>
    <row r="6" spans="1:9">
      <c r="A6" t="s">
        <v>1372</v>
      </c>
      <c r="B6">
        <v>0</v>
      </c>
      <c r="C6">
        <v>0</v>
      </c>
      <c r="D6">
        <v>0</v>
      </c>
      <c r="E6">
        <v>33</v>
      </c>
      <c r="F6">
        <v>1207750</v>
      </c>
      <c r="G6">
        <v>55419</v>
      </c>
      <c r="H6">
        <v>0</v>
      </c>
      <c r="I6">
        <v>0</v>
      </c>
    </row>
    <row r="7" spans="1:9">
      <c r="A7" t="s">
        <v>1411</v>
      </c>
      <c r="B7">
        <v>0</v>
      </c>
      <c r="C7">
        <v>0</v>
      </c>
      <c r="D7">
        <v>0</v>
      </c>
      <c r="E7">
        <v>613</v>
      </c>
      <c r="F7">
        <v>10128487</v>
      </c>
      <c r="G7">
        <v>4319806</v>
      </c>
      <c r="H7">
        <v>13</v>
      </c>
      <c r="I7">
        <v>220568</v>
      </c>
    </row>
    <row r="8" spans="1:9">
      <c r="A8" t="s">
        <v>1659</v>
      </c>
      <c r="B8">
        <v>120</v>
      </c>
      <c r="C8">
        <v>1813075</v>
      </c>
      <c r="D8">
        <v>919972</v>
      </c>
      <c r="E8">
        <v>27184</v>
      </c>
      <c r="F8">
        <v>381813894</v>
      </c>
      <c r="G8">
        <v>148784596</v>
      </c>
      <c r="H8">
        <v>103</v>
      </c>
      <c r="I8">
        <v>1537576</v>
      </c>
    </row>
    <row r="9" spans="1:9">
      <c r="A9" t="s">
        <v>1690</v>
      </c>
      <c r="B9">
        <v>1639</v>
      </c>
      <c r="C9">
        <v>59581241</v>
      </c>
      <c r="D9">
        <v>59407985</v>
      </c>
      <c r="E9">
        <v>16816</v>
      </c>
      <c r="F9">
        <v>592761951</v>
      </c>
      <c r="G9">
        <v>486171676</v>
      </c>
      <c r="H9">
        <v>107</v>
      </c>
      <c r="I9">
        <v>3780278</v>
      </c>
    </row>
    <row r="10" spans="1:9">
      <c r="A10" t="s">
        <v>1474</v>
      </c>
      <c r="B10">
        <v>345</v>
      </c>
      <c r="C10">
        <v>11963072</v>
      </c>
      <c r="D10">
        <v>7920983</v>
      </c>
      <c r="E10">
        <v>16763</v>
      </c>
      <c r="F10">
        <v>567345726</v>
      </c>
      <c r="G10">
        <v>118633595</v>
      </c>
      <c r="H10">
        <v>11</v>
      </c>
      <c r="I10">
        <v>355500</v>
      </c>
    </row>
    <row r="11" spans="1:9">
      <c r="A11" t="s">
        <v>1637</v>
      </c>
      <c r="B11">
        <v>19896</v>
      </c>
      <c r="C11">
        <v>771022950</v>
      </c>
      <c r="D11">
        <v>769228491</v>
      </c>
      <c r="E11">
        <v>507637</v>
      </c>
      <c r="F11">
        <v>19240624361</v>
      </c>
      <c r="G11">
        <v>13460981765</v>
      </c>
      <c r="H11">
        <v>3617</v>
      </c>
      <c r="I11">
        <v>132376188</v>
      </c>
    </row>
    <row r="12" spans="1:9">
      <c r="A12" t="s">
        <v>1110</v>
      </c>
      <c r="B12">
        <v>1</v>
      </c>
      <c r="C12">
        <v>0</v>
      </c>
      <c r="D12">
        <v>21277</v>
      </c>
      <c r="E12">
        <v>7</v>
      </c>
      <c r="F12">
        <v>0</v>
      </c>
      <c r="G12">
        <v>92625</v>
      </c>
      <c r="H12">
        <v>1</v>
      </c>
      <c r="I12">
        <v>0</v>
      </c>
    </row>
    <row r="13" spans="1:9">
      <c r="A13" t="s">
        <v>1802</v>
      </c>
      <c r="B13">
        <v>4280</v>
      </c>
      <c r="C13">
        <v>4493900</v>
      </c>
      <c r="D13">
        <v>1111440</v>
      </c>
      <c r="E13">
        <v>380227</v>
      </c>
      <c r="F13">
        <v>451740983</v>
      </c>
      <c r="G13">
        <v>162914315</v>
      </c>
      <c r="H13">
        <v>3091</v>
      </c>
      <c r="I13">
        <v>3485281</v>
      </c>
    </row>
    <row r="14" spans="1:9">
      <c r="A14" t="s">
        <v>1849</v>
      </c>
      <c r="B14">
        <v>0</v>
      </c>
      <c r="C14">
        <v>0</v>
      </c>
      <c r="D14">
        <v>0</v>
      </c>
      <c r="E14">
        <v>5</v>
      </c>
      <c r="F14">
        <v>1029</v>
      </c>
      <c r="G14">
        <v>657</v>
      </c>
      <c r="H14">
        <v>0</v>
      </c>
      <c r="I14">
        <v>0</v>
      </c>
    </row>
    <row r="15" spans="1:9">
      <c r="A15" t="s">
        <v>1391</v>
      </c>
      <c r="B15">
        <v>4</v>
      </c>
      <c r="C15">
        <v>305000</v>
      </c>
      <c r="D15">
        <v>65240</v>
      </c>
      <c r="E15">
        <v>13572</v>
      </c>
      <c r="F15">
        <v>1359503041</v>
      </c>
      <c r="G15">
        <v>166660476</v>
      </c>
      <c r="H15">
        <v>33</v>
      </c>
      <c r="I15">
        <v>4686600</v>
      </c>
    </row>
    <row r="16" spans="1:9">
      <c r="A16" t="s">
        <v>778</v>
      </c>
      <c r="B16">
        <v>0</v>
      </c>
      <c r="C16">
        <v>0</v>
      </c>
      <c r="D16">
        <v>0</v>
      </c>
      <c r="E16">
        <v>1179</v>
      </c>
      <c r="F16">
        <v>0</v>
      </c>
      <c r="G16">
        <v>556</v>
      </c>
      <c r="H16">
        <v>0</v>
      </c>
      <c r="I16">
        <v>0</v>
      </c>
    </row>
    <row r="17" spans="1:9">
      <c r="A17" t="s">
        <v>1713</v>
      </c>
      <c r="B17">
        <v>2725</v>
      </c>
      <c r="C17">
        <v>62157355</v>
      </c>
      <c r="D17">
        <v>3854261</v>
      </c>
      <c r="E17">
        <v>152543</v>
      </c>
      <c r="F17">
        <v>3480541139</v>
      </c>
      <c r="G17">
        <v>447019117</v>
      </c>
      <c r="H17">
        <v>125</v>
      </c>
      <c r="I17">
        <v>2828958</v>
      </c>
    </row>
    <row r="18" spans="1:9">
      <c r="A18" t="s">
        <v>1787</v>
      </c>
      <c r="B18">
        <v>877</v>
      </c>
      <c r="C18">
        <v>3059637</v>
      </c>
      <c r="D18">
        <v>2213177</v>
      </c>
      <c r="E18">
        <v>320505</v>
      </c>
      <c r="F18">
        <v>1118929124</v>
      </c>
      <c r="G18">
        <v>148367233</v>
      </c>
      <c r="H18">
        <v>570</v>
      </c>
      <c r="I18">
        <v>2021329</v>
      </c>
    </row>
    <row r="19" spans="1:9">
      <c r="A19" t="s">
        <v>1403</v>
      </c>
      <c r="B19">
        <v>144145</v>
      </c>
      <c r="C19">
        <v>322950946</v>
      </c>
      <c r="D19">
        <v>76006918</v>
      </c>
      <c r="E19">
        <v>4670785</v>
      </c>
      <c r="F19">
        <v>10715922411</v>
      </c>
      <c r="G19">
        <v>3760009142</v>
      </c>
      <c r="H19">
        <v>46178</v>
      </c>
      <c r="I19">
        <v>105841645</v>
      </c>
    </row>
    <row r="20" spans="1:9">
      <c r="A20" t="s">
        <v>1580</v>
      </c>
      <c r="B20">
        <v>15703</v>
      </c>
      <c r="C20">
        <v>2990833116</v>
      </c>
      <c r="D20">
        <v>1617869815</v>
      </c>
      <c r="E20">
        <v>518604</v>
      </c>
      <c r="F20">
        <v>71047875919</v>
      </c>
      <c r="G20">
        <v>33478967890</v>
      </c>
      <c r="H20">
        <v>2309</v>
      </c>
      <c r="I20">
        <v>274037361</v>
      </c>
    </row>
    <row r="21" spans="1:9">
      <c r="A21" t="s">
        <v>1336</v>
      </c>
      <c r="B21">
        <v>394</v>
      </c>
      <c r="C21">
        <v>9938772</v>
      </c>
      <c r="D21">
        <v>4723838</v>
      </c>
      <c r="E21">
        <v>53767</v>
      </c>
      <c r="F21">
        <v>1337999508</v>
      </c>
      <c r="G21">
        <v>575310791</v>
      </c>
      <c r="H21">
        <v>636</v>
      </c>
      <c r="I21">
        <v>15609202</v>
      </c>
    </row>
    <row r="22" spans="1:9">
      <c r="A22" t="s">
        <v>1467</v>
      </c>
      <c r="B22">
        <v>60273</v>
      </c>
      <c r="C22">
        <v>33783607</v>
      </c>
      <c r="D22">
        <v>9940059</v>
      </c>
      <c r="E22">
        <v>1962641</v>
      </c>
      <c r="F22">
        <v>1159845938</v>
      </c>
      <c r="G22">
        <v>288732863</v>
      </c>
      <c r="H22">
        <v>37391</v>
      </c>
      <c r="I22">
        <v>20672757</v>
      </c>
    </row>
    <row r="23" spans="1:9">
      <c r="A23" t="s">
        <v>848</v>
      </c>
      <c r="B23">
        <v>0</v>
      </c>
      <c r="C23">
        <v>0</v>
      </c>
      <c r="D23">
        <v>0</v>
      </c>
      <c r="E23">
        <v>2</v>
      </c>
      <c r="F23">
        <v>0</v>
      </c>
      <c r="G23">
        <v>20682</v>
      </c>
      <c r="H23">
        <v>0</v>
      </c>
      <c r="I23">
        <v>0</v>
      </c>
    </row>
    <row r="24" spans="1:9">
      <c r="A24" t="s">
        <v>1655</v>
      </c>
      <c r="B24">
        <v>0</v>
      </c>
      <c r="C24">
        <v>0</v>
      </c>
      <c r="D24">
        <v>0</v>
      </c>
      <c r="E24">
        <v>3</v>
      </c>
      <c r="F24">
        <v>3016</v>
      </c>
      <c r="G24">
        <v>1354</v>
      </c>
      <c r="H24">
        <v>0</v>
      </c>
      <c r="I24">
        <v>0</v>
      </c>
    </row>
    <row r="25" spans="1:9">
      <c r="A25" t="s">
        <v>1208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t="s">
        <v>1276</v>
      </c>
      <c r="B26">
        <v>867</v>
      </c>
      <c r="C26">
        <v>19882200</v>
      </c>
      <c r="D26">
        <v>7032607</v>
      </c>
      <c r="E26">
        <v>19115</v>
      </c>
      <c r="F26">
        <v>441783187</v>
      </c>
      <c r="G26">
        <v>49202417</v>
      </c>
      <c r="H26">
        <v>31</v>
      </c>
      <c r="I26">
        <v>713940</v>
      </c>
    </row>
    <row r="27" spans="1:9">
      <c r="A27" t="s">
        <v>1330</v>
      </c>
      <c r="B27">
        <v>0</v>
      </c>
      <c r="C27">
        <v>0</v>
      </c>
      <c r="D27">
        <v>0</v>
      </c>
      <c r="E27">
        <v>15</v>
      </c>
      <c r="F27">
        <v>3000</v>
      </c>
      <c r="G27">
        <v>602710</v>
      </c>
      <c r="H27">
        <v>0</v>
      </c>
      <c r="I27">
        <v>0</v>
      </c>
    </row>
    <row r="28" spans="1:9">
      <c r="A28" t="s">
        <v>1508</v>
      </c>
      <c r="B28">
        <v>78113</v>
      </c>
      <c r="C28">
        <v>166813344</v>
      </c>
      <c r="D28">
        <v>39648482</v>
      </c>
      <c r="E28">
        <v>1175522</v>
      </c>
      <c r="F28">
        <v>2701789486</v>
      </c>
      <c r="G28">
        <v>975962550</v>
      </c>
      <c r="H28">
        <v>11103</v>
      </c>
      <c r="I28">
        <v>25506291</v>
      </c>
    </row>
    <row r="29" spans="1:9">
      <c r="A29" t="s">
        <v>1706</v>
      </c>
      <c r="B29">
        <v>13612</v>
      </c>
      <c r="C29">
        <v>899363885</v>
      </c>
      <c r="D29">
        <v>895214868</v>
      </c>
      <c r="E29">
        <v>157071</v>
      </c>
      <c r="F29">
        <v>10257273448</v>
      </c>
      <c r="G29">
        <v>7087179284</v>
      </c>
      <c r="H29">
        <v>763</v>
      </c>
      <c r="I29">
        <v>49723064</v>
      </c>
    </row>
    <row r="30" spans="1:9">
      <c r="A30" t="s">
        <v>1275</v>
      </c>
      <c r="B30">
        <v>8682</v>
      </c>
      <c r="C30">
        <v>107968821</v>
      </c>
      <c r="D30">
        <v>35697656</v>
      </c>
      <c r="E30">
        <v>211065</v>
      </c>
      <c r="F30">
        <v>2492619245</v>
      </c>
      <c r="G30">
        <v>231932768</v>
      </c>
      <c r="H30">
        <v>441</v>
      </c>
      <c r="I30">
        <v>5258835</v>
      </c>
    </row>
    <row r="31" spans="1:9">
      <c r="A31" t="s">
        <v>1356</v>
      </c>
      <c r="B31">
        <v>603944</v>
      </c>
      <c r="C31">
        <v>210278097</v>
      </c>
      <c r="D31">
        <v>105918898</v>
      </c>
      <c r="E31">
        <v>19206780</v>
      </c>
      <c r="F31">
        <v>9270914468</v>
      </c>
      <c r="G31">
        <v>4973579132</v>
      </c>
      <c r="H31">
        <v>956204</v>
      </c>
      <c r="I31">
        <v>391796672</v>
      </c>
    </row>
    <row r="32" spans="1:9">
      <c r="A32" t="s">
        <v>1556</v>
      </c>
      <c r="B32">
        <v>5987</v>
      </c>
      <c r="C32">
        <v>384284778</v>
      </c>
      <c r="D32">
        <v>382516697</v>
      </c>
      <c r="E32">
        <v>92369</v>
      </c>
      <c r="F32">
        <v>5705296866</v>
      </c>
      <c r="G32">
        <v>4051433958</v>
      </c>
      <c r="H32">
        <v>538</v>
      </c>
      <c r="I32">
        <v>33327568</v>
      </c>
    </row>
    <row r="33" spans="1:9">
      <c r="A33" t="s">
        <v>1649</v>
      </c>
      <c r="B33">
        <v>0</v>
      </c>
      <c r="C33">
        <v>0</v>
      </c>
      <c r="D33">
        <v>0</v>
      </c>
      <c r="E33">
        <v>8</v>
      </c>
      <c r="F33">
        <v>72550</v>
      </c>
      <c r="G33">
        <v>14859</v>
      </c>
      <c r="H33">
        <v>0</v>
      </c>
      <c r="I33">
        <v>0</v>
      </c>
    </row>
    <row r="34" spans="1:9">
      <c r="A34" t="s">
        <v>1687</v>
      </c>
      <c r="B34">
        <v>5411</v>
      </c>
      <c r="C34">
        <v>38977154</v>
      </c>
      <c r="D34">
        <v>28958799</v>
      </c>
      <c r="E34">
        <v>583206</v>
      </c>
      <c r="F34">
        <v>4043890637</v>
      </c>
      <c r="G34">
        <v>1080841125</v>
      </c>
      <c r="H34">
        <v>1295</v>
      </c>
      <c r="I34">
        <v>9286502</v>
      </c>
    </row>
    <row r="35" spans="1:9">
      <c r="A35" t="s">
        <v>1048</v>
      </c>
      <c r="B35">
        <v>2</v>
      </c>
      <c r="C35">
        <v>0</v>
      </c>
      <c r="D35">
        <v>0</v>
      </c>
      <c r="E35">
        <v>16</v>
      </c>
      <c r="F35">
        <v>0</v>
      </c>
      <c r="G35">
        <v>1960</v>
      </c>
      <c r="H35">
        <v>1</v>
      </c>
      <c r="I35">
        <v>0</v>
      </c>
    </row>
    <row r="36" spans="1:9">
      <c r="A36" t="s">
        <v>1781</v>
      </c>
      <c r="B36">
        <v>446</v>
      </c>
      <c r="C36">
        <v>10952092</v>
      </c>
      <c r="D36">
        <v>6429528</v>
      </c>
      <c r="E36">
        <v>34796</v>
      </c>
      <c r="F36">
        <v>852589369</v>
      </c>
      <c r="G36">
        <v>366481025</v>
      </c>
      <c r="H36">
        <v>158</v>
      </c>
      <c r="I36">
        <v>3841442</v>
      </c>
    </row>
    <row r="37" spans="1:9">
      <c r="A37" t="s">
        <v>1344</v>
      </c>
      <c r="B37">
        <v>222</v>
      </c>
      <c r="C37">
        <v>3609890</v>
      </c>
      <c r="D37">
        <v>3511303</v>
      </c>
      <c r="E37">
        <v>57802</v>
      </c>
      <c r="F37">
        <v>752332756</v>
      </c>
      <c r="G37">
        <v>213782199</v>
      </c>
      <c r="H37">
        <v>107</v>
      </c>
      <c r="I37">
        <v>1432622</v>
      </c>
    </row>
    <row r="38" spans="1:9">
      <c r="A38" t="s">
        <v>1358</v>
      </c>
      <c r="B38">
        <v>82599</v>
      </c>
      <c r="C38">
        <v>165228515</v>
      </c>
      <c r="D38">
        <v>58029261</v>
      </c>
      <c r="E38">
        <v>7489137</v>
      </c>
      <c r="F38">
        <v>17185513833</v>
      </c>
      <c r="G38">
        <v>7769867321</v>
      </c>
      <c r="H38">
        <v>119946</v>
      </c>
      <c r="I38">
        <v>269921111</v>
      </c>
    </row>
    <row r="39" spans="1:9">
      <c r="A39" t="s">
        <v>1428</v>
      </c>
      <c r="B39">
        <v>0</v>
      </c>
      <c r="C39">
        <v>0</v>
      </c>
      <c r="D39">
        <v>0</v>
      </c>
      <c r="E39">
        <v>14139</v>
      </c>
      <c r="F39">
        <v>89464916</v>
      </c>
      <c r="G39">
        <v>12120182</v>
      </c>
      <c r="H39">
        <v>67</v>
      </c>
      <c r="I39">
        <v>428950</v>
      </c>
    </row>
    <row r="40" spans="1:9">
      <c r="A40" t="s">
        <v>1573</v>
      </c>
      <c r="B40">
        <v>0</v>
      </c>
      <c r="C40">
        <v>0</v>
      </c>
      <c r="D40">
        <v>0</v>
      </c>
      <c r="E40">
        <v>47</v>
      </c>
      <c r="F40">
        <v>62821</v>
      </c>
      <c r="G40">
        <v>11460</v>
      </c>
      <c r="H40">
        <v>2</v>
      </c>
      <c r="I40">
        <v>2713</v>
      </c>
    </row>
    <row r="41" spans="1:9">
      <c r="A41" t="s">
        <v>1608</v>
      </c>
      <c r="B41">
        <v>0</v>
      </c>
      <c r="C41">
        <v>0</v>
      </c>
      <c r="D41">
        <v>0</v>
      </c>
      <c r="E41">
        <v>3</v>
      </c>
      <c r="F41">
        <v>25917</v>
      </c>
      <c r="G41">
        <v>7883</v>
      </c>
      <c r="H41">
        <v>0</v>
      </c>
      <c r="I41">
        <v>0</v>
      </c>
    </row>
    <row r="42" spans="1:9">
      <c r="A42" t="s">
        <v>1155</v>
      </c>
      <c r="B42">
        <v>0</v>
      </c>
      <c r="C42">
        <v>0</v>
      </c>
      <c r="D42">
        <v>0</v>
      </c>
      <c r="E42">
        <v>1</v>
      </c>
      <c r="F42">
        <v>0</v>
      </c>
      <c r="G42">
        <v>50677</v>
      </c>
      <c r="H42">
        <v>0</v>
      </c>
      <c r="I42">
        <v>0</v>
      </c>
    </row>
    <row r="43" spans="1:9">
      <c r="A43" t="s">
        <v>1827</v>
      </c>
      <c r="B43">
        <v>0</v>
      </c>
      <c r="C43">
        <v>0</v>
      </c>
      <c r="D43">
        <v>0</v>
      </c>
      <c r="E43">
        <v>175</v>
      </c>
      <c r="F43">
        <v>470206</v>
      </c>
      <c r="G43">
        <v>182810</v>
      </c>
      <c r="H43">
        <v>4</v>
      </c>
      <c r="I43">
        <v>10314</v>
      </c>
    </row>
    <row r="44" spans="1:9">
      <c r="A44" t="s">
        <v>1843</v>
      </c>
      <c r="B44">
        <v>0</v>
      </c>
      <c r="C44">
        <v>0</v>
      </c>
      <c r="D44">
        <v>0</v>
      </c>
      <c r="E44">
        <v>2</v>
      </c>
      <c r="F44">
        <v>8119</v>
      </c>
      <c r="G44">
        <v>25729</v>
      </c>
      <c r="H44">
        <v>1</v>
      </c>
      <c r="I44">
        <v>4200</v>
      </c>
    </row>
    <row r="45" spans="1:9">
      <c r="A45" t="s">
        <v>1409</v>
      </c>
      <c r="B45">
        <v>2519</v>
      </c>
      <c r="C45">
        <v>142181882</v>
      </c>
      <c r="D45">
        <v>10354220</v>
      </c>
      <c r="E45">
        <v>697306</v>
      </c>
      <c r="F45">
        <v>40784648463</v>
      </c>
      <c r="G45">
        <v>6190018323</v>
      </c>
      <c r="H45">
        <v>693</v>
      </c>
      <c r="I45">
        <v>43980796</v>
      </c>
    </row>
    <row r="46" spans="1:9">
      <c r="A46" t="s">
        <v>1544</v>
      </c>
      <c r="B46">
        <v>18</v>
      </c>
      <c r="C46">
        <v>41850</v>
      </c>
      <c r="D46">
        <v>31879</v>
      </c>
      <c r="E46">
        <v>5581</v>
      </c>
      <c r="F46">
        <v>12588657</v>
      </c>
      <c r="G46">
        <v>1626240</v>
      </c>
      <c r="H46">
        <v>12</v>
      </c>
      <c r="I46">
        <v>28798</v>
      </c>
    </row>
    <row r="47" spans="1:9">
      <c r="A47" t="s">
        <v>1747</v>
      </c>
      <c r="B47">
        <v>20</v>
      </c>
      <c r="C47">
        <v>1230000</v>
      </c>
      <c r="D47">
        <v>501026</v>
      </c>
      <c r="E47">
        <v>487</v>
      </c>
      <c r="F47">
        <v>31331277</v>
      </c>
      <c r="G47">
        <v>7572094</v>
      </c>
      <c r="H47">
        <v>0</v>
      </c>
      <c r="I47">
        <v>0</v>
      </c>
    </row>
    <row r="48" spans="1:9">
      <c r="A48" t="s">
        <v>1761</v>
      </c>
      <c r="B48">
        <v>39106</v>
      </c>
      <c r="C48">
        <v>267219200</v>
      </c>
      <c r="D48">
        <v>59266646</v>
      </c>
      <c r="E48">
        <v>3581220</v>
      </c>
      <c r="F48">
        <v>25392435023</v>
      </c>
      <c r="G48">
        <v>5728069030</v>
      </c>
      <c r="H48">
        <v>16838</v>
      </c>
      <c r="I48">
        <v>115948352</v>
      </c>
    </row>
    <row r="49" spans="1:9">
      <c r="A49" t="s">
        <v>1499</v>
      </c>
      <c r="B49">
        <v>233</v>
      </c>
      <c r="C49">
        <v>569329</v>
      </c>
      <c r="D49">
        <v>551650</v>
      </c>
      <c r="E49">
        <v>55619</v>
      </c>
      <c r="F49">
        <v>132681208</v>
      </c>
      <c r="G49">
        <v>108782203</v>
      </c>
      <c r="H49">
        <v>435</v>
      </c>
      <c r="I49">
        <v>1024301</v>
      </c>
    </row>
    <row r="50" spans="1:9">
      <c r="A50" t="s">
        <v>1661</v>
      </c>
      <c r="B50">
        <v>728</v>
      </c>
      <c r="C50">
        <v>27295983</v>
      </c>
      <c r="D50">
        <v>13790458</v>
      </c>
      <c r="E50">
        <v>84274</v>
      </c>
      <c r="F50">
        <v>3142172348</v>
      </c>
      <c r="G50">
        <v>1339340006</v>
      </c>
      <c r="H50">
        <v>335</v>
      </c>
      <c r="I50">
        <v>12837892</v>
      </c>
    </row>
    <row r="51" spans="1:9">
      <c r="A51" t="s">
        <v>1377</v>
      </c>
      <c r="B51">
        <v>0</v>
      </c>
      <c r="C51">
        <v>0</v>
      </c>
      <c r="D51">
        <v>0</v>
      </c>
      <c r="E51">
        <v>5860</v>
      </c>
      <c r="F51">
        <v>18732053</v>
      </c>
      <c r="G51">
        <v>1779096</v>
      </c>
      <c r="H51">
        <v>9</v>
      </c>
      <c r="I51">
        <v>31000</v>
      </c>
    </row>
    <row r="52" spans="1:9">
      <c r="A52" t="s">
        <v>1264</v>
      </c>
      <c r="B52">
        <v>13796</v>
      </c>
      <c r="C52">
        <v>54302704</v>
      </c>
      <c r="D52">
        <v>24951373</v>
      </c>
      <c r="E52">
        <v>182716</v>
      </c>
      <c r="F52">
        <v>707460415</v>
      </c>
      <c r="G52">
        <v>197427012</v>
      </c>
      <c r="H52">
        <v>6556</v>
      </c>
      <c r="I52">
        <v>25171828</v>
      </c>
    </row>
    <row r="53" spans="1:9">
      <c r="A53" t="s">
        <v>1466</v>
      </c>
      <c r="B53">
        <v>9</v>
      </c>
      <c r="C53">
        <v>450350</v>
      </c>
      <c r="D53">
        <v>430943</v>
      </c>
      <c r="E53">
        <v>8876</v>
      </c>
      <c r="F53">
        <v>578214904</v>
      </c>
      <c r="G53">
        <v>61069795</v>
      </c>
      <c r="H53">
        <v>7</v>
      </c>
      <c r="I53">
        <v>464553</v>
      </c>
    </row>
    <row r="54" spans="1:9">
      <c r="A54" t="s">
        <v>1539</v>
      </c>
      <c r="B54">
        <v>8</v>
      </c>
      <c r="C54">
        <v>188000</v>
      </c>
      <c r="D54">
        <v>56793</v>
      </c>
      <c r="E54">
        <v>2607</v>
      </c>
      <c r="F54">
        <v>60602372</v>
      </c>
      <c r="G54">
        <v>23941281</v>
      </c>
      <c r="H54">
        <v>1</v>
      </c>
      <c r="I54">
        <v>20000</v>
      </c>
    </row>
    <row r="55" spans="1:9">
      <c r="A55" t="s">
        <v>1555</v>
      </c>
      <c r="B55">
        <v>14451</v>
      </c>
      <c r="C55">
        <v>560301883</v>
      </c>
      <c r="D55">
        <v>557749546</v>
      </c>
      <c r="E55">
        <v>343007</v>
      </c>
      <c r="F55">
        <v>13049696395</v>
      </c>
      <c r="G55">
        <v>8474498047</v>
      </c>
      <c r="H55">
        <v>1629</v>
      </c>
      <c r="I55">
        <v>61679745</v>
      </c>
    </row>
    <row r="56" spans="1:9">
      <c r="A56" t="s">
        <v>1689</v>
      </c>
      <c r="B56">
        <v>2080</v>
      </c>
      <c r="C56">
        <v>50976127</v>
      </c>
      <c r="D56">
        <v>50764430</v>
      </c>
      <c r="E56">
        <v>55294</v>
      </c>
      <c r="F56">
        <v>1281532809</v>
      </c>
      <c r="G56">
        <v>777258059</v>
      </c>
      <c r="H56">
        <v>239</v>
      </c>
      <c r="I56">
        <v>5785901</v>
      </c>
    </row>
    <row r="57" spans="1:9">
      <c r="A57" t="s">
        <v>1779</v>
      </c>
      <c r="B57">
        <v>7</v>
      </c>
      <c r="C57">
        <v>55676</v>
      </c>
      <c r="D57">
        <v>55676</v>
      </c>
      <c r="E57">
        <v>11831</v>
      </c>
      <c r="F57">
        <v>81706362</v>
      </c>
      <c r="G57">
        <v>49496481</v>
      </c>
      <c r="H57">
        <v>96</v>
      </c>
      <c r="I57">
        <v>635992</v>
      </c>
    </row>
    <row r="58" spans="1:9">
      <c r="A58" t="s">
        <v>1263</v>
      </c>
      <c r="B58">
        <v>6042</v>
      </c>
      <c r="C58">
        <v>14737300</v>
      </c>
      <c r="D58">
        <v>7444375</v>
      </c>
      <c r="E58">
        <v>93157</v>
      </c>
      <c r="F58">
        <v>223008301</v>
      </c>
      <c r="G58">
        <v>71022327</v>
      </c>
      <c r="H58">
        <v>5393</v>
      </c>
      <c r="I58">
        <v>13129171</v>
      </c>
    </row>
    <row r="59" spans="1:9">
      <c r="A59" t="s">
        <v>1365</v>
      </c>
      <c r="B59">
        <v>0</v>
      </c>
      <c r="C59">
        <v>0</v>
      </c>
      <c r="D59">
        <v>0</v>
      </c>
      <c r="E59">
        <v>1</v>
      </c>
      <c r="F59">
        <v>500</v>
      </c>
      <c r="G59">
        <v>0</v>
      </c>
      <c r="H59">
        <v>0</v>
      </c>
      <c r="I59">
        <v>0</v>
      </c>
    </row>
    <row r="60" spans="1:9">
      <c r="A60" t="s">
        <v>1536</v>
      </c>
      <c r="B60">
        <v>0</v>
      </c>
      <c r="C60">
        <v>0</v>
      </c>
      <c r="D60">
        <v>0</v>
      </c>
      <c r="E60">
        <v>1</v>
      </c>
      <c r="F60">
        <v>2500</v>
      </c>
      <c r="G60">
        <v>0</v>
      </c>
      <c r="H60">
        <v>0</v>
      </c>
      <c r="I60">
        <v>0</v>
      </c>
    </row>
    <row r="61" spans="1:9">
      <c r="A61" t="s">
        <v>1701</v>
      </c>
      <c r="B61">
        <v>0</v>
      </c>
      <c r="C61">
        <v>0</v>
      </c>
      <c r="D61">
        <v>0</v>
      </c>
      <c r="E61">
        <v>1</v>
      </c>
      <c r="F61">
        <v>4295</v>
      </c>
      <c r="G61">
        <v>670</v>
      </c>
      <c r="H61">
        <v>0</v>
      </c>
      <c r="I61">
        <v>0</v>
      </c>
    </row>
    <row r="62" spans="1:9">
      <c r="A62" t="s">
        <v>1404</v>
      </c>
      <c r="B62">
        <v>144458</v>
      </c>
      <c r="C62">
        <v>546506473</v>
      </c>
      <c r="D62">
        <v>96842076</v>
      </c>
      <c r="E62">
        <v>8106621</v>
      </c>
      <c r="F62">
        <v>31074490828</v>
      </c>
      <c r="G62">
        <v>8689957776</v>
      </c>
      <c r="H62">
        <v>51595</v>
      </c>
      <c r="I62">
        <v>194438603</v>
      </c>
    </row>
    <row r="63" spans="1:9">
      <c r="A63" t="s">
        <v>1425</v>
      </c>
      <c r="B63">
        <v>0</v>
      </c>
      <c r="C63">
        <v>0</v>
      </c>
      <c r="D63">
        <v>0</v>
      </c>
      <c r="E63">
        <v>7510</v>
      </c>
      <c r="F63">
        <v>8702941</v>
      </c>
      <c r="G63">
        <v>763434</v>
      </c>
      <c r="H63">
        <v>39</v>
      </c>
      <c r="I63">
        <v>46110</v>
      </c>
    </row>
    <row r="64" spans="1:9">
      <c r="A64" t="s">
        <v>1667</v>
      </c>
      <c r="B64">
        <v>14569</v>
      </c>
      <c r="C64">
        <v>106245614</v>
      </c>
      <c r="D64">
        <v>104560885</v>
      </c>
      <c r="E64">
        <v>549623</v>
      </c>
      <c r="F64">
        <v>3835457165</v>
      </c>
      <c r="G64">
        <v>1889035479</v>
      </c>
      <c r="H64">
        <v>939</v>
      </c>
      <c r="I64">
        <v>6450439</v>
      </c>
    </row>
    <row r="65" spans="1:9">
      <c r="A65" t="s">
        <v>1349</v>
      </c>
      <c r="B65">
        <v>2</v>
      </c>
      <c r="C65">
        <v>4986</v>
      </c>
      <c r="D65">
        <v>5004</v>
      </c>
      <c r="E65">
        <v>30</v>
      </c>
      <c r="F65">
        <v>74587</v>
      </c>
      <c r="G65">
        <v>45290</v>
      </c>
      <c r="H65">
        <v>0</v>
      </c>
      <c r="I65">
        <v>0</v>
      </c>
    </row>
    <row r="66" spans="1:9">
      <c r="A66" t="s">
        <v>1719</v>
      </c>
      <c r="B66">
        <v>2</v>
      </c>
      <c r="C66">
        <v>70000</v>
      </c>
      <c r="D66">
        <v>69710</v>
      </c>
      <c r="E66">
        <v>1941</v>
      </c>
      <c r="F66">
        <v>79541669</v>
      </c>
      <c r="G66">
        <v>47327039</v>
      </c>
      <c r="H66">
        <v>34</v>
      </c>
      <c r="I66">
        <v>1393206</v>
      </c>
    </row>
    <row r="67" spans="1:9">
      <c r="A67" t="s">
        <v>1424</v>
      </c>
      <c r="B67">
        <v>0</v>
      </c>
      <c r="C67">
        <v>0</v>
      </c>
      <c r="D67">
        <v>0</v>
      </c>
      <c r="E67">
        <v>2552</v>
      </c>
      <c r="F67">
        <v>1313972</v>
      </c>
      <c r="G67">
        <v>27353</v>
      </c>
      <c r="H67">
        <v>5</v>
      </c>
      <c r="I67">
        <v>2800</v>
      </c>
    </row>
    <row r="68" spans="1:9">
      <c r="A68" t="s">
        <v>1495</v>
      </c>
      <c r="B68">
        <v>288</v>
      </c>
      <c r="C68">
        <v>11106700</v>
      </c>
      <c r="D68">
        <v>11025124</v>
      </c>
      <c r="E68">
        <v>8333</v>
      </c>
      <c r="F68">
        <v>321734216</v>
      </c>
      <c r="G68">
        <v>286221356</v>
      </c>
      <c r="H68">
        <v>49</v>
      </c>
      <c r="I68">
        <v>1956345</v>
      </c>
    </row>
    <row r="69" spans="1:9">
      <c r="A69" t="s">
        <v>1217</v>
      </c>
      <c r="B69">
        <v>0</v>
      </c>
      <c r="C69">
        <v>0</v>
      </c>
      <c r="D69">
        <v>0</v>
      </c>
      <c r="E69">
        <v>4</v>
      </c>
      <c r="F69">
        <v>0</v>
      </c>
      <c r="G69">
        <v>400397</v>
      </c>
      <c r="H69">
        <v>0</v>
      </c>
      <c r="I69">
        <v>0</v>
      </c>
    </row>
    <row r="70" spans="1:9">
      <c r="A70" t="s">
        <v>1537</v>
      </c>
      <c r="B70">
        <v>0</v>
      </c>
      <c r="C70">
        <v>0</v>
      </c>
      <c r="D70">
        <v>0</v>
      </c>
      <c r="E70">
        <v>155</v>
      </c>
      <c r="F70">
        <v>1165355</v>
      </c>
      <c r="G70">
        <v>274420</v>
      </c>
      <c r="H70">
        <v>0</v>
      </c>
      <c r="I70">
        <v>0</v>
      </c>
    </row>
    <row r="71" spans="1:9">
      <c r="A71" t="s">
        <v>1752</v>
      </c>
      <c r="B71">
        <v>611</v>
      </c>
      <c r="C71">
        <v>4963962</v>
      </c>
      <c r="D71">
        <v>4819935</v>
      </c>
      <c r="E71">
        <v>23703</v>
      </c>
      <c r="F71">
        <v>195430540</v>
      </c>
      <c r="G71">
        <v>88480460</v>
      </c>
      <c r="H71">
        <v>20</v>
      </c>
      <c r="I71">
        <v>168460</v>
      </c>
    </row>
    <row r="72" spans="1:9">
      <c r="A72" t="s">
        <v>1840</v>
      </c>
      <c r="B72">
        <v>34267</v>
      </c>
      <c r="C72">
        <v>775932400</v>
      </c>
      <c r="D72">
        <v>116916510</v>
      </c>
      <c r="E72">
        <v>1453294</v>
      </c>
      <c r="F72">
        <v>33598509275</v>
      </c>
      <c r="G72">
        <v>8955399344</v>
      </c>
      <c r="H72">
        <v>2020</v>
      </c>
      <c r="I72">
        <v>46612233</v>
      </c>
    </row>
    <row r="73" spans="1:9">
      <c r="A73" t="s">
        <v>1677</v>
      </c>
      <c r="B73">
        <v>434844</v>
      </c>
      <c r="C73">
        <v>1577373140</v>
      </c>
      <c r="D73">
        <v>151974103</v>
      </c>
      <c r="E73">
        <v>8121457</v>
      </c>
      <c r="F73">
        <v>30663254701</v>
      </c>
      <c r="G73">
        <v>6416262265</v>
      </c>
      <c r="H73">
        <v>35472</v>
      </c>
      <c r="I73">
        <v>132548747</v>
      </c>
    </row>
    <row r="74" spans="1:9">
      <c r="A74" t="s">
        <v>1758</v>
      </c>
      <c r="B74">
        <v>18862</v>
      </c>
      <c r="C74">
        <v>21265100</v>
      </c>
      <c r="D74">
        <v>5926166</v>
      </c>
      <c r="E74">
        <v>928679</v>
      </c>
      <c r="F74">
        <v>1113785278</v>
      </c>
      <c r="G74">
        <v>373798641</v>
      </c>
      <c r="H74">
        <v>12300</v>
      </c>
      <c r="I74">
        <v>14661775</v>
      </c>
    </row>
    <row r="75" spans="1:9">
      <c r="A75" t="s">
        <v>1791</v>
      </c>
      <c r="B75">
        <v>5256</v>
      </c>
      <c r="C75">
        <v>201705896</v>
      </c>
      <c r="D75">
        <v>199594607</v>
      </c>
      <c r="E75">
        <v>164892</v>
      </c>
      <c r="F75">
        <v>6177938353</v>
      </c>
      <c r="G75">
        <v>4506076967</v>
      </c>
      <c r="H75">
        <v>139</v>
      </c>
      <c r="I75">
        <v>5302823</v>
      </c>
    </row>
    <row r="76" spans="1:9">
      <c r="A76" t="s">
        <v>1819</v>
      </c>
      <c r="B76">
        <v>1010</v>
      </c>
      <c r="C76">
        <v>2544996</v>
      </c>
      <c r="D76">
        <v>2422888</v>
      </c>
      <c r="E76">
        <v>7264</v>
      </c>
      <c r="F76">
        <v>18304275</v>
      </c>
      <c r="G76">
        <v>10213984</v>
      </c>
      <c r="H76">
        <v>41</v>
      </c>
      <c r="I76">
        <v>103309</v>
      </c>
    </row>
    <row r="77" spans="1:9">
      <c r="A77" t="s">
        <v>1516</v>
      </c>
      <c r="B77">
        <v>404</v>
      </c>
      <c r="C77">
        <v>587502</v>
      </c>
      <c r="D77">
        <v>552423</v>
      </c>
      <c r="E77">
        <v>1230</v>
      </c>
      <c r="F77">
        <v>1817074</v>
      </c>
      <c r="G77">
        <v>1036414</v>
      </c>
      <c r="H77">
        <v>20</v>
      </c>
      <c r="I77">
        <v>30622</v>
      </c>
    </row>
    <row r="78" spans="1:9">
      <c r="A78" t="s">
        <v>1596</v>
      </c>
      <c r="B78">
        <v>54487</v>
      </c>
      <c r="C78">
        <v>1355467852</v>
      </c>
      <c r="D78">
        <v>1346667443</v>
      </c>
      <c r="E78">
        <v>1040228</v>
      </c>
      <c r="F78">
        <v>25457069791</v>
      </c>
      <c r="G78">
        <v>18057903194</v>
      </c>
      <c r="H78">
        <v>32834</v>
      </c>
      <c r="I78">
        <v>801300050</v>
      </c>
    </row>
    <row r="79" spans="1:9">
      <c r="A79" t="s">
        <v>1755</v>
      </c>
      <c r="B79">
        <v>16414</v>
      </c>
      <c r="C79">
        <v>642457616</v>
      </c>
      <c r="D79">
        <v>637060907</v>
      </c>
      <c r="E79">
        <v>414800</v>
      </c>
      <c r="F79">
        <v>16043078918</v>
      </c>
      <c r="G79">
        <v>10690624073</v>
      </c>
      <c r="H79">
        <v>799</v>
      </c>
      <c r="I79">
        <v>30901489</v>
      </c>
    </row>
    <row r="80" spans="1:9">
      <c r="A80" t="s">
        <v>1852</v>
      </c>
      <c r="B80">
        <v>0</v>
      </c>
      <c r="C80">
        <v>0</v>
      </c>
      <c r="D80">
        <v>0</v>
      </c>
      <c r="E80">
        <v>98</v>
      </c>
      <c r="F80">
        <v>419743</v>
      </c>
      <c r="G80">
        <v>143473</v>
      </c>
      <c r="H80">
        <v>4</v>
      </c>
      <c r="I80">
        <v>17961</v>
      </c>
    </row>
    <row r="81" spans="1:9">
      <c r="A81" t="s">
        <v>1587</v>
      </c>
      <c r="B81">
        <v>1582</v>
      </c>
      <c r="C81">
        <v>36414860</v>
      </c>
      <c r="D81">
        <v>34220423</v>
      </c>
      <c r="E81">
        <v>67316</v>
      </c>
      <c r="F81">
        <v>1564455726</v>
      </c>
      <c r="G81">
        <v>680954330</v>
      </c>
      <c r="H81">
        <v>804</v>
      </c>
      <c r="I81">
        <v>18743161</v>
      </c>
    </row>
    <row r="82" spans="1:9">
      <c r="A82" t="s">
        <v>1711</v>
      </c>
      <c r="B82">
        <v>10936</v>
      </c>
      <c r="C82">
        <v>66420600</v>
      </c>
      <c r="D82">
        <v>6233481</v>
      </c>
      <c r="E82">
        <v>379982</v>
      </c>
      <c r="F82">
        <v>2588326218</v>
      </c>
      <c r="G82">
        <v>513002664</v>
      </c>
      <c r="H82">
        <v>1658</v>
      </c>
      <c r="I82">
        <v>11000456</v>
      </c>
    </row>
    <row r="83" spans="1:9">
      <c r="A83" t="s">
        <v>1756</v>
      </c>
      <c r="B83">
        <v>16969</v>
      </c>
      <c r="C83">
        <v>1189956129</v>
      </c>
      <c r="D83">
        <v>1182387194</v>
      </c>
      <c r="E83">
        <v>247455</v>
      </c>
      <c r="F83">
        <v>16675620029</v>
      </c>
      <c r="G83">
        <v>12184323582</v>
      </c>
      <c r="H83">
        <v>506</v>
      </c>
      <c r="I83">
        <v>33291087</v>
      </c>
    </row>
    <row r="84" spans="1:9">
      <c r="A84" t="s">
        <v>1790</v>
      </c>
      <c r="B84">
        <v>4145</v>
      </c>
      <c r="C84">
        <v>100483235</v>
      </c>
      <c r="D84">
        <v>98093937</v>
      </c>
      <c r="E84">
        <v>187462</v>
      </c>
      <c r="F84">
        <v>4543460301</v>
      </c>
      <c r="G84">
        <v>2349247875</v>
      </c>
      <c r="H84">
        <v>176</v>
      </c>
      <c r="I84">
        <v>4119401</v>
      </c>
    </row>
    <row r="85" spans="1:9">
      <c r="A85" t="s">
        <v>1839</v>
      </c>
      <c r="B85">
        <v>110787</v>
      </c>
      <c r="C85">
        <v>1454409750</v>
      </c>
      <c r="D85">
        <v>323183705</v>
      </c>
      <c r="E85">
        <v>5326605</v>
      </c>
      <c r="F85">
        <v>72907358971</v>
      </c>
      <c r="G85">
        <v>13357508893</v>
      </c>
      <c r="H85">
        <v>10161</v>
      </c>
      <c r="I85">
        <v>135143957</v>
      </c>
    </row>
    <row r="86" spans="1:9">
      <c r="A86" t="s">
        <v>1709</v>
      </c>
      <c r="B86">
        <v>3505</v>
      </c>
      <c r="C86">
        <v>8439032</v>
      </c>
      <c r="D86">
        <v>1044821</v>
      </c>
      <c r="E86">
        <v>83667</v>
      </c>
      <c r="F86">
        <v>192233297</v>
      </c>
      <c r="G86">
        <v>52030459</v>
      </c>
      <c r="H86">
        <v>770</v>
      </c>
      <c r="I86">
        <v>1788288</v>
      </c>
    </row>
    <row r="87" spans="1:9">
      <c r="A87" t="s">
        <v>1128</v>
      </c>
      <c r="B87">
        <v>3</v>
      </c>
      <c r="C87">
        <v>0</v>
      </c>
      <c r="D87">
        <v>4776</v>
      </c>
      <c r="E87">
        <v>66</v>
      </c>
      <c r="F87">
        <v>0</v>
      </c>
      <c r="G87">
        <v>45155</v>
      </c>
      <c r="H87">
        <v>0</v>
      </c>
      <c r="I87">
        <v>0</v>
      </c>
    </row>
    <row r="88" spans="1:9">
      <c r="A88" t="s">
        <v>1289</v>
      </c>
      <c r="B88">
        <v>0</v>
      </c>
      <c r="C88">
        <v>0</v>
      </c>
      <c r="D88">
        <v>0</v>
      </c>
      <c r="E88">
        <v>723</v>
      </c>
      <c r="F88">
        <v>817200</v>
      </c>
      <c r="G88">
        <v>4345</v>
      </c>
      <c r="H88">
        <v>0</v>
      </c>
      <c r="I88">
        <v>0</v>
      </c>
    </row>
    <row r="89" spans="1:9">
      <c r="A89" t="s">
        <v>628</v>
      </c>
      <c r="B89">
        <v>0</v>
      </c>
      <c r="C89">
        <v>0</v>
      </c>
      <c r="D89">
        <v>0</v>
      </c>
      <c r="E89">
        <v>240</v>
      </c>
      <c r="F89">
        <v>0</v>
      </c>
      <c r="G89">
        <v>0</v>
      </c>
      <c r="H89">
        <v>0</v>
      </c>
      <c r="I89">
        <v>0</v>
      </c>
    </row>
    <row r="90" spans="1:9">
      <c r="A90" t="s">
        <v>1518</v>
      </c>
      <c r="B90">
        <v>1106</v>
      </c>
      <c r="C90">
        <v>4267118</v>
      </c>
      <c r="D90">
        <v>4131254</v>
      </c>
      <c r="E90">
        <v>8091</v>
      </c>
      <c r="F90">
        <v>31018088</v>
      </c>
      <c r="G90">
        <v>16120781</v>
      </c>
      <c r="H90">
        <v>50</v>
      </c>
      <c r="I90">
        <v>190044</v>
      </c>
    </row>
    <row r="91" spans="1:9">
      <c r="A91" t="s">
        <v>1443</v>
      </c>
      <c r="B91">
        <v>109885</v>
      </c>
      <c r="C91">
        <v>248135447</v>
      </c>
      <c r="D91">
        <v>80912010</v>
      </c>
      <c r="E91">
        <v>5797990</v>
      </c>
      <c r="F91">
        <v>12845546265</v>
      </c>
      <c r="G91">
        <v>3351109345</v>
      </c>
      <c r="H91">
        <v>49847</v>
      </c>
      <c r="I91">
        <v>114221329</v>
      </c>
    </row>
    <row r="92" spans="1:9">
      <c r="A92" t="s">
        <v>1586</v>
      </c>
      <c r="B92">
        <v>2864</v>
      </c>
      <c r="C92">
        <v>37465006</v>
      </c>
      <c r="D92">
        <v>36430262</v>
      </c>
      <c r="E92">
        <v>130668</v>
      </c>
      <c r="F92">
        <v>1694215505</v>
      </c>
      <c r="G92">
        <v>692610701</v>
      </c>
      <c r="H92">
        <v>1270</v>
      </c>
      <c r="I92">
        <v>16241747</v>
      </c>
    </row>
    <row r="93" spans="1:9">
      <c r="A93" t="s">
        <v>1588</v>
      </c>
      <c r="B93">
        <v>1172</v>
      </c>
      <c r="C93">
        <v>39218644</v>
      </c>
      <c r="D93">
        <v>39057445</v>
      </c>
      <c r="E93">
        <v>31794</v>
      </c>
      <c r="F93">
        <v>1075343069</v>
      </c>
      <c r="G93">
        <v>620235603</v>
      </c>
      <c r="H93">
        <v>513</v>
      </c>
      <c r="I93">
        <v>17436407</v>
      </c>
    </row>
    <row r="94" spans="1:9">
      <c r="A94" t="s">
        <v>1678</v>
      </c>
      <c r="B94">
        <v>394012</v>
      </c>
      <c r="C94">
        <v>2516376550</v>
      </c>
      <c r="D94">
        <v>125709097</v>
      </c>
      <c r="E94">
        <v>9331481</v>
      </c>
      <c r="F94">
        <v>63937367656</v>
      </c>
      <c r="G94">
        <v>10994938479</v>
      </c>
      <c r="H94">
        <v>21466</v>
      </c>
      <c r="I94">
        <v>140812128</v>
      </c>
    </row>
    <row r="95" spans="1:9">
      <c r="A95" t="s">
        <v>3993</v>
      </c>
      <c r="B95">
        <v>0</v>
      </c>
      <c r="C95">
        <v>0</v>
      </c>
      <c r="D95">
        <v>0</v>
      </c>
      <c r="E95">
        <v>1</v>
      </c>
      <c r="F95">
        <v>201</v>
      </c>
      <c r="G95">
        <v>74466</v>
      </c>
      <c r="H95">
        <v>0</v>
      </c>
      <c r="I95">
        <v>0</v>
      </c>
    </row>
    <row r="96" spans="1:9">
      <c r="A96" t="s">
        <v>1299</v>
      </c>
      <c r="B96">
        <v>40589</v>
      </c>
      <c r="C96">
        <v>90173260</v>
      </c>
      <c r="D96">
        <v>15364514</v>
      </c>
      <c r="E96">
        <v>666858</v>
      </c>
      <c r="F96">
        <v>1539644949</v>
      </c>
      <c r="G96">
        <v>588908372</v>
      </c>
      <c r="H96">
        <v>17335</v>
      </c>
      <c r="I96">
        <v>39345202</v>
      </c>
    </row>
    <row r="97" spans="1:9">
      <c r="A97" t="s">
        <v>1323</v>
      </c>
      <c r="B97">
        <v>12384</v>
      </c>
      <c r="C97">
        <v>415066100</v>
      </c>
      <c r="D97">
        <v>37436558</v>
      </c>
      <c r="E97">
        <v>2116258</v>
      </c>
      <c r="F97">
        <v>73779713737</v>
      </c>
      <c r="G97">
        <v>10183839028</v>
      </c>
      <c r="H97">
        <v>1912</v>
      </c>
      <c r="I97">
        <v>67857200</v>
      </c>
    </row>
    <row r="98" spans="1:9">
      <c r="A98" t="s">
        <v>1345</v>
      </c>
      <c r="B98">
        <v>514</v>
      </c>
      <c r="C98">
        <v>13050449</v>
      </c>
      <c r="D98">
        <v>12794168</v>
      </c>
      <c r="E98">
        <v>52408</v>
      </c>
      <c r="F98">
        <v>1287807354</v>
      </c>
      <c r="G98">
        <v>631856867</v>
      </c>
      <c r="H98">
        <v>99</v>
      </c>
      <c r="I98">
        <v>2485816</v>
      </c>
    </row>
    <row r="99" spans="1:9">
      <c r="A99" t="s">
        <v>1500</v>
      </c>
      <c r="B99">
        <v>656</v>
      </c>
      <c r="C99">
        <v>2465875</v>
      </c>
      <c r="D99">
        <v>2417675</v>
      </c>
      <c r="E99">
        <v>145906</v>
      </c>
      <c r="F99">
        <v>558728468</v>
      </c>
      <c r="G99">
        <v>471839574</v>
      </c>
      <c r="H99">
        <v>1115</v>
      </c>
      <c r="I99">
        <v>4250911</v>
      </c>
    </row>
    <row r="100" spans="1:9">
      <c r="A100" t="s">
        <v>1652</v>
      </c>
      <c r="B100">
        <v>25</v>
      </c>
      <c r="C100">
        <v>984293</v>
      </c>
      <c r="D100">
        <v>980016</v>
      </c>
      <c r="E100">
        <v>25800</v>
      </c>
      <c r="F100">
        <v>1073139746</v>
      </c>
      <c r="G100">
        <v>606788214</v>
      </c>
      <c r="H100">
        <v>191</v>
      </c>
      <c r="I100">
        <v>7980542</v>
      </c>
    </row>
    <row r="101" spans="1:9">
      <c r="A101" t="s">
        <v>1684</v>
      </c>
      <c r="B101">
        <v>574</v>
      </c>
      <c r="C101">
        <v>951836</v>
      </c>
      <c r="D101">
        <v>171344</v>
      </c>
      <c r="E101">
        <v>205979</v>
      </c>
      <c r="F101">
        <v>231832525</v>
      </c>
      <c r="G101">
        <v>26634648</v>
      </c>
      <c r="H101">
        <v>517</v>
      </c>
      <c r="I101">
        <v>762328</v>
      </c>
    </row>
    <row r="102" spans="1:9">
      <c r="A102" t="s">
        <v>1304</v>
      </c>
      <c r="B102">
        <v>7499</v>
      </c>
      <c r="C102">
        <v>243829100</v>
      </c>
      <c r="D102">
        <v>13645724</v>
      </c>
      <c r="E102">
        <v>591187</v>
      </c>
      <c r="F102">
        <v>21081528114</v>
      </c>
      <c r="G102">
        <v>4287220116</v>
      </c>
      <c r="H102">
        <v>862</v>
      </c>
      <c r="I102">
        <v>30336774</v>
      </c>
    </row>
    <row r="103" spans="1:9">
      <c r="A103" t="s">
        <v>1337</v>
      </c>
      <c r="B103">
        <v>529</v>
      </c>
      <c r="C103">
        <v>19522625</v>
      </c>
      <c r="D103">
        <v>10444379</v>
      </c>
      <c r="E103">
        <v>62118</v>
      </c>
      <c r="F103">
        <v>2333026159</v>
      </c>
      <c r="G103">
        <v>1146278971</v>
      </c>
      <c r="H103">
        <v>794</v>
      </c>
      <c r="I103">
        <v>29864301</v>
      </c>
    </row>
    <row r="104" spans="1:9">
      <c r="A104" t="s">
        <v>1733</v>
      </c>
      <c r="B104">
        <v>450</v>
      </c>
      <c r="C104">
        <v>1663677</v>
      </c>
      <c r="D104">
        <v>1570531</v>
      </c>
      <c r="E104">
        <v>25907</v>
      </c>
      <c r="F104">
        <v>92203656</v>
      </c>
      <c r="G104">
        <v>43260819</v>
      </c>
      <c r="H104">
        <v>55</v>
      </c>
      <c r="I104">
        <v>195796</v>
      </c>
    </row>
    <row r="105" spans="1:9">
      <c r="A105" t="s">
        <v>1496</v>
      </c>
      <c r="B105">
        <v>2016</v>
      </c>
      <c r="C105">
        <v>192097012</v>
      </c>
      <c r="D105">
        <v>191660253</v>
      </c>
      <c r="E105">
        <v>23546</v>
      </c>
      <c r="F105">
        <v>1982448670</v>
      </c>
      <c r="G105">
        <v>1852138918</v>
      </c>
      <c r="H105">
        <v>71</v>
      </c>
      <c r="I105">
        <v>5843866</v>
      </c>
    </row>
    <row r="106" spans="1:9">
      <c r="A106" t="s">
        <v>1007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</row>
    <row r="107" spans="1:9">
      <c r="A107" t="s">
        <v>1727</v>
      </c>
      <c r="B107">
        <v>90</v>
      </c>
      <c r="C107">
        <v>2277481</v>
      </c>
      <c r="D107">
        <v>636571</v>
      </c>
      <c r="E107">
        <v>10597</v>
      </c>
      <c r="F107">
        <v>260094314</v>
      </c>
      <c r="G107">
        <v>103938662</v>
      </c>
      <c r="H107">
        <v>78</v>
      </c>
      <c r="I107">
        <v>1841733</v>
      </c>
    </row>
    <row r="108" spans="1:9">
      <c r="A108" t="s">
        <v>1290</v>
      </c>
      <c r="B108">
        <v>0</v>
      </c>
      <c r="C108">
        <v>0</v>
      </c>
      <c r="D108">
        <v>0</v>
      </c>
      <c r="E108">
        <v>249</v>
      </c>
      <c r="F108">
        <v>614443</v>
      </c>
      <c r="G108">
        <v>40817</v>
      </c>
      <c r="H108">
        <v>1</v>
      </c>
      <c r="I108">
        <v>2000</v>
      </c>
    </row>
    <row r="109" spans="1:9">
      <c r="A109" t="s">
        <v>1578</v>
      </c>
      <c r="B109">
        <v>490</v>
      </c>
      <c r="C109">
        <v>12062728</v>
      </c>
      <c r="D109">
        <v>7735349</v>
      </c>
      <c r="E109">
        <v>55104</v>
      </c>
      <c r="F109">
        <v>1348014325</v>
      </c>
      <c r="G109">
        <v>609037314</v>
      </c>
      <c r="H109">
        <v>406</v>
      </c>
      <c r="I109">
        <v>9864953</v>
      </c>
    </row>
    <row r="110" spans="1:9">
      <c r="A110" t="s">
        <v>1726</v>
      </c>
      <c r="B110">
        <v>3</v>
      </c>
      <c r="C110">
        <v>47400</v>
      </c>
      <c r="D110">
        <v>47228</v>
      </c>
      <c r="E110">
        <v>3453</v>
      </c>
      <c r="F110">
        <v>46590854</v>
      </c>
      <c r="G110">
        <v>17654090</v>
      </c>
      <c r="H110">
        <v>32</v>
      </c>
      <c r="I110">
        <v>441510</v>
      </c>
    </row>
    <row r="111" spans="1:9">
      <c r="A111" t="s">
        <v>1622</v>
      </c>
      <c r="B111">
        <v>0</v>
      </c>
      <c r="C111">
        <v>0</v>
      </c>
      <c r="D111">
        <v>0</v>
      </c>
      <c r="E111">
        <v>4223</v>
      </c>
      <c r="F111">
        <v>2047633</v>
      </c>
      <c r="G111">
        <v>346896</v>
      </c>
      <c r="H111">
        <v>15</v>
      </c>
      <c r="I111">
        <v>7650</v>
      </c>
    </row>
    <row r="112" spans="1:9">
      <c r="A112" t="s">
        <v>1830</v>
      </c>
      <c r="B112">
        <v>1</v>
      </c>
      <c r="C112">
        <v>15390</v>
      </c>
      <c r="D112">
        <v>15023</v>
      </c>
      <c r="E112">
        <v>1032902</v>
      </c>
      <c r="F112">
        <v>16229516583</v>
      </c>
      <c r="G112">
        <v>9254778208</v>
      </c>
      <c r="H112">
        <v>10691</v>
      </c>
      <c r="I112">
        <v>169593777</v>
      </c>
    </row>
    <row r="113" spans="1:9">
      <c r="A113" t="s">
        <v>1834</v>
      </c>
      <c r="B113">
        <v>684</v>
      </c>
      <c r="C113">
        <v>573466</v>
      </c>
      <c r="D113">
        <v>103745</v>
      </c>
      <c r="E113">
        <v>599841</v>
      </c>
      <c r="F113">
        <v>322601227</v>
      </c>
      <c r="G113">
        <v>123644116</v>
      </c>
      <c r="H113">
        <v>13407</v>
      </c>
      <c r="I113">
        <v>8114336</v>
      </c>
    </row>
    <row r="114" spans="1:9">
      <c r="A114" t="s">
        <v>1842</v>
      </c>
      <c r="B114">
        <v>481</v>
      </c>
      <c r="C114">
        <v>26751000</v>
      </c>
      <c r="D114">
        <v>2531017</v>
      </c>
      <c r="E114">
        <v>38598</v>
      </c>
      <c r="F114">
        <v>2541605336</v>
      </c>
      <c r="G114">
        <v>304726032</v>
      </c>
      <c r="H114">
        <v>13</v>
      </c>
      <c r="I114">
        <v>907623</v>
      </c>
    </row>
    <row r="115" spans="1:9">
      <c r="A115" t="s">
        <v>594</v>
      </c>
      <c r="B115">
        <v>0</v>
      </c>
      <c r="C115">
        <v>0</v>
      </c>
      <c r="D115">
        <v>0</v>
      </c>
      <c r="E115">
        <v>2</v>
      </c>
      <c r="F115">
        <v>0</v>
      </c>
      <c r="G115">
        <v>7858</v>
      </c>
      <c r="H115">
        <v>0</v>
      </c>
      <c r="I115">
        <v>0</v>
      </c>
    </row>
    <row r="116" spans="1:9">
      <c r="A116" t="s">
        <v>1623</v>
      </c>
      <c r="B116">
        <v>0</v>
      </c>
      <c r="C116">
        <v>0</v>
      </c>
      <c r="D116">
        <v>0</v>
      </c>
      <c r="E116">
        <v>15351</v>
      </c>
      <c r="F116">
        <v>16430679</v>
      </c>
      <c r="G116">
        <v>2833664</v>
      </c>
      <c r="H116">
        <v>105</v>
      </c>
      <c r="I116">
        <v>110600</v>
      </c>
    </row>
    <row r="117" spans="1:9">
      <c r="A117" t="s">
        <v>1353</v>
      </c>
      <c r="B117">
        <v>84252</v>
      </c>
      <c r="C117">
        <v>2120165107</v>
      </c>
      <c r="D117">
        <v>2113652043</v>
      </c>
      <c r="E117">
        <v>1863920</v>
      </c>
      <c r="F117">
        <v>45965192970</v>
      </c>
      <c r="G117">
        <v>31472614523</v>
      </c>
      <c r="H117">
        <v>40111</v>
      </c>
      <c r="I117">
        <v>982361541</v>
      </c>
    </row>
    <row r="118" spans="1:9">
      <c r="A118" t="s">
        <v>1442</v>
      </c>
      <c r="B118">
        <v>85967</v>
      </c>
      <c r="C118">
        <v>104426746</v>
      </c>
      <c r="D118">
        <v>31900145</v>
      </c>
      <c r="E118">
        <v>4362731</v>
      </c>
      <c r="F118">
        <v>5614559287</v>
      </c>
      <c r="G118">
        <v>1818252902</v>
      </c>
      <c r="H118">
        <v>52005</v>
      </c>
      <c r="I118">
        <v>68673451</v>
      </c>
    </row>
    <row r="119" spans="1:9">
      <c r="A119" t="s">
        <v>1512</v>
      </c>
      <c r="B119">
        <v>3594</v>
      </c>
      <c r="C119">
        <v>75070850</v>
      </c>
      <c r="D119">
        <v>3723737</v>
      </c>
      <c r="E119">
        <v>330847</v>
      </c>
      <c r="F119">
        <v>6996551133</v>
      </c>
      <c r="G119">
        <v>667430069</v>
      </c>
      <c r="H119">
        <v>235</v>
      </c>
      <c r="I119">
        <v>4855030</v>
      </c>
    </row>
    <row r="120" spans="1:9">
      <c r="A120" t="s">
        <v>1626</v>
      </c>
      <c r="B120">
        <v>558</v>
      </c>
      <c r="C120">
        <v>3468360</v>
      </c>
      <c r="D120">
        <v>3398971</v>
      </c>
      <c r="E120">
        <v>88460</v>
      </c>
      <c r="F120">
        <v>470748384</v>
      </c>
      <c r="G120">
        <v>87549927</v>
      </c>
      <c r="H120">
        <v>539</v>
      </c>
      <c r="I120">
        <v>2946497</v>
      </c>
    </row>
    <row r="121" spans="1:9">
      <c r="A121" t="s">
        <v>646</v>
      </c>
      <c r="B121">
        <v>0</v>
      </c>
      <c r="C121">
        <v>0</v>
      </c>
      <c r="D121">
        <v>0</v>
      </c>
      <c r="E121">
        <v>56</v>
      </c>
      <c r="F121">
        <v>0</v>
      </c>
      <c r="G121">
        <v>0</v>
      </c>
      <c r="H121">
        <v>0</v>
      </c>
      <c r="I121">
        <v>0</v>
      </c>
    </row>
    <row r="122" spans="1:9">
      <c r="A122" t="s">
        <v>796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</row>
    <row r="123" spans="1:9">
      <c r="A123" t="s">
        <v>1788</v>
      </c>
      <c r="B123">
        <v>2363</v>
      </c>
      <c r="C123">
        <v>15429599</v>
      </c>
      <c r="D123">
        <v>12287887</v>
      </c>
      <c r="E123">
        <v>523963</v>
      </c>
      <c r="F123">
        <v>3290504848</v>
      </c>
      <c r="G123">
        <v>390364964</v>
      </c>
      <c r="H123">
        <v>711</v>
      </c>
      <c r="I123">
        <v>4822659</v>
      </c>
    </row>
    <row r="124" spans="1:9">
      <c r="A124" t="s">
        <v>1325</v>
      </c>
      <c r="B124">
        <v>0</v>
      </c>
      <c r="C124">
        <v>0</v>
      </c>
      <c r="D124">
        <v>0</v>
      </c>
      <c r="E124">
        <v>8</v>
      </c>
      <c r="F124">
        <v>66340</v>
      </c>
      <c r="G124">
        <v>33672</v>
      </c>
      <c r="H124">
        <v>0</v>
      </c>
      <c r="I124">
        <v>0</v>
      </c>
    </row>
    <row r="125" spans="1:9">
      <c r="A125" t="s">
        <v>1339</v>
      </c>
      <c r="B125">
        <v>51500</v>
      </c>
      <c r="C125">
        <v>23453900</v>
      </c>
      <c r="D125">
        <v>19799987</v>
      </c>
      <c r="E125">
        <v>70263</v>
      </c>
      <c r="F125">
        <v>31201853</v>
      </c>
      <c r="G125">
        <v>8046123</v>
      </c>
      <c r="H125">
        <v>4817</v>
      </c>
      <c r="I125">
        <v>2248550</v>
      </c>
    </row>
    <row r="126" spans="1:9">
      <c r="A126" t="s">
        <v>1435</v>
      </c>
      <c r="B126">
        <v>0</v>
      </c>
      <c r="C126">
        <v>0</v>
      </c>
      <c r="D126">
        <v>0</v>
      </c>
      <c r="E126">
        <v>2130</v>
      </c>
      <c r="F126">
        <v>4882631</v>
      </c>
      <c r="G126">
        <v>259815</v>
      </c>
      <c r="H126">
        <v>6</v>
      </c>
      <c r="I126">
        <v>12900</v>
      </c>
    </row>
    <row r="127" spans="1:9">
      <c r="A127" t="s">
        <v>1463</v>
      </c>
      <c r="B127">
        <v>6431</v>
      </c>
      <c r="C127">
        <v>86468246</v>
      </c>
      <c r="D127">
        <v>83256994</v>
      </c>
      <c r="E127">
        <v>193017</v>
      </c>
      <c r="F127">
        <v>2468935315</v>
      </c>
      <c r="G127">
        <v>524563877</v>
      </c>
      <c r="H127">
        <v>563</v>
      </c>
      <c r="I127">
        <v>6872917</v>
      </c>
    </row>
    <row r="128" spans="1:9">
      <c r="A128" t="s">
        <v>1465</v>
      </c>
      <c r="B128">
        <v>1153</v>
      </c>
      <c r="C128">
        <v>37251037</v>
      </c>
      <c r="D128">
        <v>36558077</v>
      </c>
      <c r="E128">
        <v>20018</v>
      </c>
      <c r="F128">
        <v>676921028</v>
      </c>
      <c r="G128">
        <v>276011462</v>
      </c>
      <c r="H128">
        <v>77</v>
      </c>
      <c r="I128">
        <v>2553788</v>
      </c>
    </row>
    <row r="129" spans="1:9">
      <c r="A129" t="s">
        <v>1535</v>
      </c>
      <c r="B129">
        <v>245</v>
      </c>
      <c r="C129">
        <v>55155267</v>
      </c>
      <c r="D129">
        <v>49714632</v>
      </c>
      <c r="E129">
        <v>20921</v>
      </c>
      <c r="F129">
        <v>3577924111</v>
      </c>
      <c r="G129">
        <v>2775699768</v>
      </c>
      <c r="H129">
        <v>27</v>
      </c>
      <c r="I129">
        <v>3224997</v>
      </c>
    </row>
    <row r="130" spans="1:9">
      <c r="A130" t="s">
        <v>1653</v>
      </c>
      <c r="B130">
        <v>4645</v>
      </c>
      <c r="C130">
        <v>1558465892</v>
      </c>
      <c r="D130">
        <v>1555213946</v>
      </c>
      <c r="E130">
        <v>1697446</v>
      </c>
      <c r="F130">
        <v>427805179296</v>
      </c>
      <c r="G130">
        <v>356457965364</v>
      </c>
      <c r="H130">
        <v>3488</v>
      </c>
      <c r="I130">
        <v>626474619</v>
      </c>
    </row>
    <row r="131" spans="1:9">
      <c r="A131" t="s">
        <v>1868</v>
      </c>
      <c r="B131">
        <v>18049</v>
      </c>
      <c r="C131">
        <v>25505600</v>
      </c>
      <c r="D131">
        <v>7100842</v>
      </c>
      <c r="E131">
        <v>574286</v>
      </c>
      <c r="F131">
        <v>739103841</v>
      </c>
      <c r="G131">
        <v>113633344</v>
      </c>
      <c r="H131">
        <v>4911</v>
      </c>
      <c r="I131">
        <v>6846573</v>
      </c>
    </row>
    <row r="132" spans="1:9">
      <c r="A132" t="s">
        <v>1854</v>
      </c>
      <c r="B132">
        <v>0</v>
      </c>
      <c r="C132">
        <v>0</v>
      </c>
      <c r="D132">
        <v>0</v>
      </c>
      <c r="E132">
        <v>29224</v>
      </c>
      <c r="F132">
        <v>420250901</v>
      </c>
      <c r="G132">
        <v>175530991</v>
      </c>
      <c r="H132">
        <v>304</v>
      </c>
      <c r="I132">
        <v>4463644</v>
      </c>
    </row>
    <row r="133" spans="1:9">
      <c r="A133" t="s">
        <v>1364</v>
      </c>
      <c r="B133">
        <v>570</v>
      </c>
      <c r="C133">
        <v>29131500</v>
      </c>
      <c r="D133">
        <v>3835968</v>
      </c>
      <c r="E133">
        <v>248871</v>
      </c>
      <c r="F133">
        <v>15111476389</v>
      </c>
      <c r="G133">
        <v>3824775868</v>
      </c>
      <c r="H133">
        <v>98</v>
      </c>
      <c r="I133">
        <v>6230633</v>
      </c>
    </row>
    <row r="134" spans="1:9">
      <c r="A134" t="s">
        <v>1599</v>
      </c>
      <c r="B134">
        <v>30</v>
      </c>
      <c r="C134">
        <v>20100</v>
      </c>
      <c r="D134">
        <v>3993</v>
      </c>
      <c r="E134">
        <v>13777</v>
      </c>
      <c r="F134">
        <v>8445101</v>
      </c>
      <c r="G134">
        <v>2678807</v>
      </c>
      <c r="H134">
        <v>117</v>
      </c>
      <c r="I134">
        <v>71000</v>
      </c>
    </row>
    <row r="135" spans="1:9">
      <c r="A135" t="s">
        <v>655</v>
      </c>
      <c r="B135">
        <v>0</v>
      </c>
      <c r="C135">
        <v>0</v>
      </c>
      <c r="D135">
        <v>0</v>
      </c>
      <c r="E135">
        <v>66</v>
      </c>
      <c r="F135">
        <v>0</v>
      </c>
      <c r="G135">
        <v>0</v>
      </c>
      <c r="H135">
        <v>0</v>
      </c>
      <c r="I135">
        <v>0</v>
      </c>
    </row>
    <row r="136" spans="1:9">
      <c r="A136" t="s">
        <v>5031</v>
      </c>
      <c r="B136">
        <v>0</v>
      </c>
      <c r="C136">
        <v>0</v>
      </c>
      <c r="D136">
        <v>0</v>
      </c>
      <c r="E136">
        <v>1</v>
      </c>
      <c r="F136">
        <v>300</v>
      </c>
      <c r="G136">
        <v>7</v>
      </c>
      <c r="H136">
        <v>0</v>
      </c>
      <c r="I136">
        <v>0</v>
      </c>
    </row>
    <row r="137" spans="1:9">
      <c r="A137" t="s">
        <v>1426</v>
      </c>
      <c r="B137">
        <v>0</v>
      </c>
      <c r="C137">
        <v>0</v>
      </c>
      <c r="D137">
        <v>0</v>
      </c>
      <c r="E137">
        <v>8661</v>
      </c>
      <c r="F137">
        <v>19600703</v>
      </c>
      <c r="G137">
        <v>2751594</v>
      </c>
      <c r="H137">
        <v>34</v>
      </c>
      <c r="I137">
        <v>75300</v>
      </c>
    </row>
    <row r="138" spans="1:9">
      <c r="A138" t="s">
        <v>1271</v>
      </c>
      <c r="B138">
        <v>114385</v>
      </c>
      <c r="C138">
        <v>138761101</v>
      </c>
      <c r="D138">
        <v>18914465</v>
      </c>
      <c r="E138">
        <v>5568974</v>
      </c>
      <c r="F138">
        <v>7054342489</v>
      </c>
      <c r="G138">
        <v>933947269</v>
      </c>
      <c r="H138">
        <v>41728</v>
      </c>
      <c r="I138">
        <v>55960254</v>
      </c>
    </row>
    <row r="139" spans="1:9">
      <c r="A139" t="s">
        <v>1414</v>
      </c>
      <c r="B139">
        <v>96</v>
      </c>
      <c r="C139">
        <v>38788222</v>
      </c>
      <c r="D139">
        <v>38407375</v>
      </c>
      <c r="E139">
        <v>3722349</v>
      </c>
      <c r="F139">
        <v>1096058401310</v>
      </c>
      <c r="G139">
        <v>932731703668</v>
      </c>
      <c r="H139">
        <v>4762</v>
      </c>
      <c r="I139">
        <v>1151681926</v>
      </c>
    </row>
    <row r="140" spans="1:9">
      <c r="A140" t="s">
        <v>1642</v>
      </c>
      <c r="B140">
        <v>2805</v>
      </c>
      <c r="C140">
        <v>11265550</v>
      </c>
      <c r="D140">
        <v>1770700</v>
      </c>
      <c r="E140">
        <v>248279</v>
      </c>
      <c r="F140">
        <v>958065303</v>
      </c>
      <c r="G140">
        <v>327838613</v>
      </c>
      <c r="H140">
        <v>2229</v>
      </c>
      <c r="I140">
        <v>8637783</v>
      </c>
    </row>
    <row r="141" spans="1:9">
      <c r="A141" t="s">
        <v>1326</v>
      </c>
      <c r="B141">
        <v>0</v>
      </c>
      <c r="C141">
        <v>0</v>
      </c>
      <c r="D141">
        <v>0</v>
      </c>
      <c r="E141">
        <v>704</v>
      </c>
      <c r="F141">
        <v>11527611</v>
      </c>
      <c r="G141">
        <v>5403396</v>
      </c>
      <c r="H141">
        <v>7</v>
      </c>
      <c r="I141">
        <v>109974</v>
      </c>
    </row>
    <row r="142" spans="1:9">
      <c r="A142" t="s">
        <v>1593</v>
      </c>
      <c r="B142">
        <v>49</v>
      </c>
      <c r="C142">
        <v>221161</v>
      </c>
      <c r="D142">
        <v>199738</v>
      </c>
      <c r="E142">
        <v>4579</v>
      </c>
      <c r="F142">
        <v>19275810</v>
      </c>
      <c r="G142">
        <v>4446335</v>
      </c>
      <c r="H142">
        <v>7</v>
      </c>
      <c r="I142">
        <v>29409</v>
      </c>
    </row>
    <row r="143" spans="1:9">
      <c r="A143" t="s">
        <v>1725</v>
      </c>
      <c r="B143">
        <v>0</v>
      </c>
      <c r="C143">
        <v>0</v>
      </c>
      <c r="D143">
        <v>0</v>
      </c>
      <c r="E143">
        <v>563</v>
      </c>
      <c r="F143">
        <v>3908417</v>
      </c>
      <c r="G143">
        <v>1427069</v>
      </c>
      <c r="H143">
        <v>3</v>
      </c>
      <c r="I143">
        <v>19500</v>
      </c>
    </row>
    <row r="144" spans="1:9">
      <c r="A144" t="s">
        <v>1793</v>
      </c>
      <c r="B144">
        <v>0</v>
      </c>
      <c r="C144">
        <v>0</v>
      </c>
      <c r="D144">
        <v>0</v>
      </c>
      <c r="E144">
        <v>1</v>
      </c>
      <c r="F144">
        <v>1200</v>
      </c>
      <c r="G144">
        <v>420</v>
      </c>
      <c r="H144">
        <v>0</v>
      </c>
      <c r="I144">
        <v>0</v>
      </c>
    </row>
    <row r="145" spans="1:9">
      <c r="A145" t="s">
        <v>688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</row>
    <row r="146" spans="1:9">
      <c r="A146" t="s">
        <v>1375</v>
      </c>
      <c r="B146">
        <v>0</v>
      </c>
      <c r="C146">
        <v>0</v>
      </c>
      <c r="D146">
        <v>0</v>
      </c>
      <c r="E146">
        <v>5738</v>
      </c>
      <c r="F146">
        <v>6334619</v>
      </c>
      <c r="G146">
        <v>1081712</v>
      </c>
      <c r="H146">
        <v>24</v>
      </c>
      <c r="I146">
        <v>27000</v>
      </c>
    </row>
    <row r="147" spans="1:9">
      <c r="A147" t="s">
        <v>1863</v>
      </c>
      <c r="B147">
        <v>17116</v>
      </c>
      <c r="C147">
        <v>220102787</v>
      </c>
      <c r="D147">
        <v>216853029</v>
      </c>
      <c r="E147">
        <v>363178</v>
      </c>
      <c r="F147">
        <v>4532685368</v>
      </c>
      <c r="G147">
        <v>1978264313</v>
      </c>
      <c r="H147">
        <v>1955</v>
      </c>
      <c r="I147">
        <v>24301920</v>
      </c>
    </row>
    <row r="148" spans="1:9">
      <c r="A148" t="s">
        <v>1870</v>
      </c>
      <c r="B148">
        <v>63989</v>
      </c>
      <c r="C148">
        <v>257680150</v>
      </c>
      <c r="D148">
        <v>82615664</v>
      </c>
      <c r="E148">
        <v>1250666</v>
      </c>
      <c r="F148">
        <v>5011714486</v>
      </c>
      <c r="G148">
        <v>665555271</v>
      </c>
      <c r="H148">
        <v>7434</v>
      </c>
      <c r="I148">
        <v>28607950</v>
      </c>
    </row>
    <row r="149" spans="1:9">
      <c r="A149" t="s">
        <v>1399</v>
      </c>
      <c r="B149">
        <v>43639</v>
      </c>
      <c r="C149">
        <v>1660316702</v>
      </c>
      <c r="D149">
        <v>1626056204</v>
      </c>
      <c r="E149">
        <v>1305758</v>
      </c>
      <c r="F149">
        <v>48655213976</v>
      </c>
      <c r="G149">
        <v>31128688949</v>
      </c>
      <c r="H149">
        <v>1769</v>
      </c>
      <c r="I149">
        <v>66118112</v>
      </c>
    </row>
    <row r="150" spans="1:9">
      <c r="A150" t="s">
        <v>1524</v>
      </c>
      <c r="B150">
        <v>4</v>
      </c>
      <c r="C150">
        <v>16100</v>
      </c>
      <c r="D150">
        <v>16161</v>
      </c>
      <c r="E150">
        <v>28</v>
      </c>
      <c r="F150">
        <v>122832</v>
      </c>
      <c r="G150">
        <v>57932</v>
      </c>
      <c r="H150">
        <v>0</v>
      </c>
      <c r="I150">
        <v>0</v>
      </c>
    </row>
    <row r="151" spans="1:9">
      <c r="A151" t="s">
        <v>1531</v>
      </c>
      <c r="B151">
        <v>0</v>
      </c>
      <c r="C151">
        <v>0</v>
      </c>
      <c r="D151">
        <v>0</v>
      </c>
      <c r="E151">
        <v>10</v>
      </c>
      <c r="F151">
        <v>83642</v>
      </c>
      <c r="G151">
        <v>51325</v>
      </c>
      <c r="H151">
        <v>0</v>
      </c>
      <c r="I151">
        <v>0</v>
      </c>
    </row>
    <row r="152" spans="1:9">
      <c r="A152" t="s">
        <v>1610</v>
      </c>
      <c r="B152">
        <v>1</v>
      </c>
      <c r="C152">
        <v>28615</v>
      </c>
      <c r="D152">
        <v>28564</v>
      </c>
      <c r="E152">
        <v>330</v>
      </c>
      <c r="F152">
        <v>8372724</v>
      </c>
      <c r="G152">
        <v>4068684</v>
      </c>
      <c r="H152">
        <v>17</v>
      </c>
      <c r="I152">
        <v>430118</v>
      </c>
    </row>
    <row r="153" spans="1:9">
      <c r="A153" t="s">
        <v>1473</v>
      </c>
      <c r="B153">
        <v>1149</v>
      </c>
      <c r="C153">
        <v>26057918</v>
      </c>
      <c r="D153">
        <v>15295775</v>
      </c>
      <c r="E153">
        <v>115759</v>
      </c>
      <c r="F153">
        <v>2535560112</v>
      </c>
      <c r="G153">
        <v>443321082</v>
      </c>
      <c r="H153">
        <v>104</v>
      </c>
      <c r="I153">
        <v>2298400</v>
      </c>
    </row>
    <row r="154" spans="1:9">
      <c r="A154" t="s">
        <v>1491</v>
      </c>
      <c r="B154">
        <v>0</v>
      </c>
      <c r="C154">
        <v>0</v>
      </c>
      <c r="D154">
        <v>0</v>
      </c>
      <c r="E154">
        <v>62</v>
      </c>
      <c r="F154">
        <v>1534858</v>
      </c>
      <c r="G154">
        <v>782158</v>
      </c>
      <c r="H154">
        <v>4</v>
      </c>
      <c r="I154">
        <v>102000</v>
      </c>
    </row>
    <row r="155" spans="1:9">
      <c r="A155" t="s">
        <v>1639</v>
      </c>
      <c r="B155">
        <v>2759</v>
      </c>
      <c r="C155">
        <v>1247950</v>
      </c>
      <c r="D155">
        <v>299192</v>
      </c>
      <c r="E155">
        <v>115141</v>
      </c>
      <c r="F155">
        <v>51515706</v>
      </c>
      <c r="G155">
        <v>18527234</v>
      </c>
      <c r="H155">
        <v>1320</v>
      </c>
      <c r="I155">
        <v>547440</v>
      </c>
    </row>
    <row r="156" spans="1:9">
      <c r="A156" t="s">
        <v>1647</v>
      </c>
      <c r="B156">
        <v>43</v>
      </c>
      <c r="C156">
        <v>2937000</v>
      </c>
      <c r="D156">
        <v>82156</v>
      </c>
      <c r="E156">
        <v>10028</v>
      </c>
      <c r="F156">
        <v>652671138</v>
      </c>
      <c r="G156">
        <v>50842691</v>
      </c>
      <c r="H156">
        <v>3</v>
      </c>
      <c r="I156">
        <v>150000</v>
      </c>
    </row>
    <row r="157" spans="1:9">
      <c r="A157" t="s">
        <v>1820</v>
      </c>
      <c r="B157">
        <v>1588</v>
      </c>
      <c r="C157">
        <v>5805763</v>
      </c>
      <c r="D157">
        <v>5591470</v>
      </c>
      <c r="E157">
        <v>11936</v>
      </c>
      <c r="F157">
        <v>43758624</v>
      </c>
      <c r="G157">
        <v>24929555</v>
      </c>
      <c r="H157">
        <v>48</v>
      </c>
      <c r="I157">
        <v>174871</v>
      </c>
    </row>
    <row r="158" spans="1:9">
      <c r="A158" t="s">
        <v>1389</v>
      </c>
      <c r="B158">
        <v>11</v>
      </c>
      <c r="C158">
        <v>257700</v>
      </c>
      <c r="D158">
        <v>116047</v>
      </c>
      <c r="E158">
        <v>52454</v>
      </c>
      <c r="F158">
        <v>1193119350</v>
      </c>
      <c r="G158">
        <v>93835979</v>
      </c>
      <c r="H158">
        <v>121</v>
      </c>
      <c r="I158">
        <v>2711610</v>
      </c>
    </row>
    <row r="159" spans="1:9">
      <c r="A159" t="s">
        <v>1488</v>
      </c>
      <c r="B159">
        <v>1</v>
      </c>
      <c r="C159">
        <v>25000</v>
      </c>
      <c r="D159">
        <v>0</v>
      </c>
      <c r="E159">
        <v>3801592</v>
      </c>
      <c r="F159">
        <v>86036893563</v>
      </c>
      <c r="G159">
        <v>20403870771</v>
      </c>
      <c r="H159">
        <v>4774</v>
      </c>
      <c r="I159">
        <v>104614390</v>
      </c>
    </row>
    <row r="160" spans="1:9">
      <c r="A160" t="s">
        <v>1569</v>
      </c>
      <c r="B160">
        <v>7</v>
      </c>
      <c r="C160">
        <v>162600</v>
      </c>
      <c r="D160">
        <v>160496</v>
      </c>
      <c r="E160">
        <v>2394</v>
      </c>
      <c r="F160">
        <v>61695280</v>
      </c>
      <c r="G160">
        <v>34708196</v>
      </c>
      <c r="H160">
        <v>29</v>
      </c>
      <c r="I160">
        <v>762535</v>
      </c>
    </row>
    <row r="161" spans="1:9">
      <c r="A161" t="s">
        <v>1244</v>
      </c>
      <c r="B161">
        <v>0</v>
      </c>
      <c r="C161">
        <v>0</v>
      </c>
      <c r="D161">
        <v>0</v>
      </c>
      <c r="E161">
        <v>19</v>
      </c>
      <c r="F161">
        <v>0</v>
      </c>
      <c r="G161">
        <v>2521</v>
      </c>
      <c r="H161">
        <v>0</v>
      </c>
      <c r="I161">
        <v>0</v>
      </c>
    </row>
    <row r="162" spans="1:9">
      <c r="A162" t="s">
        <v>1419</v>
      </c>
      <c r="B162">
        <v>0</v>
      </c>
      <c r="C162">
        <v>0</v>
      </c>
      <c r="D162">
        <v>0</v>
      </c>
      <c r="E162">
        <v>1078</v>
      </c>
      <c r="F162">
        <v>7769758</v>
      </c>
      <c r="G162">
        <v>3185330</v>
      </c>
      <c r="H162">
        <v>1</v>
      </c>
      <c r="I162">
        <v>5000</v>
      </c>
    </row>
    <row r="163" spans="1:9">
      <c r="A163" t="s">
        <v>1566</v>
      </c>
      <c r="B163">
        <v>0</v>
      </c>
      <c r="C163">
        <v>0</v>
      </c>
      <c r="D163">
        <v>0</v>
      </c>
      <c r="E163">
        <v>1</v>
      </c>
      <c r="F163">
        <v>2000</v>
      </c>
      <c r="G163">
        <v>240458</v>
      </c>
      <c r="H163">
        <v>0</v>
      </c>
      <c r="I163">
        <v>0</v>
      </c>
    </row>
    <row r="164" spans="1:9">
      <c r="A164" t="s">
        <v>1300</v>
      </c>
      <c r="B164">
        <v>39479</v>
      </c>
      <c r="C164">
        <v>147333411</v>
      </c>
      <c r="D164">
        <v>22955250</v>
      </c>
      <c r="E164">
        <v>1012101</v>
      </c>
      <c r="F164">
        <v>3847675332</v>
      </c>
      <c r="G164">
        <v>1207783895</v>
      </c>
      <c r="H164">
        <v>16075</v>
      </c>
      <c r="I164">
        <v>60583390</v>
      </c>
    </row>
    <row r="165" spans="1:9">
      <c r="A165" t="s">
        <v>1408</v>
      </c>
      <c r="B165">
        <v>25611</v>
      </c>
      <c r="C165">
        <v>878178827</v>
      </c>
      <c r="D165">
        <v>70264670</v>
      </c>
      <c r="E165">
        <v>5905626</v>
      </c>
      <c r="F165">
        <v>210795168524</v>
      </c>
      <c r="G165">
        <v>27833611912</v>
      </c>
      <c r="H165">
        <v>3107</v>
      </c>
      <c r="I165">
        <v>111701855</v>
      </c>
    </row>
    <row r="166" spans="1:9">
      <c r="A166" t="s">
        <v>1470</v>
      </c>
      <c r="B166">
        <v>95241</v>
      </c>
      <c r="C166">
        <v>371625985</v>
      </c>
      <c r="D166">
        <v>70125197</v>
      </c>
      <c r="E166">
        <v>2964691</v>
      </c>
      <c r="F166">
        <v>11239349941</v>
      </c>
      <c r="G166">
        <v>1769077936</v>
      </c>
      <c r="H166">
        <v>8717</v>
      </c>
      <c r="I166">
        <v>32839233</v>
      </c>
    </row>
    <row r="167" spans="1:9">
      <c r="A167" t="s">
        <v>1480</v>
      </c>
      <c r="B167">
        <v>327</v>
      </c>
      <c r="C167">
        <v>1635000</v>
      </c>
      <c r="D167">
        <v>392429</v>
      </c>
      <c r="E167">
        <v>6559</v>
      </c>
      <c r="F167">
        <v>32808750</v>
      </c>
      <c r="G167">
        <v>14592072</v>
      </c>
      <c r="H167">
        <v>90</v>
      </c>
      <c r="I167">
        <v>450000</v>
      </c>
    </row>
    <row r="168" spans="1:9">
      <c r="A168" t="s">
        <v>1506</v>
      </c>
      <c r="B168">
        <v>45258</v>
      </c>
      <c r="C168">
        <v>20046750</v>
      </c>
      <c r="D168">
        <v>8522753</v>
      </c>
      <c r="E168">
        <v>976808</v>
      </c>
      <c r="F168">
        <v>481765698</v>
      </c>
      <c r="G168">
        <v>172604309</v>
      </c>
      <c r="H168">
        <v>16864</v>
      </c>
      <c r="I168">
        <v>8309915</v>
      </c>
    </row>
    <row r="169" spans="1:9">
      <c r="A169" t="s">
        <v>1532</v>
      </c>
      <c r="B169">
        <v>0</v>
      </c>
      <c r="C169">
        <v>0</v>
      </c>
      <c r="D169">
        <v>0</v>
      </c>
      <c r="E169">
        <v>27</v>
      </c>
      <c r="F169">
        <v>421403</v>
      </c>
      <c r="G169">
        <v>256027</v>
      </c>
      <c r="H169">
        <v>0</v>
      </c>
      <c r="I169">
        <v>0</v>
      </c>
    </row>
    <row r="170" spans="1:9">
      <c r="A170" t="s">
        <v>1702</v>
      </c>
      <c r="B170">
        <v>443</v>
      </c>
      <c r="C170">
        <v>3954927</v>
      </c>
      <c r="D170">
        <v>3902157</v>
      </c>
      <c r="E170">
        <v>19267</v>
      </c>
      <c r="F170">
        <v>170565132</v>
      </c>
      <c r="G170">
        <v>91142123</v>
      </c>
      <c r="H170">
        <v>23</v>
      </c>
      <c r="I170">
        <v>209347</v>
      </c>
    </row>
    <row r="171" spans="1:9">
      <c r="A171" t="s">
        <v>1739</v>
      </c>
      <c r="B171">
        <v>488</v>
      </c>
      <c r="C171">
        <v>394450</v>
      </c>
      <c r="D171">
        <v>72247</v>
      </c>
      <c r="E171">
        <v>161728</v>
      </c>
      <c r="F171">
        <v>77065814</v>
      </c>
      <c r="G171">
        <v>9708843</v>
      </c>
      <c r="H171">
        <v>2160</v>
      </c>
      <c r="I171">
        <v>1282279</v>
      </c>
    </row>
    <row r="172" spans="1:9">
      <c r="A172" t="s">
        <v>1786</v>
      </c>
      <c r="B172">
        <v>1414</v>
      </c>
      <c r="C172">
        <v>3258727</v>
      </c>
      <c r="D172">
        <v>532510</v>
      </c>
      <c r="E172">
        <v>410235</v>
      </c>
      <c r="F172">
        <v>958766735</v>
      </c>
      <c r="G172">
        <v>88334794</v>
      </c>
      <c r="H172">
        <v>583</v>
      </c>
      <c r="I172">
        <v>1318550</v>
      </c>
    </row>
    <row r="173" spans="1:9">
      <c r="A173" t="s">
        <v>1362</v>
      </c>
      <c r="B173">
        <v>30970</v>
      </c>
      <c r="C173">
        <v>625097500</v>
      </c>
      <c r="D173">
        <v>79931799</v>
      </c>
      <c r="E173">
        <v>3377917</v>
      </c>
      <c r="F173">
        <v>74872901306</v>
      </c>
      <c r="G173">
        <v>12192696061</v>
      </c>
      <c r="H173">
        <v>2708</v>
      </c>
      <c r="I173">
        <v>58695538</v>
      </c>
    </row>
    <row r="174" spans="1:9">
      <c r="A174" t="s">
        <v>1522</v>
      </c>
      <c r="B174">
        <v>4738</v>
      </c>
      <c r="C174">
        <v>161690446</v>
      </c>
      <c r="D174">
        <v>160525435</v>
      </c>
      <c r="E174">
        <v>40398</v>
      </c>
      <c r="F174">
        <v>1324096704</v>
      </c>
      <c r="G174">
        <v>851173753</v>
      </c>
      <c r="H174">
        <v>131</v>
      </c>
      <c r="I174">
        <v>4176500</v>
      </c>
    </row>
    <row r="175" spans="1:9">
      <c r="A175" t="s">
        <v>1557</v>
      </c>
      <c r="B175">
        <v>9763</v>
      </c>
      <c r="C175">
        <v>4148100</v>
      </c>
      <c r="D175">
        <v>865172</v>
      </c>
      <c r="E175">
        <v>208558</v>
      </c>
      <c r="F175">
        <v>98209322</v>
      </c>
      <c r="G175">
        <v>31351552</v>
      </c>
      <c r="H175">
        <v>2613</v>
      </c>
      <c r="I175">
        <v>1375304</v>
      </c>
    </row>
    <row r="176" spans="1:9">
      <c r="A176" t="s">
        <v>1824</v>
      </c>
      <c r="B176">
        <v>4079</v>
      </c>
      <c r="C176">
        <v>147565337</v>
      </c>
      <c r="D176">
        <v>146078673</v>
      </c>
      <c r="E176">
        <v>67477</v>
      </c>
      <c r="F176">
        <v>2481822359</v>
      </c>
      <c r="G176">
        <v>1525752499</v>
      </c>
      <c r="H176">
        <v>162</v>
      </c>
      <c r="I176">
        <v>5836498</v>
      </c>
    </row>
    <row r="177" spans="1:9">
      <c r="A177" t="s">
        <v>1256</v>
      </c>
      <c r="B177">
        <v>124335</v>
      </c>
      <c r="C177">
        <v>912970692</v>
      </c>
      <c r="D177">
        <v>27899718</v>
      </c>
      <c r="E177">
        <v>2031604</v>
      </c>
      <c r="F177">
        <v>14447673442</v>
      </c>
      <c r="G177">
        <v>1956020232</v>
      </c>
      <c r="H177">
        <v>7448</v>
      </c>
      <c r="I177">
        <v>50911288</v>
      </c>
    </row>
    <row r="178" spans="1:9">
      <c r="A178" t="s">
        <v>1074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100000</v>
      </c>
      <c r="H178">
        <v>0</v>
      </c>
      <c r="I178">
        <v>0</v>
      </c>
    </row>
    <row r="179" spans="1:9">
      <c r="A179" t="s">
        <v>1640</v>
      </c>
      <c r="B179">
        <v>1370</v>
      </c>
      <c r="C179">
        <v>1656200</v>
      </c>
      <c r="D179">
        <v>300367</v>
      </c>
      <c r="E179">
        <v>155860</v>
      </c>
      <c r="F179">
        <v>189183437</v>
      </c>
      <c r="G179">
        <v>65713915</v>
      </c>
      <c r="H179">
        <v>1878</v>
      </c>
      <c r="I179">
        <v>2374400</v>
      </c>
    </row>
    <row r="180" spans="1:9">
      <c r="A180" t="s">
        <v>1691</v>
      </c>
      <c r="B180">
        <v>32</v>
      </c>
      <c r="C180">
        <v>2140537</v>
      </c>
      <c r="D180">
        <v>2131201</v>
      </c>
      <c r="E180">
        <v>665</v>
      </c>
      <c r="F180">
        <v>57561967</v>
      </c>
      <c r="G180">
        <v>34717529</v>
      </c>
      <c r="H180">
        <v>6</v>
      </c>
      <c r="I180">
        <v>642065</v>
      </c>
    </row>
    <row r="181" spans="1:9">
      <c r="A181" t="s">
        <v>1847</v>
      </c>
      <c r="B181">
        <v>1</v>
      </c>
      <c r="C181">
        <v>36427</v>
      </c>
      <c r="D181">
        <v>32304</v>
      </c>
      <c r="E181">
        <v>61765</v>
      </c>
      <c r="F181">
        <v>2598495438</v>
      </c>
      <c r="G181">
        <v>1508899822</v>
      </c>
      <c r="H181">
        <v>409</v>
      </c>
      <c r="I181">
        <v>17081517</v>
      </c>
    </row>
    <row r="182" spans="1:9">
      <c r="A182" t="s">
        <v>1335</v>
      </c>
      <c r="B182">
        <v>5</v>
      </c>
      <c r="C182">
        <v>80300</v>
      </c>
      <c r="D182">
        <v>52373</v>
      </c>
      <c r="E182">
        <v>14776</v>
      </c>
      <c r="F182">
        <v>217018781</v>
      </c>
      <c r="G182">
        <v>87147420</v>
      </c>
      <c r="H182">
        <v>311</v>
      </c>
      <c r="I182">
        <v>4535318</v>
      </c>
    </row>
    <row r="183" spans="1:9">
      <c r="A183" t="s">
        <v>1627</v>
      </c>
      <c r="B183">
        <v>1006</v>
      </c>
      <c r="C183">
        <v>13243597</v>
      </c>
      <c r="D183">
        <v>13172958</v>
      </c>
      <c r="E183">
        <v>27041</v>
      </c>
      <c r="F183">
        <v>317039605</v>
      </c>
      <c r="G183">
        <v>114132503</v>
      </c>
      <c r="H183">
        <v>204</v>
      </c>
      <c r="I183">
        <v>2560117</v>
      </c>
    </row>
    <row r="184" spans="1:9">
      <c r="A184" t="s">
        <v>1770</v>
      </c>
      <c r="B184">
        <v>23</v>
      </c>
      <c r="C184">
        <v>153999</v>
      </c>
      <c r="D184">
        <v>147911</v>
      </c>
      <c r="E184">
        <v>42</v>
      </c>
      <c r="F184">
        <v>341508</v>
      </c>
      <c r="G184">
        <v>292600</v>
      </c>
      <c r="H184">
        <v>0</v>
      </c>
      <c r="I184">
        <v>0</v>
      </c>
    </row>
    <row r="185" spans="1:9">
      <c r="A185" t="s">
        <v>1553</v>
      </c>
      <c r="B185">
        <v>4575</v>
      </c>
      <c r="C185">
        <v>73984275</v>
      </c>
      <c r="D185">
        <v>73316820</v>
      </c>
      <c r="E185">
        <v>230284</v>
      </c>
      <c r="F185">
        <v>3667781073</v>
      </c>
      <c r="G185">
        <v>1944218454</v>
      </c>
      <c r="H185">
        <v>820</v>
      </c>
      <c r="I185">
        <v>13359238</v>
      </c>
    </row>
    <row r="186" spans="1:9">
      <c r="A186" t="s">
        <v>1613</v>
      </c>
      <c r="B186">
        <v>0</v>
      </c>
      <c r="C186">
        <v>0</v>
      </c>
      <c r="D186">
        <v>0</v>
      </c>
      <c r="E186">
        <v>10</v>
      </c>
      <c r="F186">
        <v>2250</v>
      </c>
      <c r="G186">
        <v>107219</v>
      </c>
      <c r="H186">
        <v>0</v>
      </c>
      <c r="I186">
        <v>0</v>
      </c>
    </row>
    <row r="187" spans="1:9">
      <c r="A187" t="s">
        <v>1675</v>
      </c>
      <c r="B187">
        <v>412935</v>
      </c>
      <c r="C187">
        <v>585100650</v>
      </c>
      <c r="D187">
        <v>83177903</v>
      </c>
      <c r="E187">
        <v>9747037</v>
      </c>
      <c r="F187">
        <v>12525430516</v>
      </c>
      <c r="G187">
        <v>1974684169</v>
      </c>
      <c r="H187">
        <v>51812</v>
      </c>
      <c r="I187">
        <v>73716713</v>
      </c>
    </row>
    <row r="188" spans="1:9">
      <c r="A188" t="s">
        <v>1712</v>
      </c>
      <c r="B188">
        <v>5443</v>
      </c>
      <c r="C188">
        <v>68823493</v>
      </c>
      <c r="D188">
        <v>5357092</v>
      </c>
      <c r="E188">
        <v>537984</v>
      </c>
      <c r="F188">
        <v>7324821199</v>
      </c>
      <c r="G188">
        <v>922468750</v>
      </c>
      <c r="H188">
        <v>884</v>
      </c>
      <c r="I188">
        <v>11502946</v>
      </c>
    </row>
    <row r="189" spans="1:9">
      <c r="A189" t="s">
        <v>1400</v>
      </c>
      <c r="B189">
        <v>19006</v>
      </c>
      <c r="C189">
        <v>1374267699</v>
      </c>
      <c r="D189">
        <v>1346513332</v>
      </c>
      <c r="E189">
        <v>335769</v>
      </c>
      <c r="F189">
        <v>22968460647</v>
      </c>
      <c r="G189">
        <v>16210183625</v>
      </c>
      <c r="H189">
        <v>466</v>
      </c>
      <c r="I189">
        <v>29931604</v>
      </c>
    </row>
    <row r="190" spans="1:9">
      <c r="A190" t="s">
        <v>1255</v>
      </c>
      <c r="B190">
        <v>61056</v>
      </c>
      <c r="C190">
        <v>226262570</v>
      </c>
      <c r="D190">
        <v>18073149</v>
      </c>
      <c r="E190">
        <v>1205506</v>
      </c>
      <c r="F190">
        <v>4435136481</v>
      </c>
      <c r="G190">
        <v>1031820306</v>
      </c>
      <c r="H190">
        <v>8881</v>
      </c>
      <c r="I190">
        <v>32485659</v>
      </c>
    </row>
    <row r="191" spans="1:9">
      <c r="A191" t="s">
        <v>1314</v>
      </c>
      <c r="B191">
        <v>32671</v>
      </c>
      <c r="C191">
        <v>1245469719</v>
      </c>
      <c r="D191">
        <v>1237233967</v>
      </c>
      <c r="E191">
        <v>632861</v>
      </c>
      <c r="F191">
        <v>23803214343</v>
      </c>
      <c r="G191">
        <v>14924258395</v>
      </c>
      <c r="H191">
        <v>735</v>
      </c>
      <c r="I191">
        <v>28196797</v>
      </c>
    </row>
    <row r="192" spans="1:9">
      <c r="A192" t="s">
        <v>1804</v>
      </c>
      <c r="B192">
        <v>2621</v>
      </c>
      <c r="C192">
        <v>9200500</v>
      </c>
      <c r="D192">
        <v>1226347</v>
      </c>
      <c r="E192">
        <v>441730</v>
      </c>
      <c r="F192">
        <v>1664500703</v>
      </c>
      <c r="G192">
        <v>516236955</v>
      </c>
      <c r="H192">
        <v>2368</v>
      </c>
      <c r="I192">
        <v>8859150</v>
      </c>
    </row>
    <row r="193" spans="1:9">
      <c r="A193" t="s">
        <v>1270</v>
      </c>
      <c r="B193">
        <v>364199</v>
      </c>
      <c r="C193">
        <v>181690448</v>
      </c>
      <c r="D193">
        <v>35058103</v>
      </c>
      <c r="E193">
        <v>7359973</v>
      </c>
      <c r="F193">
        <v>4080543481</v>
      </c>
      <c r="G193">
        <v>728337121</v>
      </c>
      <c r="H193">
        <v>293469</v>
      </c>
      <c r="I193">
        <v>101588218</v>
      </c>
    </row>
    <row r="194" spans="1:9">
      <c r="A194" t="s">
        <v>1493</v>
      </c>
      <c r="B194">
        <v>732</v>
      </c>
      <c r="C194">
        <v>110997181</v>
      </c>
      <c r="D194">
        <v>110792347</v>
      </c>
      <c r="E194">
        <v>9022</v>
      </c>
      <c r="F194">
        <v>984155670</v>
      </c>
      <c r="G194">
        <v>910081492</v>
      </c>
      <c r="H194">
        <v>26</v>
      </c>
      <c r="I194">
        <v>2393908</v>
      </c>
    </row>
    <row r="195" spans="1:9">
      <c r="A195" t="s">
        <v>1527</v>
      </c>
      <c r="B195">
        <v>796</v>
      </c>
      <c r="C195">
        <v>20134091</v>
      </c>
      <c r="D195">
        <v>20037114</v>
      </c>
      <c r="E195">
        <v>25037</v>
      </c>
      <c r="F195">
        <v>615438498</v>
      </c>
      <c r="G195">
        <v>339922862</v>
      </c>
      <c r="H195">
        <v>32</v>
      </c>
      <c r="I195">
        <v>788239</v>
      </c>
    </row>
    <row r="196" spans="1:9">
      <c r="A196" t="s">
        <v>1664</v>
      </c>
      <c r="B196">
        <v>1828</v>
      </c>
      <c r="C196">
        <v>2394638</v>
      </c>
      <c r="D196">
        <v>439534</v>
      </c>
      <c r="E196">
        <v>394870</v>
      </c>
      <c r="F196">
        <v>478677651</v>
      </c>
      <c r="G196">
        <v>45302479</v>
      </c>
      <c r="H196">
        <v>420</v>
      </c>
      <c r="I196">
        <v>521484</v>
      </c>
    </row>
    <row r="197" spans="1:9">
      <c r="A197" t="s">
        <v>1666</v>
      </c>
      <c r="B197">
        <v>5077</v>
      </c>
      <c r="C197">
        <v>19265956</v>
      </c>
      <c r="D197">
        <v>13787975</v>
      </c>
      <c r="E197">
        <v>513627</v>
      </c>
      <c r="F197">
        <v>1793441118</v>
      </c>
      <c r="G197">
        <v>391881235</v>
      </c>
      <c r="H197">
        <v>445</v>
      </c>
      <c r="I197">
        <v>1663331</v>
      </c>
    </row>
    <row r="198" spans="1:9">
      <c r="A198" t="s">
        <v>1520</v>
      </c>
      <c r="B198">
        <v>14339</v>
      </c>
      <c r="C198">
        <v>203894633</v>
      </c>
      <c r="D198">
        <v>201739378</v>
      </c>
      <c r="E198">
        <v>121679</v>
      </c>
      <c r="F198">
        <v>1703292639</v>
      </c>
      <c r="G198">
        <v>1019078688</v>
      </c>
      <c r="H198">
        <v>796</v>
      </c>
      <c r="I198">
        <v>10946278</v>
      </c>
    </row>
    <row r="199" spans="1:9">
      <c r="A199" t="s">
        <v>1565</v>
      </c>
      <c r="B199">
        <v>1278</v>
      </c>
      <c r="C199">
        <v>73068900</v>
      </c>
      <c r="D199">
        <v>853087</v>
      </c>
      <c r="E199">
        <v>14084</v>
      </c>
      <c r="F199">
        <v>877759100</v>
      </c>
      <c r="G199">
        <v>42360765</v>
      </c>
      <c r="H199">
        <v>5</v>
      </c>
      <c r="I199">
        <v>280000</v>
      </c>
    </row>
    <row r="200" spans="1:9">
      <c r="A200" t="s">
        <v>576</v>
      </c>
      <c r="B200">
        <v>0</v>
      </c>
      <c r="C200">
        <v>0</v>
      </c>
      <c r="D200">
        <v>0</v>
      </c>
      <c r="E200">
        <v>132</v>
      </c>
      <c r="F200">
        <v>0</v>
      </c>
      <c r="G200">
        <v>0</v>
      </c>
      <c r="H200">
        <v>0</v>
      </c>
      <c r="I200">
        <v>0</v>
      </c>
    </row>
    <row r="201" spans="1:9">
      <c r="A201" t="s">
        <v>1550</v>
      </c>
      <c r="B201">
        <v>707</v>
      </c>
      <c r="C201">
        <v>47262961</v>
      </c>
      <c r="D201">
        <v>46786102</v>
      </c>
      <c r="E201">
        <v>5623</v>
      </c>
      <c r="F201">
        <v>357284648</v>
      </c>
      <c r="G201">
        <v>296298532</v>
      </c>
      <c r="H201">
        <v>7</v>
      </c>
      <c r="I201">
        <v>369438</v>
      </c>
    </row>
    <row r="202" spans="1:9">
      <c r="A202" t="s">
        <v>1681</v>
      </c>
      <c r="B202">
        <v>5200</v>
      </c>
      <c r="C202">
        <v>156250000</v>
      </c>
      <c r="D202">
        <v>2042681</v>
      </c>
      <c r="E202">
        <v>25475</v>
      </c>
      <c r="F202">
        <v>825273215</v>
      </c>
      <c r="G202">
        <v>45931946</v>
      </c>
      <c r="H202">
        <v>3</v>
      </c>
      <c r="I202">
        <v>93100</v>
      </c>
    </row>
    <row r="203" spans="1:9">
      <c r="A203" t="s">
        <v>1731</v>
      </c>
      <c r="B203">
        <v>1340</v>
      </c>
      <c r="C203">
        <v>2242253</v>
      </c>
      <c r="D203">
        <v>2117437</v>
      </c>
      <c r="E203">
        <v>70559</v>
      </c>
      <c r="F203">
        <v>87337527</v>
      </c>
      <c r="G203">
        <v>26958024</v>
      </c>
      <c r="H203">
        <v>129</v>
      </c>
      <c r="I203">
        <v>157240</v>
      </c>
    </row>
    <row r="204" spans="1:9">
      <c r="A204" t="s">
        <v>1743</v>
      </c>
      <c r="B204">
        <v>26165</v>
      </c>
      <c r="C204">
        <v>180497896</v>
      </c>
      <c r="D204">
        <v>51249066</v>
      </c>
      <c r="E204">
        <v>880177</v>
      </c>
      <c r="F204">
        <v>6056928322</v>
      </c>
      <c r="G204">
        <v>715981432</v>
      </c>
      <c r="H204">
        <v>2071</v>
      </c>
      <c r="I204">
        <v>14042758</v>
      </c>
    </row>
    <row r="205" spans="1:9">
      <c r="A205" t="s">
        <v>1765</v>
      </c>
      <c r="B205">
        <v>76</v>
      </c>
      <c r="C205">
        <v>4955000</v>
      </c>
      <c r="D205">
        <v>613501</v>
      </c>
      <c r="E205">
        <v>45477</v>
      </c>
      <c r="F205">
        <v>2786178040</v>
      </c>
      <c r="G205">
        <v>449019093</v>
      </c>
      <c r="H205">
        <v>24</v>
      </c>
      <c r="I205">
        <v>1363000</v>
      </c>
    </row>
    <row r="206" spans="1:9">
      <c r="A206" t="s">
        <v>1829</v>
      </c>
      <c r="B206">
        <v>0</v>
      </c>
      <c r="C206">
        <v>0</v>
      </c>
      <c r="D206">
        <v>0</v>
      </c>
      <c r="E206">
        <v>146599</v>
      </c>
      <c r="F206">
        <v>1188043317</v>
      </c>
      <c r="G206">
        <v>648854410</v>
      </c>
      <c r="H206">
        <v>1407</v>
      </c>
      <c r="I206">
        <v>11412356</v>
      </c>
    </row>
    <row r="207" spans="1:9">
      <c r="A207" t="s">
        <v>1658</v>
      </c>
      <c r="B207">
        <v>0</v>
      </c>
      <c r="C207">
        <v>0</v>
      </c>
      <c r="D207">
        <v>0</v>
      </c>
      <c r="E207">
        <v>2168</v>
      </c>
      <c r="F207">
        <v>15298894</v>
      </c>
      <c r="G207">
        <v>4590470</v>
      </c>
      <c r="H207">
        <v>14</v>
      </c>
      <c r="I207">
        <v>94200</v>
      </c>
    </row>
    <row r="208" spans="1:9">
      <c r="A208" t="s">
        <v>1293</v>
      </c>
      <c r="B208">
        <v>8473</v>
      </c>
      <c r="C208">
        <v>114358260</v>
      </c>
      <c r="D208">
        <v>109374870</v>
      </c>
      <c r="E208">
        <v>50556</v>
      </c>
      <c r="F208">
        <v>689467307</v>
      </c>
      <c r="G208">
        <v>416343930</v>
      </c>
      <c r="H208">
        <v>139</v>
      </c>
      <c r="I208">
        <v>1912832</v>
      </c>
    </row>
    <row r="209" spans="1:9">
      <c r="A209" t="s">
        <v>1261</v>
      </c>
      <c r="B209">
        <v>396</v>
      </c>
      <c r="C209">
        <v>278000</v>
      </c>
      <c r="D209">
        <v>176983</v>
      </c>
      <c r="E209">
        <v>31841</v>
      </c>
      <c r="F209">
        <v>19518299</v>
      </c>
      <c r="G209">
        <v>8768479</v>
      </c>
      <c r="H209">
        <v>4932</v>
      </c>
      <c r="I209">
        <v>3493140</v>
      </c>
    </row>
    <row r="210" spans="1:9">
      <c r="A210" t="s">
        <v>1297</v>
      </c>
      <c r="B210">
        <v>13848</v>
      </c>
      <c r="C210">
        <v>8692107</v>
      </c>
      <c r="D210">
        <v>1623908</v>
      </c>
      <c r="E210">
        <v>246347</v>
      </c>
      <c r="F210">
        <v>148281690</v>
      </c>
      <c r="G210">
        <v>52349543</v>
      </c>
      <c r="H210">
        <v>5641</v>
      </c>
      <c r="I210">
        <v>3460506</v>
      </c>
    </row>
    <row r="211" spans="1:9">
      <c r="A211" t="s">
        <v>881</v>
      </c>
      <c r="B211">
        <v>0</v>
      </c>
      <c r="C211">
        <v>0</v>
      </c>
      <c r="D211">
        <v>0</v>
      </c>
      <c r="E211">
        <v>8</v>
      </c>
      <c r="F211">
        <v>0</v>
      </c>
      <c r="G211">
        <v>0</v>
      </c>
      <c r="H211">
        <v>0</v>
      </c>
      <c r="I211">
        <v>0</v>
      </c>
    </row>
    <row r="212" spans="1:9">
      <c r="A212" t="s">
        <v>1671</v>
      </c>
      <c r="B212">
        <v>5526</v>
      </c>
      <c r="C212">
        <v>473687934</v>
      </c>
      <c r="D212">
        <v>460782045</v>
      </c>
      <c r="E212">
        <v>128632</v>
      </c>
      <c r="F212">
        <v>12482647239</v>
      </c>
      <c r="G212">
        <v>8396600890</v>
      </c>
      <c r="H212">
        <v>279</v>
      </c>
      <c r="I212">
        <v>24214549</v>
      </c>
    </row>
    <row r="213" spans="1:9">
      <c r="A213" t="s">
        <v>1862</v>
      </c>
      <c r="B213">
        <v>8823</v>
      </c>
      <c r="C213">
        <v>56234698</v>
      </c>
      <c r="D213">
        <v>55106500</v>
      </c>
      <c r="E213">
        <v>297144</v>
      </c>
      <c r="F213">
        <v>1826906119</v>
      </c>
      <c r="G213">
        <v>729360096</v>
      </c>
      <c r="H213">
        <v>2207</v>
      </c>
      <c r="I213">
        <v>13643304</v>
      </c>
    </row>
    <row r="214" spans="1:9">
      <c r="A214" t="s">
        <v>1347</v>
      </c>
      <c r="B214">
        <v>4249</v>
      </c>
      <c r="C214">
        <v>438558547</v>
      </c>
      <c r="D214">
        <v>433235501</v>
      </c>
      <c r="E214">
        <v>127127</v>
      </c>
      <c r="F214">
        <v>12519521310</v>
      </c>
      <c r="G214">
        <v>9256499863</v>
      </c>
      <c r="H214">
        <v>133</v>
      </c>
      <c r="I214">
        <v>12720341</v>
      </c>
    </row>
    <row r="215" spans="1:9">
      <c r="A215" t="s">
        <v>1650</v>
      </c>
      <c r="B215">
        <v>0</v>
      </c>
      <c r="C215">
        <v>0</v>
      </c>
      <c r="D215">
        <v>0</v>
      </c>
      <c r="E215">
        <v>448</v>
      </c>
      <c r="F215">
        <v>7254634</v>
      </c>
      <c r="G215">
        <v>3351223</v>
      </c>
      <c r="H215">
        <v>8</v>
      </c>
      <c r="I215">
        <v>138288</v>
      </c>
    </row>
    <row r="216" spans="1:9">
      <c r="A216" t="s">
        <v>1800</v>
      </c>
      <c r="B216">
        <v>10261</v>
      </c>
      <c r="C216">
        <v>648646050</v>
      </c>
      <c r="D216">
        <v>644455484</v>
      </c>
      <c r="E216">
        <v>70695</v>
      </c>
      <c r="F216">
        <v>4243592977</v>
      </c>
      <c r="G216">
        <v>2941506167</v>
      </c>
      <c r="H216">
        <v>48</v>
      </c>
      <c r="I216">
        <v>2864076</v>
      </c>
    </row>
    <row r="217" spans="1:9">
      <c r="A217" t="s">
        <v>1874</v>
      </c>
      <c r="B217">
        <v>2221</v>
      </c>
      <c r="C217">
        <v>76842300</v>
      </c>
      <c r="D217">
        <v>27284190</v>
      </c>
      <c r="E217">
        <v>26941</v>
      </c>
      <c r="F217">
        <v>913907419</v>
      </c>
      <c r="G217">
        <v>273922089</v>
      </c>
      <c r="H217">
        <v>51</v>
      </c>
      <c r="I217">
        <v>1696400</v>
      </c>
    </row>
    <row r="218" spans="1:9">
      <c r="A218" t="s">
        <v>1321</v>
      </c>
      <c r="B218">
        <v>191675</v>
      </c>
      <c r="C218">
        <v>2660733600</v>
      </c>
      <c r="D218">
        <v>330719272</v>
      </c>
      <c r="E218">
        <v>15417312</v>
      </c>
      <c r="F218">
        <v>217381759930</v>
      </c>
      <c r="G218">
        <v>32918456503</v>
      </c>
      <c r="H218">
        <v>31253</v>
      </c>
      <c r="I218">
        <v>427039162</v>
      </c>
    </row>
    <row r="219" spans="1:9">
      <c r="A219" t="s">
        <v>1387</v>
      </c>
      <c r="B219">
        <v>4178</v>
      </c>
      <c r="C219">
        <v>21593300</v>
      </c>
      <c r="D219">
        <v>4378922</v>
      </c>
      <c r="E219">
        <v>1964179</v>
      </c>
      <c r="F219">
        <v>12070065401</v>
      </c>
      <c r="G219">
        <v>1475085161</v>
      </c>
      <c r="H219">
        <v>6205</v>
      </c>
      <c r="I219">
        <v>36659808</v>
      </c>
    </row>
    <row r="220" spans="1:9">
      <c r="A220" t="s">
        <v>1813</v>
      </c>
      <c r="B220">
        <v>0</v>
      </c>
      <c r="C220">
        <v>0</v>
      </c>
      <c r="D220">
        <v>0</v>
      </c>
      <c r="E220">
        <v>3</v>
      </c>
      <c r="F220">
        <v>13800</v>
      </c>
      <c r="G220">
        <v>8002</v>
      </c>
      <c r="H220">
        <v>0</v>
      </c>
      <c r="I220">
        <v>0</v>
      </c>
    </row>
    <row r="221" spans="1:9">
      <c r="A221" t="s">
        <v>1521</v>
      </c>
      <c r="B221">
        <v>9367</v>
      </c>
      <c r="C221">
        <v>214609391</v>
      </c>
      <c r="D221">
        <v>212765193</v>
      </c>
      <c r="E221">
        <v>82380</v>
      </c>
      <c r="F221">
        <v>1895256953</v>
      </c>
      <c r="G221">
        <v>1170946495</v>
      </c>
      <c r="H221">
        <v>436</v>
      </c>
      <c r="I221">
        <v>9780417</v>
      </c>
    </row>
    <row r="222" spans="1:9">
      <c r="A222" t="s">
        <v>1469</v>
      </c>
      <c r="B222">
        <v>64072</v>
      </c>
      <c r="C222">
        <v>137424755</v>
      </c>
      <c r="D222">
        <v>45044218</v>
      </c>
      <c r="E222">
        <v>3303894</v>
      </c>
      <c r="F222">
        <v>7766925210</v>
      </c>
      <c r="G222">
        <v>1041336746</v>
      </c>
      <c r="H222">
        <v>12006</v>
      </c>
      <c r="I222">
        <v>27447697</v>
      </c>
    </row>
    <row r="223" spans="1:9">
      <c r="A223" t="s">
        <v>1287</v>
      </c>
      <c r="B223">
        <v>4999</v>
      </c>
      <c r="C223">
        <v>465836697</v>
      </c>
      <c r="D223">
        <v>170925098</v>
      </c>
      <c r="E223">
        <v>838637</v>
      </c>
      <c r="F223">
        <v>70720360148</v>
      </c>
      <c r="G223">
        <v>20764370810</v>
      </c>
      <c r="H223">
        <v>669</v>
      </c>
      <c r="I223">
        <v>57635343</v>
      </c>
    </row>
    <row r="224" spans="1:9">
      <c r="A224" t="s">
        <v>1305</v>
      </c>
      <c r="B224">
        <v>200</v>
      </c>
      <c r="C224">
        <v>10694400</v>
      </c>
      <c r="D224">
        <v>883272</v>
      </c>
      <c r="E224">
        <v>50592</v>
      </c>
      <c r="F224">
        <v>3015980133</v>
      </c>
      <c r="G224">
        <v>480293055</v>
      </c>
      <c r="H224">
        <v>47</v>
      </c>
      <c r="I224">
        <v>2738800</v>
      </c>
    </row>
    <row r="225" spans="1:9">
      <c r="A225" t="s">
        <v>1641</v>
      </c>
      <c r="B225">
        <v>1523</v>
      </c>
      <c r="C225">
        <v>3410400</v>
      </c>
      <c r="D225">
        <v>469276</v>
      </c>
      <c r="E225">
        <v>156853</v>
      </c>
      <c r="F225">
        <v>367336337</v>
      </c>
      <c r="G225">
        <v>122964683</v>
      </c>
      <c r="H225">
        <v>1352</v>
      </c>
      <c r="I225">
        <v>3181893</v>
      </c>
    </row>
    <row r="226" spans="1:9">
      <c r="A226" t="s">
        <v>1343</v>
      </c>
      <c r="B226">
        <v>34</v>
      </c>
      <c r="C226">
        <v>209773</v>
      </c>
      <c r="D226">
        <v>201380</v>
      </c>
      <c r="E226">
        <v>76619</v>
      </c>
      <c r="F226">
        <v>430113516</v>
      </c>
      <c r="G226">
        <v>43414458</v>
      </c>
      <c r="H226">
        <v>93</v>
      </c>
      <c r="I226">
        <v>563379</v>
      </c>
    </row>
    <row r="227" spans="1:9">
      <c r="A227" t="s">
        <v>1388</v>
      </c>
      <c r="B227">
        <v>341</v>
      </c>
      <c r="C227">
        <v>3696100</v>
      </c>
      <c r="D227">
        <v>370965</v>
      </c>
      <c r="E227">
        <v>407030</v>
      </c>
      <c r="F227">
        <v>4793653772</v>
      </c>
      <c r="G227">
        <v>296858410</v>
      </c>
      <c r="H227">
        <v>889</v>
      </c>
      <c r="I227">
        <v>10938480</v>
      </c>
    </row>
    <row r="228" spans="1:9">
      <c r="A228" t="s">
        <v>1561</v>
      </c>
      <c r="B228">
        <v>12040</v>
      </c>
      <c r="C228">
        <v>85897500</v>
      </c>
      <c r="D228">
        <v>11829340</v>
      </c>
      <c r="E228">
        <v>881381</v>
      </c>
      <c r="F228">
        <v>6014206093</v>
      </c>
      <c r="G228">
        <v>1289232167</v>
      </c>
      <c r="H228">
        <v>5786</v>
      </c>
      <c r="I228">
        <v>38385740</v>
      </c>
    </row>
    <row r="229" spans="1:9">
      <c r="A229" t="s">
        <v>1757</v>
      </c>
      <c r="B229">
        <v>29680</v>
      </c>
      <c r="C229">
        <v>14253498</v>
      </c>
      <c r="D229">
        <v>4974680</v>
      </c>
      <c r="E229">
        <v>1113231</v>
      </c>
      <c r="F229">
        <v>539178181</v>
      </c>
      <c r="G229">
        <v>164491719</v>
      </c>
      <c r="H229">
        <v>21370</v>
      </c>
      <c r="I229">
        <v>10336533</v>
      </c>
    </row>
    <row r="230" spans="1:9">
      <c r="A230" t="s">
        <v>1836</v>
      </c>
      <c r="B230">
        <v>60734</v>
      </c>
      <c r="C230">
        <v>132916475</v>
      </c>
      <c r="D230">
        <v>34528335</v>
      </c>
      <c r="E230">
        <v>1416274</v>
      </c>
      <c r="F230">
        <v>3319596269</v>
      </c>
      <c r="G230">
        <v>1006714191</v>
      </c>
      <c r="H230">
        <v>13305</v>
      </c>
      <c r="I230">
        <v>30834408</v>
      </c>
    </row>
    <row r="231" spans="1:9">
      <c r="A231" t="s">
        <v>1858</v>
      </c>
      <c r="B231">
        <v>2</v>
      </c>
      <c r="C231">
        <v>955</v>
      </c>
      <c r="D231">
        <v>853</v>
      </c>
      <c r="E231">
        <v>24728</v>
      </c>
      <c r="F231">
        <v>12917345</v>
      </c>
      <c r="G231">
        <v>3406881</v>
      </c>
      <c r="H231">
        <v>135</v>
      </c>
      <c r="I231">
        <v>70900</v>
      </c>
    </row>
    <row r="232" spans="1:9">
      <c r="A232" t="s">
        <v>567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</row>
    <row r="233" spans="1:9">
      <c r="A233" t="s">
        <v>1393</v>
      </c>
      <c r="B233">
        <v>2</v>
      </c>
      <c r="C233">
        <v>3354</v>
      </c>
      <c r="D233">
        <v>3408</v>
      </c>
      <c r="E233">
        <v>24</v>
      </c>
      <c r="F233">
        <v>40848</v>
      </c>
      <c r="G233">
        <v>23184</v>
      </c>
      <c r="H233">
        <v>0</v>
      </c>
      <c r="I233">
        <v>0</v>
      </c>
    </row>
    <row r="234" spans="1:9">
      <c r="A234" t="s">
        <v>1489</v>
      </c>
      <c r="B234">
        <v>0</v>
      </c>
      <c r="C234">
        <v>0</v>
      </c>
      <c r="D234">
        <v>0</v>
      </c>
      <c r="E234">
        <v>277761</v>
      </c>
      <c r="F234">
        <v>9223120450</v>
      </c>
      <c r="G234">
        <v>2003378619</v>
      </c>
      <c r="H234">
        <v>144</v>
      </c>
      <c r="I234">
        <v>4828700</v>
      </c>
    </row>
    <row r="235" spans="1:9">
      <c r="A235" t="s">
        <v>1548</v>
      </c>
      <c r="B235">
        <v>280</v>
      </c>
      <c r="C235">
        <v>7150620</v>
      </c>
      <c r="D235">
        <v>7066525</v>
      </c>
      <c r="E235">
        <v>10105</v>
      </c>
      <c r="F235">
        <v>249007763</v>
      </c>
      <c r="G235">
        <v>172393197</v>
      </c>
      <c r="H235">
        <v>48</v>
      </c>
      <c r="I235">
        <v>1150881</v>
      </c>
    </row>
    <row r="236" spans="1:9">
      <c r="A236" t="s">
        <v>1452</v>
      </c>
      <c r="B236">
        <v>0</v>
      </c>
      <c r="C236">
        <v>0</v>
      </c>
      <c r="D236">
        <v>0</v>
      </c>
      <c r="E236">
        <v>1</v>
      </c>
      <c r="F236">
        <v>4445</v>
      </c>
      <c r="G236">
        <v>0</v>
      </c>
      <c r="H236">
        <v>0</v>
      </c>
      <c r="I236">
        <v>0</v>
      </c>
    </row>
    <row r="237" spans="1:9">
      <c r="A237" t="s">
        <v>1604</v>
      </c>
      <c r="B237">
        <v>1761</v>
      </c>
      <c r="C237">
        <v>23213900</v>
      </c>
      <c r="D237">
        <v>1114048</v>
      </c>
      <c r="E237">
        <v>52472</v>
      </c>
      <c r="F237">
        <v>659300300</v>
      </c>
      <c r="G237">
        <v>84769632</v>
      </c>
      <c r="H237">
        <v>83</v>
      </c>
      <c r="I237">
        <v>1056000</v>
      </c>
    </row>
    <row r="238" spans="1:9">
      <c r="A238" t="s">
        <v>1317</v>
      </c>
      <c r="B238">
        <v>95031</v>
      </c>
      <c r="C238">
        <v>125904820</v>
      </c>
      <c r="D238">
        <v>30721689</v>
      </c>
      <c r="E238">
        <v>2441908</v>
      </c>
      <c r="F238">
        <v>3231466006</v>
      </c>
      <c r="G238">
        <v>1190860989</v>
      </c>
      <c r="H238">
        <v>37778</v>
      </c>
      <c r="I238">
        <v>49999419</v>
      </c>
    </row>
    <row r="239" spans="1:9">
      <c r="A239" t="s">
        <v>1324</v>
      </c>
      <c r="B239">
        <v>1812</v>
      </c>
      <c r="C239">
        <v>125990200</v>
      </c>
      <c r="D239">
        <v>15967357</v>
      </c>
      <c r="E239">
        <v>443334</v>
      </c>
      <c r="F239">
        <v>28388335775</v>
      </c>
      <c r="G239">
        <v>3846752623</v>
      </c>
      <c r="H239">
        <v>395</v>
      </c>
      <c r="I239">
        <v>25311700</v>
      </c>
    </row>
    <row r="240" spans="1:9">
      <c r="A240" t="s">
        <v>1430</v>
      </c>
      <c r="B240">
        <v>0</v>
      </c>
      <c r="C240">
        <v>0</v>
      </c>
      <c r="D240">
        <v>0</v>
      </c>
      <c r="E240">
        <v>2265</v>
      </c>
      <c r="F240">
        <v>52728409</v>
      </c>
      <c r="G240">
        <v>19436573</v>
      </c>
      <c r="H240">
        <v>33</v>
      </c>
      <c r="I240">
        <v>762901</v>
      </c>
    </row>
    <row r="241" spans="1:9">
      <c r="A241" t="s">
        <v>1554</v>
      </c>
      <c r="B241">
        <v>9288</v>
      </c>
      <c r="C241">
        <v>232429260</v>
      </c>
      <c r="D241">
        <v>231137557</v>
      </c>
      <c r="E241">
        <v>321911</v>
      </c>
      <c r="F241">
        <v>7972601113</v>
      </c>
      <c r="G241">
        <v>4691938230</v>
      </c>
      <c r="H241">
        <v>1564</v>
      </c>
      <c r="I241">
        <v>38645312</v>
      </c>
    </row>
    <row r="242" spans="1:9">
      <c r="A242" t="s">
        <v>1333</v>
      </c>
      <c r="B242">
        <v>0</v>
      </c>
      <c r="C242">
        <v>0</v>
      </c>
      <c r="D242">
        <v>0</v>
      </c>
      <c r="E242">
        <v>127</v>
      </c>
      <c r="F242">
        <v>556977</v>
      </c>
      <c r="G242">
        <v>278489</v>
      </c>
      <c r="H242">
        <v>6</v>
      </c>
      <c r="I242">
        <v>26431</v>
      </c>
    </row>
    <row r="243" spans="1:9">
      <c r="A243" t="s">
        <v>1533</v>
      </c>
      <c r="B243">
        <v>0</v>
      </c>
      <c r="C243">
        <v>0</v>
      </c>
      <c r="D243">
        <v>0</v>
      </c>
      <c r="E243">
        <v>122</v>
      </c>
      <c r="F243">
        <v>3160978</v>
      </c>
      <c r="G243">
        <v>1643670</v>
      </c>
      <c r="H243">
        <v>0</v>
      </c>
      <c r="I243">
        <v>0</v>
      </c>
    </row>
    <row r="244" spans="1:9">
      <c r="A244" t="s">
        <v>1594</v>
      </c>
      <c r="B244">
        <v>2673</v>
      </c>
      <c r="C244">
        <v>22319156</v>
      </c>
      <c r="D244">
        <v>21231680</v>
      </c>
      <c r="E244">
        <v>156284</v>
      </c>
      <c r="F244">
        <v>1291407737</v>
      </c>
      <c r="G244">
        <v>616396761</v>
      </c>
      <c r="H244">
        <v>2938</v>
      </c>
      <c r="I244">
        <v>24723318</v>
      </c>
    </row>
    <row r="245" spans="1:9">
      <c r="A245" t="s">
        <v>1716</v>
      </c>
      <c r="B245">
        <v>0</v>
      </c>
      <c r="C245">
        <v>0</v>
      </c>
      <c r="D245">
        <v>0</v>
      </c>
      <c r="E245">
        <v>1</v>
      </c>
      <c r="F245">
        <v>2880</v>
      </c>
      <c r="G245">
        <v>1231</v>
      </c>
      <c r="H245">
        <v>0</v>
      </c>
      <c r="I245">
        <v>0</v>
      </c>
    </row>
    <row r="246" spans="1:9">
      <c r="A246" t="s">
        <v>1759</v>
      </c>
      <c r="B246">
        <v>22693</v>
      </c>
      <c r="C246">
        <v>47465200</v>
      </c>
      <c r="D246">
        <v>12262752</v>
      </c>
      <c r="E246">
        <v>770346</v>
      </c>
      <c r="F246">
        <v>1662277317</v>
      </c>
      <c r="G246">
        <v>545870637</v>
      </c>
      <c r="H246">
        <v>6781</v>
      </c>
      <c r="I246">
        <v>14914722</v>
      </c>
    </row>
    <row r="247" spans="1:9">
      <c r="A247" t="s">
        <v>1318</v>
      </c>
      <c r="B247">
        <v>79806</v>
      </c>
      <c r="C247">
        <v>182047900</v>
      </c>
      <c r="D247">
        <v>39127040</v>
      </c>
      <c r="E247">
        <v>2903726</v>
      </c>
      <c r="F247">
        <v>6713015287</v>
      </c>
      <c r="G247">
        <v>2092631922</v>
      </c>
      <c r="H247">
        <v>28533</v>
      </c>
      <c r="I247">
        <v>66506329</v>
      </c>
    </row>
    <row r="248" spans="1:9">
      <c r="A248" t="s">
        <v>1513</v>
      </c>
      <c r="B248">
        <v>3723</v>
      </c>
      <c r="C248">
        <v>125660700</v>
      </c>
      <c r="D248">
        <v>4230364</v>
      </c>
      <c r="E248">
        <v>139803</v>
      </c>
      <c r="F248">
        <v>4708946215</v>
      </c>
      <c r="G248">
        <v>345396334</v>
      </c>
      <c r="H248">
        <v>97</v>
      </c>
      <c r="I248">
        <v>3173100</v>
      </c>
    </row>
    <row r="249" spans="1:9">
      <c r="A249" t="s">
        <v>1437</v>
      </c>
      <c r="B249">
        <v>0</v>
      </c>
      <c r="C249">
        <v>0</v>
      </c>
      <c r="D249">
        <v>0</v>
      </c>
      <c r="E249">
        <v>2869</v>
      </c>
      <c r="F249">
        <v>16984020</v>
      </c>
      <c r="G249">
        <v>695505</v>
      </c>
      <c r="H249">
        <v>12</v>
      </c>
      <c r="I249">
        <v>72700</v>
      </c>
    </row>
    <row r="250" spans="1:9">
      <c r="A250" t="s">
        <v>1449</v>
      </c>
      <c r="B250">
        <v>42</v>
      </c>
      <c r="C250">
        <v>2524000</v>
      </c>
      <c r="D250">
        <v>467513</v>
      </c>
      <c r="E250">
        <v>507074</v>
      </c>
      <c r="F250">
        <v>30286759500</v>
      </c>
      <c r="G250">
        <v>4063203302</v>
      </c>
      <c r="H250">
        <v>829</v>
      </c>
      <c r="I250">
        <v>47750830</v>
      </c>
    </row>
    <row r="251" spans="1:9">
      <c r="A251" t="s">
        <v>1648</v>
      </c>
      <c r="B251">
        <v>0</v>
      </c>
      <c r="C251">
        <v>0</v>
      </c>
      <c r="D251">
        <v>0</v>
      </c>
      <c r="E251">
        <v>3</v>
      </c>
      <c r="F251">
        <v>12807</v>
      </c>
      <c r="G251">
        <v>6899</v>
      </c>
      <c r="H251">
        <v>0</v>
      </c>
      <c r="I251">
        <v>0</v>
      </c>
    </row>
    <row r="252" spans="1:9">
      <c r="A252" t="s">
        <v>1685</v>
      </c>
      <c r="B252">
        <v>584</v>
      </c>
      <c r="C252">
        <v>1435305</v>
      </c>
      <c r="D252">
        <v>630295</v>
      </c>
      <c r="E252">
        <v>106797</v>
      </c>
      <c r="F252">
        <v>268798930</v>
      </c>
      <c r="G252">
        <v>60438999</v>
      </c>
      <c r="H252">
        <v>425</v>
      </c>
      <c r="I252">
        <v>1052019</v>
      </c>
    </row>
    <row r="253" spans="1:9">
      <c r="A253" t="s">
        <v>1699</v>
      </c>
      <c r="B253">
        <v>292</v>
      </c>
      <c r="C253">
        <v>9915807</v>
      </c>
      <c r="D253">
        <v>3431390</v>
      </c>
      <c r="E253">
        <v>12744</v>
      </c>
      <c r="F253">
        <v>427763463</v>
      </c>
      <c r="G253">
        <v>54506304</v>
      </c>
      <c r="H253">
        <v>13</v>
      </c>
      <c r="I253">
        <v>431130</v>
      </c>
    </row>
    <row r="254" spans="1:9">
      <c r="A254" t="s">
        <v>1795</v>
      </c>
      <c r="B254">
        <v>0</v>
      </c>
      <c r="C254">
        <v>0</v>
      </c>
      <c r="D254">
        <v>0</v>
      </c>
      <c r="E254">
        <v>925</v>
      </c>
      <c r="F254">
        <v>3779581</v>
      </c>
      <c r="G254">
        <v>656251</v>
      </c>
      <c r="H254">
        <v>11</v>
      </c>
      <c r="I254">
        <v>40817</v>
      </c>
    </row>
    <row r="255" spans="1:9">
      <c r="A255" t="s">
        <v>1856</v>
      </c>
      <c r="B255">
        <v>1</v>
      </c>
      <c r="C255">
        <v>46550</v>
      </c>
      <c r="D255">
        <v>46483</v>
      </c>
      <c r="E255">
        <v>113504</v>
      </c>
      <c r="F255">
        <v>4310904149</v>
      </c>
      <c r="G255">
        <v>1981582781</v>
      </c>
      <c r="H255">
        <v>704</v>
      </c>
      <c r="I255">
        <v>26889485</v>
      </c>
    </row>
    <row r="256" spans="1:9">
      <c r="A256" t="s">
        <v>1865</v>
      </c>
      <c r="B256">
        <v>3943</v>
      </c>
      <c r="C256">
        <v>140059567</v>
      </c>
      <c r="D256">
        <v>138412582</v>
      </c>
      <c r="E256">
        <v>67121</v>
      </c>
      <c r="F256">
        <v>2397747312</v>
      </c>
      <c r="G256">
        <v>1110633471</v>
      </c>
      <c r="H256">
        <v>220</v>
      </c>
      <c r="I256">
        <v>8071985</v>
      </c>
    </row>
    <row r="257" spans="1:9">
      <c r="A257" t="s">
        <v>1434</v>
      </c>
      <c r="B257">
        <v>0</v>
      </c>
      <c r="C257">
        <v>0</v>
      </c>
      <c r="D257">
        <v>0</v>
      </c>
      <c r="E257">
        <v>6184</v>
      </c>
      <c r="F257">
        <v>7961847</v>
      </c>
      <c r="G257">
        <v>181004</v>
      </c>
      <c r="H257">
        <v>5</v>
      </c>
      <c r="I257">
        <v>7000</v>
      </c>
    </row>
    <row r="258" spans="1:9">
      <c r="A258" t="s">
        <v>839</v>
      </c>
      <c r="B258">
        <v>1</v>
      </c>
      <c r="C258">
        <v>0</v>
      </c>
      <c r="D258">
        <v>0</v>
      </c>
      <c r="E258">
        <v>5</v>
      </c>
      <c r="F258">
        <v>0</v>
      </c>
      <c r="G258">
        <v>0</v>
      </c>
      <c r="H258">
        <v>0</v>
      </c>
      <c r="I258">
        <v>0</v>
      </c>
    </row>
    <row r="259" spans="1:9">
      <c r="A259" t="s">
        <v>1507</v>
      </c>
      <c r="B259">
        <v>92694</v>
      </c>
      <c r="C259">
        <v>121787304</v>
      </c>
      <c r="D259">
        <v>47518963</v>
      </c>
      <c r="E259">
        <v>1249152</v>
      </c>
      <c r="F259">
        <v>1710785711</v>
      </c>
      <c r="G259">
        <v>726675230</v>
      </c>
      <c r="H259">
        <v>17763</v>
      </c>
      <c r="I259">
        <v>23078053</v>
      </c>
    </row>
    <row r="260" spans="1:9">
      <c r="A260" t="s">
        <v>1515</v>
      </c>
      <c r="B260">
        <v>493</v>
      </c>
      <c r="C260">
        <v>297827</v>
      </c>
      <c r="D260">
        <v>271973</v>
      </c>
      <c r="E260">
        <v>439</v>
      </c>
      <c r="F260">
        <v>364904</v>
      </c>
      <c r="G260">
        <v>218460</v>
      </c>
      <c r="H260">
        <v>5</v>
      </c>
      <c r="I260">
        <v>4515</v>
      </c>
    </row>
    <row r="261" spans="1:9">
      <c r="A261" t="s">
        <v>1545</v>
      </c>
      <c r="B261">
        <v>30</v>
      </c>
      <c r="C261">
        <v>117240</v>
      </c>
      <c r="D261">
        <v>109616</v>
      </c>
      <c r="E261">
        <v>5226</v>
      </c>
      <c r="F261">
        <v>19808296</v>
      </c>
      <c r="G261">
        <v>5797351</v>
      </c>
      <c r="H261">
        <v>22</v>
      </c>
      <c r="I261">
        <v>87608</v>
      </c>
    </row>
    <row r="262" spans="1:9">
      <c r="A262" t="s">
        <v>980</v>
      </c>
      <c r="B262">
        <v>0</v>
      </c>
      <c r="C262">
        <v>0</v>
      </c>
      <c r="D262">
        <v>0</v>
      </c>
      <c r="E262">
        <v>23</v>
      </c>
      <c r="F262">
        <v>0</v>
      </c>
      <c r="G262">
        <v>182675</v>
      </c>
      <c r="H262">
        <v>1</v>
      </c>
      <c r="I262">
        <v>0</v>
      </c>
    </row>
    <row r="263" spans="1:9">
      <c r="A263" t="s">
        <v>1292</v>
      </c>
      <c r="B263">
        <v>3545</v>
      </c>
      <c r="C263">
        <v>24716564</v>
      </c>
      <c r="D263">
        <v>23448751</v>
      </c>
      <c r="E263">
        <v>23429</v>
      </c>
      <c r="F263">
        <v>166388168</v>
      </c>
      <c r="G263">
        <v>90159422</v>
      </c>
      <c r="H263">
        <v>64</v>
      </c>
      <c r="I263">
        <v>462726</v>
      </c>
    </row>
    <row r="264" spans="1:9">
      <c r="A264" t="s">
        <v>1328</v>
      </c>
      <c r="B264">
        <v>49</v>
      </c>
      <c r="C264">
        <v>2141765</v>
      </c>
      <c r="D264">
        <v>2132267</v>
      </c>
      <c r="E264">
        <v>36739</v>
      </c>
      <c r="F264">
        <v>1534253686</v>
      </c>
      <c r="G264">
        <v>784699440</v>
      </c>
      <c r="H264">
        <v>274</v>
      </c>
      <c r="I264">
        <v>11404436</v>
      </c>
    </row>
    <row r="265" spans="1:9">
      <c r="A265" t="s">
        <v>1455</v>
      </c>
      <c r="B265">
        <v>0</v>
      </c>
      <c r="C265">
        <v>0</v>
      </c>
      <c r="D265">
        <v>0</v>
      </c>
      <c r="E265">
        <v>65</v>
      </c>
      <c r="F265">
        <v>1626929</v>
      </c>
      <c r="G265">
        <v>344790</v>
      </c>
      <c r="H265">
        <v>4</v>
      </c>
      <c r="I265">
        <v>96759</v>
      </c>
    </row>
    <row r="266" spans="1:9">
      <c r="A266" t="s">
        <v>1568</v>
      </c>
      <c r="B266">
        <v>2</v>
      </c>
      <c r="C266">
        <v>37000</v>
      </c>
      <c r="D266">
        <v>35350</v>
      </c>
      <c r="E266">
        <v>323</v>
      </c>
      <c r="F266">
        <v>5371112</v>
      </c>
      <c r="G266">
        <v>3117069</v>
      </c>
      <c r="H266">
        <v>7</v>
      </c>
      <c r="I266">
        <v>114451</v>
      </c>
    </row>
    <row r="267" spans="1:9">
      <c r="A267" t="s">
        <v>1676</v>
      </c>
      <c r="B267">
        <v>462637</v>
      </c>
      <c r="C267">
        <v>1114659580</v>
      </c>
      <c r="D267">
        <v>107129590</v>
      </c>
      <c r="E267">
        <v>6581933</v>
      </c>
      <c r="F267">
        <v>15845350721</v>
      </c>
      <c r="G267">
        <v>3190658057</v>
      </c>
      <c r="H267">
        <v>39118</v>
      </c>
      <c r="I267">
        <v>92947505</v>
      </c>
    </row>
    <row r="268" spans="1:9">
      <c r="A268" t="s">
        <v>1700</v>
      </c>
      <c r="B268">
        <v>8</v>
      </c>
      <c r="C268">
        <v>425000</v>
      </c>
      <c r="D268">
        <v>177405</v>
      </c>
      <c r="E268">
        <v>197</v>
      </c>
      <c r="F268">
        <v>11229621</v>
      </c>
      <c r="G268">
        <v>1525161</v>
      </c>
      <c r="H268">
        <v>0</v>
      </c>
      <c r="I268">
        <v>0</v>
      </c>
    </row>
    <row r="269" spans="1:9">
      <c r="A269" t="s">
        <v>1454</v>
      </c>
      <c r="B269">
        <v>0</v>
      </c>
      <c r="C269">
        <v>0</v>
      </c>
      <c r="D269">
        <v>0</v>
      </c>
      <c r="E269">
        <v>39</v>
      </c>
      <c r="F269">
        <v>592957</v>
      </c>
      <c r="G269">
        <v>89385</v>
      </c>
      <c r="H269">
        <v>1</v>
      </c>
      <c r="I269">
        <v>19852</v>
      </c>
    </row>
    <row r="270" spans="1:9">
      <c r="A270" t="s">
        <v>1615</v>
      </c>
      <c r="B270">
        <v>0</v>
      </c>
      <c r="C270">
        <v>0</v>
      </c>
      <c r="D270">
        <v>0</v>
      </c>
      <c r="E270">
        <v>5</v>
      </c>
      <c r="F270">
        <v>11255</v>
      </c>
      <c r="G270">
        <v>421440</v>
      </c>
      <c r="H270">
        <v>0</v>
      </c>
      <c r="I270">
        <v>0</v>
      </c>
    </row>
    <row r="271" spans="1:9">
      <c r="A271" t="s">
        <v>1735</v>
      </c>
      <c r="B271">
        <v>284</v>
      </c>
      <c r="C271">
        <v>3595700</v>
      </c>
      <c r="D271">
        <v>3513624</v>
      </c>
      <c r="E271">
        <v>25842</v>
      </c>
      <c r="F271">
        <v>323172737</v>
      </c>
      <c r="G271">
        <v>135827290</v>
      </c>
      <c r="H271">
        <v>187</v>
      </c>
      <c r="I271">
        <v>2409019</v>
      </c>
    </row>
    <row r="272" spans="1:9">
      <c r="A272" t="s">
        <v>1812</v>
      </c>
      <c r="B272">
        <v>1388</v>
      </c>
      <c r="C272">
        <v>424526956</v>
      </c>
      <c r="D272">
        <v>424274460</v>
      </c>
      <c r="E272">
        <v>378508</v>
      </c>
      <c r="F272">
        <v>88117799292</v>
      </c>
      <c r="G272">
        <v>76311408404</v>
      </c>
      <c r="H272">
        <v>2032</v>
      </c>
      <c r="I272">
        <v>426550218</v>
      </c>
    </row>
    <row r="273" spans="1:9">
      <c r="A273" t="s">
        <v>1875</v>
      </c>
      <c r="B273">
        <v>86</v>
      </c>
      <c r="C273">
        <v>4526700</v>
      </c>
      <c r="D273">
        <v>1857153</v>
      </c>
      <c r="E273">
        <v>501</v>
      </c>
      <c r="F273">
        <v>26317100</v>
      </c>
      <c r="G273">
        <v>8333803</v>
      </c>
      <c r="H273">
        <v>0</v>
      </c>
      <c r="I273">
        <v>0</v>
      </c>
    </row>
    <row r="274" spans="1:9">
      <c r="A274" t="s">
        <v>1478</v>
      </c>
      <c r="B274">
        <v>19499</v>
      </c>
      <c r="C274">
        <v>41697650</v>
      </c>
      <c r="D274">
        <v>12085007</v>
      </c>
      <c r="E274">
        <v>1192488</v>
      </c>
      <c r="F274">
        <v>2730542255</v>
      </c>
      <c r="G274">
        <v>1483812487</v>
      </c>
      <c r="H274">
        <v>21840</v>
      </c>
      <c r="I274">
        <v>48150365</v>
      </c>
    </row>
    <row r="275" spans="1:9">
      <c r="A275" t="s">
        <v>1311</v>
      </c>
      <c r="B275">
        <v>802</v>
      </c>
      <c r="C275">
        <v>7072933</v>
      </c>
      <c r="D275">
        <v>6940759</v>
      </c>
      <c r="E275">
        <v>25842</v>
      </c>
      <c r="F275">
        <v>225433449</v>
      </c>
      <c r="G275">
        <v>115141696</v>
      </c>
      <c r="H275">
        <v>24</v>
      </c>
      <c r="I275">
        <v>205755</v>
      </c>
    </row>
    <row r="276" spans="1:9">
      <c r="A276" t="s">
        <v>1492</v>
      </c>
      <c r="B276">
        <v>27</v>
      </c>
      <c r="C276">
        <v>1046203</v>
      </c>
      <c r="D276">
        <v>1043233</v>
      </c>
      <c r="E276">
        <v>1076</v>
      </c>
      <c r="F276">
        <v>41144788</v>
      </c>
      <c r="G276">
        <v>32807017</v>
      </c>
      <c r="H276">
        <v>17</v>
      </c>
      <c r="I276">
        <v>685144</v>
      </c>
    </row>
    <row r="277" spans="1:9">
      <c r="A277" t="s">
        <v>971</v>
      </c>
      <c r="B277">
        <v>0</v>
      </c>
      <c r="C277">
        <v>0</v>
      </c>
      <c r="D277">
        <v>0</v>
      </c>
      <c r="E277">
        <v>3</v>
      </c>
      <c r="F277">
        <v>0</v>
      </c>
      <c r="G277">
        <v>0</v>
      </c>
      <c r="H277">
        <v>0</v>
      </c>
      <c r="I277">
        <v>0</v>
      </c>
    </row>
    <row r="278" spans="1:9">
      <c r="A278" t="s">
        <v>1803</v>
      </c>
      <c r="B278">
        <v>4514</v>
      </c>
      <c r="C278">
        <v>10026700</v>
      </c>
      <c r="D278">
        <v>2001975</v>
      </c>
      <c r="E278">
        <v>433620</v>
      </c>
      <c r="F278">
        <v>979914397</v>
      </c>
      <c r="G278">
        <v>318306997</v>
      </c>
      <c r="H278">
        <v>3366</v>
      </c>
      <c r="I278">
        <v>7675638</v>
      </c>
    </row>
    <row r="279" spans="1:9">
      <c r="A279" t="s">
        <v>1807</v>
      </c>
      <c r="B279">
        <v>5306</v>
      </c>
      <c r="C279">
        <v>122371500</v>
      </c>
      <c r="D279">
        <v>6686297</v>
      </c>
      <c r="E279">
        <v>2277880</v>
      </c>
      <c r="F279">
        <v>51643773540</v>
      </c>
      <c r="G279">
        <v>6661657222</v>
      </c>
      <c r="H279">
        <v>1422</v>
      </c>
      <c r="I279">
        <v>32166000</v>
      </c>
    </row>
    <row r="280" spans="1:9">
      <c r="A280" t="s">
        <v>1774</v>
      </c>
      <c r="B280">
        <v>24539</v>
      </c>
      <c r="C280">
        <v>10268406097</v>
      </c>
      <c r="D280">
        <v>10241713724</v>
      </c>
      <c r="E280">
        <v>2070439</v>
      </c>
      <c r="F280">
        <v>510530781736</v>
      </c>
      <c r="G280">
        <v>444015519400</v>
      </c>
      <c r="H280">
        <v>4236</v>
      </c>
      <c r="I280">
        <v>672036068</v>
      </c>
    </row>
    <row r="281" spans="1:9">
      <c r="A281" t="s">
        <v>1252</v>
      </c>
      <c r="B281">
        <v>3143</v>
      </c>
      <c r="C281">
        <v>2216850</v>
      </c>
      <c r="D281">
        <v>838459</v>
      </c>
      <c r="E281">
        <v>273242</v>
      </c>
      <c r="F281">
        <v>195442819</v>
      </c>
      <c r="G281">
        <v>58545551</v>
      </c>
      <c r="H281">
        <v>23595</v>
      </c>
      <c r="I281">
        <v>17253625</v>
      </c>
    </row>
    <row r="282" spans="1:9">
      <c r="A282" t="s">
        <v>1721</v>
      </c>
      <c r="B282">
        <v>0</v>
      </c>
      <c r="C282">
        <v>0</v>
      </c>
      <c r="D282">
        <v>0</v>
      </c>
      <c r="E282">
        <v>5</v>
      </c>
      <c r="F282">
        <v>2500</v>
      </c>
      <c r="G282">
        <v>0</v>
      </c>
      <c r="H282">
        <v>0</v>
      </c>
      <c r="I282">
        <v>0</v>
      </c>
    </row>
    <row r="283" spans="1:9">
      <c r="A283" t="s">
        <v>1740</v>
      </c>
      <c r="B283">
        <v>7929</v>
      </c>
      <c r="C283">
        <v>10189361</v>
      </c>
      <c r="D283">
        <v>3242894</v>
      </c>
      <c r="E283">
        <v>177975</v>
      </c>
      <c r="F283">
        <v>251881961</v>
      </c>
      <c r="G283">
        <v>50458032</v>
      </c>
      <c r="H283">
        <v>3010</v>
      </c>
      <c r="I283">
        <v>4315296</v>
      </c>
    </row>
    <row r="284" spans="1:9">
      <c r="A284" t="s">
        <v>1776</v>
      </c>
      <c r="B284">
        <v>0</v>
      </c>
      <c r="C284">
        <v>0</v>
      </c>
      <c r="D284">
        <v>0</v>
      </c>
      <c r="E284">
        <v>164</v>
      </c>
      <c r="F284">
        <v>262226</v>
      </c>
      <c r="G284">
        <v>112337</v>
      </c>
      <c r="H284">
        <v>5</v>
      </c>
      <c r="I284">
        <v>7545</v>
      </c>
    </row>
    <row r="285" spans="1:9">
      <c r="A285" t="s">
        <v>1861</v>
      </c>
      <c r="B285">
        <v>5440</v>
      </c>
      <c r="C285">
        <v>18313608</v>
      </c>
      <c r="D285">
        <v>17743724</v>
      </c>
      <c r="E285">
        <v>112069</v>
      </c>
      <c r="F285">
        <v>394264391</v>
      </c>
      <c r="G285">
        <v>169021571</v>
      </c>
      <c r="H285">
        <v>1178</v>
      </c>
      <c r="I285">
        <v>4061896</v>
      </c>
    </row>
    <row r="286" spans="1:9">
      <c r="A286" t="s">
        <v>1530</v>
      </c>
      <c r="B286">
        <v>0</v>
      </c>
      <c r="C286">
        <v>0</v>
      </c>
      <c r="D286">
        <v>0</v>
      </c>
      <c r="E286">
        <v>2</v>
      </c>
      <c r="F286">
        <v>7000</v>
      </c>
      <c r="G286">
        <v>5952</v>
      </c>
      <c r="H286">
        <v>0</v>
      </c>
      <c r="I286">
        <v>0</v>
      </c>
    </row>
    <row r="287" spans="1:9">
      <c r="A287" t="s">
        <v>1591</v>
      </c>
      <c r="B287">
        <v>0</v>
      </c>
      <c r="C287">
        <v>0</v>
      </c>
      <c r="D287">
        <v>0</v>
      </c>
      <c r="E287">
        <v>294</v>
      </c>
      <c r="F287">
        <v>531017</v>
      </c>
      <c r="G287">
        <v>18029</v>
      </c>
      <c r="H287">
        <v>1</v>
      </c>
      <c r="I287">
        <v>1551</v>
      </c>
    </row>
    <row r="288" spans="1:9">
      <c r="A288" t="s">
        <v>1295</v>
      </c>
      <c r="B288">
        <v>4125</v>
      </c>
      <c r="C288">
        <v>150608890</v>
      </c>
      <c r="D288">
        <v>144712885</v>
      </c>
      <c r="E288">
        <v>16048</v>
      </c>
      <c r="F288">
        <v>570038775</v>
      </c>
      <c r="G288">
        <v>396333896</v>
      </c>
      <c r="H288">
        <v>16</v>
      </c>
      <c r="I288">
        <v>551800</v>
      </c>
    </row>
    <row r="289" spans="1:9">
      <c r="A289" t="s">
        <v>1785</v>
      </c>
      <c r="B289">
        <v>1576</v>
      </c>
      <c r="C289">
        <v>1729917</v>
      </c>
      <c r="D289">
        <v>725452</v>
      </c>
      <c r="E289">
        <v>385408</v>
      </c>
      <c r="F289">
        <v>494873830</v>
      </c>
      <c r="G289">
        <v>56965179</v>
      </c>
      <c r="H289">
        <v>828</v>
      </c>
      <c r="I289">
        <v>932550</v>
      </c>
    </row>
    <row r="290" spans="1:9">
      <c r="A290" t="s">
        <v>1475</v>
      </c>
      <c r="B290">
        <v>73</v>
      </c>
      <c r="C290">
        <v>4396100</v>
      </c>
      <c r="D290">
        <v>2767856</v>
      </c>
      <c r="E290">
        <v>3259</v>
      </c>
      <c r="F290">
        <v>200171105</v>
      </c>
      <c r="G290">
        <v>44477560</v>
      </c>
      <c r="H290">
        <v>1</v>
      </c>
      <c r="I290">
        <v>68000</v>
      </c>
    </row>
    <row r="291" spans="1:9">
      <c r="A291" t="s">
        <v>1585</v>
      </c>
      <c r="B291">
        <v>1853</v>
      </c>
      <c r="C291">
        <v>12081272</v>
      </c>
      <c r="D291">
        <v>11713827</v>
      </c>
      <c r="E291">
        <v>148203</v>
      </c>
      <c r="F291">
        <v>882720465</v>
      </c>
      <c r="G291">
        <v>228043917</v>
      </c>
      <c r="H291">
        <v>829</v>
      </c>
      <c r="I291">
        <v>5379356</v>
      </c>
    </row>
    <row r="292" spans="1:9">
      <c r="A292" t="s">
        <v>1405</v>
      </c>
      <c r="B292">
        <v>365242</v>
      </c>
      <c r="C292">
        <v>2535071054</v>
      </c>
      <c r="D292">
        <v>368253046</v>
      </c>
      <c r="E292">
        <v>22540783</v>
      </c>
      <c r="F292">
        <v>160675779060</v>
      </c>
      <c r="G292">
        <v>29152748692</v>
      </c>
      <c r="H292">
        <v>71002</v>
      </c>
      <c r="I292">
        <v>474677466</v>
      </c>
    </row>
    <row r="293" spans="1:9">
      <c r="A293" t="s">
        <v>1775</v>
      </c>
      <c r="B293">
        <v>0</v>
      </c>
      <c r="C293">
        <v>0</v>
      </c>
      <c r="D293">
        <v>0</v>
      </c>
      <c r="E293">
        <v>8</v>
      </c>
      <c r="F293">
        <v>4515</v>
      </c>
      <c r="G293">
        <v>1773</v>
      </c>
      <c r="H293">
        <v>0</v>
      </c>
      <c r="I293">
        <v>0</v>
      </c>
    </row>
    <row r="294" spans="1:9">
      <c r="A294" t="s">
        <v>1146</v>
      </c>
      <c r="B294">
        <v>0</v>
      </c>
      <c r="C294">
        <v>0</v>
      </c>
      <c r="D294">
        <v>0</v>
      </c>
      <c r="E294">
        <v>10</v>
      </c>
      <c r="F294">
        <v>0</v>
      </c>
      <c r="G294">
        <v>113883</v>
      </c>
      <c r="H294">
        <v>0</v>
      </c>
      <c r="I294">
        <v>0</v>
      </c>
    </row>
    <row r="295" spans="1:9">
      <c r="A295" t="s">
        <v>1853</v>
      </c>
      <c r="B295">
        <v>0</v>
      </c>
      <c r="C295">
        <v>0</v>
      </c>
      <c r="D295">
        <v>0</v>
      </c>
      <c r="E295">
        <v>3671</v>
      </c>
      <c r="F295">
        <v>26704697</v>
      </c>
      <c r="G295">
        <v>9309737</v>
      </c>
      <c r="H295">
        <v>58</v>
      </c>
      <c r="I295">
        <v>398654</v>
      </c>
    </row>
    <row r="296" spans="1:9">
      <c r="A296" t="s">
        <v>1277</v>
      </c>
      <c r="B296">
        <v>360</v>
      </c>
      <c r="C296">
        <v>12093350</v>
      </c>
      <c r="D296">
        <v>3441443</v>
      </c>
      <c r="E296">
        <v>7458</v>
      </c>
      <c r="F296">
        <v>261772568</v>
      </c>
      <c r="G296">
        <v>33520143</v>
      </c>
      <c r="H296">
        <v>13</v>
      </c>
      <c r="I296">
        <v>442960</v>
      </c>
    </row>
    <row r="297" spans="1:9">
      <c r="A297" t="s">
        <v>1378</v>
      </c>
      <c r="B297">
        <v>1</v>
      </c>
      <c r="C297">
        <v>5000</v>
      </c>
      <c r="D297">
        <v>0</v>
      </c>
      <c r="E297">
        <v>13314</v>
      </c>
      <c r="F297">
        <v>73595902</v>
      </c>
      <c r="G297">
        <v>10773022</v>
      </c>
      <c r="H297">
        <v>61</v>
      </c>
      <c r="I297">
        <v>355566</v>
      </c>
    </row>
    <row r="298" spans="1:9">
      <c r="A298" t="s">
        <v>1366</v>
      </c>
      <c r="B298">
        <v>0</v>
      </c>
      <c r="C298">
        <v>0</v>
      </c>
      <c r="D298">
        <v>0</v>
      </c>
      <c r="E298">
        <v>1</v>
      </c>
      <c r="F298">
        <v>1000</v>
      </c>
      <c r="G298">
        <v>0</v>
      </c>
      <c r="H298">
        <v>0</v>
      </c>
      <c r="I298">
        <v>0</v>
      </c>
    </row>
    <row r="299" spans="1:9">
      <c r="A299" t="s">
        <v>1487</v>
      </c>
      <c r="B299">
        <v>84758</v>
      </c>
      <c r="C299">
        <v>956068100</v>
      </c>
      <c r="D299">
        <v>208667561</v>
      </c>
      <c r="E299">
        <v>14452835</v>
      </c>
      <c r="F299">
        <v>205446701808</v>
      </c>
      <c r="G299">
        <v>37607121033</v>
      </c>
      <c r="H299">
        <v>33391</v>
      </c>
      <c r="I299">
        <v>456152439</v>
      </c>
    </row>
    <row r="300" spans="1:9">
      <c r="A300" t="s">
        <v>1483</v>
      </c>
      <c r="B300">
        <v>145952</v>
      </c>
      <c r="C300">
        <v>186366350</v>
      </c>
      <c r="D300">
        <v>34405645</v>
      </c>
      <c r="E300">
        <v>2625956</v>
      </c>
      <c r="F300">
        <v>3611825029</v>
      </c>
      <c r="G300">
        <v>1653091942</v>
      </c>
      <c r="H300">
        <v>52814</v>
      </c>
      <c r="I300">
        <v>69668137</v>
      </c>
    </row>
    <row r="301" spans="1:9">
      <c r="A301" t="s">
        <v>1798</v>
      </c>
      <c r="B301">
        <v>15686</v>
      </c>
      <c r="C301">
        <v>390016814</v>
      </c>
      <c r="D301">
        <v>386665034</v>
      </c>
      <c r="E301">
        <v>323747</v>
      </c>
      <c r="F301">
        <v>7965828458</v>
      </c>
      <c r="G301">
        <v>4909419265</v>
      </c>
      <c r="H301">
        <v>347</v>
      </c>
      <c r="I301">
        <v>8477423</v>
      </c>
    </row>
    <row r="302" spans="1:9">
      <c r="A302" t="s">
        <v>1809</v>
      </c>
      <c r="B302">
        <v>0</v>
      </c>
      <c r="C302">
        <v>0</v>
      </c>
      <c r="D302">
        <v>0</v>
      </c>
      <c r="E302">
        <v>5662</v>
      </c>
      <c r="F302">
        <v>296404520</v>
      </c>
      <c r="G302">
        <v>28216032</v>
      </c>
      <c r="H302">
        <v>1</v>
      </c>
      <c r="I302">
        <v>55000</v>
      </c>
    </row>
    <row r="303" spans="1:9">
      <c r="A303" t="s">
        <v>1274</v>
      </c>
      <c r="B303">
        <v>36596</v>
      </c>
      <c r="C303">
        <v>252349261</v>
      </c>
      <c r="D303">
        <v>74528549</v>
      </c>
      <c r="E303">
        <v>1427886</v>
      </c>
      <c r="F303">
        <v>8818042873</v>
      </c>
      <c r="G303">
        <v>673551388</v>
      </c>
      <c r="H303">
        <v>4614</v>
      </c>
      <c r="I303">
        <v>29764591</v>
      </c>
    </row>
    <row r="304" spans="1:9">
      <c r="A304" t="s">
        <v>1322</v>
      </c>
      <c r="B304">
        <v>86648</v>
      </c>
      <c r="C304">
        <v>1927053200</v>
      </c>
      <c r="D304">
        <v>149464900</v>
      </c>
      <c r="E304">
        <v>7721363</v>
      </c>
      <c r="F304">
        <v>183883363361</v>
      </c>
      <c r="G304">
        <v>28439073927</v>
      </c>
      <c r="H304">
        <v>8770</v>
      </c>
      <c r="I304">
        <v>205083000</v>
      </c>
    </row>
    <row r="305" spans="1:9">
      <c r="A305" t="s">
        <v>1395</v>
      </c>
      <c r="B305">
        <v>56</v>
      </c>
      <c r="C305">
        <v>250966</v>
      </c>
      <c r="D305">
        <v>231126</v>
      </c>
      <c r="E305">
        <v>2897</v>
      </c>
      <c r="F305">
        <v>12737379</v>
      </c>
      <c r="G305">
        <v>5121553</v>
      </c>
      <c r="H305">
        <v>9</v>
      </c>
      <c r="I305">
        <v>39422</v>
      </c>
    </row>
    <row r="306" spans="1:9">
      <c r="A306" t="s">
        <v>1563</v>
      </c>
      <c r="B306">
        <v>7836</v>
      </c>
      <c r="C306">
        <v>157476700</v>
      </c>
      <c r="D306">
        <v>14748030</v>
      </c>
      <c r="E306">
        <v>457756</v>
      </c>
      <c r="F306">
        <v>10163204540</v>
      </c>
      <c r="G306">
        <v>1235569039</v>
      </c>
      <c r="H306">
        <v>702</v>
      </c>
      <c r="I306">
        <v>15389300</v>
      </c>
    </row>
    <row r="307" spans="1:9">
      <c r="A307" t="s">
        <v>1030</v>
      </c>
      <c r="B307">
        <v>2</v>
      </c>
      <c r="C307">
        <v>0</v>
      </c>
      <c r="D307">
        <v>0</v>
      </c>
      <c r="E307">
        <v>40</v>
      </c>
      <c r="F307">
        <v>0</v>
      </c>
      <c r="G307">
        <v>0</v>
      </c>
      <c r="H307">
        <v>0</v>
      </c>
      <c r="I307">
        <v>0</v>
      </c>
    </row>
    <row r="308" spans="1:9">
      <c r="A308" t="s">
        <v>1736</v>
      </c>
      <c r="B308">
        <v>143</v>
      </c>
      <c r="C308">
        <v>3168000</v>
      </c>
      <c r="D308">
        <v>3094535</v>
      </c>
      <c r="E308">
        <v>13024</v>
      </c>
      <c r="F308">
        <v>291080092</v>
      </c>
      <c r="G308">
        <v>130182847</v>
      </c>
      <c r="H308">
        <v>69</v>
      </c>
      <c r="I308">
        <v>1539846</v>
      </c>
    </row>
    <row r="309" spans="1:9">
      <c r="A309" t="s">
        <v>1873</v>
      </c>
      <c r="B309">
        <v>7551</v>
      </c>
      <c r="C309">
        <v>178877539</v>
      </c>
      <c r="D309">
        <v>66148709</v>
      </c>
      <c r="E309">
        <v>100219</v>
      </c>
      <c r="F309">
        <v>2360050504</v>
      </c>
      <c r="G309">
        <v>676893876</v>
      </c>
      <c r="H309">
        <v>327</v>
      </c>
      <c r="I309">
        <v>7477500</v>
      </c>
    </row>
    <row r="310" spans="1:9">
      <c r="A310" t="s">
        <v>1579</v>
      </c>
      <c r="B310">
        <v>1033</v>
      </c>
      <c r="C310">
        <v>38410754</v>
      </c>
      <c r="D310">
        <v>26152485</v>
      </c>
      <c r="E310">
        <v>72581</v>
      </c>
      <c r="F310">
        <v>2733051591</v>
      </c>
      <c r="G310">
        <v>1387773319</v>
      </c>
      <c r="H310">
        <v>639</v>
      </c>
      <c r="I310">
        <v>24100979</v>
      </c>
    </row>
    <row r="311" spans="1:9">
      <c r="A311" t="s">
        <v>1720</v>
      </c>
      <c r="B311">
        <v>27</v>
      </c>
      <c r="C311">
        <v>3500388</v>
      </c>
      <c r="D311">
        <v>3486024</v>
      </c>
      <c r="E311">
        <v>164597</v>
      </c>
      <c r="F311">
        <v>65439229686</v>
      </c>
      <c r="G311">
        <v>56252834872</v>
      </c>
      <c r="H311">
        <v>671</v>
      </c>
      <c r="I311">
        <v>188238688</v>
      </c>
    </row>
    <row r="312" spans="1:9">
      <c r="A312" t="s">
        <v>1766</v>
      </c>
      <c r="B312">
        <v>2</v>
      </c>
      <c r="C312">
        <v>755</v>
      </c>
      <c r="D312">
        <v>756</v>
      </c>
      <c r="E312">
        <v>3</v>
      </c>
      <c r="F312">
        <v>2625</v>
      </c>
      <c r="G312">
        <v>2628</v>
      </c>
      <c r="H312">
        <v>0</v>
      </c>
      <c r="I312">
        <v>0</v>
      </c>
    </row>
    <row r="313" spans="1:9">
      <c r="A313" t="s">
        <v>1751</v>
      </c>
      <c r="B313">
        <v>19</v>
      </c>
      <c r="C313">
        <v>81189</v>
      </c>
      <c r="D313">
        <v>78107</v>
      </c>
      <c r="E313">
        <v>714</v>
      </c>
      <c r="F313">
        <v>3051119</v>
      </c>
      <c r="G313">
        <v>861514</v>
      </c>
      <c r="H313">
        <v>0</v>
      </c>
      <c r="I313">
        <v>0</v>
      </c>
    </row>
    <row r="314" spans="1:9">
      <c r="A314" t="s">
        <v>1645</v>
      </c>
      <c r="B314">
        <v>229</v>
      </c>
      <c r="C314">
        <v>5414350</v>
      </c>
      <c r="D314">
        <v>313188</v>
      </c>
      <c r="E314">
        <v>162531</v>
      </c>
      <c r="F314">
        <v>3759141934</v>
      </c>
      <c r="G314">
        <v>303406217</v>
      </c>
      <c r="H314">
        <v>112</v>
      </c>
      <c r="I314">
        <v>2532920</v>
      </c>
    </row>
    <row r="315" spans="1:9">
      <c r="A315" t="s">
        <v>1313</v>
      </c>
      <c r="B315">
        <v>24382</v>
      </c>
      <c r="C315">
        <v>611644930</v>
      </c>
      <c r="D315">
        <v>606978057</v>
      </c>
      <c r="E315">
        <v>637551</v>
      </c>
      <c r="F315">
        <v>15813221611</v>
      </c>
      <c r="G315">
        <v>9278290712</v>
      </c>
      <c r="H315">
        <v>586</v>
      </c>
      <c r="I315">
        <v>14729305</v>
      </c>
    </row>
    <row r="316" spans="1:9">
      <c r="A316" t="s">
        <v>890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51974</v>
      </c>
      <c r="H316">
        <v>0</v>
      </c>
      <c r="I316">
        <v>0</v>
      </c>
    </row>
    <row r="317" spans="1:9">
      <c r="A317" t="s">
        <v>1833</v>
      </c>
      <c r="B317">
        <v>4</v>
      </c>
      <c r="C317">
        <v>238208</v>
      </c>
      <c r="D317">
        <v>233325</v>
      </c>
      <c r="E317">
        <v>250074</v>
      </c>
      <c r="F317">
        <v>15760565605</v>
      </c>
      <c r="G317">
        <v>12457685490</v>
      </c>
      <c r="H317">
        <v>2261</v>
      </c>
      <c r="I317">
        <v>143028911</v>
      </c>
    </row>
    <row r="318" spans="1:9">
      <c r="A318" t="s">
        <v>1418</v>
      </c>
      <c r="B318">
        <v>0</v>
      </c>
      <c r="C318">
        <v>0</v>
      </c>
      <c r="D318">
        <v>0</v>
      </c>
      <c r="E318">
        <v>110</v>
      </c>
      <c r="F318">
        <v>432196</v>
      </c>
      <c r="G318">
        <v>231563</v>
      </c>
      <c r="H318">
        <v>0</v>
      </c>
      <c r="I318">
        <v>0</v>
      </c>
    </row>
    <row r="319" spans="1:9">
      <c r="A319" t="s">
        <v>1482</v>
      </c>
      <c r="B319">
        <v>111027</v>
      </c>
      <c r="C319">
        <v>44368550</v>
      </c>
      <c r="D319">
        <v>11954731</v>
      </c>
      <c r="E319">
        <v>1119256</v>
      </c>
      <c r="F319">
        <v>560911733</v>
      </c>
      <c r="G319">
        <v>293252916</v>
      </c>
      <c r="H319">
        <v>51227</v>
      </c>
      <c r="I319">
        <v>22415008</v>
      </c>
    </row>
    <row r="320" spans="1:9">
      <c r="A320" t="s">
        <v>1624</v>
      </c>
      <c r="B320">
        <v>0</v>
      </c>
      <c r="C320">
        <v>0</v>
      </c>
      <c r="D320">
        <v>0</v>
      </c>
      <c r="E320">
        <v>7607</v>
      </c>
      <c r="F320">
        <v>16399975</v>
      </c>
      <c r="G320">
        <v>2808678</v>
      </c>
      <c r="H320">
        <v>48</v>
      </c>
      <c r="I320">
        <v>103300</v>
      </c>
    </row>
    <row r="321" spans="1:9">
      <c r="A321" t="s">
        <v>1741</v>
      </c>
      <c r="B321">
        <v>13535</v>
      </c>
      <c r="C321">
        <v>30494629</v>
      </c>
      <c r="D321">
        <v>9899080</v>
      </c>
      <c r="E321">
        <v>240039</v>
      </c>
      <c r="F321">
        <v>558985951</v>
      </c>
      <c r="G321">
        <v>111997532</v>
      </c>
      <c r="H321">
        <v>2558</v>
      </c>
      <c r="I321">
        <v>6079686</v>
      </c>
    </row>
    <row r="322" spans="1:9">
      <c r="A322" t="s">
        <v>1825</v>
      </c>
      <c r="B322">
        <v>2749</v>
      </c>
      <c r="C322">
        <v>192131336</v>
      </c>
      <c r="D322">
        <v>190701388</v>
      </c>
      <c r="E322">
        <v>28887</v>
      </c>
      <c r="F322">
        <v>2022555038</v>
      </c>
      <c r="G322">
        <v>1385813024</v>
      </c>
      <c r="H322">
        <v>71</v>
      </c>
      <c r="I322">
        <v>4432399</v>
      </c>
    </row>
    <row r="323" spans="1:9">
      <c r="A323" t="s">
        <v>1448</v>
      </c>
      <c r="B323">
        <v>257</v>
      </c>
      <c r="C323">
        <v>8583050</v>
      </c>
      <c r="D323">
        <v>2936402</v>
      </c>
      <c r="E323">
        <v>2414940</v>
      </c>
      <c r="F323">
        <v>86822290590</v>
      </c>
      <c r="G323">
        <v>13880302907</v>
      </c>
      <c r="H323">
        <v>3741</v>
      </c>
      <c r="I323">
        <v>135400570</v>
      </c>
    </row>
    <row r="324" spans="1:9">
      <c r="A324" t="s">
        <v>1398</v>
      </c>
      <c r="B324">
        <v>32357</v>
      </c>
      <c r="C324">
        <v>813115577</v>
      </c>
      <c r="D324">
        <v>792920072</v>
      </c>
      <c r="E324">
        <v>1381099</v>
      </c>
      <c r="F324">
        <v>34429350908</v>
      </c>
      <c r="G324">
        <v>19833872635</v>
      </c>
      <c r="H324">
        <v>2321</v>
      </c>
      <c r="I324">
        <v>57263387</v>
      </c>
    </row>
    <row r="325" spans="1:9">
      <c r="A325" t="s">
        <v>1590</v>
      </c>
      <c r="B325">
        <v>0</v>
      </c>
      <c r="C325">
        <v>0</v>
      </c>
      <c r="D325">
        <v>0</v>
      </c>
      <c r="E325">
        <v>12</v>
      </c>
      <c r="F325">
        <v>6809</v>
      </c>
      <c r="G325">
        <v>57531</v>
      </c>
      <c r="H325">
        <v>2</v>
      </c>
      <c r="I325">
        <v>300</v>
      </c>
    </row>
    <row r="326" spans="1:9">
      <c r="A326" t="s">
        <v>1501</v>
      </c>
      <c r="B326">
        <v>2616</v>
      </c>
      <c r="C326">
        <v>17823837</v>
      </c>
      <c r="D326">
        <v>17552696</v>
      </c>
      <c r="E326">
        <v>406283</v>
      </c>
      <c r="F326">
        <v>2834493745</v>
      </c>
      <c r="G326">
        <v>2411013530</v>
      </c>
      <c r="H326">
        <v>3110</v>
      </c>
      <c r="I326">
        <v>22004278</v>
      </c>
    </row>
    <row r="327" spans="1:9">
      <c r="A327" t="s">
        <v>1656</v>
      </c>
      <c r="B327">
        <v>0</v>
      </c>
      <c r="C327">
        <v>0</v>
      </c>
      <c r="D327">
        <v>0</v>
      </c>
      <c r="E327">
        <v>15</v>
      </c>
      <c r="F327">
        <v>35916</v>
      </c>
      <c r="G327">
        <v>5927</v>
      </c>
      <c r="H327">
        <v>0</v>
      </c>
      <c r="I327">
        <v>0</v>
      </c>
    </row>
    <row r="328" spans="1:9">
      <c r="A328" t="s">
        <v>1673</v>
      </c>
      <c r="B328">
        <v>0</v>
      </c>
      <c r="C328">
        <v>0</v>
      </c>
      <c r="D328">
        <v>0</v>
      </c>
      <c r="E328">
        <v>8</v>
      </c>
      <c r="F328">
        <v>60236</v>
      </c>
      <c r="G328">
        <v>25329</v>
      </c>
      <c r="H328">
        <v>0</v>
      </c>
      <c r="I328">
        <v>0</v>
      </c>
    </row>
    <row r="329" spans="1:9">
      <c r="A329" t="s">
        <v>697</v>
      </c>
      <c r="B329">
        <v>0</v>
      </c>
      <c r="C329">
        <v>0</v>
      </c>
      <c r="D329">
        <v>0</v>
      </c>
      <c r="E329">
        <v>10</v>
      </c>
      <c r="F329">
        <v>0</v>
      </c>
      <c r="G329">
        <v>0</v>
      </c>
      <c r="H329">
        <v>0</v>
      </c>
      <c r="I329">
        <v>0</v>
      </c>
    </row>
    <row r="330" spans="1:9">
      <c r="A330" t="s">
        <v>1606</v>
      </c>
      <c r="B330">
        <v>164</v>
      </c>
      <c r="C330">
        <v>5527600</v>
      </c>
      <c r="D330">
        <v>105756</v>
      </c>
      <c r="E330">
        <v>1046</v>
      </c>
      <c r="F330">
        <v>35212900</v>
      </c>
      <c r="G330">
        <v>3070450</v>
      </c>
      <c r="H330">
        <v>2</v>
      </c>
      <c r="I330">
        <v>77400</v>
      </c>
    </row>
    <row r="331" spans="1:9">
      <c r="A331" t="s">
        <v>1445</v>
      </c>
      <c r="B331">
        <v>481001</v>
      </c>
      <c r="C331">
        <v>3391727395</v>
      </c>
      <c r="D331">
        <v>475225472</v>
      </c>
      <c r="E331">
        <v>18128499</v>
      </c>
      <c r="F331">
        <v>130871261676</v>
      </c>
      <c r="G331">
        <v>26372177173</v>
      </c>
      <c r="H331">
        <v>72254</v>
      </c>
      <c r="I331">
        <v>502450883</v>
      </c>
    </row>
    <row r="332" spans="1:9">
      <c r="A332" t="s">
        <v>1546</v>
      </c>
      <c r="B332">
        <v>87</v>
      </c>
      <c r="C332">
        <v>569168</v>
      </c>
      <c r="D332">
        <v>537124</v>
      </c>
      <c r="E332">
        <v>9106</v>
      </c>
      <c r="F332">
        <v>58084915</v>
      </c>
      <c r="G332">
        <v>21546296</v>
      </c>
      <c r="H332">
        <v>40</v>
      </c>
      <c r="I332">
        <v>281068</v>
      </c>
    </row>
    <row r="333" spans="1:9">
      <c r="A333" t="s">
        <v>1629</v>
      </c>
      <c r="B333">
        <v>204</v>
      </c>
      <c r="C333">
        <v>6969690</v>
      </c>
      <c r="D333">
        <v>6889783</v>
      </c>
      <c r="E333">
        <v>5494</v>
      </c>
      <c r="F333">
        <v>193142884</v>
      </c>
      <c r="G333">
        <v>86800396</v>
      </c>
      <c r="H333">
        <v>65</v>
      </c>
      <c r="I333">
        <v>2349323</v>
      </c>
    </row>
    <row r="334" spans="1:9">
      <c r="A334" t="s">
        <v>1538</v>
      </c>
      <c r="B334">
        <v>2</v>
      </c>
      <c r="C334">
        <v>20000</v>
      </c>
      <c r="D334">
        <v>0</v>
      </c>
      <c r="E334">
        <v>1450</v>
      </c>
      <c r="F334">
        <v>19613302</v>
      </c>
      <c r="G334">
        <v>7595467</v>
      </c>
      <c r="H334">
        <v>5</v>
      </c>
      <c r="I334">
        <v>77792</v>
      </c>
    </row>
    <row r="335" spans="1:9">
      <c r="A335" t="s">
        <v>1603</v>
      </c>
      <c r="B335">
        <v>2433</v>
      </c>
      <c r="C335">
        <v>16915900</v>
      </c>
      <c r="D335">
        <v>1181775</v>
      </c>
      <c r="E335">
        <v>92346</v>
      </c>
      <c r="F335">
        <v>631618600</v>
      </c>
      <c r="G335">
        <v>116899098</v>
      </c>
      <c r="H335">
        <v>374</v>
      </c>
      <c r="I335">
        <v>2493600</v>
      </c>
    </row>
    <row r="336" spans="1:9">
      <c r="A336" t="s">
        <v>1383</v>
      </c>
      <c r="B336">
        <v>27877</v>
      </c>
      <c r="C336">
        <v>10810000</v>
      </c>
      <c r="D336">
        <v>5433681</v>
      </c>
      <c r="E336">
        <v>2802738</v>
      </c>
      <c r="F336">
        <v>1275278807</v>
      </c>
      <c r="G336">
        <v>494740717</v>
      </c>
      <c r="H336">
        <v>84495</v>
      </c>
      <c r="I336">
        <v>32656964</v>
      </c>
    </row>
    <row r="337" spans="1:9">
      <c r="A337" t="s">
        <v>1651</v>
      </c>
      <c r="B337">
        <v>0</v>
      </c>
      <c r="C337">
        <v>0</v>
      </c>
      <c r="D337">
        <v>0</v>
      </c>
      <c r="E337">
        <v>3026</v>
      </c>
      <c r="F337">
        <v>76841539</v>
      </c>
      <c r="G337">
        <v>37589144</v>
      </c>
      <c r="H337">
        <v>17</v>
      </c>
      <c r="I337">
        <v>426845</v>
      </c>
    </row>
    <row r="338" spans="1:9">
      <c r="A338" t="s">
        <v>1742</v>
      </c>
      <c r="B338">
        <v>44360</v>
      </c>
      <c r="C338">
        <v>162701340</v>
      </c>
      <c r="D338">
        <v>40089868</v>
      </c>
      <c r="E338">
        <v>813598</v>
      </c>
      <c r="F338">
        <v>2992710729</v>
      </c>
      <c r="G338">
        <v>427307486</v>
      </c>
      <c r="H338">
        <v>3085</v>
      </c>
      <c r="I338">
        <v>11288157</v>
      </c>
    </row>
    <row r="339" spans="1:9">
      <c r="A339" t="s">
        <v>1485</v>
      </c>
      <c r="B339">
        <v>81542</v>
      </c>
      <c r="C339">
        <v>279837736</v>
      </c>
      <c r="D339">
        <v>53353146</v>
      </c>
      <c r="E339">
        <v>3489991</v>
      </c>
      <c r="F339">
        <v>13266915298</v>
      </c>
      <c r="G339">
        <v>4572387730</v>
      </c>
      <c r="H339">
        <v>32359</v>
      </c>
      <c r="I339">
        <v>122733353</v>
      </c>
    </row>
    <row r="340" spans="1:9">
      <c r="A340" t="s">
        <v>935</v>
      </c>
      <c r="B340">
        <v>0</v>
      </c>
      <c r="C340">
        <v>0</v>
      </c>
      <c r="D340">
        <v>0</v>
      </c>
      <c r="E340">
        <v>44</v>
      </c>
      <c r="F340">
        <v>0</v>
      </c>
      <c r="G340">
        <v>729785</v>
      </c>
      <c r="H340">
        <v>2</v>
      </c>
      <c r="I340">
        <v>0</v>
      </c>
    </row>
    <row r="341" spans="1:9">
      <c r="A341" t="s">
        <v>1744</v>
      </c>
      <c r="B341">
        <v>38592</v>
      </c>
      <c r="C341">
        <v>448448443</v>
      </c>
      <c r="D341">
        <v>89894328</v>
      </c>
      <c r="E341">
        <v>1275364</v>
      </c>
      <c r="F341">
        <v>14616380463</v>
      </c>
      <c r="G341">
        <v>1168126522</v>
      </c>
      <c r="H341">
        <v>811</v>
      </c>
      <c r="I341">
        <v>9214026</v>
      </c>
    </row>
    <row r="342" spans="1:9">
      <c r="A342" t="s">
        <v>1679</v>
      </c>
      <c r="B342">
        <v>89922</v>
      </c>
      <c r="C342">
        <v>1050339700</v>
      </c>
      <c r="D342">
        <v>35992775</v>
      </c>
      <c r="E342">
        <v>5063914</v>
      </c>
      <c r="F342">
        <v>62037157226</v>
      </c>
      <c r="G342">
        <v>7605509034</v>
      </c>
      <c r="H342">
        <v>3475</v>
      </c>
      <c r="I342">
        <v>40032545</v>
      </c>
    </row>
    <row r="343" spans="1:9">
      <c r="A343" t="s">
        <v>1260</v>
      </c>
      <c r="B343">
        <v>803</v>
      </c>
      <c r="C343">
        <v>40150000</v>
      </c>
      <c r="D343">
        <v>229180</v>
      </c>
      <c r="E343">
        <v>1104</v>
      </c>
      <c r="F343">
        <v>56751259</v>
      </c>
      <c r="G343">
        <v>1207915</v>
      </c>
      <c r="H343">
        <v>0</v>
      </c>
      <c r="I343">
        <v>0</v>
      </c>
    </row>
    <row r="344" spans="1:9">
      <c r="A344" t="s">
        <v>1235</v>
      </c>
      <c r="B344">
        <v>5</v>
      </c>
      <c r="C344">
        <v>0</v>
      </c>
      <c r="D344">
        <v>89017</v>
      </c>
      <c r="E344">
        <v>69</v>
      </c>
      <c r="F344">
        <v>0</v>
      </c>
      <c r="G344">
        <v>289924</v>
      </c>
      <c r="H344">
        <v>3</v>
      </c>
      <c r="I344">
        <v>0</v>
      </c>
    </row>
    <row r="345" spans="1:9">
      <c r="A345" t="s">
        <v>1315</v>
      </c>
      <c r="B345">
        <v>13461</v>
      </c>
      <c r="C345">
        <v>932773705</v>
      </c>
      <c r="D345">
        <v>926526593</v>
      </c>
      <c r="E345">
        <v>178591</v>
      </c>
      <c r="F345">
        <v>11916647580</v>
      </c>
      <c r="G345">
        <v>7715661652</v>
      </c>
      <c r="H345">
        <v>344</v>
      </c>
      <c r="I345">
        <v>23453027</v>
      </c>
    </row>
    <row r="346" spans="1:9">
      <c r="A346" t="s">
        <v>1446</v>
      </c>
      <c r="B346">
        <v>146068</v>
      </c>
      <c r="C346">
        <v>1832343200</v>
      </c>
      <c r="D346">
        <v>302744848</v>
      </c>
      <c r="E346">
        <v>17144106</v>
      </c>
      <c r="F346">
        <v>233943087651</v>
      </c>
      <c r="G346">
        <v>39559391657</v>
      </c>
      <c r="H346">
        <v>42991</v>
      </c>
      <c r="I346">
        <v>577751250</v>
      </c>
    </row>
    <row r="347" spans="1:9">
      <c r="A347" t="s">
        <v>1612</v>
      </c>
      <c r="B347">
        <v>1044</v>
      </c>
      <c r="C347">
        <v>348218365</v>
      </c>
      <c r="D347">
        <v>347769241</v>
      </c>
      <c r="E347">
        <v>125255</v>
      </c>
      <c r="F347">
        <v>30800899147</v>
      </c>
      <c r="G347">
        <v>23293480382</v>
      </c>
      <c r="H347">
        <v>1088</v>
      </c>
      <c r="I347">
        <v>217944437</v>
      </c>
    </row>
    <row r="348" spans="1:9">
      <c r="A348" t="s">
        <v>1199</v>
      </c>
      <c r="B348">
        <v>0</v>
      </c>
      <c r="C348">
        <v>0</v>
      </c>
      <c r="D348">
        <v>0</v>
      </c>
      <c r="E348">
        <v>8</v>
      </c>
      <c r="F348">
        <v>0</v>
      </c>
      <c r="G348">
        <v>119626</v>
      </c>
      <c r="H348">
        <v>0</v>
      </c>
      <c r="I348">
        <v>0</v>
      </c>
    </row>
    <row r="349" spans="1:9">
      <c r="A349" t="s">
        <v>1310</v>
      </c>
      <c r="B349">
        <v>0</v>
      </c>
      <c r="C349">
        <v>0</v>
      </c>
      <c r="D349">
        <v>0</v>
      </c>
      <c r="E349">
        <v>5</v>
      </c>
      <c r="F349">
        <v>24979</v>
      </c>
      <c r="G349">
        <v>8170</v>
      </c>
      <c r="H349">
        <v>0</v>
      </c>
      <c r="I349">
        <v>0</v>
      </c>
    </row>
    <row r="350" spans="1:9">
      <c r="A350" t="s">
        <v>1348</v>
      </c>
      <c r="B350">
        <v>1</v>
      </c>
      <c r="C350">
        <v>1402</v>
      </c>
      <c r="D350">
        <v>1416</v>
      </c>
      <c r="E350">
        <v>18</v>
      </c>
      <c r="F350">
        <v>29278</v>
      </c>
      <c r="G350">
        <v>16905</v>
      </c>
      <c r="H350">
        <v>1</v>
      </c>
      <c r="I350">
        <v>1537</v>
      </c>
    </row>
    <row r="351" spans="1:9">
      <c r="A351" t="s">
        <v>1717</v>
      </c>
      <c r="B351">
        <v>2</v>
      </c>
      <c r="C351">
        <v>20000</v>
      </c>
      <c r="D351">
        <v>19591</v>
      </c>
      <c r="E351">
        <v>36</v>
      </c>
      <c r="F351">
        <v>539538</v>
      </c>
      <c r="G351">
        <v>307783</v>
      </c>
      <c r="H351">
        <v>2</v>
      </c>
      <c r="I351">
        <v>34450</v>
      </c>
    </row>
    <row r="352" spans="1:9">
      <c r="A352" t="s">
        <v>1468</v>
      </c>
      <c r="B352">
        <v>50811</v>
      </c>
      <c r="C352">
        <v>64736293</v>
      </c>
      <c r="D352">
        <v>19816684</v>
      </c>
      <c r="E352">
        <v>2035643</v>
      </c>
      <c r="F352">
        <v>2695274397</v>
      </c>
      <c r="G352">
        <v>670396363</v>
      </c>
      <c r="H352">
        <v>19872</v>
      </c>
      <c r="I352">
        <v>27000168</v>
      </c>
    </row>
    <row r="353" spans="1:9">
      <c r="A353" t="s">
        <v>1821</v>
      </c>
      <c r="B353">
        <v>4435</v>
      </c>
      <c r="C353">
        <v>29420278</v>
      </c>
      <c r="D353">
        <v>28703944</v>
      </c>
      <c r="E353">
        <v>43603</v>
      </c>
      <c r="F353">
        <v>285965707</v>
      </c>
      <c r="G353">
        <v>160780932</v>
      </c>
      <c r="H353">
        <v>149</v>
      </c>
      <c r="I353">
        <v>966955</v>
      </c>
    </row>
    <row r="354" spans="1:9">
      <c r="A354" t="s">
        <v>1291</v>
      </c>
      <c r="B354">
        <v>2040</v>
      </c>
      <c r="C354">
        <v>7491358</v>
      </c>
      <c r="D354">
        <v>6967181</v>
      </c>
      <c r="E354">
        <v>9733</v>
      </c>
      <c r="F354">
        <v>36732027</v>
      </c>
      <c r="G354">
        <v>21892962</v>
      </c>
      <c r="H354">
        <v>30</v>
      </c>
      <c r="I354">
        <v>112300</v>
      </c>
    </row>
    <row r="355" spans="1:9">
      <c r="A355" t="s">
        <v>1592</v>
      </c>
      <c r="B355">
        <v>2</v>
      </c>
      <c r="C355">
        <v>5298</v>
      </c>
      <c r="D355">
        <v>4800</v>
      </c>
      <c r="E355">
        <v>759</v>
      </c>
      <c r="F355">
        <v>1973338</v>
      </c>
      <c r="G355">
        <v>138765</v>
      </c>
      <c r="H355">
        <v>0</v>
      </c>
      <c r="I355">
        <v>0</v>
      </c>
    </row>
    <row r="356" spans="1:9">
      <c r="A356" t="s">
        <v>1646</v>
      </c>
      <c r="B356">
        <v>55</v>
      </c>
      <c r="C356">
        <v>1939700</v>
      </c>
      <c r="D356">
        <v>91313</v>
      </c>
      <c r="E356">
        <v>15490</v>
      </c>
      <c r="F356">
        <v>522021039</v>
      </c>
      <c r="G356">
        <v>36838155</v>
      </c>
      <c r="H356">
        <v>9</v>
      </c>
      <c r="I356">
        <v>320000</v>
      </c>
    </row>
    <row r="357" spans="1:9">
      <c r="A357" t="s">
        <v>1259</v>
      </c>
      <c r="B357">
        <v>0</v>
      </c>
      <c r="C357">
        <v>0</v>
      </c>
      <c r="D357">
        <v>0</v>
      </c>
      <c r="E357">
        <v>25909</v>
      </c>
      <c r="F357">
        <v>794199767</v>
      </c>
      <c r="G357">
        <v>104898092</v>
      </c>
      <c r="H357">
        <v>10</v>
      </c>
      <c r="I357">
        <v>300000</v>
      </c>
    </row>
    <row r="358" spans="1:9">
      <c r="A358" t="s">
        <v>1371</v>
      </c>
      <c r="B358">
        <v>0</v>
      </c>
      <c r="C358">
        <v>0</v>
      </c>
      <c r="D358">
        <v>0</v>
      </c>
      <c r="E358">
        <v>17</v>
      </c>
      <c r="F358">
        <v>400500</v>
      </c>
      <c r="G358">
        <v>12635</v>
      </c>
      <c r="H358">
        <v>0</v>
      </c>
      <c r="I358">
        <v>0</v>
      </c>
    </row>
    <row r="359" spans="1:9">
      <c r="A359" t="s">
        <v>1511</v>
      </c>
      <c r="B359">
        <v>37673</v>
      </c>
      <c r="C359">
        <v>414439350</v>
      </c>
      <c r="D359">
        <v>25072157</v>
      </c>
      <c r="E359">
        <v>2318054</v>
      </c>
      <c r="F359">
        <v>28683558605</v>
      </c>
      <c r="G359">
        <v>2662679440</v>
      </c>
      <c r="H359">
        <v>1931</v>
      </c>
      <c r="I359">
        <v>23516893</v>
      </c>
    </row>
    <row r="360" spans="1:9">
      <c r="A360" t="s">
        <v>1772</v>
      </c>
      <c r="B360">
        <v>69</v>
      </c>
      <c r="C360">
        <v>1756188</v>
      </c>
      <c r="D360">
        <v>1709711</v>
      </c>
      <c r="E360">
        <v>5462</v>
      </c>
      <c r="F360">
        <v>139768668</v>
      </c>
      <c r="G360">
        <v>83396051</v>
      </c>
      <c r="H360">
        <v>40</v>
      </c>
      <c r="I360">
        <v>1026895</v>
      </c>
    </row>
    <row r="361" spans="1:9">
      <c r="A361" t="s">
        <v>1773</v>
      </c>
      <c r="B361">
        <v>358</v>
      </c>
      <c r="C361">
        <v>14536565</v>
      </c>
      <c r="D361">
        <v>14382591</v>
      </c>
      <c r="E361">
        <v>39985</v>
      </c>
      <c r="F361">
        <v>1661113408</v>
      </c>
      <c r="G361">
        <v>1069932743</v>
      </c>
      <c r="H361">
        <v>230</v>
      </c>
      <c r="I361">
        <v>9526950</v>
      </c>
    </row>
    <row r="362" spans="1:9">
      <c r="A362" t="s">
        <v>1796</v>
      </c>
      <c r="B362">
        <v>3933</v>
      </c>
      <c r="C362">
        <v>29447927</v>
      </c>
      <c r="D362">
        <v>28931143</v>
      </c>
      <c r="E362">
        <v>95487</v>
      </c>
      <c r="F362">
        <v>715288858</v>
      </c>
      <c r="G362">
        <v>413136761</v>
      </c>
      <c r="H362">
        <v>210</v>
      </c>
      <c r="I362">
        <v>1507111</v>
      </c>
    </row>
    <row r="363" spans="1:9">
      <c r="A363" t="s">
        <v>1582</v>
      </c>
      <c r="B363">
        <v>213</v>
      </c>
      <c r="C363">
        <v>263118</v>
      </c>
      <c r="D363">
        <v>233509</v>
      </c>
      <c r="E363">
        <v>275995</v>
      </c>
      <c r="F363">
        <v>337418165</v>
      </c>
      <c r="G363">
        <v>26699047</v>
      </c>
      <c r="H363">
        <v>453</v>
      </c>
      <c r="I363">
        <v>553200</v>
      </c>
    </row>
    <row r="364" spans="1:9">
      <c r="A364" t="s">
        <v>1665</v>
      </c>
      <c r="B364">
        <v>1860</v>
      </c>
      <c r="C364">
        <v>4411224</v>
      </c>
      <c r="D364">
        <v>1795214</v>
      </c>
      <c r="E364">
        <v>347664</v>
      </c>
      <c r="F364">
        <v>789553001</v>
      </c>
      <c r="G364">
        <v>77223818</v>
      </c>
      <c r="H364">
        <v>239</v>
      </c>
      <c r="I364">
        <v>544605</v>
      </c>
    </row>
    <row r="365" spans="1:9">
      <c r="A365" t="s">
        <v>585</v>
      </c>
      <c r="B365">
        <v>2226</v>
      </c>
      <c r="C365">
        <v>0</v>
      </c>
      <c r="D365">
        <v>0</v>
      </c>
      <c r="E365">
        <v>12969</v>
      </c>
      <c r="F365">
        <v>0</v>
      </c>
      <c r="G365">
        <v>12421</v>
      </c>
      <c r="H365">
        <v>3</v>
      </c>
      <c r="I365">
        <v>0</v>
      </c>
    </row>
    <row r="366" spans="1:9">
      <c r="A366" t="s">
        <v>1285</v>
      </c>
      <c r="B366">
        <v>58348</v>
      </c>
      <c r="C366">
        <v>1357669314</v>
      </c>
      <c r="D366">
        <v>210767878</v>
      </c>
      <c r="E366">
        <v>5713212</v>
      </c>
      <c r="F366">
        <v>136570377236</v>
      </c>
      <c r="G366">
        <v>19786486783</v>
      </c>
      <c r="H366">
        <v>3127</v>
      </c>
      <c r="I366">
        <v>74803606</v>
      </c>
    </row>
    <row r="367" spans="1:9">
      <c r="A367" t="s">
        <v>1584</v>
      </c>
      <c r="B367">
        <v>511</v>
      </c>
      <c r="C367">
        <v>1803565</v>
      </c>
      <c r="D367">
        <v>1737654</v>
      </c>
      <c r="E367">
        <v>78311</v>
      </c>
      <c r="F367">
        <v>263062240</v>
      </c>
      <c r="G367">
        <v>35948371</v>
      </c>
      <c r="H367">
        <v>236</v>
      </c>
      <c r="I367">
        <v>844860</v>
      </c>
    </row>
    <row r="368" spans="1:9">
      <c r="A368" t="s">
        <v>1611</v>
      </c>
      <c r="B368">
        <v>10</v>
      </c>
      <c r="C368">
        <v>417300</v>
      </c>
      <c r="D368">
        <v>412115</v>
      </c>
      <c r="E368">
        <v>1983</v>
      </c>
      <c r="F368">
        <v>81734211</v>
      </c>
      <c r="G368">
        <v>44204940</v>
      </c>
      <c r="H368">
        <v>59</v>
      </c>
      <c r="I368">
        <v>2499064</v>
      </c>
    </row>
    <row r="369" spans="1:9">
      <c r="A369" t="s">
        <v>1057</v>
      </c>
      <c r="B369">
        <v>0</v>
      </c>
      <c r="C369">
        <v>0</v>
      </c>
      <c r="D369">
        <v>0</v>
      </c>
      <c r="E369">
        <v>3</v>
      </c>
      <c r="F369">
        <v>0</v>
      </c>
      <c r="G369">
        <v>25969</v>
      </c>
      <c r="H369">
        <v>0</v>
      </c>
      <c r="I369">
        <v>0</v>
      </c>
    </row>
    <row r="370" spans="1:9">
      <c r="A370" t="s">
        <v>1429</v>
      </c>
      <c r="B370">
        <v>0</v>
      </c>
      <c r="C370">
        <v>0</v>
      </c>
      <c r="D370">
        <v>0</v>
      </c>
      <c r="E370">
        <v>6520</v>
      </c>
      <c r="F370">
        <v>78761984</v>
      </c>
      <c r="G370">
        <v>19886468</v>
      </c>
      <c r="H370">
        <v>60</v>
      </c>
      <c r="I370">
        <v>791950</v>
      </c>
    </row>
    <row r="371" spans="1:9">
      <c r="A371" t="s">
        <v>1494</v>
      </c>
      <c r="B371">
        <v>0</v>
      </c>
      <c r="C371">
        <v>0</v>
      </c>
      <c r="D371">
        <v>0</v>
      </c>
      <c r="E371">
        <v>291</v>
      </c>
      <c r="F371">
        <v>7250183</v>
      </c>
      <c r="G371">
        <v>4300652</v>
      </c>
      <c r="H371">
        <v>6</v>
      </c>
      <c r="I371">
        <v>154900</v>
      </c>
    </row>
    <row r="372" spans="1:9">
      <c r="A372" t="s">
        <v>1589</v>
      </c>
      <c r="B372">
        <v>16</v>
      </c>
      <c r="C372">
        <v>2288845</v>
      </c>
      <c r="D372">
        <v>1326366</v>
      </c>
      <c r="E372">
        <v>8776</v>
      </c>
      <c r="F372">
        <v>1409851627</v>
      </c>
      <c r="G372">
        <v>658730655</v>
      </c>
      <c r="H372">
        <v>91</v>
      </c>
      <c r="I372">
        <v>9585022</v>
      </c>
    </row>
    <row r="373" spans="1:9">
      <c r="A373" t="s">
        <v>1597</v>
      </c>
      <c r="B373">
        <v>49728</v>
      </c>
      <c r="C373">
        <v>1866339725</v>
      </c>
      <c r="D373">
        <v>1861789414</v>
      </c>
      <c r="E373">
        <v>789551</v>
      </c>
      <c r="F373">
        <v>29701960649</v>
      </c>
      <c r="G373">
        <v>22197603299</v>
      </c>
      <c r="H373">
        <v>15838</v>
      </c>
      <c r="I373">
        <v>569191510</v>
      </c>
    </row>
    <row r="374" spans="1:9">
      <c r="A374" t="s">
        <v>1614</v>
      </c>
      <c r="B374">
        <v>0</v>
      </c>
      <c r="C374">
        <v>0</v>
      </c>
      <c r="D374">
        <v>0</v>
      </c>
      <c r="E374">
        <v>9</v>
      </c>
      <c r="F374">
        <v>11898</v>
      </c>
      <c r="G374">
        <v>203202</v>
      </c>
      <c r="H374">
        <v>0</v>
      </c>
      <c r="I374">
        <v>0</v>
      </c>
    </row>
    <row r="375" spans="1:9">
      <c r="A375" t="s">
        <v>1618</v>
      </c>
      <c r="B375">
        <v>0</v>
      </c>
      <c r="C375">
        <v>0</v>
      </c>
      <c r="D375">
        <v>0</v>
      </c>
      <c r="E375">
        <v>3358</v>
      </c>
      <c r="F375">
        <v>45630248</v>
      </c>
      <c r="G375">
        <v>20275189</v>
      </c>
      <c r="H375">
        <v>35</v>
      </c>
      <c r="I375">
        <v>486056</v>
      </c>
    </row>
    <row r="376" spans="1:9">
      <c r="A376" t="s">
        <v>1792</v>
      </c>
      <c r="B376">
        <v>7608</v>
      </c>
      <c r="C376">
        <v>810334363</v>
      </c>
      <c r="D376">
        <v>697461768</v>
      </c>
      <c r="E376">
        <v>193150</v>
      </c>
      <c r="F376">
        <v>20234017383</v>
      </c>
      <c r="G376">
        <v>15254042958</v>
      </c>
      <c r="H376">
        <v>127</v>
      </c>
      <c r="I376">
        <v>10035857</v>
      </c>
    </row>
    <row r="377" spans="1:9">
      <c r="A377" t="s">
        <v>715</v>
      </c>
      <c r="B377">
        <v>0</v>
      </c>
      <c r="C377">
        <v>0</v>
      </c>
      <c r="D377">
        <v>0</v>
      </c>
      <c r="E377">
        <v>15</v>
      </c>
      <c r="F377">
        <v>0</v>
      </c>
      <c r="G377">
        <v>0</v>
      </c>
      <c r="H377">
        <v>0</v>
      </c>
      <c r="I377">
        <v>0</v>
      </c>
    </row>
    <row r="378" spans="1:9">
      <c r="A378" t="s">
        <v>1407</v>
      </c>
      <c r="B378">
        <v>172257</v>
      </c>
      <c r="C378">
        <v>3987059497</v>
      </c>
      <c r="D378">
        <v>324454173</v>
      </c>
      <c r="E378">
        <v>13065551</v>
      </c>
      <c r="F378">
        <v>312752045658</v>
      </c>
      <c r="G378">
        <v>38014418695</v>
      </c>
      <c r="H378">
        <v>8744</v>
      </c>
      <c r="I378">
        <v>206383432</v>
      </c>
    </row>
    <row r="379" spans="1:9">
      <c r="A379" t="s">
        <v>1497</v>
      </c>
      <c r="B379">
        <v>0</v>
      </c>
      <c r="C379">
        <v>0</v>
      </c>
      <c r="D379">
        <v>0</v>
      </c>
      <c r="E379">
        <v>2039</v>
      </c>
      <c r="F379">
        <v>1434792</v>
      </c>
      <c r="G379">
        <v>955637</v>
      </c>
      <c r="H379">
        <v>18</v>
      </c>
      <c r="I379">
        <v>14216</v>
      </c>
    </row>
    <row r="380" spans="1:9">
      <c r="A380" t="s">
        <v>1320</v>
      </c>
      <c r="B380">
        <v>171558</v>
      </c>
      <c r="C380">
        <v>1180513588</v>
      </c>
      <c r="D380">
        <v>238033517</v>
      </c>
      <c r="E380">
        <v>10749183</v>
      </c>
      <c r="F380">
        <v>73256926896</v>
      </c>
      <c r="G380">
        <v>15643572564</v>
      </c>
      <c r="H380">
        <v>44974</v>
      </c>
      <c r="I380">
        <v>301302952</v>
      </c>
    </row>
    <row r="381" spans="1:9">
      <c r="A381" t="s">
        <v>1560</v>
      </c>
      <c r="B381">
        <v>8232</v>
      </c>
      <c r="C381">
        <v>30106500</v>
      </c>
      <c r="D381">
        <v>3868706</v>
      </c>
      <c r="E381">
        <v>418092</v>
      </c>
      <c r="F381">
        <v>1509070029</v>
      </c>
      <c r="G381">
        <v>395534319</v>
      </c>
      <c r="H381">
        <v>3407</v>
      </c>
      <c r="I381">
        <v>12537237</v>
      </c>
    </row>
    <row r="382" spans="1:9">
      <c r="A382" t="s">
        <v>673</v>
      </c>
      <c r="B382">
        <v>0</v>
      </c>
      <c r="C382">
        <v>0</v>
      </c>
      <c r="D382">
        <v>0</v>
      </c>
      <c r="E382">
        <v>59</v>
      </c>
      <c r="F382">
        <v>0</v>
      </c>
      <c r="G382">
        <v>6938</v>
      </c>
      <c r="H382">
        <v>0</v>
      </c>
      <c r="I382">
        <v>0</v>
      </c>
    </row>
    <row r="383" spans="1:9">
      <c r="A383" t="s">
        <v>1525</v>
      </c>
      <c r="B383">
        <v>27</v>
      </c>
      <c r="C383">
        <v>211571</v>
      </c>
      <c r="D383">
        <v>210274</v>
      </c>
      <c r="E383">
        <v>1646</v>
      </c>
      <c r="F383">
        <v>13574334</v>
      </c>
      <c r="G383">
        <v>6448592</v>
      </c>
      <c r="H383">
        <v>3</v>
      </c>
      <c r="I383">
        <v>21735</v>
      </c>
    </row>
    <row r="384" spans="1:9">
      <c r="A384" t="s">
        <v>1567</v>
      </c>
      <c r="B384">
        <v>0</v>
      </c>
      <c r="C384">
        <v>0</v>
      </c>
      <c r="D384">
        <v>0</v>
      </c>
      <c r="E384">
        <v>5</v>
      </c>
      <c r="F384">
        <v>40484</v>
      </c>
      <c r="G384">
        <v>27795</v>
      </c>
      <c r="H384">
        <v>1</v>
      </c>
      <c r="I384">
        <v>8900</v>
      </c>
    </row>
    <row r="385" spans="1:9">
      <c r="A385" t="s">
        <v>1782</v>
      </c>
      <c r="B385">
        <v>823</v>
      </c>
      <c r="C385">
        <v>31460191</v>
      </c>
      <c r="D385">
        <v>15566590</v>
      </c>
      <c r="E385">
        <v>56933</v>
      </c>
      <c r="F385">
        <v>2197809890</v>
      </c>
      <c r="G385">
        <v>984454110</v>
      </c>
      <c r="H385">
        <v>176</v>
      </c>
      <c r="I385">
        <v>6783980</v>
      </c>
    </row>
    <row r="386" spans="1:9">
      <c r="A386" t="s">
        <v>1357</v>
      </c>
      <c r="B386">
        <v>87796</v>
      </c>
      <c r="C386">
        <v>90454367</v>
      </c>
      <c r="D386">
        <v>36023385</v>
      </c>
      <c r="E386">
        <v>9106640</v>
      </c>
      <c r="F386">
        <v>12050076606</v>
      </c>
      <c r="G386">
        <v>5466676115</v>
      </c>
      <c r="H386">
        <v>158768</v>
      </c>
      <c r="I386">
        <v>202565897</v>
      </c>
    </row>
    <row r="387" spans="1:9">
      <c r="A387" t="s">
        <v>1632</v>
      </c>
      <c r="B387">
        <v>2</v>
      </c>
      <c r="C387">
        <v>5806</v>
      </c>
      <c r="D387">
        <v>5822</v>
      </c>
      <c r="E387">
        <v>3</v>
      </c>
      <c r="F387">
        <v>8312</v>
      </c>
      <c r="G387">
        <v>1328</v>
      </c>
      <c r="H387">
        <v>0</v>
      </c>
      <c r="I387">
        <v>0</v>
      </c>
    </row>
    <row r="388" spans="1:9">
      <c r="A388" t="s">
        <v>1254</v>
      </c>
      <c r="B388">
        <v>32509</v>
      </c>
      <c r="C388">
        <v>76147301</v>
      </c>
      <c r="D388">
        <v>11219852</v>
      </c>
      <c r="E388">
        <v>794142</v>
      </c>
      <c r="F388">
        <v>1801025934</v>
      </c>
      <c r="G388">
        <v>463829547</v>
      </c>
      <c r="H388">
        <v>8773</v>
      </c>
      <c r="I388">
        <v>20141905</v>
      </c>
    </row>
    <row r="389" spans="1:9">
      <c r="A389" t="s">
        <v>1370</v>
      </c>
      <c r="B389">
        <v>0</v>
      </c>
      <c r="C389">
        <v>0</v>
      </c>
      <c r="D389">
        <v>0</v>
      </c>
      <c r="E389">
        <v>41</v>
      </c>
      <c r="F389">
        <v>545961</v>
      </c>
      <c r="G389">
        <v>106019</v>
      </c>
      <c r="H389">
        <v>0</v>
      </c>
      <c r="I389">
        <v>0</v>
      </c>
    </row>
    <row r="390" spans="1:9">
      <c r="A390" t="s">
        <v>1384</v>
      </c>
      <c r="B390">
        <v>8255</v>
      </c>
      <c r="C390">
        <v>9745822</v>
      </c>
      <c r="D390">
        <v>2573242</v>
      </c>
      <c r="E390">
        <v>1562367</v>
      </c>
      <c r="F390">
        <v>2150724845</v>
      </c>
      <c r="G390">
        <v>702007136</v>
      </c>
      <c r="H390">
        <v>18889</v>
      </c>
      <c r="I390">
        <v>25378399</v>
      </c>
    </row>
    <row r="391" spans="1:9">
      <c r="A391" t="s">
        <v>1570</v>
      </c>
      <c r="B391">
        <v>93</v>
      </c>
      <c r="C391">
        <v>4016691</v>
      </c>
      <c r="D391">
        <v>3947756</v>
      </c>
      <c r="E391">
        <v>21897</v>
      </c>
      <c r="F391">
        <v>916289603</v>
      </c>
      <c r="G391">
        <v>568521972</v>
      </c>
      <c r="H391">
        <v>181</v>
      </c>
      <c r="I391">
        <v>7492789</v>
      </c>
    </row>
    <row r="392" spans="1:9">
      <c r="A392" t="s">
        <v>1181</v>
      </c>
      <c r="B392">
        <v>0</v>
      </c>
      <c r="C392">
        <v>0</v>
      </c>
      <c r="D392">
        <v>0</v>
      </c>
      <c r="E392">
        <v>2</v>
      </c>
      <c r="F392">
        <v>0</v>
      </c>
      <c r="G392">
        <v>0</v>
      </c>
      <c r="H392">
        <v>0</v>
      </c>
      <c r="I392">
        <v>0</v>
      </c>
    </row>
    <row r="393" spans="1:9">
      <c r="A393" t="s">
        <v>1283</v>
      </c>
      <c r="B393">
        <v>90300</v>
      </c>
      <c r="C393">
        <v>614005214</v>
      </c>
      <c r="D393">
        <v>217005553</v>
      </c>
      <c r="E393">
        <v>7990844</v>
      </c>
      <c r="F393">
        <v>57147453098</v>
      </c>
      <c r="G393">
        <v>10847532568</v>
      </c>
      <c r="H393">
        <v>17357</v>
      </c>
      <c r="I393">
        <v>119426815</v>
      </c>
    </row>
    <row r="394" spans="1:9">
      <c r="A394" t="s">
        <v>1562</v>
      </c>
      <c r="B394">
        <v>17163</v>
      </c>
      <c r="C394">
        <v>241206250</v>
      </c>
      <c r="D394">
        <v>25562246</v>
      </c>
      <c r="E394">
        <v>1628624</v>
      </c>
      <c r="F394">
        <v>23509844911</v>
      </c>
      <c r="G394">
        <v>3214912813</v>
      </c>
      <c r="H394">
        <v>5023</v>
      </c>
      <c r="I394">
        <v>67507195</v>
      </c>
    </row>
    <row r="395" spans="1:9">
      <c r="A395" t="s">
        <v>1331</v>
      </c>
      <c r="B395">
        <v>0</v>
      </c>
      <c r="C395">
        <v>0</v>
      </c>
      <c r="D395">
        <v>0</v>
      </c>
      <c r="E395">
        <v>3</v>
      </c>
      <c r="F395">
        <v>5695</v>
      </c>
      <c r="G395">
        <v>78988</v>
      </c>
      <c r="H395">
        <v>0</v>
      </c>
      <c r="I395">
        <v>0</v>
      </c>
    </row>
    <row r="396" spans="1:9">
      <c r="A396" t="s">
        <v>1379</v>
      </c>
      <c r="B396">
        <v>0</v>
      </c>
      <c r="C396">
        <v>0</v>
      </c>
      <c r="D396">
        <v>0</v>
      </c>
      <c r="E396">
        <v>2095</v>
      </c>
      <c r="F396">
        <v>24417996</v>
      </c>
      <c r="G396">
        <v>6548319</v>
      </c>
      <c r="H396">
        <v>14</v>
      </c>
      <c r="I396">
        <v>173288</v>
      </c>
    </row>
    <row r="397" spans="1:9">
      <c r="A397" t="s">
        <v>1394</v>
      </c>
      <c r="B397">
        <v>0</v>
      </c>
      <c r="C397">
        <v>0</v>
      </c>
      <c r="D397">
        <v>0</v>
      </c>
      <c r="E397">
        <v>123</v>
      </c>
      <c r="F397">
        <v>322436</v>
      </c>
      <c r="G397">
        <v>88045</v>
      </c>
      <c r="H397">
        <v>0</v>
      </c>
      <c r="I397">
        <v>0</v>
      </c>
    </row>
    <row r="398" spans="1:9">
      <c r="A398" t="s">
        <v>1355</v>
      </c>
      <c r="B398">
        <v>20988</v>
      </c>
      <c r="C398">
        <v>1201307191</v>
      </c>
      <c r="D398">
        <v>1197251163</v>
      </c>
      <c r="E398">
        <v>126820</v>
      </c>
      <c r="F398">
        <v>7171561213</v>
      </c>
      <c r="G398">
        <v>6105020943</v>
      </c>
      <c r="H398">
        <v>596</v>
      </c>
      <c r="I398">
        <v>33159391</v>
      </c>
    </row>
    <row r="399" spans="1:9">
      <c r="A399" t="s">
        <v>1368</v>
      </c>
      <c r="B399">
        <v>0</v>
      </c>
      <c r="C399">
        <v>0</v>
      </c>
      <c r="D399">
        <v>0</v>
      </c>
      <c r="E399">
        <v>3</v>
      </c>
      <c r="F399">
        <v>12000</v>
      </c>
      <c r="G399">
        <v>3958</v>
      </c>
      <c r="H399">
        <v>0</v>
      </c>
      <c r="I399">
        <v>0</v>
      </c>
    </row>
    <row r="400" spans="1:9">
      <c r="A400" t="s">
        <v>1439</v>
      </c>
      <c r="B400">
        <v>0</v>
      </c>
      <c r="C400">
        <v>0</v>
      </c>
      <c r="D400">
        <v>0</v>
      </c>
      <c r="E400">
        <v>3</v>
      </c>
      <c r="F400">
        <v>60000</v>
      </c>
      <c r="G400">
        <v>0</v>
      </c>
      <c r="H400">
        <v>0</v>
      </c>
      <c r="I400">
        <v>0</v>
      </c>
    </row>
    <row r="401" spans="1:9">
      <c r="A401" t="s">
        <v>1534</v>
      </c>
      <c r="B401">
        <v>2</v>
      </c>
      <c r="C401">
        <v>94000</v>
      </c>
      <c r="D401">
        <v>93982</v>
      </c>
      <c r="E401">
        <v>1196</v>
      </c>
      <c r="F401">
        <v>49365253</v>
      </c>
      <c r="G401">
        <v>29724783</v>
      </c>
      <c r="H401">
        <v>8</v>
      </c>
      <c r="I401">
        <v>315380</v>
      </c>
    </row>
    <row r="402" spans="1:9">
      <c r="A402" t="s">
        <v>1564</v>
      </c>
      <c r="B402">
        <v>506</v>
      </c>
      <c r="C402">
        <v>18989600</v>
      </c>
      <c r="D402">
        <v>520142</v>
      </c>
      <c r="E402">
        <v>48004</v>
      </c>
      <c r="F402">
        <v>1526869280</v>
      </c>
      <c r="G402">
        <v>198025490</v>
      </c>
      <c r="H402">
        <v>69</v>
      </c>
      <c r="I402">
        <v>2187600</v>
      </c>
    </row>
    <row r="403" spans="1:9">
      <c r="A403" t="s">
        <v>989</v>
      </c>
      <c r="B403">
        <v>0</v>
      </c>
      <c r="C403">
        <v>0</v>
      </c>
      <c r="D403">
        <v>0</v>
      </c>
      <c r="E403">
        <v>18</v>
      </c>
      <c r="F403">
        <v>0</v>
      </c>
      <c r="G403">
        <v>0</v>
      </c>
      <c r="H403">
        <v>0</v>
      </c>
      <c r="I403">
        <v>0</v>
      </c>
    </row>
    <row r="404" spans="1:9">
      <c r="A404" t="s">
        <v>1683</v>
      </c>
      <c r="B404">
        <v>38</v>
      </c>
      <c r="C404">
        <v>20600</v>
      </c>
      <c r="D404">
        <v>4431</v>
      </c>
      <c r="E404">
        <v>17853</v>
      </c>
      <c r="F404">
        <v>10422827</v>
      </c>
      <c r="G404">
        <v>3156354</v>
      </c>
      <c r="H404">
        <v>323</v>
      </c>
      <c r="I404">
        <v>170241</v>
      </c>
    </row>
    <row r="405" spans="1:9">
      <c r="A405" t="s">
        <v>1686</v>
      </c>
      <c r="B405">
        <v>1494</v>
      </c>
      <c r="C405">
        <v>5681157</v>
      </c>
      <c r="D405">
        <v>4021089</v>
      </c>
      <c r="E405">
        <v>394895</v>
      </c>
      <c r="F405">
        <v>1535971694</v>
      </c>
      <c r="G405">
        <v>308382792</v>
      </c>
      <c r="H405">
        <v>795</v>
      </c>
      <c r="I405">
        <v>3118532</v>
      </c>
    </row>
    <row r="406" spans="1:9">
      <c r="A406" t="s">
        <v>1794</v>
      </c>
      <c r="B406">
        <v>0</v>
      </c>
      <c r="C406">
        <v>0</v>
      </c>
      <c r="D406">
        <v>0</v>
      </c>
      <c r="E406">
        <v>171</v>
      </c>
      <c r="F406">
        <v>447593</v>
      </c>
      <c r="G406">
        <v>72177</v>
      </c>
      <c r="H406">
        <v>0</v>
      </c>
      <c r="I406">
        <v>0</v>
      </c>
    </row>
    <row r="407" spans="1:9">
      <c r="A407" t="s">
        <v>1363</v>
      </c>
      <c r="B407">
        <v>41663</v>
      </c>
      <c r="C407">
        <v>1253795200</v>
      </c>
      <c r="D407">
        <v>153318664</v>
      </c>
      <c r="E407">
        <v>2067859</v>
      </c>
      <c r="F407">
        <v>65372396804</v>
      </c>
      <c r="G407">
        <v>9747094844</v>
      </c>
      <c r="H407">
        <v>1298</v>
      </c>
      <c r="I407">
        <v>40119055</v>
      </c>
    </row>
    <row r="408" spans="1:9">
      <c r="A408" t="s">
        <v>1477</v>
      </c>
      <c r="B408">
        <v>127578</v>
      </c>
      <c r="C408">
        <v>153804500</v>
      </c>
      <c r="D408">
        <v>51846001</v>
      </c>
      <c r="E408">
        <v>4429791</v>
      </c>
      <c r="F408">
        <v>5956715003</v>
      </c>
      <c r="G408">
        <v>3288013820</v>
      </c>
      <c r="H408">
        <v>85341</v>
      </c>
      <c r="I408">
        <v>111531938</v>
      </c>
    </row>
    <row r="409" spans="1:9">
      <c r="A409" t="s">
        <v>1286</v>
      </c>
      <c r="B409">
        <v>32839</v>
      </c>
      <c r="C409">
        <v>1103053510</v>
      </c>
      <c r="D409">
        <v>202466205</v>
      </c>
      <c r="E409">
        <v>3830449</v>
      </c>
      <c r="F409">
        <v>133625619484</v>
      </c>
      <c r="G409">
        <v>28732552671</v>
      </c>
      <c r="H409">
        <v>1818</v>
      </c>
      <c r="I409">
        <v>66464158</v>
      </c>
    </row>
    <row r="410" spans="1:9">
      <c r="A410" t="s">
        <v>1643</v>
      </c>
      <c r="B410">
        <v>6396</v>
      </c>
      <c r="C410">
        <v>43993450</v>
      </c>
      <c r="D410">
        <v>4902376</v>
      </c>
      <c r="E410">
        <v>840722</v>
      </c>
      <c r="F410">
        <v>6034623370</v>
      </c>
      <c r="G410">
        <v>1318464825</v>
      </c>
      <c r="H410">
        <v>3675</v>
      </c>
      <c r="I410">
        <v>25294540</v>
      </c>
    </row>
    <row r="411" spans="1:9">
      <c r="A411" t="s">
        <v>558</v>
      </c>
      <c r="B411">
        <v>0</v>
      </c>
      <c r="C411">
        <v>0</v>
      </c>
      <c r="D411">
        <v>0</v>
      </c>
      <c r="E411">
        <v>17</v>
      </c>
      <c r="F411">
        <v>0</v>
      </c>
      <c r="G411">
        <v>2211</v>
      </c>
      <c r="H411">
        <v>0</v>
      </c>
      <c r="I411">
        <v>0</v>
      </c>
    </row>
    <row r="412" spans="1:9">
      <c r="A412" t="s">
        <v>1509</v>
      </c>
      <c r="B412">
        <v>101791</v>
      </c>
      <c r="C412">
        <v>400230550</v>
      </c>
      <c r="D412">
        <v>81753762</v>
      </c>
      <c r="E412">
        <v>1893617</v>
      </c>
      <c r="F412">
        <v>7138217415</v>
      </c>
      <c r="G412">
        <v>2177652016</v>
      </c>
      <c r="H412">
        <v>12101</v>
      </c>
      <c r="I412">
        <v>44015125</v>
      </c>
    </row>
    <row r="413" spans="1:9">
      <c r="A413" t="s">
        <v>1767</v>
      </c>
      <c r="B413">
        <v>4</v>
      </c>
      <c r="C413">
        <v>5005</v>
      </c>
      <c r="D413">
        <v>5006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>
      <c r="A414" t="s">
        <v>1845</v>
      </c>
      <c r="B414">
        <v>0</v>
      </c>
      <c r="C414">
        <v>0</v>
      </c>
      <c r="D414">
        <v>0</v>
      </c>
      <c r="E414">
        <v>981</v>
      </c>
      <c r="F414">
        <v>16238048</v>
      </c>
      <c r="G414">
        <v>8103463</v>
      </c>
      <c r="H414">
        <v>16</v>
      </c>
      <c r="I414">
        <v>264282</v>
      </c>
    </row>
    <row r="415" spans="1:9">
      <c r="A415" t="s">
        <v>1616</v>
      </c>
      <c r="B415">
        <v>0</v>
      </c>
      <c r="C415">
        <v>0</v>
      </c>
      <c r="D415">
        <v>0</v>
      </c>
      <c r="E415">
        <v>16</v>
      </c>
      <c r="F415">
        <v>60506</v>
      </c>
      <c r="G415">
        <v>327628</v>
      </c>
      <c r="H415">
        <v>0</v>
      </c>
      <c r="I415">
        <v>0</v>
      </c>
    </row>
    <row r="416" spans="1:9">
      <c r="A416" t="s">
        <v>664</v>
      </c>
      <c r="B416">
        <v>0</v>
      </c>
      <c r="C416">
        <v>0</v>
      </c>
      <c r="D416">
        <v>0</v>
      </c>
      <c r="E416">
        <v>5</v>
      </c>
      <c r="F416">
        <v>0</v>
      </c>
      <c r="G416">
        <v>70556</v>
      </c>
      <c r="H416">
        <v>0</v>
      </c>
      <c r="I416">
        <v>0</v>
      </c>
    </row>
    <row r="417" spans="1:9">
      <c r="A417" t="s">
        <v>741</v>
      </c>
      <c r="B417">
        <v>0</v>
      </c>
      <c r="C417">
        <v>0</v>
      </c>
      <c r="D417">
        <v>0</v>
      </c>
      <c r="E417">
        <v>42</v>
      </c>
      <c r="F417">
        <v>0</v>
      </c>
      <c r="G417">
        <v>816</v>
      </c>
      <c r="H417">
        <v>0</v>
      </c>
      <c r="I417">
        <v>0</v>
      </c>
    </row>
    <row r="418" spans="1:9">
      <c r="A418" t="s">
        <v>1617</v>
      </c>
      <c r="B418">
        <v>0</v>
      </c>
      <c r="C418">
        <v>0</v>
      </c>
      <c r="D418">
        <v>0</v>
      </c>
      <c r="E418">
        <v>193</v>
      </c>
      <c r="F418">
        <v>1273775</v>
      </c>
      <c r="G418">
        <v>976993</v>
      </c>
      <c r="H418">
        <v>2</v>
      </c>
      <c r="I418">
        <v>14012</v>
      </c>
    </row>
    <row r="419" spans="1:9">
      <c r="A419" t="s">
        <v>1669</v>
      </c>
      <c r="B419">
        <v>10740</v>
      </c>
      <c r="C419">
        <v>253823832</v>
      </c>
      <c r="D419">
        <v>250684948</v>
      </c>
      <c r="E419">
        <v>219870</v>
      </c>
      <c r="F419">
        <v>5183770152</v>
      </c>
      <c r="G419">
        <v>3227665561</v>
      </c>
      <c r="H419">
        <v>409</v>
      </c>
      <c r="I419">
        <v>9684218</v>
      </c>
    </row>
    <row r="420" spans="1:9">
      <c r="A420" t="s">
        <v>1760</v>
      </c>
      <c r="B420">
        <v>7498</v>
      </c>
      <c r="C420">
        <v>28056900</v>
      </c>
      <c r="D420">
        <v>6701146</v>
      </c>
      <c r="E420">
        <v>1206591</v>
      </c>
      <c r="F420">
        <v>4480138073</v>
      </c>
      <c r="G420">
        <v>1381415135</v>
      </c>
      <c r="H420">
        <v>10312</v>
      </c>
      <c r="I420">
        <v>37955258</v>
      </c>
    </row>
    <row r="421" spans="1:9">
      <c r="A421" t="s">
        <v>1334</v>
      </c>
      <c r="B421">
        <v>0</v>
      </c>
      <c r="C421">
        <v>0</v>
      </c>
      <c r="D421">
        <v>0</v>
      </c>
      <c r="E421">
        <v>1667</v>
      </c>
      <c r="F421">
        <v>12559138</v>
      </c>
      <c r="G421">
        <v>5013152</v>
      </c>
      <c r="H421">
        <v>54</v>
      </c>
      <c r="I421">
        <v>415298</v>
      </c>
    </row>
    <row r="422" spans="1:9">
      <c r="A422" t="s">
        <v>1633</v>
      </c>
      <c r="B422">
        <v>28</v>
      </c>
      <c r="C422">
        <v>115896</v>
      </c>
      <c r="D422">
        <v>113103</v>
      </c>
      <c r="E422">
        <v>911</v>
      </c>
      <c r="F422">
        <v>3868113</v>
      </c>
      <c r="G422">
        <v>1886606</v>
      </c>
      <c r="H422">
        <v>3</v>
      </c>
      <c r="I422">
        <v>12651</v>
      </c>
    </row>
    <row r="423" spans="1:9">
      <c r="A423" t="s">
        <v>1844</v>
      </c>
      <c r="B423">
        <v>0</v>
      </c>
      <c r="C423">
        <v>0</v>
      </c>
      <c r="D423">
        <v>0</v>
      </c>
      <c r="E423">
        <v>12</v>
      </c>
      <c r="F423">
        <v>95017</v>
      </c>
      <c r="G423">
        <v>36015</v>
      </c>
      <c r="H423">
        <v>0</v>
      </c>
      <c r="I423">
        <v>0</v>
      </c>
    </row>
    <row r="424" spans="1:9">
      <c r="A424" t="s">
        <v>1510</v>
      </c>
      <c r="B424">
        <v>132160</v>
      </c>
      <c r="C424">
        <v>918369700</v>
      </c>
      <c r="D424">
        <v>95035827</v>
      </c>
      <c r="E424">
        <v>3000603</v>
      </c>
      <c r="F424">
        <v>20035203232</v>
      </c>
      <c r="G424">
        <v>3226937000</v>
      </c>
      <c r="H424">
        <v>7250</v>
      </c>
      <c r="I424">
        <v>46162274</v>
      </c>
    </row>
    <row r="425" spans="1:9">
      <c r="A425" t="s">
        <v>1517</v>
      </c>
      <c r="B425">
        <v>249</v>
      </c>
      <c r="C425">
        <v>609806</v>
      </c>
      <c r="D425">
        <v>580397</v>
      </c>
      <c r="E425">
        <v>833</v>
      </c>
      <c r="F425">
        <v>2062661</v>
      </c>
      <c r="G425">
        <v>1183724</v>
      </c>
      <c r="H425">
        <v>16</v>
      </c>
      <c r="I425">
        <v>39953</v>
      </c>
    </row>
    <row r="426" spans="1:9">
      <c r="A426" t="s">
        <v>1762</v>
      </c>
      <c r="B426">
        <v>46629</v>
      </c>
      <c r="C426">
        <v>653647400</v>
      </c>
      <c r="D426">
        <v>99474528</v>
      </c>
      <c r="E426">
        <v>5628010</v>
      </c>
      <c r="F426">
        <v>78815598050</v>
      </c>
      <c r="G426">
        <v>11601705501</v>
      </c>
      <c r="H426">
        <v>8947</v>
      </c>
      <c r="I426">
        <v>117987877</v>
      </c>
    </row>
    <row r="427" spans="1:9">
      <c r="A427" t="s">
        <v>1302</v>
      </c>
      <c r="B427">
        <v>126593</v>
      </c>
      <c r="C427">
        <v>1829072223</v>
      </c>
      <c r="D427">
        <v>121727401</v>
      </c>
      <c r="E427">
        <v>4652231</v>
      </c>
      <c r="F427">
        <v>65774022829</v>
      </c>
      <c r="G427">
        <v>10340767848</v>
      </c>
      <c r="H427">
        <v>16953</v>
      </c>
      <c r="I427">
        <v>229358890</v>
      </c>
    </row>
    <row r="428" spans="1:9">
      <c r="A428" t="s">
        <v>1308</v>
      </c>
      <c r="B428">
        <v>272</v>
      </c>
      <c r="C428">
        <v>6663850</v>
      </c>
      <c r="D428">
        <v>6435222</v>
      </c>
      <c r="E428">
        <v>3182</v>
      </c>
      <c r="F428">
        <v>72631223</v>
      </c>
      <c r="G428">
        <v>24017001</v>
      </c>
      <c r="H428">
        <v>35</v>
      </c>
      <c r="I428">
        <v>766150</v>
      </c>
    </row>
    <row r="429" spans="1:9">
      <c r="A429" t="s">
        <v>1697</v>
      </c>
      <c r="B429">
        <v>38952</v>
      </c>
      <c r="C429">
        <v>486018680</v>
      </c>
      <c r="D429">
        <v>111512622</v>
      </c>
      <c r="E429">
        <v>965218</v>
      </c>
      <c r="F429">
        <v>11320817151</v>
      </c>
      <c r="G429">
        <v>1443403571</v>
      </c>
      <c r="H429">
        <v>921</v>
      </c>
      <c r="I429">
        <v>11148376</v>
      </c>
    </row>
    <row r="430" spans="1:9">
      <c r="A430" t="s">
        <v>1815</v>
      </c>
      <c r="B430">
        <v>0</v>
      </c>
      <c r="C430">
        <v>0</v>
      </c>
      <c r="D430">
        <v>0</v>
      </c>
      <c r="E430">
        <v>3836</v>
      </c>
      <c r="F430">
        <v>55734351</v>
      </c>
      <c r="G430">
        <v>12820964</v>
      </c>
      <c r="H430">
        <v>29</v>
      </c>
      <c r="I430">
        <v>425151</v>
      </c>
    </row>
    <row r="431" spans="1:9">
      <c r="A431" t="s">
        <v>1257</v>
      </c>
      <c r="B431">
        <v>57823</v>
      </c>
      <c r="C431">
        <v>796191300</v>
      </c>
      <c r="D431">
        <v>15415300</v>
      </c>
      <c r="E431">
        <v>1813020</v>
      </c>
      <c r="F431">
        <v>24060581830</v>
      </c>
      <c r="G431">
        <v>2331059084</v>
      </c>
      <c r="H431">
        <v>2800</v>
      </c>
      <c r="I431">
        <v>35371902</v>
      </c>
    </row>
    <row r="432" spans="1:9">
      <c r="A432" t="s">
        <v>1422</v>
      </c>
      <c r="B432">
        <v>0</v>
      </c>
      <c r="C432">
        <v>0</v>
      </c>
      <c r="D432">
        <v>0</v>
      </c>
      <c r="E432">
        <v>56264</v>
      </c>
      <c r="F432">
        <v>2155107362</v>
      </c>
      <c r="G432">
        <v>1041300326</v>
      </c>
      <c r="H432">
        <v>405</v>
      </c>
      <c r="I432">
        <v>15667839</v>
      </c>
    </row>
    <row r="433" spans="1:9">
      <c r="A433" t="s">
        <v>1581</v>
      </c>
      <c r="B433">
        <v>0</v>
      </c>
      <c r="C433">
        <v>0</v>
      </c>
      <c r="D433">
        <v>0</v>
      </c>
      <c r="E433">
        <v>222045</v>
      </c>
      <c r="F433">
        <v>108703198</v>
      </c>
      <c r="G433">
        <v>12489240</v>
      </c>
      <c r="H433">
        <v>675</v>
      </c>
      <c r="I433">
        <v>317350</v>
      </c>
    </row>
    <row r="434" spans="1:9">
      <c r="A434" t="s">
        <v>1805</v>
      </c>
      <c r="B434">
        <v>9295</v>
      </c>
      <c r="C434">
        <v>59788600</v>
      </c>
      <c r="D434">
        <v>7769644</v>
      </c>
      <c r="E434">
        <v>1435034</v>
      </c>
      <c r="F434">
        <v>10103419140</v>
      </c>
      <c r="G434">
        <v>2623095372</v>
      </c>
      <c r="H434">
        <v>6190</v>
      </c>
      <c r="I434">
        <v>41423411</v>
      </c>
    </row>
    <row r="435" spans="1:9">
      <c r="A435" t="s">
        <v>1279</v>
      </c>
      <c r="B435">
        <v>43906</v>
      </c>
      <c r="C435">
        <v>23892597</v>
      </c>
      <c r="D435">
        <v>15624166</v>
      </c>
      <c r="E435">
        <v>908068</v>
      </c>
      <c r="F435">
        <v>470297382</v>
      </c>
      <c r="G435">
        <v>106480649</v>
      </c>
      <c r="H435">
        <v>4951</v>
      </c>
      <c r="I435">
        <v>2922392</v>
      </c>
    </row>
    <row r="436" spans="1:9">
      <c r="A436" t="s">
        <v>1423</v>
      </c>
      <c r="B436">
        <v>0</v>
      </c>
      <c r="C436">
        <v>0</v>
      </c>
      <c r="D436">
        <v>0</v>
      </c>
      <c r="E436">
        <v>495319</v>
      </c>
      <c r="F436">
        <v>68788482394</v>
      </c>
      <c r="G436">
        <v>26141988460</v>
      </c>
      <c r="H436">
        <v>2482</v>
      </c>
      <c r="I436">
        <v>355156455</v>
      </c>
    </row>
    <row r="437" spans="1:9">
      <c r="A437" t="s">
        <v>1826</v>
      </c>
      <c r="B437">
        <v>0</v>
      </c>
      <c r="C437">
        <v>0</v>
      </c>
      <c r="D437">
        <v>0</v>
      </c>
      <c r="E437">
        <v>28</v>
      </c>
      <c r="F437">
        <v>45737</v>
      </c>
      <c r="G437">
        <v>14163</v>
      </c>
      <c r="H437">
        <v>4</v>
      </c>
      <c r="I437">
        <v>6415</v>
      </c>
    </row>
    <row r="438" spans="1:9">
      <c r="A438" t="s">
        <v>1837</v>
      </c>
      <c r="B438">
        <v>70947</v>
      </c>
      <c r="C438">
        <v>262201700</v>
      </c>
      <c r="D438">
        <v>54886186</v>
      </c>
      <c r="E438">
        <v>2475655</v>
      </c>
      <c r="F438">
        <v>9358009883</v>
      </c>
      <c r="G438">
        <v>2502183334</v>
      </c>
      <c r="H438">
        <v>16222</v>
      </c>
      <c r="I438">
        <v>61033274</v>
      </c>
    </row>
    <row r="439" spans="1:9">
      <c r="A439" t="s">
        <v>770</v>
      </c>
      <c r="B439">
        <v>0</v>
      </c>
      <c r="C439">
        <v>0</v>
      </c>
      <c r="D439">
        <v>0</v>
      </c>
      <c r="E439">
        <v>8</v>
      </c>
      <c r="F439">
        <v>0</v>
      </c>
      <c r="G439">
        <v>0</v>
      </c>
      <c r="H439">
        <v>0</v>
      </c>
      <c r="I439">
        <v>0</v>
      </c>
    </row>
    <row r="440" spans="1:9">
      <c r="A440" t="s">
        <v>1635</v>
      </c>
      <c r="B440">
        <v>6307</v>
      </c>
      <c r="C440">
        <v>100677908</v>
      </c>
      <c r="D440">
        <v>100193662</v>
      </c>
      <c r="E440">
        <v>388865</v>
      </c>
      <c r="F440">
        <v>6217371458</v>
      </c>
      <c r="G440">
        <v>3791396693</v>
      </c>
      <c r="H440">
        <v>6184</v>
      </c>
      <c r="I440">
        <v>102037318</v>
      </c>
    </row>
    <row r="441" spans="1:9">
      <c r="A441" t="s">
        <v>1869</v>
      </c>
      <c r="B441">
        <v>18639</v>
      </c>
      <c r="C441">
        <v>44435600</v>
      </c>
      <c r="D441">
        <v>16658943</v>
      </c>
      <c r="E441">
        <v>423852</v>
      </c>
      <c r="F441">
        <v>1009953881</v>
      </c>
      <c r="G441">
        <v>179725398</v>
      </c>
      <c r="H441">
        <v>4932</v>
      </c>
      <c r="I441">
        <v>11864278</v>
      </c>
    </row>
    <row r="442" spans="1:9">
      <c r="A442" t="s">
        <v>1262</v>
      </c>
      <c r="B442">
        <v>4955</v>
      </c>
      <c r="C442">
        <v>6735490</v>
      </c>
      <c r="D442">
        <v>3854912</v>
      </c>
      <c r="E442">
        <v>71125</v>
      </c>
      <c r="F442">
        <v>100796158</v>
      </c>
      <c r="G442">
        <v>41564895</v>
      </c>
      <c r="H442">
        <v>6835</v>
      </c>
      <c r="I442">
        <v>9972759</v>
      </c>
    </row>
    <row r="443" spans="1:9">
      <c r="A443" t="s">
        <v>1369</v>
      </c>
      <c r="B443">
        <v>0</v>
      </c>
      <c r="C443">
        <v>0</v>
      </c>
      <c r="D443">
        <v>0</v>
      </c>
      <c r="E443">
        <v>21</v>
      </c>
      <c r="F443">
        <v>130193</v>
      </c>
      <c r="G443">
        <v>29769</v>
      </c>
      <c r="H443">
        <v>2</v>
      </c>
      <c r="I443">
        <v>12000</v>
      </c>
    </row>
    <row r="444" spans="1:9">
      <c r="A444" t="s">
        <v>1461</v>
      </c>
      <c r="B444">
        <v>2112</v>
      </c>
      <c r="C444">
        <v>6805383</v>
      </c>
      <c r="D444">
        <v>2960398</v>
      </c>
      <c r="E444">
        <v>177611</v>
      </c>
      <c r="F444">
        <v>643691714</v>
      </c>
      <c r="G444">
        <v>98437936</v>
      </c>
      <c r="H444">
        <v>386</v>
      </c>
      <c r="I444">
        <v>1417714</v>
      </c>
    </row>
    <row r="445" spans="1:9">
      <c r="A445" t="s">
        <v>1631</v>
      </c>
      <c r="B445">
        <v>1</v>
      </c>
      <c r="C445">
        <v>1530</v>
      </c>
      <c r="D445">
        <v>629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>
      <c r="A446" t="s">
        <v>1682</v>
      </c>
      <c r="B446">
        <v>0</v>
      </c>
      <c r="C446">
        <v>0</v>
      </c>
      <c r="D446">
        <v>0</v>
      </c>
      <c r="E446">
        <v>637</v>
      </c>
      <c r="F446">
        <v>37130100</v>
      </c>
      <c r="G446">
        <v>3033143</v>
      </c>
      <c r="H446">
        <v>0</v>
      </c>
      <c r="I446">
        <v>0</v>
      </c>
    </row>
    <row r="447" spans="1:9">
      <c r="A447" t="s">
        <v>1543</v>
      </c>
      <c r="B447">
        <v>5</v>
      </c>
      <c r="C447">
        <v>5000</v>
      </c>
      <c r="D447">
        <v>922</v>
      </c>
      <c r="E447">
        <v>10250</v>
      </c>
      <c r="F447">
        <v>10989525</v>
      </c>
      <c r="G447">
        <v>1293395</v>
      </c>
      <c r="H447">
        <v>4</v>
      </c>
      <c r="I447">
        <v>4500</v>
      </c>
    </row>
    <row r="448" spans="1:9">
      <c r="A448" t="s">
        <v>1432</v>
      </c>
      <c r="B448">
        <v>0</v>
      </c>
      <c r="C448">
        <v>0</v>
      </c>
      <c r="D448">
        <v>0</v>
      </c>
      <c r="E448">
        <v>570</v>
      </c>
      <c r="F448">
        <v>82104454</v>
      </c>
      <c r="G448">
        <v>52835755</v>
      </c>
      <c r="H448">
        <v>13</v>
      </c>
      <c r="I448">
        <v>3520000</v>
      </c>
    </row>
    <row r="449" spans="1:9">
      <c r="A449" t="s">
        <v>1433</v>
      </c>
      <c r="B449">
        <v>0</v>
      </c>
      <c r="C449">
        <v>0</v>
      </c>
      <c r="D449">
        <v>0</v>
      </c>
      <c r="E449">
        <v>37767</v>
      </c>
      <c r="F449">
        <v>17887097</v>
      </c>
      <c r="G449">
        <v>48135</v>
      </c>
      <c r="H449">
        <v>1</v>
      </c>
      <c r="I449">
        <v>800</v>
      </c>
    </row>
    <row r="450" spans="1:9">
      <c r="A450" t="s">
        <v>1441</v>
      </c>
      <c r="B450">
        <v>78992</v>
      </c>
      <c r="C450">
        <v>45208522</v>
      </c>
      <c r="D450">
        <v>13388256</v>
      </c>
      <c r="E450">
        <v>3348575</v>
      </c>
      <c r="F450">
        <v>1978768376</v>
      </c>
      <c r="G450">
        <v>559047119</v>
      </c>
      <c r="H450">
        <v>65134</v>
      </c>
      <c r="I450">
        <v>32138379</v>
      </c>
    </row>
    <row r="451" spans="1:9">
      <c r="A451" t="s">
        <v>1272</v>
      </c>
      <c r="B451">
        <v>24893</v>
      </c>
      <c r="C451">
        <v>58355608</v>
      </c>
      <c r="D451">
        <v>16895440</v>
      </c>
      <c r="E451">
        <v>1433418</v>
      </c>
      <c r="F451">
        <v>3276330160</v>
      </c>
      <c r="G451">
        <v>585308133</v>
      </c>
      <c r="H451">
        <v>12331</v>
      </c>
      <c r="I451">
        <v>29084106</v>
      </c>
    </row>
    <row r="452" spans="1:9">
      <c r="A452" t="s">
        <v>1392</v>
      </c>
      <c r="B452">
        <v>0</v>
      </c>
      <c r="C452">
        <v>0</v>
      </c>
      <c r="D452">
        <v>0</v>
      </c>
      <c r="E452">
        <v>4</v>
      </c>
      <c r="F452">
        <v>3825</v>
      </c>
      <c r="G452">
        <v>529</v>
      </c>
      <c r="H452">
        <v>0</v>
      </c>
      <c r="I452">
        <v>0</v>
      </c>
    </row>
    <row r="453" spans="1:9">
      <c r="A453" t="s">
        <v>1457</v>
      </c>
      <c r="B453">
        <v>0</v>
      </c>
      <c r="C453">
        <v>0</v>
      </c>
      <c r="D453">
        <v>0</v>
      </c>
      <c r="E453">
        <v>632</v>
      </c>
      <c r="F453">
        <v>117368441</v>
      </c>
      <c r="G453">
        <v>25533919</v>
      </c>
      <c r="H453">
        <v>22</v>
      </c>
      <c r="I453">
        <v>3143498</v>
      </c>
    </row>
    <row r="454" spans="1:9">
      <c r="A454" t="s">
        <v>1602</v>
      </c>
      <c r="B454">
        <v>649</v>
      </c>
      <c r="C454">
        <v>2458100</v>
      </c>
      <c r="D454">
        <v>226339</v>
      </c>
      <c r="E454">
        <v>25330</v>
      </c>
      <c r="F454">
        <v>96618400</v>
      </c>
      <c r="G454">
        <v>21440001</v>
      </c>
      <c r="H454">
        <v>162</v>
      </c>
      <c r="I454">
        <v>620600</v>
      </c>
    </row>
    <row r="455" spans="1:9">
      <c r="A455" t="s">
        <v>1750</v>
      </c>
      <c r="B455">
        <v>2</v>
      </c>
      <c r="C455">
        <v>5920</v>
      </c>
      <c r="D455">
        <v>5426</v>
      </c>
      <c r="E455">
        <v>57</v>
      </c>
      <c r="F455">
        <v>147204</v>
      </c>
      <c r="G455">
        <v>35509</v>
      </c>
      <c r="H455">
        <v>0</v>
      </c>
      <c r="I455">
        <v>0</v>
      </c>
    </row>
    <row r="456" spans="1:9">
      <c r="A456" t="s">
        <v>1280</v>
      </c>
      <c r="B456">
        <v>82754</v>
      </c>
      <c r="C456">
        <v>100252439</v>
      </c>
      <c r="D456">
        <v>53657880</v>
      </c>
      <c r="E456">
        <v>3106499</v>
      </c>
      <c r="F456">
        <v>3659777319</v>
      </c>
      <c r="G456">
        <v>1220309099</v>
      </c>
      <c r="H456">
        <v>28180</v>
      </c>
      <c r="I456">
        <v>32023610</v>
      </c>
    </row>
    <row r="457" spans="1:9">
      <c r="A457" t="s">
        <v>1359</v>
      </c>
      <c r="B457">
        <v>121984</v>
      </c>
      <c r="C457">
        <v>377281650</v>
      </c>
      <c r="D457">
        <v>106387024</v>
      </c>
      <c r="E457">
        <v>12161271</v>
      </c>
      <c r="F457">
        <v>44244260833</v>
      </c>
      <c r="G457">
        <v>16597333403</v>
      </c>
      <c r="H457">
        <v>119489</v>
      </c>
      <c r="I457">
        <v>424121430</v>
      </c>
    </row>
    <row r="458" spans="1:9">
      <c r="A458" t="s">
        <v>1382</v>
      </c>
      <c r="B458">
        <v>87</v>
      </c>
      <c r="C458">
        <v>75130000</v>
      </c>
      <c r="D458">
        <v>75130000</v>
      </c>
      <c r="E458">
        <v>274</v>
      </c>
      <c r="F458">
        <v>115404953</v>
      </c>
      <c r="G458">
        <v>86539347</v>
      </c>
      <c r="H458">
        <v>0</v>
      </c>
      <c r="I458">
        <v>0</v>
      </c>
    </row>
    <row r="459" spans="1:9">
      <c r="A459" t="s">
        <v>1119</v>
      </c>
      <c r="B459">
        <v>0</v>
      </c>
      <c r="C459">
        <v>0</v>
      </c>
      <c r="D459">
        <v>0</v>
      </c>
      <c r="E459">
        <v>4</v>
      </c>
      <c r="F459">
        <v>0</v>
      </c>
      <c r="G459">
        <v>0</v>
      </c>
      <c r="H459">
        <v>0</v>
      </c>
      <c r="I459">
        <v>0</v>
      </c>
    </row>
    <row r="460" spans="1:9">
      <c r="A460" t="s">
        <v>1789</v>
      </c>
      <c r="B460">
        <v>4121</v>
      </c>
      <c r="C460">
        <v>57070936</v>
      </c>
      <c r="D460">
        <v>52616944</v>
      </c>
      <c r="E460">
        <v>442702</v>
      </c>
      <c r="F460">
        <v>5882222190</v>
      </c>
      <c r="G460">
        <v>1350780416</v>
      </c>
      <c r="H460">
        <v>494</v>
      </c>
      <c r="I460">
        <v>6620387</v>
      </c>
    </row>
    <row r="461" spans="1:9">
      <c r="A461" t="s">
        <v>1753</v>
      </c>
      <c r="B461">
        <v>6920</v>
      </c>
      <c r="C461">
        <v>109271458</v>
      </c>
      <c r="D461">
        <v>106265053</v>
      </c>
      <c r="E461">
        <v>282755</v>
      </c>
      <c r="F461">
        <v>4423212407</v>
      </c>
      <c r="G461">
        <v>2254375892</v>
      </c>
      <c r="H461">
        <v>309</v>
      </c>
      <c r="I461">
        <v>5024494</v>
      </c>
    </row>
    <row r="462" spans="1:9">
      <c r="A462" t="s">
        <v>1696</v>
      </c>
      <c r="B462">
        <v>131877</v>
      </c>
      <c r="C462">
        <v>917345412</v>
      </c>
      <c r="D462">
        <v>243200280</v>
      </c>
      <c r="E462">
        <v>4133868</v>
      </c>
      <c r="F462">
        <v>27798203423</v>
      </c>
      <c r="G462">
        <v>3593275102</v>
      </c>
      <c r="H462">
        <v>5721</v>
      </c>
      <c r="I462">
        <v>37536914</v>
      </c>
    </row>
    <row r="463" spans="1:9">
      <c r="A463" t="s">
        <v>1288</v>
      </c>
      <c r="B463">
        <v>0</v>
      </c>
      <c r="C463">
        <v>0</v>
      </c>
      <c r="D463">
        <v>0</v>
      </c>
      <c r="E463">
        <v>451</v>
      </c>
      <c r="F463">
        <v>236670</v>
      </c>
      <c r="G463">
        <v>630</v>
      </c>
      <c r="H463">
        <v>0</v>
      </c>
      <c r="I463">
        <v>0</v>
      </c>
    </row>
    <row r="464" spans="1:9">
      <c r="A464" t="s">
        <v>1360</v>
      </c>
      <c r="B464">
        <v>90802</v>
      </c>
      <c r="C464">
        <v>533107150</v>
      </c>
      <c r="D464">
        <v>104485836</v>
      </c>
      <c r="E464">
        <v>15194936</v>
      </c>
      <c r="F464">
        <v>98853628921</v>
      </c>
      <c r="G464">
        <v>26790882397</v>
      </c>
      <c r="H464">
        <v>77829</v>
      </c>
      <c r="I464">
        <v>491882716</v>
      </c>
    </row>
    <row r="465" spans="1:9">
      <c r="A465" t="s">
        <v>1471</v>
      </c>
      <c r="B465">
        <v>191145</v>
      </c>
      <c r="C465">
        <v>1254836156</v>
      </c>
      <c r="D465">
        <v>166633106</v>
      </c>
      <c r="E465">
        <v>6265719</v>
      </c>
      <c r="F465">
        <v>39491686174</v>
      </c>
      <c r="G465">
        <v>3981141672</v>
      </c>
      <c r="H465">
        <v>5474</v>
      </c>
      <c r="I465">
        <v>35112187</v>
      </c>
    </row>
    <row r="466" spans="1:9">
      <c r="A466" t="s">
        <v>1866</v>
      </c>
      <c r="B466">
        <v>1176</v>
      </c>
      <c r="C466">
        <v>92664037</v>
      </c>
      <c r="D466">
        <v>81819936</v>
      </c>
      <c r="E466">
        <v>105191</v>
      </c>
      <c r="F466">
        <v>11177645199</v>
      </c>
      <c r="G466">
        <v>7568946093</v>
      </c>
      <c r="H466">
        <v>524</v>
      </c>
      <c r="I466">
        <v>49257525</v>
      </c>
    </row>
    <row r="467" spans="1:9">
      <c r="A467" t="s">
        <v>1402</v>
      </c>
      <c r="B467">
        <v>128922</v>
      </c>
      <c r="C467">
        <v>171283074</v>
      </c>
      <c r="D467">
        <v>55303391</v>
      </c>
      <c r="E467">
        <v>4102560</v>
      </c>
      <c r="F467">
        <v>5446533635</v>
      </c>
      <c r="G467">
        <v>2075931009</v>
      </c>
      <c r="H467">
        <v>51310</v>
      </c>
      <c r="I467">
        <v>67149530</v>
      </c>
    </row>
    <row r="468" spans="1:9">
      <c r="A468" t="s">
        <v>1415</v>
      </c>
      <c r="B468">
        <v>0</v>
      </c>
      <c r="C468">
        <v>0</v>
      </c>
      <c r="D468">
        <v>0</v>
      </c>
      <c r="E468">
        <v>5</v>
      </c>
      <c r="F468">
        <v>654</v>
      </c>
      <c r="G468">
        <v>66846</v>
      </c>
      <c r="H468">
        <v>0</v>
      </c>
      <c r="I468">
        <v>0</v>
      </c>
    </row>
    <row r="469" spans="1:9">
      <c r="A469" t="s">
        <v>1694</v>
      </c>
      <c r="B469">
        <v>76260</v>
      </c>
      <c r="C469">
        <v>172658655</v>
      </c>
      <c r="D469">
        <v>49319672</v>
      </c>
      <c r="E469">
        <v>2092341</v>
      </c>
      <c r="F469">
        <v>4889078553</v>
      </c>
      <c r="G469">
        <v>806022490</v>
      </c>
      <c r="H469">
        <v>10047</v>
      </c>
      <c r="I469">
        <v>23863014</v>
      </c>
    </row>
    <row r="470" spans="1:9">
      <c r="A470" t="s">
        <v>1806</v>
      </c>
      <c r="B470">
        <v>8546</v>
      </c>
      <c r="C470">
        <v>119467600</v>
      </c>
      <c r="D470">
        <v>8675154</v>
      </c>
      <c r="E470">
        <v>2488525</v>
      </c>
      <c r="F470">
        <v>35665714432</v>
      </c>
      <c r="G470">
        <v>6888505020</v>
      </c>
      <c r="H470">
        <v>4353</v>
      </c>
      <c r="I470">
        <v>59736100</v>
      </c>
    </row>
    <row r="471" spans="1:9">
      <c r="A471" t="s">
        <v>1831</v>
      </c>
      <c r="B471">
        <v>6</v>
      </c>
      <c r="C471">
        <v>142033</v>
      </c>
      <c r="D471">
        <v>123794</v>
      </c>
      <c r="E471">
        <v>1151552</v>
      </c>
      <c r="F471">
        <v>28383423521</v>
      </c>
      <c r="G471">
        <v>17807982194</v>
      </c>
      <c r="H471">
        <v>11949</v>
      </c>
      <c r="I471">
        <v>294385309</v>
      </c>
    </row>
    <row r="472" spans="1:9">
      <c r="A472" t="s">
        <v>1859</v>
      </c>
      <c r="B472">
        <v>1</v>
      </c>
      <c r="C472">
        <v>1001</v>
      </c>
      <c r="D472">
        <v>840</v>
      </c>
      <c r="E472">
        <v>36597</v>
      </c>
      <c r="F472">
        <v>46076192</v>
      </c>
      <c r="G472">
        <v>12088481</v>
      </c>
      <c r="H472">
        <v>218</v>
      </c>
      <c r="I472">
        <v>292850</v>
      </c>
    </row>
    <row r="473" spans="1:9">
      <c r="A473" t="s">
        <v>1253</v>
      </c>
      <c r="B473">
        <v>50458</v>
      </c>
      <c r="C473">
        <v>65259095</v>
      </c>
      <c r="D473">
        <v>12777254</v>
      </c>
      <c r="E473">
        <v>802913</v>
      </c>
      <c r="F473">
        <v>1056651616</v>
      </c>
      <c r="G473">
        <v>318134131</v>
      </c>
      <c r="H473">
        <v>15544</v>
      </c>
      <c r="I473">
        <v>20144540</v>
      </c>
    </row>
    <row r="474" spans="1:9">
      <c r="A474" t="s">
        <v>1266</v>
      </c>
      <c r="B474">
        <v>13258</v>
      </c>
      <c r="C474">
        <v>181082163</v>
      </c>
      <c r="D474">
        <v>64951620</v>
      </c>
      <c r="E474">
        <v>198419</v>
      </c>
      <c r="F474">
        <v>2753529189</v>
      </c>
      <c r="G474">
        <v>321320531</v>
      </c>
      <c r="H474">
        <v>848</v>
      </c>
      <c r="I474">
        <v>10751690</v>
      </c>
    </row>
    <row r="475" spans="1:9">
      <c r="A475" t="s">
        <v>1406</v>
      </c>
      <c r="B475">
        <v>435736</v>
      </c>
      <c r="C475">
        <v>6342619483</v>
      </c>
      <c r="D475">
        <v>605805127</v>
      </c>
      <c r="E475">
        <v>27080193</v>
      </c>
      <c r="F475">
        <v>382353774406</v>
      </c>
      <c r="G475">
        <v>51505372671</v>
      </c>
      <c r="H475">
        <v>34972</v>
      </c>
      <c r="I475">
        <v>471598935</v>
      </c>
    </row>
    <row r="476" spans="1:9">
      <c r="A476" t="s">
        <v>1456</v>
      </c>
      <c r="B476">
        <v>0</v>
      </c>
      <c r="C476">
        <v>0</v>
      </c>
      <c r="D476">
        <v>0</v>
      </c>
      <c r="E476">
        <v>129</v>
      </c>
      <c r="F476">
        <v>5116471</v>
      </c>
      <c r="G476">
        <v>1054610</v>
      </c>
      <c r="H476">
        <v>11</v>
      </c>
      <c r="I476">
        <v>479147</v>
      </c>
    </row>
    <row r="477" spans="1:9">
      <c r="A477" t="s">
        <v>1575</v>
      </c>
      <c r="B477">
        <v>0</v>
      </c>
      <c r="C477">
        <v>0</v>
      </c>
      <c r="D477">
        <v>0</v>
      </c>
      <c r="E477">
        <v>130</v>
      </c>
      <c r="F477">
        <v>523924</v>
      </c>
      <c r="G477">
        <v>227780</v>
      </c>
      <c r="H477">
        <v>1</v>
      </c>
      <c r="I477">
        <v>3133</v>
      </c>
    </row>
    <row r="478" spans="1:9">
      <c r="A478" t="s">
        <v>1628</v>
      </c>
      <c r="B478">
        <v>1182</v>
      </c>
      <c r="C478">
        <v>27775239</v>
      </c>
      <c r="D478">
        <v>27639921</v>
      </c>
      <c r="E478">
        <v>14208</v>
      </c>
      <c r="F478">
        <v>334029000</v>
      </c>
      <c r="G478">
        <v>183050145</v>
      </c>
      <c r="H478">
        <v>179</v>
      </c>
      <c r="I478">
        <v>4252863</v>
      </c>
    </row>
    <row r="479" spans="1:9">
      <c r="A479" t="s">
        <v>1703</v>
      </c>
      <c r="B479">
        <v>8827</v>
      </c>
      <c r="C479">
        <v>143091400</v>
      </c>
      <c r="D479">
        <v>142034232</v>
      </c>
      <c r="E479">
        <v>295998</v>
      </c>
      <c r="F479">
        <v>4702273344</v>
      </c>
      <c r="G479">
        <v>2740036663</v>
      </c>
      <c r="H479">
        <v>718</v>
      </c>
      <c r="I479">
        <v>11644309</v>
      </c>
    </row>
    <row r="480" spans="1:9">
      <c r="A480" t="s">
        <v>1783</v>
      </c>
      <c r="B480">
        <v>7298</v>
      </c>
      <c r="C480">
        <v>1243398068</v>
      </c>
      <c r="D480">
        <v>295868606</v>
      </c>
      <c r="E480">
        <v>303156</v>
      </c>
      <c r="F480">
        <v>43641086880</v>
      </c>
      <c r="G480">
        <v>12967616354</v>
      </c>
      <c r="H480">
        <v>510</v>
      </c>
      <c r="I480">
        <v>58495587</v>
      </c>
    </row>
    <row r="481" spans="1:9">
      <c r="A481" t="s">
        <v>1431</v>
      </c>
      <c r="B481">
        <v>0</v>
      </c>
      <c r="C481">
        <v>0</v>
      </c>
      <c r="D481">
        <v>0</v>
      </c>
      <c r="E481">
        <v>316</v>
      </c>
      <c r="F481">
        <v>11495819</v>
      </c>
      <c r="G481">
        <v>6880622</v>
      </c>
      <c r="H481">
        <v>18</v>
      </c>
      <c r="I481">
        <v>684950</v>
      </c>
    </row>
    <row r="482" spans="1:9">
      <c r="A482" t="s">
        <v>1472</v>
      </c>
      <c r="B482">
        <v>7709</v>
      </c>
      <c r="C482">
        <v>100538781</v>
      </c>
      <c r="D482">
        <v>38657930</v>
      </c>
      <c r="E482">
        <v>860827</v>
      </c>
      <c r="F482">
        <v>10872903515</v>
      </c>
      <c r="G482">
        <v>1894426025</v>
      </c>
      <c r="H482">
        <v>841</v>
      </c>
      <c r="I482">
        <v>10458370</v>
      </c>
    </row>
    <row r="483" spans="1:9">
      <c r="A483" t="s">
        <v>1401</v>
      </c>
      <c r="B483">
        <v>89812</v>
      </c>
      <c r="C483">
        <v>50546824</v>
      </c>
      <c r="D483">
        <v>17294883</v>
      </c>
      <c r="E483">
        <v>2373964</v>
      </c>
      <c r="F483">
        <v>1326063060</v>
      </c>
      <c r="G483">
        <v>474347290</v>
      </c>
      <c r="H483">
        <v>34790</v>
      </c>
      <c r="I483">
        <v>19898268</v>
      </c>
    </row>
    <row r="484" spans="1:9">
      <c r="A484" t="s">
        <v>1572</v>
      </c>
      <c r="B484">
        <v>0</v>
      </c>
      <c r="C484">
        <v>0</v>
      </c>
      <c r="D484">
        <v>0</v>
      </c>
      <c r="E484">
        <v>96</v>
      </c>
      <c r="F484">
        <v>29324</v>
      </c>
      <c r="G484">
        <v>412258</v>
      </c>
      <c r="H484">
        <v>0</v>
      </c>
      <c r="I484">
        <v>0</v>
      </c>
    </row>
    <row r="485" spans="1:9">
      <c r="A485" t="s">
        <v>1708</v>
      </c>
      <c r="B485">
        <v>2432</v>
      </c>
      <c r="C485">
        <v>2835895</v>
      </c>
      <c r="D485">
        <v>521507</v>
      </c>
      <c r="E485">
        <v>100715</v>
      </c>
      <c r="F485">
        <v>124117043</v>
      </c>
      <c r="G485">
        <v>37559815</v>
      </c>
      <c r="H485">
        <v>1308</v>
      </c>
      <c r="I485">
        <v>1569507</v>
      </c>
    </row>
    <row r="486" spans="1:9">
      <c r="A486" t="s">
        <v>1396</v>
      </c>
      <c r="B486">
        <v>2492</v>
      </c>
      <c r="C486">
        <v>20956619</v>
      </c>
      <c r="D486">
        <v>19561187</v>
      </c>
      <c r="E486">
        <v>167853</v>
      </c>
      <c r="F486">
        <v>1419593627</v>
      </c>
      <c r="G486">
        <v>564320496</v>
      </c>
      <c r="H486">
        <v>252</v>
      </c>
      <c r="I486">
        <v>2126376</v>
      </c>
    </row>
    <row r="487" spans="1:9">
      <c r="A487" t="s">
        <v>962</v>
      </c>
      <c r="B487">
        <v>0</v>
      </c>
      <c r="C487">
        <v>0</v>
      </c>
      <c r="D487">
        <v>0</v>
      </c>
      <c r="E487">
        <v>2</v>
      </c>
      <c r="F487">
        <v>0</v>
      </c>
      <c r="G487">
        <v>0</v>
      </c>
      <c r="H487">
        <v>0</v>
      </c>
      <c r="I487">
        <v>0</v>
      </c>
    </row>
    <row r="488" spans="1:9">
      <c r="A488" t="s">
        <v>706</v>
      </c>
      <c r="B488">
        <v>0</v>
      </c>
      <c r="C488">
        <v>0</v>
      </c>
      <c r="D488">
        <v>0</v>
      </c>
      <c r="E488">
        <v>6</v>
      </c>
      <c r="F488">
        <v>0</v>
      </c>
      <c r="G488">
        <v>30605</v>
      </c>
      <c r="H488">
        <v>1</v>
      </c>
      <c r="I488">
        <v>0</v>
      </c>
    </row>
    <row r="489" spans="1:9">
      <c r="A489" t="s">
        <v>1462</v>
      </c>
      <c r="B489">
        <v>2824</v>
      </c>
      <c r="C489">
        <v>19034751</v>
      </c>
      <c r="D489">
        <v>16925035</v>
      </c>
      <c r="E489">
        <v>303991</v>
      </c>
      <c r="F489">
        <v>1899122002</v>
      </c>
      <c r="G489">
        <v>216668757</v>
      </c>
      <c r="H489">
        <v>483</v>
      </c>
      <c r="I489">
        <v>3223566</v>
      </c>
    </row>
    <row r="490" spans="1:9">
      <c r="A490" t="s">
        <v>1503</v>
      </c>
      <c r="B490">
        <v>3682</v>
      </c>
      <c r="C490">
        <v>84639675</v>
      </c>
      <c r="D490">
        <v>83895792</v>
      </c>
      <c r="E490">
        <v>267177</v>
      </c>
      <c r="F490">
        <v>6197852969</v>
      </c>
      <c r="G490">
        <v>4955343576</v>
      </c>
      <c r="H490">
        <v>1838</v>
      </c>
      <c r="I490">
        <v>42913677</v>
      </c>
    </row>
    <row r="491" spans="1:9">
      <c r="A491" t="s">
        <v>1514</v>
      </c>
      <c r="B491">
        <v>343</v>
      </c>
      <c r="C491">
        <v>23785000</v>
      </c>
      <c r="D491">
        <v>660401</v>
      </c>
      <c r="E491">
        <v>13136</v>
      </c>
      <c r="F491">
        <v>848766000</v>
      </c>
      <c r="G491">
        <v>70866714</v>
      </c>
      <c r="H491">
        <v>7</v>
      </c>
      <c r="I491">
        <v>470000</v>
      </c>
    </row>
    <row r="492" spans="1:9">
      <c r="A492" t="s">
        <v>1453</v>
      </c>
      <c r="B492">
        <v>0</v>
      </c>
      <c r="C492">
        <v>0</v>
      </c>
      <c r="D492">
        <v>0</v>
      </c>
      <c r="E492">
        <v>12</v>
      </c>
      <c r="F492">
        <v>99839</v>
      </c>
      <c r="G492">
        <v>25852</v>
      </c>
      <c r="H492">
        <v>2</v>
      </c>
      <c r="I492">
        <v>19856</v>
      </c>
    </row>
    <row r="493" spans="1:9">
      <c r="A493" t="s">
        <v>1481</v>
      </c>
      <c r="B493">
        <v>0</v>
      </c>
      <c r="C493">
        <v>0</v>
      </c>
      <c r="D493">
        <v>0</v>
      </c>
      <c r="E493">
        <v>1</v>
      </c>
      <c r="F493">
        <v>233750</v>
      </c>
      <c r="G493">
        <v>0</v>
      </c>
      <c r="H493">
        <v>0</v>
      </c>
      <c r="I493">
        <v>0</v>
      </c>
    </row>
    <row r="494" spans="1:9">
      <c r="A494" t="s">
        <v>1542</v>
      </c>
      <c r="B494">
        <v>5</v>
      </c>
      <c r="C494">
        <v>2500</v>
      </c>
      <c r="D494">
        <v>0</v>
      </c>
      <c r="E494">
        <v>14287</v>
      </c>
      <c r="F494">
        <v>7210436</v>
      </c>
      <c r="G494">
        <v>1038753</v>
      </c>
      <c r="H494">
        <v>5</v>
      </c>
      <c r="I494">
        <v>2500</v>
      </c>
    </row>
    <row r="495" spans="1:9">
      <c r="A495" t="s">
        <v>1346</v>
      </c>
      <c r="B495">
        <v>1001</v>
      </c>
      <c r="C495">
        <v>38729735</v>
      </c>
      <c r="D495">
        <v>38374805</v>
      </c>
      <c r="E495">
        <v>47544</v>
      </c>
      <c r="F495">
        <v>1809733318</v>
      </c>
      <c r="G495">
        <v>1143734801</v>
      </c>
      <c r="H495">
        <v>71</v>
      </c>
      <c r="I495">
        <v>2734442</v>
      </c>
    </row>
    <row r="496" spans="1:9">
      <c r="A496" t="s">
        <v>724</v>
      </c>
      <c r="B496">
        <v>0</v>
      </c>
      <c r="C496">
        <v>0</v>
      </c>
      <c r="D496">
        <v>0</v>
      </c>
      <c r="E496">
        <v>984</v>
      </c>
      <c r="F496">
        <v>0</v>
      </c>
      <c r="G496">
        <v>174280380</v>
      </c>
      <c r="H496">
        <v>30</v>
      </c>
      <c r="I496">
        <v>0</v>
      </c>
    </row>
    <row r="497" spans="1:9">
      <c r="A497" t="s">
        <v>1558</v>
      </c>
      <c r="B497">
        <v>10453</v>
      </c>
      <c r="C497">
        <v>12844523</v>
      </c>
      <c r="D497">
        <v>1901208</v>
      </c>
      <c r="E497">
        <v>334225</v>
      </c>
      <c r="F497">
        <v>413765955</v>
      </c>
      <c r="G497">
        <v>133800820</v>
      </c>
      <c r="H497">
        <v>4244</v>
      </c>
      <c r="I497">
        <v>5392576</v>
      </c>
    </row>
    <row r="498" spans="1:9">
      <c r="A498" t="s">
        <v>1306</v>
      </c>
      <c r="B498">
        <v>284</v>
      </c>
      <c r="C498">
        <v>2073424</v>
      </c>
      <c r="D498">
        <v>2013011</v>
      </c>
      <c r="E498">
        <v>4380</v>
      </c>
      <c r="F498">
        <v>25098069</v>
      </c>
      <c r="G498">
        <v>7393015</v>
      </c>
      <c r="H498">
        <v>70</v>
      </c>
      <c r="I498">
        <v>393000</v>
      </c>
    </row>
    <row r="499" spans="1:9">
      <c r="A499" t="s">
        <v>1341</v>
      </c>
      <c r="B499">
        <v>12</v>
      </c>
      <c r="C499">
        <v>26840</v>
      </c>
      <c r="D499">
        <v>22250</v>
      </c>
      <c r="E499">
        <v>54032</v>
      </c>
      <c r="F499">
        <v>116885041</v>
      </c>
      <c r="G499">
        <v>8238274</v>
      </c>
      <c r="H499">
        <v>33</v>
      </c>
      <c r="I499">
        <v>71200</v>
      </c>
    </row>
    <row r="500" spans="1:9">
      <c r="A500" t="s">
        <v>733</v>
      </c>
      <c r="B500">
        <v>0</v>
      </c>
      <c r="C500">
        <v>0</v>
      </c>
      <c r="D500">
        <v>0</v>
      </c>
      <c r="E500">
        <v>56</v>
      </c>
      <c r="F500">
        <v>0</v>
      </c>
      <c r="G500">
        <v>2793450</v>
      </c>
      <c r="H500">
        <v>10</v>
      </c>
      <c r="I500">
        <v>0</v>
      </c>
    </row>
    <row r="501" spans="1:9">
      <c r="A501" t="s">
        <v>1460</v>
      </c>
      <c r="B501">
        <v>1999</v>
      </c>
      <c r="C501">
        <v>4463978</v>
      </c>
      <c r="D501">
        <v>1692621</v>
      </c>
      <c r="E501">
        <v>218097</v>
      </c>
      <c r="F501">
        <v>500835422</v>
      </c>
      <c r="G501">
        <v>64214569</v>
      </c>
      <c r="H501">
        <v>627</v>
      </c>
      <c r="I501">
        <v>1426130</v>
      </c>
    </row>
    <row r="502" spans="1:9">
      <c r="A502" t="s">
        <v>1583</v>
      </c>
      <c r="B502">
        <v>296</v>
      </c>
      <c r="C502">
        <v>662644</v>
      </c>
      <c r="D502">
        <v>611188</v>
      </c>
      <c r="E502">
        <v>213130</v>
      </c>
      <c r="F502">
        <v>460336736</v>
      </c>
      <c r="G502">
        <v>33271998</v>
      </c>
      <c r="H502">
        <v>311</v>
      </c>
      <c r="I502">
        <v>664700</v>
      </c>
    </row>
    <row r="503" spans="1:9">
      <c r="A503" t="s">
        <v>1729</v>
      </c>
      <c r="B503">
        <v>2880</v>
      </c>
      <c r="C503">
        <v>570128727</v>
      </c>
      <c r="D503">
        <v>111437134</v>
      </c>
      <c r="E503">
        <v>153939</v>
      </c>
      <c r="F503">
        <v>27689140282</v>
      </c>
      <c r="G503">
        <v>9819755645</v>
      </c>
      <c r="H503">
        <v>645</v>
      </c>
      <c r="I503">
        <v>94003879</v>
      </c>
    </row>
    <row r="504" spans="1:9">
      <c r="A504" t="s">
        <v>1748</v>
      </c>
      <c r="B504">
        <v>0</v>
      </c>
      <c r="C504">
        <v>0</v>
      </c>
      <c r="D504">
        <v>0</v>
      </c>
      <c r="E504">
        <v>1</v>
      </c>
      <c r="F504">
        <v>842</v>
      </c>
      <c r="G504">
        <v>210</v>
      </c>
      <c r="H504">
        <v>0</v>
      </c>
      <c r="I504">
        <v>0</v>
      </c>
    </row>
    <row r="505" spans="1:9">
      <c r="A505" t="s">
        <v>1502</v>
      </c>
      <c r="B505">
        <v>5601</v>
      </c>
      <c r="C505">
        <v>75909203</v>
      </c>
      <c r="D505">
        <v>74953588</v>
      </c>
      <c r="E505">
        <v>567547</v>
      </c>
      <c r="F505">
        <v>7741989812</v>
      </c>
      <c r="G505">
        <v>6429448466</v>
      </c>
      <c r="H505">
        <v>4349</v>
      </c>
      <c r="I505">
        <v>59979851</v>
      </c>
    </row>
    <row r="506" spans="1:9">
      <c r="A506" t="s">
        <v>1319</v>
      </c>
      <c r="B506">
        <v>113067</v>
      </c>
      <c r="C506">
        <v>408560500</v>
      </c>
      <c r="D506">
        <v>87602378</v>
      </c>
      <c r="E506">
        <v>3793465</v>
      </c>
      <c r="F506">
        <v>14260041291</v>
      </c>
      <c r="G506">
        <v>4140952907</v>
      </c>
      <c r="H506">
        <v>31397</v>
      </c>
      <c r="I506">
        <v>118050025</v>
      </c>
    </row>
    <row r="507" spans="1:9">
      <c r="A507" t="s">
        <v>1361</v>
      </c>
      <c r="B507">
        <v>106205</v>
      </c>
      <c r="C507">
        <v>1177117368</v>
      </c>
      <c r="D507">
        <v>179321350</v>
      </c>
      <c r="E507">
        <v>12538648</v>
      </c>
      <c r="F507">
        <v>157286158858</v>
      </c>
      <c r="G507">
        <v>27049648627</v>
      </c>
      <c r="H507">
        <v>25864</v>
      </c>
      <c r="I507">
        <v>306885147</v>
      </c>
    </row>
    <row r="508" spans="1:9">
      <c r="A508" t="s">
        <v>1504</v>
      </c>
      <c r="B508">
        <v>3375</v>
      </c>
      <c r="C508">
        <v>112589468</v>
      </c>
      <c r="D508">
        <v>111865843</v>
      </c>
      <c r="E508">
        <v>172622</v>
      </c>
      <c r="F508">
        <v>5929439393</v>
      </c>
      <c r="G508">
        <v>4635983375</v>
      </c>
      <c r="H508">
        <v>1033</v>
      </c>
      <c r="I508">
        <v>35807466</v>
      </c>
    </row>
    <row r="509" spans="1:9">
      <c r="A509" t="s">
        <v>1663</v>
      </c>
      <c r="B509">
        <v>2799</v>
      </c>
      <c r="C509">
        <v>1436795</v>
      </c>
      <c r="D509">
        <v>109818</v>
      </c>
      <c r="E509">
        <v>398983</v>
      </c>
      <c r="F509">
        <v>200317810</v>
      </c>
      <c r="G509">
        <v>25259618</v>
      </c>
      <c r="H509">
        <v>858</v>
      </c>
      <c r="I509">
        <v>418450</v>
      </c>
    </row>
    <row r="510" spans="1:9">
      <c r="A510" t="s">
        <v>1386</v>
      </c>
      <c r="B510">
        <v>7142</v>
      </c>
      <c r="C510">
        <v>21936600</v>
      </c>
      <c r="D510">
        <v>5393769</v>
      </c>
      <c r="E510">
        <v>1972029</v>
      </c>
      <c r="F510">
        <v>7322134671</v>
      </c>
      <c r="G510">
        <v>1265967737</v>
      </c>
      <c r="H510">
        <v>9847</v>
      </c>
      <c r="I510">
        <v>36347720</v>
      </c>
    </row>
    <row r="511" spans="1:9">
      <c r="A511" t="s">
        <v>1420</v>
      </c>
      <c r="B511">
        <v>0</v>
      </c>
      <c r="C511">
        <v>0</v>
      </c>
      <c r="D511">
        <v>0</v>
      </c>
      <c r="E511">
        <v>14198</v>
      </c>
      <c r="F511">
        <v>205235696</v>
      </c>
      <c r="G511">
        <v>89100281</v>
      </c>
      <c r="H511">
        <v>92</v>
      </c>
      <c r="I511">
        <v>1379202</v>
      </c>
    </row>
    <row r="512" spans="1:9">
      <c r="A512" t="s">
        <v>1332</v>
      </c>
      <c r="B512">
        <v>0</v>
      </c>
      <c r="C512">
        <v>0</v>
      </c>
      <c r="D512">
        <v>0</v>
      </c>
      <c r="E512">
        <v>6</v>
      </c>
      <c r="F512">
        <v>15730</v>
      </c>
      <c r="G512">
        <v>1980</v>
      </c>
      <c r="H512">
        <v>0</v>
      </c>
      <c r="I512">
        <v>0</v>
      </c>
    </row>
    <row r="513" spans="1:9">
      <c r="A513" t="s">
        <v>1385</v>
      </c>
      <c r="B513">
        <v>2804</v>
      </c>
      <c r="C513">
        <v>5803350</v>
      </c>
      <c r="D513">
        <v>1511676</v>
      </c>
      <c r="E513">
        <v>1108257</v>
      </c>
      <c r="F513">
        <v>2603482671</v>
      </c>
      <c r="G513">
        <v>693129506</v>
      </c>
      <c r="H513">
        <v>9811</v>
      </c>
      <c r="I513">
        <v>23043982</v>
      </c>
    </row>
    <row r="514" spans="1:9">
      <c r="A514" t="s">
        <v>1577</v>
      </c>
      <c r="B514">
        <v>168</v>
      </c>
      <c r="C514">
        <v>2402590</v>
      </c>
      <c r="D514">
        <v>1598743</v>
      </c>
      <c r="E514">
        <v>24272</v>
      </c>
      <c r="F514">
        <v>335642676</v>
      </c>
      <c r="G514">
        <v>149571510</v>
      </c>
      <c r="H514">
        <v>212</v>
      </c>
      <c r="I514">
        <v>3032414</v>
      </c>
    </row>
    <row r="515" spans="1:9">
      <c r="A515" t="s">
        <v>926</v>
      </c>
      <c r="B515">
        <v>0</v>
      </c>
      <c r="C515">
        <v>0</v>
      </c>
      <c r="D515">
        <v>0</v>
      </c>
      <c r="E515">
        <v>77</v>
      </c>
      <c r="F515">
        <v>0</v>
      </c>
      <c r="G515">
        <v>0</v>
      </c>
      <c r="H515">
        <v>0</v>
      </c>
      <c r="I515">
        <v>0</v>
      </c>
    </row>
    <row r="516" spans="1:9">
      <c r="A516" t="s">
        <v>1710</v>
      </c>
      <c r="B516">
        <v>2348</v>
      </c>
      <c r="C516">
        <v>8976262</v>
      </c>
      <c r="D516">
        <v>1022200</v>
      </c>
      <c r="E516">
        <v>142765</v>
      </c>
      <c r="F516">
        <v>524755958</v>
      </c>
      <c r="G516">
        <v>141895490</v>
      </c>
      <c r="H516">
        <v>1115</v>
      </c>
      <c r="I516">
        <v>4127496</v>
      </c>
    </row>
    <row r="517" spans="1:9">
      <c r="A517" t="s">
        <v>1823</v>
      </c>
      <c r="B517">
        <v>4580</v>
      </c>
      <c r="C517">
        <v>106824749</v>
      </c>
      <c r="D517">
        <v>105599503</v>
      </c>
      <c r="E517">
        <v>82097</v>
      </c>
      <c r="F517">
        <v>1905199973</v>
      </c>
      <c r="G517">
        <v>1142116120</v>
      </c>
      <c r="H517">
        <v>241</v>
      </c>
      <c r="I517">
        <v>5619855</v>
      </c>
    </row>
    <row r="518" spans="1:9">
      <c r="A518" t="s">
        <v>1273</v>
      </c>
      <c r="B518">
        <v>38093</v>
      </c>
      <c r="C518">
        <v>151869551</v>
      </c>
      <c r="D518">
        <v>36410987</v>
      </c>
      <c r="E518">
        <v>1379212</v>
      </c>
      <c r="F518">
        <v>5191705786</v>
      </c>
      <c r="G518">
        <v>681977207</v>
      </c>
      <c r="H518">
        <v>8339</v>
      </c>
      <c r="I518">
        <v>30601548</v>
      </c>
    </row>
    <row r="519" spans="1:9">
      <c r="A519" t="s">
        <v>5032</v>
      </c>
      <c r="B519">
        <v>0</v>
      </c>
      <c r="C519">
        <v>0</v>
      </c>
      <c r="D519">
        <v>0</v>
      </c>
      <c r="E519">
        <v>1</v>
      </c>
      <c r="F519">
        <v>1</v>
      </c>
      <c r="G519">
        <v>38063</v>
      </c>
      <c r="H519">
        <v>0</v>
      </c>
      <c r="I519">
        <v>0</v>
      </c>
    </row>
    <row r="520" spans="1:9">
      <c r="A520" t="s">
        <v>1738</v>
      </c>
      <c r="B520">
        <v>5</v>
      </c>
      <c r="C520">
        <v>250000</v>
      </c>
      <c r="D520">
        <v>246986</v>
      </c>
      <c r="E520">
        <v>6529</v>
      </c>
      <c r="F520">
        <v>3562302716</v>
      </c>
      <c r="G520">
        <v>2046468121</v>
      </c>
      <c r="H520">
        <v>46</v>
      </c>
      <c r="I520">
        <v>4759279</v>
      </c>
    </row>
    <row r="521" spans="1:9">
      <c r="A521" t="s">
        <v>1609</v>
      </c>
      <c r="B521">
        <v>0</v>
      </c>
      <c r="C521">
        <v>0</v>
      </c>
      <c r="D521">
        <v>0</v>
      </c>
      <c r="E521">
        <v>88</v>
      </c>
      <c r="F521">
        <v>1403396</v>
      </c>
      <c r="G521">
        <v>634310</v>
      </c>
      <c r="H521">
        <v>1</v>
      </c>
      <c r="I521">
        <v>17460</v>
      </c>
    </row>
    <row r="522" spans="1:9">
      <c r="A522" t="s">
        <v>1835</v>
      </c>
      <c r="B522">
        <v>32454</v>
      </c>
      <c r="C522">
        <v>42455825</v>
      </c>
      <c r="D522">
        <v>14023977</v>
      </c>
      <c r="E522">
        <v>1909704</v>
      </c>
      <c r="F522">
        <v>2413801510</v>
      </c>
      <c r="G522">
        <v>640515036</v>
      </c>
      <c r="H522">
        <v>18577</v>
      </c>
      <c r="I522">
        <v>25047338</v>
      </c>
    </row>
    <row r="523" spans="1:9">
      <c r="A523" t="s">
        <v>1528</v>
      </c>
      <c r="B523">
        <v>1121</v>
      </c>
      <c r="C523">
        <v>42410727</v>
      </c>
      <c r="D523">
        <v>42301507</v>
      </c>
      <c r="E523">
        <v>15637</v>
      </c>
      <c r="F523">
        <v>573183151</v>
      </c>
      <c r="G523">
        <v>357882000</v>
      </c>
      <c r="H523">
        <v>27</v>
      </c>
      <c r="I523">
        <v>1009683</v>
      </c>
    </row>
    <row r="524" spans="1:9">
      <c r="A524" t="s">
        <v>1668</v>
      </c>
      <c r="B524">
        <v>23546</v>
      </c>
      <c r="C524">
        <v>322941925</v>
      </c>
      <c r="D524">
        <v>318821764</v>
      </c>
      <c r="E524">
        <v>521211</v>
      </c>
      <c r="F524">
        <v>7051963990</v>
      </c>
      <c r="G524">
        <v>4160991679</v>
      </c>
      <c r="H524">
        <v>850</v>
      </c>
      <c r="I524">
        <v>11398917</v>
      </c>
    </row>
    <row r="525" spans="1:9">
      <c r="A525" t="s">
        <v>1855</v>
      </c>
      <c r="B525">
        <v>1</v>
      </c>
      <c r="C525">
        <v>20000</v>
      </c>
      <c r="D525">
        <v>14833</v>
      </c>
      <c r="E525">
        <v>73145</v>
      </c>
      <c r="F525">
        <v>1764336009</v>
      </c>
      <c r="G525">
        <v>758240440</v>
      </c>
      <c r="H525">
        <v>525</v>
      </c>
      <c r="I525">
        <v>12434007</v>
      </c>
    </row>
    <row r="526" spans="1:9">
      <c r="A526" t="s">
        <v>1552</v>
      </c>
      <c r="B526">
        <v>291</v>
      </c>
      <c r="C526">
        <v>2315876</v>
      </c>
      <c r="D526">
        <v>2265352</v>
      </c>
      <c r="E526">
        <v>16015</v>
      </c>
      <c r="F526">
        <v>132689760</v>
      </c>
      <c r="G526">
        <v>66299940</v>
      </c>
      <c r="H526">
        <v>35</v>
      </c>
      <c r="I526">
        <v>300043</v>
      </c>
    </row>
    <row r="527" spans="1:9">
      <c r="A527" t="s">
        <v>1662</v>
      </c>
      <c r="B527">
        <v>6434</v>
      </c>
      <c r="C527">
        <v>984568857</v>
      </c>
      <c r="D527">
        <v>254753504</v>
      </c>
      <c r="E527">
        <v>419453</v>
      </c>
      <c r="F527">
        <v>54821860159</v>
      </c>
      <c r="G527">
        <v>16598284788</v>
      </c>
      <c r="H527">
        <v>1207</v>
      </c>
      <c r="I527">
        <v>142804838</v>
      </c>
    </row>
    <row r="528" spans="1:9">
      <c r="A528" t="s">
        <v>1688</v>
      </c>
      <c r="B528">
        <v>5015</v>
      </c>
      <c r="C528">
        <v>69706464</v>
      </c>
      <c r="D528">
        <v>67756962</v>
      </c>
      <c r="E528">
        <v>243484</v>
      </c>
      <c r="F528">
        <v>3117702478</v>
      </c>
      <c r="G528">
        <v>1349942841</v>
      </c>
      <c r="H528">
        <v>828</v>
      </c>
      <c r="I528">
        <v>11167837</v>
      </c>
    </row>
    <row r="529" spans="1:9">
      <c r="A529" t="s">
        <v>1797</v>
      </c>
      <c r="B529">
        <v>13125</v>
      </c>
      <c r="C529">
        <v>199672406</v>
      </c>
      <c r="D529">
        <v>197544079</v>
      </c>
      <c r="E529">
        <v>329759</v>
      </c>
      <c r="F529">
        <v>5035382910</v>
      </c>
      <c r="G529">
        <v>2976327258</v>
      </c>
      <c r="H529">
        <v>505</v>
      </c>
      <c r="I529">
        <v>7434795</v>
      </c>
    </row>
    <row r="530" spans="1:9">
      <c r="A530" t="s">
        <v>1367</v>
      </c>
      <c r="B530">
        <v>0</v>
      </c>
      <c r="C530">
        <v>0</v>
      </c>
      <c r="D530">
        <v>0</v>
      </c>
      <c r="E530">
        <v>5</v>
      </c>
      <c r="F530">
        <v>12300</v>
      </c>
      <c r="G530">
        <v>3198</v>
      </c>
      <c r="H530">
        <v>1</v>
      </c>
      <c r="I530">
        <v>2800</v>
      </c>
    </row>
    <row r="531" spans="1:9">
      <c r="A531" t="s">
        <v>1605</v>
      </c>
      <c r="B531">
        <v>449</v>
      </c>
      <c r="C531">
        <v>9670800</v>
      </c>
      <c r="D531">
        <v>327497</v>
      </c>
      <c r="E531">
        <v>10663</v>
      </c>
      <c r="F531">
        <v>244596800</v>
      </c>
      <c r="G531">
        <v>17977633</v>
      </c>
      <c r="H531">
        <v>7</v>
      </c>
      <c r="I531">
        <v>152000</v>
      </c>
    </row>
    <row r="532" spans="1:9">
      <c r="A532" t="s">
        <v>1636</v>
      </c>
      <c r="B532">
        <v>12975</v>
      </c>
      <c r="C532">
        <v>326310983</v>
      </c>
      <c r="D532">
        <v>325795961</v>
      </c>
      <c r="E532">
        <v>526271</v>
      </c>
      <c r="F532">
        <v>13033488058</v>
      </c>
      <c r="G532">
        <v>8667106980</v>
      </c>
      <c r="H532">
        <v>7443</v>
      </c>
      <c r="I532">
        <v>181660924</v>
      </c>
    </row>
    <row r="533" spans="1:9">
      <c r="A533" t="s">
        <v>1638</v>
      </c>
      <c r="B533">
        <v>10430</v>
      </c>
      <c r="C533">
        <v>678709814</v>
      </c>
      <c r="D533">
        <v>676946874</v>
      </c>
      <c r="E533">
        <v>142013</v>
      </c>
      <c r="F533">
        <v>8840712344</v>
      </c>
      <c r="G533">
        <v>6670990461</v>
      </c>
      <c r="H533">
        <v>669</v>
      </c>
      <c r="I533">
        <v>41013913</v>
      </c>
    </row>
    <row r="534" spans="1:9">
      <c r="A534" t="s">
        <v>1728</v>
      </c>
      <c r="B534">
        <v>124</v>
      </c>
      <c r="C534">
        <v>4871666</v>
      </c>
      <c r="D534">
        <v>1747699</v>
      </c>
      <c r="E534">
        <v>12455</v>
      </c>
      <c r="F534">
        <v>463960947</v>
      </c>
      <c r="G534">
        <v>201138942</v>
      </c>
      <c r="H534">
        <v>133</v>
      </c>
      <c r="I534">
        <v>5019844</v>
      </c>
    </row>
    <row r="535" spans="1:9">
      <c r="A535" t="s">
        <v>1777</v>
      </c>
      <c r="B535">
        <v>0</v>
      </c>
      <c r="C535">
        <v>0</v>
      </c>
      <c r="D535">
        <v>0</v>
      </c>
      <c r="E535">
        <v>577</v>
      </c>
      <c r="F535">
        <v>1463953</v>
      </c>
      <c r="G535">
        <v>728790</v>
      </c>
      <c r="H535">
        <v>12</v>
      </c>
      <c r="I535">
        <v>30850</v>
      </c>
    </row>
    <row r="536" spans="1:9">
      <c r="A536" t="s">
        <v>1267</v>
      </c>
      <c r="B536">
        <v>337</v>
      </c>
      <c r="C536">
        <v>7216950</v>
      </c>
      <c r="D536">
        <v>3033617</v>
      </c>
      <c r="E536">
        <v>16161</v>
      </c>
      <c r="F536">
        <v>364014968</v>
      </c>
      <c r="G536">
        <v>25288954</v>
      </c>
      <c r="H536">
        <v>38</v>
      </c>
      <c r="I536">
        <v>880160</v>
      </c>
    </row>
    <row r="537" spans="1:9">
      <c r="A537" t="s">
        <v>1390</v>
      </c>
      <c r="B537">
        <v>3</v>
      </c>
      <c r="C537">
        <v>110000</v>
      </c>
      <c r="D537">
        <v>0</v>
      </c>
      <c r="E537">
        <v>21586</v>
      </c>
      <c r="F537">
        <v>751888786</v>
      </c>
      <c r="G537">
        <v>71887571</v>
      </c>
      <c r="H537">
        <v>59</v>
      </c>
      <c r="I537">
        <v>2145442</v>
      </c>
    </row>
    <row r="538" spans="1:9">
      <c r="A538" t="s">
        <v>1476</v>
      </c>
      <c r="B538">
        <v>663822</v>
      </c>
      <c r="C538">
        <v>285579176</v>
      </c>
      <c r="D538">
        <v>159807152</v>
      </c>
      <c r="E538">
        <v>10114131</v>
      </c>
      <c r="F538">
        <v>5576492004</v>
      </c>
      <c r="G538">
        <v>3689952061</v>
      </c>
      <c r="H538">
        <v>724317</v>
      </c>
      <c r="I538">
        <v>313979196</v>
      </c>
    </row>
    <row r="539" spans="1:9">
      <c r="A539" t="s">
        <v>1660</v>
      </c>
      <c r="B539">
        <v>353</v>
      </c>
      <c r="C539">
        <v>8451669</v>
      </c>
      <c r="D539">
        <v>3600723</v>
      </c>
      <c r="E539">
        <v>70460</v>
      </c>
      <c r="F539">
        <v>1706915123</v>
      </c>
      <c r="G539">
        <v>609483663</v>
      </c>
      <c r="H539">
        <v>301</v>
      </c>
      <c r="I539">
        <v>7294833</v>
      </c>
    </row>
    <row r="540" spans="1:9">
      <c r="A540" t="s">
        <v>1867</v>
      </c>
      <c r="B540">
        <v>12104</v>
      </c>
      <c r="C540">
        <v>6644200</v>
      </c>
      <c r="D540">
        <v>1938410</v>
      </c>
      <c r="E540">
        <v>383637</v>
      </c>
      <c r="F540">
        <v>225330389</v>
      </c>
      <c r="G540">
        <v>46885047</v>
      </c>
      <c r="H540">
        <v>5427</v>
      </c>
      <c r="I540">
        <v>3019314</v>
      </c>
    </row>
    <row r="541" spans="1:9">
      <c r="A541" t="s">
        <v>1450</v>
      </c>
      <c r="B541">
        <v>0</v>
      </c>
      <c r="C541">
        <v>0</v>
      </c>
      <c r="D541">
        <v>0</v>
      </c>
      <c r="E541">
        <v>4</v>
      </c>
      <c r="F541">
        <v>507355</v>
      </c>
      <c r="G541">
        <v>410723</v>
      </c>
      <c r="H541">
        <v>4</v>
      </c>
      <c r="I541">
        <v>507355</v>
      </c>
    </row>
    <row r="542" spans="1:9">
      <c r="A542" t="s">
        <v>1549</v>
      </c>
      <c r="B542">
        <v>734</v>
      </c>
      <c r="C542">
        <v>29164648</v>
      </c>
      <c r="D542">
        <v>28879544</v>
      </c>
      <c r="E542">
        <v>13102</v>
      </c>
      <c r="F542">
        <v>506190511</v>
      </c>
      <c r="G542">
        <v>397640470</v>
      </c>
      <c r="H542">
        <v>35</v>
      </c>
      <c r="I542">
        <v>1364027</v>
      </c>
    </row>
    <row r="543" spans="1:9">
      <c r="A543" t="s">
        <v>1298</v>
      </c>
      <c r="B543">
        <v>25125</v>
      </c>
      <c r="C543">
        <v>36323363</v>
      </c>
      <c r="D543">
        <v>7515041</v>
      </c>
      <c r="E543">
        <v>671551</v>
      </c>
      <c r="F543">
        <v>899084088</v>
      </c>
      <c r="G543">
        <v>395956028</v>
      </c>
      <c r="H543">
        <v>23273</v>
      </c>
      <c r="I543">
        <v>31516336</v>
      </c>
    </row>
    <row r="544" spans="1:9">
      <c r="A544" t="s">
        <v>1303</v>
      </c>
      <c r="B544">
        <v>23567</v>
      </c>
      <c r="C544">
        <v>550324550</v>
      </c>
      <c r="D544">
        <v>32334027</v>
      </c>
      <c r="E544">
        <v>1556789</v>
      </c>
      <c r="F544">
        <v>36556561871</v>
      </c>
      <c r="G544">
        <v>5247587797</v>
      </c>
      <c r="H544">
        <v>3161</v>
      </c>
      <c r="I544">
        <v>73827713</v>
      </c>
    </row>
    <row r="545" spans="1:9">
      <c r="A545" t="s">
        <v>1066</v>
      </c>
      <c r="B545">
        <v>0</v>
      </c>
      <c r="C545">
        <v>0</v>
      </c>
      <c r="D545">
        <v>0</v>
      </c>
      <c r="E545">
        <v>3</v>
      </c>
      <c r="F545">
        <v>0</v>
      </c>
      <c r="G545">
        <v>0</v>
      </c>
      <c r="H545">
        <v>0</v>
      </c>
      <c r="I545">
        <v>0</v>
      </c>
    </row>
    <row r="546" spans="1:9">
      <c r="A546" t="s">
        <v>1864</v>
      </c>
      <c r="B546">
        <v>7378</v>
      </c>
      <c r="C546">
        <v>163532180</v>
      </c>
      <c r="D546">
        <v>161537969</v>
      </c>
      <c r="E546">
        <v>139708</v>
      </c>
      <c r="F546">
        <v>3140140462</v>
      </c>
      <c r="G546">
        <v>1376392381</v>
      </c>
      <c r="H546">
        <v>666</v>
      </c>
      <c r="I546">
        <v>14885743</v>
      </c>
    </row>
    <row r="547" spans="1:9">
      <c r="A547" t="s">
        <v>1714</v>
      </c>
      <c r="B547">
        <v>18</v>
      </c>
      <c r="C547">
        <v>632800</v>
      </c>
      <c r="D547">
        <v>202258</v>
      </c>
      <c r="E547">
        <v>7424</v>
      </c>
      <c r="F547">
        <v>241158258</v>
      </c>
      <c r="G547">
        <v>31858101</v>
      </c>
      <c r="H547">
        <v>4</v>
      </c>
      <c r="I547">
        <v>137000</v>
      </c>
    </row>
    <row r="548" spans="1:9">
      <c r="A548" t="s">
        <v>1808</v>
      </c>
      <c r="B548">
        <v>0</v>
      </c>
      <c r="C548">
        <v>0</v>
      </c>
      <c r="D548">
        <v>0</v>
      </c>
      <c r="E548">
        <v>259545</v>
      </c>
      <c r="F548">
        <v>8552307756</v>
      </c>
      <c r="G548">
        <v>1357152449</v>
      </c>
      <c r="H548">
        <v>145</v>
      </c>
      <c r="I548">
        <v>4652900</v>
      </c>
    </row>
    <row r="549" spans="1:9">
      <c r="A549" t="s">
        <v>1838</v>
      </c>
      <c r="B549">
        <v>109254</v>
      </c>
      <c r="C549">
        <v>726995045</v>
      </c>
      <c r="D549">
        <v>164882733</v>
      </c>
      <c r="E549">
        <v>5583826</v>
      </c>
      <c r="F549">
        <v>38955033836</v>
      </c>
      <c r="G549">
        <v>8177671001</v>
      </c>
      <c r="H549">
        <v>21189</v>
      </c>
      <c r="I549">
        <v>146036631</v>
      </c>
    </row>
    <row r="550" spans="1:9">
      <c r="A550" t="s">
        <v>1284</v>
      </c>
      <c r="B550">
        <v>119066</v>
      </c>
      <c r="C550">
        <v>1582849567</v>
      </c>
      <c r="D550">
        <v>327964699</v>
      </c>
      <c r="E550">
        <v>10906820</v>
      </c>
      <c r="F550">
        <v>151997537758</v>
      </c>
      <c r="G550">
        <v>23998341613</v>
      </c>
      <c r="H550">
        <v>11246</v>
      </c>
      <c r="I550">
        <v>150482747</v>
      </c>
    </row>
    <row r="551" spans="1:9">
      <c r="A551" t="s">
        <v>1350</v>
      </c>
      <c r="B551">
        <v>123</v>
      </c>
      <c r="C551">
        <v>552125</v>
      </c>
      <c r="D551">
        <v>538125</v>
      </c>
      <c r="E551">
        <v>5337</v>
      </c>
      <c r="F551">
        <v>24022551</v>
      </c>
      <c r="G551">
        <v>13318255</v>
      </c>
      <c r="H551">
        <v>49</v>
      </c>
      <c r="I551">
        <v>218203</v>
      </c>
    </row>
    <row r="552" spans="1:9">
      <c r="A552" t="s">
        <v>1164</v>
      </c>
      <c r="B552">
        <v>0</v>
      </c>
      <c r="C552">
        <v>0</v>
      </c>
      <c r="D552">
        <v>0</v>
      </c>
      <c r="E552">
        <v>16</v>
      </c>
      <c r="F552">
        <v>0</v>
      </c>
      <c r="G552">
        <v>0</v>
      </c>
      <c r="H552">
        <v>0</v>
      </c>
      <c r="I552">
        <v>0</v>
      </c>
    </row>
    <row r="553" spans="1:9">
      <c r="A553" t="s">
        <v>1381</v>
      </c>
      <c r="B553">
        <v>0</v>
      </c>
      <c r="C553">
        <v>0</v>
      </c>
      <c r="D553">
        <v>0</v>
      </c>
      <c r="E553">
        <v>94</v>
      </c>
      <c r="F553">
        <v>3654350</v>
      </c>
      <c r="G553">
        <v>1608514</v>
      </c>
      <c r="H553">
        <v>0</v>
      </c>
      <c r="I553">
        <v>0</v>
      </c>
    </row>
    <row r="554" spans="1:9">
      <c r="A554" t="s">
        <v>1620</v>
      </c>
      <c r="B554">
        <v>18</v>
      </c>
      <c r="C554">
        <v>673000</v>
      </c>
      <c r="D554">
        <v>243007</v>
      </c>
      <c r="E554">
        <v>8706</v>
      </c>
      <c r="F554">
        <v>327506829</v>
      </c>
      <c r="G554">
        <v>153401929</v>
      </c>
      <c r="H554">
        <v>92</v>
      </c>
      <c r="I554">
        <v>3371888</v>
      </c>
    </row>
    <row r="555" spans="1:9">
      <c r="A555" t="s">
        <v>1769</v>
      </c>
      <c r="B555">
        <v>5</v>
      </c>
      <c r="C555">
        <v>17844</v>
      </c>
      <c r="D555">
        <v>17844</v>
      </c>
      <c r="E555">
        <v>7</v>
      </c>
      <c r="F555">
        <v>28049</v>
      </c>
      <c r="G555">
        <v>27813</v>
      </c>
      <c r="H555">
        <v>0</v>
      </c>
      <c r="I555">
        <v>0</v>
      </c>
    </row>
    <row r="556" spans="1:9">
      <c r="A556" t="s">
        <v>1732</v>
      </c>
      <c r="B556">
        <v>1302</v>
      </c>
      <c r="C556">
        <v>2920138</v>
      </c>
      <c r="D556">
        <v>2754913</v>
      </c>
      <c r="E556">
        <v>54132</v>
      </c>
      <c r="F556">
        <v>121536918</v>
      </c>
      <c r="G556">
        <v>44175359</v>
      </c>
      <c r="H556">
        <v>80</v>
      </c>
      <c r="I556">
        <v>178963</v>
      </c>
    </row>
    <row r="557" spans="1:9">
      <c r="A557" t="s">
        <v>1817</v>
      </c>
      <c r="B557">
        <v>0</v>
      </c>
      <c r="C557">
        <v>0</v>
      </c>
      <c r="D557">
        <v>0</v>
      </c>
      <c r="E557">
        <v>16499</v>
      </c>
      <c r="F557">
        <v>624004716</v>
      </c>
      <c r="G557">
        <v>170906305</v>
      </c>
      <c r="H557">
        <v>87</v>
      </c>
      <c r="I557">
        <v>3424269</v>
      </c>
    </row>
    <row r="558" spans="1:9">
      <c r="A558" t="s">
        <v>1278</v>
      </c>
      <c r="B558">
        <v>181</v>
      </c>
      <c r="C558">
        <v>9441000</v>
      </c>
      <c r="D558">
        <v>2532093</v>
      </c>
      <c r="E558">
        <v>4522</v>
      </c>
      <c r="F558">
        <v>253097346</v>
      </c>
      <c r="G558">
        <v>38360345</v>
      </c>
      <c r="H558">
        <v>5</v>
      </c>
      <c r="I558">
        <v>367260</v>
      </c>
    </row>
    <row r="559" spans="1:9">
      <c r="A559" t="s">
        <v>1380</v>
      </c>
      <c r="B559">
        <v>0</v>
      </c>
      <c r="C559">
        <v>0</v>
      </c>
      <c r="D559">
        <v>0</v>
      </c>
      <c r="E559">
        <v>715</v>
      </c>
      <c r="F559">
        <v>15574087</v>
      </c>
      <c r="G559">
        <v>4888023</v>
      </c>
      <c r="H559">
        <v>3</v>
      </c>
      <c r="I559">
        <v>64999</v>
      </c>
    </row>
    <row r="560" spans="1:9">
      <c r="A560" t="s">
        <v>1447</v>
      </c>
      <c r="B560">
        <v>11878</v>
      </c>
      <c r="C560">
        <v>280672700</v>
      </c>
      <c r="D560">
        <v>41392823</v>
      </c>
      <c r="E560">
        <v>6214235</v>
      </c>
      <c r="F560">
        <v>147299939929</v>
      </c>
      <c r="G560">
        <v>22981277172</v>
      </c>
      <c r="H560">
        <v>13031</v>
      </c>
      <c r="I560">
        <v>310367690</v>
      </c>
    </row>
    <row r="561" spans="1:9">
      <c r="A561" t="s">
        <v>1576</v>
      </c>
      <c r="B561">
        <v>0</v>
      </c>
      <c r="C561">
        <v>0</v>
      </c>
      <c r="D561">
        <v>0</v>
      </c>
      <c r="E561">
        <v>1939</v>
      </c>
      <c r="F561">
        <v>13390933</v>
      </c>
      <c r="G561">
        <v>5581907</v>
      </c>
      <c r="H561">
        <v>14</v>
      </c>
      <c r="I561">
        <v>98350</v>
      </c>
    </row>
    <row r="562" spans="1:9">
      <c r="A562" t="s">
        <v>1551</v>
      </c>
      <c r="B562">
        <v>0</v>
      </c>
      <c r="C562">
        <v>0</v>
      </c>
      <c r="D562">
        <v>0</v>
      </c>
      <c r="E562">
        <v>64</v>
      </c>
      <c r="F562">
        <v>293002</v>
      </c>
      <c r="G562">
        <v>128588</v>
      </c>
      <c r="H562">
        <v>0</v>
      </c>
      <c r="I562">
        <v>0</v>
      </c>
    </row>
    <row r="563" spans="1:9">
      <c r="A563" t="s">
        <v>1724</v>
      </c>
      <c r="B563">
        <v>0</v>
      </c>
      <c r="C563">
        <v>0</v>
      </c>
      <c r="D563">
        <v>0</v>
      </c>
      <c r="E563">
        <v>27</v>
      </c>
      <c r="F563">
        <v>101780</v>
      </c>
      <c r="G563">
        <v>26235</v>
      </c>
      <c r="H563">
        <v>1</v>
      </c>
      <c r="I563">
        <v>3500</v>
      </c>
    </row>
    <row r="564" spans="1:9">
      <c r="A564" t="s">
        <v>1754</v>
      </c>
      <c r="B564">
        <v>9872</v>
      </c>
      <c r="C564">
        <v>245249160</v>
      </c>
      <c r="D564">
        <v>240275723</v>
      </c>
      <c r="E564">
        <v>303899</v>
      </c>
      <c r="F564">
        <v>7511010005</v>
      </c>
      <c r="G564">
        <v>4415948542</v>
      </c>
      <c r="H564">
        <v>557</v>
      </c>
      <c r="I564">
        <v>14138207</v>
      </c>
    </row>
    <row r="565" spans="1:9">
      <c r="A565" t="s">
        <v>1814</v>
      </c>
      <c r="B565">
        <v>0</v>
      </c>
      <c r="C565">
        <v>0</v>
      </c>
      <c r="D565">
        <v>0</v>
      </c>
      <c r="E565">
        <v>623</v>
      </c>
      <c r="F565">
        <v>4640763</v>
      </c>
      <c r="G565">
        <v>893850</v>
      </c>
      <c r="H565">
        <v>6</v>
      </c>
      <c r="I565">
        <v>45474</v>
      </c>
    </row>
    <row r="566" spans="1:9">
      <c r="A566" t="s">
        <v>1316</v>
      </c>
      <c r="B566">
        <v>103682</v>
      </c>
      <c r="C566">
        <v>51058300</v>
      </c>
      <c r="D566">
        <v>13028913</v>
      </c>
      <c r="E566">
        <v>2057733</v>
      </c>
      <c r="F566">
        <v>1070482531</v>
      </c>
      <c r="G566">
        <v>465050835</v>
      </c>
      <c r="H566">
        <v>45943</v>
      </c>
      <c r="I566">
        <v>24751863</v>
      </c>
    </row>
    <row r="567" spans="1:9">
      <c r="A567" t="s">
        <v>1416</v>
      </c>
      <c r="B567">
        <v>0</v>
      </c>
      <c r="C567">
        <v>0</v>
      </c>
      <c r="D567">
        <v>0</v>
      </c>
      <c r="E567">
        <v>16</v>
      </c>
      <c r="F567">
        <v>21800</v>
      </c>
      <c r="G567">
        <v>27339</v>
      </c>
      <c r="H567">
        <v>0</v>
      </c>
      <c r="I567">
        <v>0</v>
      </c>
    </row>
    <row r="568" spans="1:9">
      <c r="A568" t="s">
        <v>1672</v>
      </c>
      <c r="B568">
        <v>0</v>
      </c>
      <c r="C568">
        <v>0</v>
      </c>
      <c r="D568">
        <v>0</v>
      </c>
      <c r="E568">
        <v>2</v>
      </c>
      <c r="F568">
        <v>7921</v>
      </c>
      <c r="G568">
        <v>5416</v>
      </c>
      <c r="H568">
        <v>0</v>
      </c>
      <c r="I568">
        <v>0</v>
      </c>
    </row>
    <row r="569" spans="1:9">
      <c r="A569" t="s">
        <v>1695</v>
      </c>
      <c r="B569">
        <v>85146</v>
      </c>
      <c r="C569">
        <v>324154558</v>
      </c>
      <c r="D569">
        <v>108067085</v>
      </c>
      <c r="E569">
        <v>2788940</v>
      </c>
      <c r="F569">
        <v>10567906735</v>
      </c>
      <c r="G569">
        <v>1681711468</v>
      </c>
      <c r="H569">
        <v>9219</v>
      </c>
      <c r="I569">
        <v>34455827</v>
      </c>
    </row>
    <row r="570" spans="1:9">
      <c r="A570" t="s">
        <v>1872</v>
      </c>
      <c r="B570">
        <v>43382</v>
      </c>
      <c r="C570">
        <v>579548999</v>
      </c>
      <c r="D570">
        <v>233711647</v>
      </c>
      <c r="E570">
        <v>773070</v>
      </c>
      <c r="F570">
        <v>10063636300</v>
      </c>
      <c r="G570">
        <v>2545774570</v>
      </c>
      <c r="H570">
        <v>2656</v>
      </c>
      <c r="I570">
        <v>34023535</v>
      </c>
    </row>
    <row r="571" spans="1:9">
      <c r="A571" t="s">
        <v>1680</v>
      </c>
      <c r="B571">
        <v>14906</v>
      </c>
      <c r="C571">
        <v>338979000</v>
      </c>
      <c r="D571">
        <v>6270173</v>
      </c>
      <c r="E571">
        <v>246684</v>
      </c>
      <c r="F571">
        <v>5695474447</v>
      </c>
      <c r="G571">
        <v>570021969</v>
      </c>
      <c r="H571">
        <v>96</v>
      </c>
      <c r="I571">
        <v>2117670</v>
      </c>
    </row>
    <row r="572" spans="1:9">
      <c r="A572" t="s">
        <v>1601</v>
      </c>
      <c r="B572">
        <v>321</v>
      </c>
      <c r="C572">
        <v>728700</v>
      </c>
      <c r="D572">
        <v>61934</v>
      </c>
      <c r="E572">
        <v>16877</v>
      </c>
      <c r="F572">
        <v>38757300</v>
      </c>
      <c r="G572">
        <v>9428148</v>
      </c>
      <c r="H572">
        <v>107</v>
      </c>
      <c r="I572">
        <v>243200</v>
      </c>
    </row>
    <row r="573" spans="1:9">
      <c r="A573" t="s">
        <v>1621</v>
      </c>
      <c r="B573">
        <v>818</v>
      </c>
      <c r="C573">
        <v>155495292</v>
      </c>
      <c r="D573">
        <v>26260449</v>
      </c>
      <c r="E573">
        <v>87853</v>
      </c>
      <c r="F573">
        <v>14580058906</v>
      </c>
      <c r="G573">
        <v>4769579109</v>
      </c>
      <c r="H573">
        <v>380</v>
      </c>
      <c r="I573">
        <v>62769502</v>
      </c>
    </row>
    <row r="574" spans="1:9">
      <c r="A574" t="s">
        <v>1630</v>
      </c>
      <c r="B574">
        <v>85</v>
      </c>
      <c r="C574">
        <v>4310000</v>
      </c>
      <c r="D574">
        <v>4261089</v>
      </c>
      <c r="E574">
        <v>6431</v>
      </c>
      <c r="F574">
        <v>721597885</v>
      </c>
      <c r="G574">
        <v>231809199</v>
      </c>
      <c r="H574">
        <v>39</v>
      </c>
      <c r="I574">
        <v>3812685</v>
      </c>
    </row>
    <row r="575" spans="1:9">
      <c r="A575" t="s">
        <v>1771</v>
      </c>
      <c r="B575">
        <v>62</v>
      </c>
      <c r="C575">
        <v>872824</v>
      </c>
      <c r="D575">
        <v>848288</v>
      </c>
      <c r="E575">
        <v>894</v>
      </c>
      <c r="F575">
        <v>14542246</v>
      </c>
      <c r="G575">
        <v>8592340</v>
      </c>
      <c r="H575">
        <v>14</v>
      </c>
      <c r="I575">
        <v>226184</v>
      </c>
    </row>
    <row r="576" spans="1:9">
      <c r="A576" t="s">
        <v>1498</v>
      </c>
      <c r="B576">
        <v>43</v>
      </c>
      <c r="C576">
        <v>61943</v>
      </c>
      <c r="D576">
        <v>61584</v>
      </c>
      <c r="E576">
        <v>29947</v>
      </c>
      <c r="F576">
        <v>42900390</v>
      </c>
      <c r="G576">
        <v>35672570</v>
      </c>
      <c r="H576">
        <v>269</v>
      </c>
      <c r="I576">
        <v>386803</v>
      </c>
    </row>
    <row r="577" spans="1:9">
      <c r="A577" t="s">
        <v>1764</v>
      </c>
      <c r="B577">
        <v>122</v>
      </c>
      <c r="C577">
        <v>4215000</v>
      </c>
      <c r="D577">
        <v>470710</v>
      </c>
      <c r="E577">
        <v>213257</v>
      </c>
      <c r="F577">
        <v>7389461127</v>
      </c>
      <c r="G577">
        <v>1162422882</v>
      </c>
      <c r="H577">
        <v>68</v>
      </c>
      <c r="I577">
        <v>2307100</v>
      </c>
    </row>
    <row r="578" spans="1:9">
      <c r="A578" t="s">
        <v>1312</v>
      </c>
      <c r="B578">
        <v>13404</v>
      </c>
      <c r="C578">
        <v>213740783</v>
      </c>
      <c r="D578">
        <v>211384170</v>
      </c>
      <c r="E578">
        <v>432941</v>
      </c>
      <c r="F578">
        <v>6859613861</v>
      </c>
      <c r="G578">
        <v>3813962745</v>
      </c>
      <c r="H578">
        <v>373</v>
      </c>
      <c r="I578">
        <v>5869934</v>
      </c>
    </row>
    <row r="579" spans="1:9">
      <c r="A579" t="s">
        <v>1841</v>
      </c>
      <c r="B579">
        <v>19247</v>
      </c>
      <c r="C579">
        <v>578105700</v>
      </c>
      <c r="D579">
        <v>67020557</v>
      </c>
      <c r="E579">
        <v>206780</v>
      </c>
      <c r="F579">
        <v>6491089270</v>
      </c>
      <c r="G579">
        <v>1154295390</v>
      </c>
      <c r="H579">
        <v>94</v>
      </c>
      <c r="I579">
        <v>2960817</v>
      </c>
    </row>
    <row r="580" spans="1:9">
      <c r="A580" t="s">
        <v>1340</v>
      </c>
      <c r="B580">
        <v>11</v>
      </c>
      <c r="C580">
        <v>12000</v>
      </c>
      <c r="D580">
        <v>11403</v>
      </c>
      <c r="E580">
        <v>80575</v>
      </c>
      <c r="F580">
        <v>90358267</v>
      </c>
      <c r="G580">
        <v>5957252</v>
      </c>
      <c r="H580">
        <v>51</v>
      </c>
      <c r="I580">
        <v>57844</v>
      </c>
    </row>
    <row r="581" spans="1:9">
      <c r="A581" t="s">
        <v>1540</v>
      </c>
      <c r="B581">
        <v>29</v>
      </c>
      <c r="C581">
        <v>1131000</v>
      </c>
      <c r="D581">
        <v>596340</v>
      </c>
      <c r="E581">
        <v>3930</v>
      </c>
      <c r="F581">
        <v>146573873</v>
      </c>
      <c r="G581">
        <v>63809522</v>
      </c>
      <c r="H581">
        <v>14</v>
      </c>
      <c r="I581">
        <v>541148</v>
      </c>
    </row>
    <row r="582" spans="1:9">
      <c r="A582" t="s">
        <v>1625</v>
      </c>
      <c r="B582">
        <v>0</v>
      </c>
      <c r="C582">
        <v>0</v>
      </c>
      <c r="D582">
        <v>0</v>
      </c>
      <c r="E582">
        <v>5275</v>
      </c>
      <c r="F582">
        <v>17747064</v>
      </c>
      <c r="G582">
        <v>3841794</v>
      </c>
      <c r="H582">
        <v>50</v>
      </c>
      <c r="I582">
        <v>176098</v>
      </c>
    </row>
    <row r="583" spans="1:9">
      <c r="A583" t="s">
        <v>1486</v>
      </c>
      <c r="B583">
        <v>228718</v>
      </c>
      <c r="C583">
        <v>1592712797</v>
      </c>
      <c r="D583">
        <v>328483044</v>
      </c>
      <c r="E583">
        <v>8894758</v>
      </c>
      <c r="F583">
        <v>65108802859</v>
      </c>
      <c r="G583">
        <v>18437949203</v>
      </c>
      <c r="H583">
        <v>54782</v>
      </c>
      <c r="I583">
        <v>387178249</v>
      </c>
    </row>
    <row r="584" spans="1:9">
      <c r="A584" t="s">
        <v>1851</v>
      </c>
      <c r="B584">
        <v>0</v>
      </c>
      <c r="C584">
        <v>0</v>
      </c>
      <c r="D584">
        <v>0</v>
      </c>
      <c r="E584">
        <v>40</v>
      </c>
      <c r="F584">
        <v>97342</v>
      </c>
      <c r="G584">
        <v>32569</v>
      </c>
      <c r="H584">
        <v>0</v>
      </c>
      <c r="I584">
        <v>0</v>
      </c>
    </row>
    <row r="585" spans="1:9">
      <c r="A585" t="s">
        <v>1307</v>
      </c>
      <c r="B585">
        <v>838</v>
      </c>
      <c r="C585">
        <v>11348578</v>
      </c>
      <c r="D585">
        <v>11085121</v>
      </c>
      <c r="E585">
        <v>5637</v>
      </c>
      <c r="F585">
        <v>77079204</v>
      </c>
      <c r="G585">
        <v>25269326</v>
      </c>
      <c r="H585">
        <v>69</v>
      </c>
      <c r="I585">
        <v>929800</v>
      </c>
    </row>
    <row r="586" spans="1:9">
      <c r="A586" t="s">
        <v>1342</v>
      </c>
      <c r="B586">
        <v>15</v>
      </c>
      <c r="C586">
        <v>55000</v>
      </c>
      <c r="D586">
        <v>54570</v>
      </c>
      <c r="E586">
        <v>40312</v>
      </c>
      <c r="F586">
        <v>134907988</v>
      </c>
      <c r="G586">
        <v>10579804</v>
      </c>
      <c r="H586">
        <v>35</v>
      </c>
      <c r="I586">
        <v>117250</v>
      </c>
    </row>
    <row r="587" spans="1:9">
      <c r="A587" t="s">
        <v>1722</v>
      </c>
      <c r="B587">
        <v>0</v>
      </c>
      <c r="C587">
        <v>0</v>
      </c>
      <c r="D587">
        <v>0</v>
      </c>
      <c r="E587">
        <v>2</v>
      </c>
      <c r="F587">
        <v>2740</v>
      </c>
      <c r="G587">
        <v>1466</v>
      </c>
      <c r="H587">
        <v>0</v>
      </c>
      <c r="I587">
        <v>0</v>
      </c>
    </row>
    <row r="588" spans="1:9">
      <c r="A588" t="s">
        <v>1338</v>
      </c>
      <c r="B588">
        <v>11343</v>
      </c>
      <c r="C588">
        <v>2089912398</v>
      </c>
      <c r="D588">
        <v>668965604</v>
      </c>
      <c r="E588">
        <v>736792</v>
      </c>
      <c r="F588">
        <v>112960043225</v>
      </c>
      <c r="G588">
        <v>37083599143</v>
      </c>
      <c r="H588">
        <v>2833</v>
      </c>
      <c r="I588">
        <v>361391717</v>
      </c>
    </row>
    <row r="589" spans="1:9">
      <c r="A589" t="s">
        <v>1484</v>
      </c>
      <c r="B589">
        <v>91937</v>
      </c>
      <c r="C589">
        <v>193834600</v>
      </c>
      <c r="D589">
        <v>34396937</v>
      </c>
      <c r="E589">
        <v>2252581</v>
      </c>
      <c r="F589">
        <v>5240442346</v>
      </c>
      <c r="G589">
        <v>2069784303</v>
      </c>
      <c r="H589">
        <v>30480</v>
      </c>
      <c r="I589">
        <v>70023565</v>
      </c>
    </row>
    <row r="590" spans="1:9">
      <c r="A590" t="s">
        <v>1698</v>
      </c>
      <c r="B590">
        <v>1912</v>
      </c>
      <c r="C590">
        <v>43293086</v>
      </c>
      <c r="D590">
        <v>12786077</v>
      </c>
      <c r="E590">
        <v>45240</v>
      </c>
      <c r="F590">
        <v>998164358</v>
      </c>
      <c r="G590">
        <v>156938011</v>
      </c>
      <c r="H590">
        <v>48</v>
      </c>
      <c r="I590">
        <v>1075267</v>
      </c>
    </row>
    <row r="591" spans="1:9">
      <c r="A591" t="s">
        <v>1440</v>
      </c>
      <c r="B591">
        <v>0</v>
      </c>
      <c r="C591">
        <v>0</v>
      </c>
      <c r="D591">
        <v>0</v>
      </c>
      <c r="E591">
        <v>1</v>
      </c>
      <c r="F591">
        <v>900</v>
      </c>
      <c r="G591">
        <v>541</v>
      </c>
      <c r="H591">
        <v>1</v>
      </c>
      <c r="I591">
        <v>900</v>
      </c>
    </row>
    <row r="592" spans="1:9">
      <c r="A592" t="s">
        <v>1479</v>
      </c>
      <c r="B592">
        <v>279</v>
      </c>
      <c r="C592">
        <v>976500</v>
      </c>
      <c r="D592">
        <v>259508</v>
      </c>
      <c r="E592">
        <v>12829</v>
      </c>
      <c r="F592">
        <v>39645431</v>
      </c>
      <c r="G592">
        <v>23371397</v>
      </c>
      <c r="H592">
        <v>81</v>
      </c>
      <c r="I592">
        <v>247375</v>
      </c>
    </row>
    <row r="593" spans="1:9">
      <c r="A593" t="s">
        <v>1816</v>
      </c>
      <c r="B593">
        <v>0</v>
      </c>
      <c r="C593">
        <v>0</v>
      </c>
      <c r="D593">
        <v>0</v>
      </c>
      <c r="E593">
        <v>10584</v>
      </c>
      <c r="F593">
        <v>259077337</v>
      </c>
      <c r="G593">
        <v>60565753</v>
      </c>
      <c r="H593">
        <v>53</v>
      </c>
      <c r="I593">
        <v>1293891</v>
      </c>
    </row>
    <row r="594" spans="1:9">
      <c r="A594" t="s">
        <v>1490</v>
      </c>
      <c r="B594">
        <v>0</v>
      </c>
      <c r="C594">
        <v>0</v>
      </c>
      <c r="D594">
        <v>0</v>
      </c>
      <c r="E594">
        <v>10274</v>
      </c>
      <c r="F594">
        <v>589570260</v>
      </c>
      <c r="G594">
        <v>58309050</v>
      </c>
      <c r="H594">
        <v>10</v>
      </c>
      <c r="I594">
        <v>559000</v>
      </c>
    </row>
    <row r="595" spans="1:9">
      <c r="A595" t="s">
        <v>1296</v>
      </c>
      <c r="B595">
        <v>0</v>
      </c>
      <c r="C595">
        <v>0</v>
      </c>
      <c r="D595">
        <v>0</v>
      </c>
      <c r="E595">
        <v>4</v>
      </c>
      <c r="F595">
        <v>262494</v>
      </c>
      <c r="G595">
        <v>0</v>
      </c>
      <c r="H595">
        <v>0</v>
      </c>
      <c r="I595">
        <v>0</v>
      </c>
    </row>
    <row r="596" spans="1:9">
      <c r="A596" t="s">
        <v>1397</v>
      </c>
      <c r="B596">
        <v>23227</v>
      </c>
      <c r="C596">
        <v>358083520</v>
      </c>
      <c r="D596">
        <v>342223890</v>
      </c>
      <c r="E596">
        <v>1178623</v>
      </c>
      <c r="F596">
        <v>17870554080</v>
      </c>
      <c r="G596">
        <v>8927153295</v>
      </c>
      <c r="H596">
        <v>2123</v>
      </c>
      <c r="I596">
        <v>32895690</v>
      </c>
    </row>
    <row r="597" spans="1:9">
      <c r="A597" t="s">
        <v>1850</v>
      </c>
      <c r="B597">
        <v>0</v>
      </c>
      <c r="C597">
        <v>0</v>
      </c>
      <c r="D597">
        <v>0</v>
      </c>
      <c r="E597">
        <v>16</v>
      </c>
      <c r="F597">
        <v>21627</v>
      </c>
      <c r="G597">
        <v>10396</v>
      </c>
      <c r="H597">
        <v>0</v>
      </c>
      <c r="I597">
        <v>0</v>
      </c>
    </row>
    <row r="598" spans="1:9">
      <c r="A598" t="s">
        <v>1541</v>
      </c>
      <c r="B598">
        <v>73</v>
      </c>
      <c r="C598">
        <v>9368954</v>
      </c>
      <c r="D598">
        <v>2379365</v>
      </c>
      <c r="E598">
        <v>10678</v>
      </c>
      <c r="F598">
        <v>1072630641</v>
      </c>
      <c r="G598">
        <v>423115698</v>
      </c>
      <c r="H598">
        <v>16</v>
      </c>
      <c r="I598">
        <v>1678778</v>
      </c>
    </row>
    <row r="599" spans="1:9">
      <c r="A599" t="s">
        <v>917</v>
      </c>
      <c r="B599">
        <v>0</v>
      </c>
      <c r="C599">
        <v>0</v>
      </c>
      <c r="D599">
        <v>0</v>
      </c>
      <c r="E599">
        <v>9</v>
      </c>
      <c r="F599">
        <v>0</v>
      </c>
      <c r="G599">
        <v>0</v>
      </c>
      <c r="H599">
        <v>0</v>
      </c>
      <c r="I599">
        <v>0</v>
      </c>
    </row>
    <row r="600" spans="1:9">
      <c r="A600" t="s">
        <v>1083</v>
      </c>
      <c r="B600">
        <v>0</v>
      </c>
      <c r="C600">
        <v>0</v>
      </c>
      <c r="D600">
        <v>0</v>
      </c>
      <c r="E600">
        <v>2</v>
      </c>
      <c r="F600">
        <v>0</v>
      </c>
      <c r="G600">
        <v>4064</v>
      </c>
      <c r="H600">
        <v>0</v>
      </c>
      <c r="I600">
        <v>0</v>
      </c>
    </row>
    <row r="601" spans="1:9">
      <c r="A601" t="s">
        <v>1778</v>
      </c>
      <c r="B601">
        <v>0</v>
      </c>
      <c r="C601">
        <v>0</v>
      </c>
      <c r="D601">
        <v>0</v>
      </c>
      <c r="E601">
        <v>2019</v>
      </c>
      <c r="F601">
        <v>8115267</v>
      </c>
      <c r="G601">
        <v>4333906</v>
      </c>
      <c r="H601">
        <v>31</v>
      </c>
      <c r="I601">
        <v>127845</v>
      </c>
    </row>
    <row r="602" spans="1:9">
      <c r="A602" t="s">
        <v>1784</v>
      </c>
      <c r="B602">
        <v>2904</v>
      </c>
      <c r="C602">
        <v>1363650</v>
      </c>
      <c r="D602">
        <v>1112961</v>
      </c>
      <c r="E602">
        <v>249626</v>
      </c>
      <c r="F602">
        <v>135929350</v>
      </c>
      <c r="G602">
        <v>19456556</v>
      </c>
      <c r="H602">
        <v>809</v>
      </c>
      <c r="I602">
        <v>425600</v>
      </c>
    </row>
    <row r="603" spans="1:9">
      <c r="A603" t="s">
        <v>1810</v>
      </c>
      <c r="B603">
        <v>0</v>
      </c>
      <c r="C603">
        <v>0</v>
      </c>
      <c r="D603">
        <v>0</v>
      </c>
      <c r="E603">
        <v>1</v>
      </c>
      <c r="F603">
        <v>28000</v>
      </c>
      <c r="G603">
        <v>7202</v>
      </c>
      <c r="H603">
        <v>0</v>
      </c>
      <c r="I603">
        <v>0</v>
      </c>
    </row>
    <row r="604" spans="1:9">
      <c r="A604" t="s">
        <v>1848</v>
      </c>
      <c r="B604">
        <v>61</v>
      </c>
      <c r="C604">
        <v>13449118</v>
      </c>
      <c r="D604">
        <v>11022236</v>
      </c>
      <c r="E604">
        <v>3750045</v>
      </c>
      <c r="F604">
        <v>939007638482</v>
      </c>
      <c r="G604">
        <v>757667634035</v>
      </c>
      <c r="H604">
        <v>8091</v>
      </c>
      <c r="I604">
        <v>1391042826</v>
      </c>
    </row>
    <row r="605" spans="1:9">
      <c r="A605" t="s">
        <v>1329</v>
      </c>
      <c r="B605">
        <v>26826</v>
      </c>
      <c r="C605">
        <v>15092884424</v>
      </c>
      <c r="D605">
        <v>15063795991</v>
      </c>
      <c r="E605">
        <v>1796004</v>
      </c>
      <c r="F605">
        <v>519859650315</v>
      </c>
      <c r="G605">
        <v>415944173570</v>
      </c>
      <c r="H605">
        <v>4331</v>
      </c>
      <c r="I605">
        <v>850552795</v>
      </c>
    </row>
    <row r="606" spans="1:9">
      <c r="A606" t="s">
        <v>1352</v>
      </c>
      <c r="B606">
        <v>48922</v>
      </c>
      <c r="C606">
        <v>771741045</v>
      </c>
      <c r="D606">
        <v>767340362</v>
      </c>
      <c r="E606">
        <v>1725385</v>
      </c>
      <c r="F606">
        <v>27080128221</v>
      </c>
      <c r="G606">
        <v>17158712473</v>
      </c>
      <c r="H606">
        <v>34915</v>
      </c>
      <c r="I606">
        <v>562061162</v>
      </c>
    </row>
    <row r="607" spans="1:9">
      <c r="A607" t="s">
        <v>1436</v>
      </c>
      <c r="B607">
        <v>0</v>
      </c>
      <c r="C607">
        <v>0</v>
      </c>
      <c r="D607">
        <v>0</v>
      </c>
      <c r="E607">
        <v>2707</v>
      </c>
      <c r="F607">
        <v>9856732</v>
      </c>
      <c r="G607">
        <v>613033</v>
      </c>
      <c r="H607">
        <v>14</v>
      </c>
      <c r="I607">
        <v>54100</v>
      </c>
    </row>
    <row r="608" spans="1:9">
      <c r="A608" t="s">
        <v>603</v>
      </c>
      <c r="B608">
        <v>0</v>
      </c>
      <c r="C608">
        <v>0</v>
      </c>
      <c r="D608">
        <v>0</v>
      </c>
      <c r="E608">
        <v>8</v>
      </c>
      <c r="F608">
        <v>0</v>
      </c>
      <c r="G608">
        <v>0</v>
      </c>
      <c r="H608">
        <v>0</v>
      </c>
      <c r="I608">
        <v>0</v>
      </c>
    </row>
    <row r="609" spans="1:9">
      <c r="A609" t="s">
        <v>1327</v>
      </c>
      <c r="B609">
        <v>4</v>
      </c>
      <c r="C609">
        <v>104205</v>
      </c>
      <c r="D609">
        <v>104041</v>
      </c>
      <c r="E609">
        <v>4493</v>
      </c>
      <c r="F609">
        <v>115689087</v>
      </c>
      <c r="G609">
        <v>55586850</v>
      </c>
      <c r="H609">
        <v>56</v>
      </c>
      <c r="I609">
        <v>1397873</v>
      </c>
    </row>
    <row r="610" spans="1:9">
      <c r="A610" t="s">
        <v>1438</v>
      </c>
      <c r="B610">
        <v>0</v>
      </c>
      <c r="C610">
        <v>0</v>
      </c>
      <c r="D610">
        <v>0</v>
      </c>
      <c r="E610">
        <v>56</v>
      </c>
      <c r="F610">
        <v>643817</v>
      </c>
      <c r="G610">
        <v>19674</v>
      </c>
      <c r="H610">
        <v>0</v>
      </c>
      <c r="I610">
        <v>0</v>
      </c>
    </row>
    <row r="611" spans="1:9">
      <c r="A611" t="s">
        <v>1519</v>
      </c>
      <c r="B611">
        <v>4800</v>
      </c>
      <c r="C611">
        <v>34175383</v>
      </c>
      <c r="D611">
        <v>33659903</v>
      </c>
      <c r="E611">
        <v>37220</v>
      </c>
      <c r="F611">
        <v>261550506</v>
      </c>
      <c r="G611">
        <v>148581258</v>
      </c>
      <c r="H611">
        <v>231</v>
      </c>
      <c r="I611">
        <v>1604866</v>
      </c>
    </row>
    <row r="612" spans="1:9">
      <c r="A612" t="s">
        <v>3992</v>
      </c>
      <c r="B612">
        <v>0</v>
      </c>
      <c r="C612">
        <v>0</v>
      </c>
      <c r="D612">
        <v>0</v>
      </c>
      <c r="E612">
        <v>1</v>
      </c>
      <c r="F612">
        <v>2500</v>
      </c>
      <c r="G612">
        <v>1006</v>
      </c>
      <c r="H612">
        <v>0</v>
      </c>
      <c r="I612">
        <v>0</v>
      </c>
    </row>
    <row r="613" spans="1:9">
      <c r="A613" t="s">
        <v>1828</v>
      </c>
      <c r="B613">
        <v>0</v>
      </c>
      <c r="C613">
        <v>0</v>
      </c>
      <c r="D613">
        <v>0</v>
      </c>
      <c r="E613">
        <v>5557</v>
      </c>
      <c r="F613">
        <v>24193694</v>
      </c>
      <c r="G613">
        <v>12211825</v>
      </c>
      <c r="H613">
        <v>73</v>
      </c>
      <c r="I613">
        <v>314443</v>
      </c>
    </row>
    <row r="614" spans="1:9">
      <c r="A614" t="s">
        <v>1294</v>
      </c>
      <c r="B614">
        <v>7326</v>
      </c>
      <c r="C614">
        <v>171563343</v>
      </c>
      <c r="D614">
        <v>164299839</v>
      </c>
      <c r="E614">
        <v>48755</v>
      </c>
      <c r="F614">
        <v>1153677826</v>
      </c>
      <c r="G614">
        <v>720235978</v>
      </c>
      <c r="H614">
        <v>127</v>
      </c>
      <c r="I614">
        <v>3010250</v>
      </c>
    </row>
    <row r="615" spans="1:9">
      <c r="A615" t="s">
        <v>1354</v>
      </c>
      <c r="B615">
        <v>103272</v>
      </c>
      <c r="C615">
        <v>3902416762</v>
      </c>
      <c r="D615">
        <v>3891184196</v>
      </c>
      <c r="E615">
        <v>1266571</v>
      </c>
      <c r="F615">
        <v>46570942648</v>
      </c>
      <c r="G615">
        <v>34448557961</v>
      </c>
      <c r="H615">
        <v>16298</v>
      </c>
      <c r="I615">
        <v>579989207</v>
      </c>
    </row>
    <row r="616" spans="1:9">
      <c r="A616" t="s">
        <v>1451</v>
      </c>
      <c r="B616">
        <v>0</v>
      </c>
      <c r="C616">
        <v>0</v>
      </c>
      <c r="D616">
        <v>0</v>
      </c>
      <c r="E616">
        <v>2</v>
      </c>
      <c r="F616">
        <v>2882</v>
      </c>
      <c r="G616">
        <v>1382</v>
      </c>
      <c r="H616">
        <v>0</v>
      </c>
      <c r="I616">
        <v>0</v>
      </c>
    </row>
    <row r="617" spans="1:9">
      <c r="A617" t="s">
        <v>1857</v>
      </c>
      <c r="B617">
        <v>120</v>
      </c>
      <c r="C617">
        <v>241934800</v>
      </c>
      <c r="D617">
        <v>52738305</v>
      </c>
      <c r="E617">
        <v>684522</v>
      </c>
      <c r="F617">
        <v>117800399458</v>
      </c>
      <c r="G617">
        <v>33804821526</v>
      </c>
      <c r="H617">
        <v>2368</v>
      </c>
      <c r="I617">
        <v>307182076</v>
      </c>
    </row>
    <row r="618" spans="1:9">
      <c r="A618" t="s">
        <v>1458</v>
      </c>
      <c r="B618">
        <v>997</v>
      </c>
      <c r="C618">
        <v>610150</v>
      </c>
      <c r="D618">
        <v>152632</v>
      </c>
      <c r="E618">
        <v>188716</v>
      </c>
      <c r="F618">
        <v>90372334</v>
      </c>
      <c r="G618">
        <v>10669978</v>
      </c>
      <c r="H618">
        <v>1178</v>
      </c>
      <c r="I618">
        <v>647038</v>
      </c>
    </row>
    <row r="619" spans="1:9">
      <c r="A619" t="s">
        <v>1464</v>
      </c>
      <c r="B619">
        <v>5408</v>
      </c>
      <c r="C619">
        <v>119942224</v>
      </c>
      <c r="D619">
        <v>117959655</v>
      </c>
      <c r="E619">
        <v>84935</v>
      </c>
      <c r="F619">
        <v>1950187788</v>
      </c>
      <c r="G619">
        <v>594466089</v>
      </c>
      <c r="H619">
        <v>248</v>
      </c>
      <c r="I619">
        <v>5507977</v>
      </c>
    </row>
    <row r="620" spans="1:9">
      <c r="A620" t="s">
        <v>1547</v>
      </c>
      <c r="B620">
        <v>189</v>
      </c>
      <c r="C620">
        <v>2846123</v>
      </c>
      <c r="D620">
        <v>2792543</v>
      </c>
      <c r="E620">
        <v>10268</v>
      </c>
      <c r="F620">
        <v>143359746</v>
      </c>
      <c r="G620">
        <v>79531043</v>
      </c>
      <c r="H620">
        <v>61</v>
      </c>
      <c r="I620">
        <v>823804</v>
      </c>
    </row>
    <row r="621" spans="1:9">
      <c r="A621" t="s">
        <v>1505</v>
      </c>
      <c r="B621">
        <v>51</v>
      </c>
      <c r="C621">
        <v>3883061</v>
      </c>
      <c r="D621">
        <v>3881565</v>
      </c>
      <c r="E621">
        <v>17550</v>
      </c>
      <c r="F621">
        <v>1214157952</v>
      </c>
      <c r="G621">
        <v>1101947801</v>
      </c>
      <c r="H621">
        <v>83</v>
      </c>
      <c r="I621">
        <v>5325155</v>
      </c>
    </row>
    <row r="622" spans="1:9">
      <c r="A622" t="s">
        <v>1822</v>
      </c>
      <c r="B622">
        <v>6929</v>
      </c>
      <c r="C622">
        <v>92020641</v>
      </c>
      <c r="D622">
        <v>90468640</v>
      </c>
      <c r="E622">
        <v>89757</v>
      </c>
      <c r="F622">
        <v>1242413113</v>
      </c>
      <c r="G622">
        <v>737445703</v>
      </c>
      <c r="H622">
        <v>246</v>
      </c>
      <c r="I622">
        <v>3321080</v>
      </c>
    </row>
    <row r="623" spans="1:9">
      <c r="A623" t="s">
        <v>1268</v>
      </c>
      <c r="B623">
        <v>454</v>
      </c>
      <c r="C623">
        <v>14530600</v>
      </c>
      <c r="D623">
        <v>3291635</v>
      </c>
      <c r="E623">
        <v>8805</v>
      </c>
      <c r="F623">
        <v>274472052</v>
      </c>
      <c r="G623">
        <v>17988058</v>
      </c>
      <c r="H623">
        <v>12</v>
      </c>
      <c r="I623">
        <v>380000</v>
      </c>
    </row>
    <row r="624" spans="1:9">
      <c r="A624" t="s">
        <v>1768</v>
      </c>
      <c r="B624">
        <v>0</v>
      </c>
      <c r="C624">
        <v>0</v>
      </c>
      <c r="D624">
        <v>0</v>
      </c>
      <c r="E624">
        <v>8</v>
      </c>
      <c r="F624">
        <v>19908</v>
      </c>
      <c r="G624">
        <v>14066</v>
      </c>
      <c r="H624">
        <v>0</v>
      </c>
      <c r="I624">
        <v>0</v>
      </c>
    </row>
    <row r="625" spans="1:9">
      <c r="A625" t="s">
        <v>1309</v>
      </c>
      <c r="B625">
        <v>0</v>
      </c>
      <c r="C625">
        <v>0</v>
      </c>
      <c r="D625">
        <v>0</v>
      </c>
      <c r="E625">
        <v>1318</v>
      </c>
      <c r="F625">
        <v>43130199</v>
      </c>
      <c r="G625">
        <v>12168581</v>
      </c>
      <c r="H625">
        <v>6</v>
      </c>
      <c r="I625">
        <v>210000</v>
      </c>
    </row>
    <row r="626" spans="1:9">
      <c r="A626" t="s">
        <v>1801</v>
      </c>
      <c r="B626">
        <v>4778</v>
      </c>
      <c r="C626">
        <v>2382550</v>
      </c>
      <c r="D626">
        <v>645147</v>
      </c>
      <c r="E626">
        <v>392060</v>
      </c>
      <c r="F626">
        <v>181276540</v>
      </c>
      <c r="G626">
        <v>59925362</v>
      </c>
      <c r="H626">
        <v>3115</v>
      </c>
      <c r="I626">
        <v>1495300</v>
      </c>
    </row>
    <row r="627" spans="1:9">
      <c r="A627" t="s">
        <v>1818</v>
      </c>
      <c r="B627">
        <v>0</v>
      </c>
      <c r="C627">
        <v>0</v>
      </c>
      <c r="D627">
        <v>0</v>
      </c>
      <c r="E627">
        <v>63500</v>
      </c>
      <c r="F627">
        <v>6836459232</v>
      </c>
      <c r="G627">
        <v>1827067795</v>
      </c>
      <c r="H627">
        <v>228</v>
      </c>
      <c r="I627">
        <v>23854721</v>
      </c>
    </row>
    <row r="628" spans="1:9">
      <c r="A628" t="s">
        <v>1421</v>
      </c>
      <c r="B628">
        <v>0</v>
      </c>
      <c r="C628">
        <v>0</v>
      </c>
      <c r="D628">
        <v>0</v>
      </c>
      <c r="E628">
        <v>37872</v>
      </c>
      <c r="F628">
        <v>934967458</v>
      </c>
      <c r="G628">
        <v>415432701</v>
      </c>
      <c r="H628">
        <v>227</v>
      </c>
      <c r="I628">
        <v>5562835</v>
      </c>
    </row>
    <row r="629" spans="1:9">
      <c r="A629" t="s">
        <v>1459</v>
      </c>
      <c r="B629">
        <v>1183</v>
      </c>
      <c r="C629">
        <v>1515000</v>
      </c>
      <c r="D629">
        <v>420723</v>
      </c>
      <c r="E629">
        <v>228707</v>
      </c>
      <c r="F629">
        <v>281111715</v>
      </c>
      <c r="G629">
        <v>41471758</v>
      </c>
      <c r="H629">
        <v>1118</v>
      </c>
      <c r="I629">
        <v>1517055</v>
      </c>
    </row>
    <row r="630" spans="1:9">
      <c r="A630" t="s">
        <v>1598</v>
      </c>
      <c r="B630">
        <v>10188</v>
      </c>
      <c r="C630">
        <v>629809577</v>
      </c>
      <c r="D630">
        <v>625596131</v>
      </c>
      <c r="E630">
        <v>179591</v>
      </c>
      <c r="F630">
        <v>10657020685</v>
      </c>
      <c r="G630">
        <v>8222839731</v>
      </c>
      <c r="H630">
        <v>1173</v>
      </c>
      <c r="I630">
        <v>69199198</v>
      </c>
    </row>
    <row r="631" spans="1:9">
      <c r="A631" t="s">
        <v>1654</v>
      </c>
      <c r="B631">
        <v>0</v>
      </c>
      <c r="C631">
        <v>0</v>
      </c>
      <c r="D631">
        <v>0</v>
      </c>
      <c r="E631">
        <v>2</v>
      </c>
      <c r="F631">
        <v>282</v>
      </c>
      <c r="G631">
        <v>0</v>
      </c>
      <c r="H631">
        <v>0</v>
      </c>
      <c r="I631">
        <v>0</v>
      </c>
    </row>
    <row r="632" spans="1:9">
      <c r="A632" t="s">
        <v>1016</v>
      </c>
      <c r="B632">
        <v>0</v>
      </c>
      <c r="C632">
        <v>0</v>
      </c>
      <c r="D632">
        <v>0</v>
      </c>
      <c r="E632">
        <v>2322</v>
      </c>
      <c r="F632">
        <v>0</v>
      </c>
      <c r="G632">
        <v>0</v>
      </c>
      <c r="H632">
        <v>0</v>
      </c>
      <c r="I632">
        <v>0</v>
      </c>
    </row>
    <row r="633" spans="1:9">
      <c r="A633" t="s">
        <v>1674</v>
      </c>
      <c r="B633">
        <v>162575</v>
      </c>
      <c r="C633">
        <v>101787699</v>
      </c>
      <c r="D633">
        <v>28492179</v>
      </c>
      <c r="E633">
        <v>3078124</v>
      </c>
      <c r="F633">
        <v>1661973236</v>
      </c>
      <c r="G633">
        <v>523829803</v>
      </c>
      <c r="H633">
        <v>73283</v>
      </c>
      <c r="I633">
        <v>33902619</v>
      </c>
    </row>
    <row r="634" spans="1:9">
      <c r="A634" t="s">
        <v>1745</v>
      </c>
      <c r="B634">
        <v>2306</v>
      </c>
      <c r="C634">
        <v>46741900</v>
      </c>
      <c r="D634">
        <v>13301640</v>
      </c>
      <c r="E634">
        <v>84578</v>
      </c>
      <c r="F634">
        <v>1710184784</v>
      </c>
      <c r="G634">
        <v>193920985</v>
      </c>
      <c r="H634">
        <v>31</v>
      </c>
      <c r="I634">
        <v>632001</v>
      </c>
    </row>
    <row r="635" spans="1:9">
      <c r="A635" t="s">
        <v>1707</v>
      </c>
      <c r="B635">
        <v>4735</v>
      </c>
      <c r="C635">
        <v>1947196</v>
      </c>
      <c r="D635">
        <v>544769</v>
      </c>
      <c r="E635">
        <v>111934</v>
      </c>
      <c r="F635">
        <v>55527016</v>
      </c>
      <c r="G635">
        <v>18352773</v>
      </c>
      <c r="H635">
        <v>3790</v>
      </c>
      <c r="I635">
        <v>1694808</v>
      </c>
    </row>
    <row r="636" spans="1:9">
      <c r="A636" t="s">
        <v>1281</v>
      </c>
      <c r="B636">
        <v>50976</v>
      </c>
      <c r="C636">
        <v>114130899</v>
      </c>
      <c r="D636">
        <v>57462948</v>
      </c>
      <c r="E636">
        <v>2281261</v>
      </c>
      <c r="F636">
        <v>5154796362</v>
      </c>
      <c r="G636">
        <v>1486540054</v>
      </c>
      <c r="H636">
        <v>11793</v>
      </c>
      <c r="I636">
        <v>26400548</v>
      </c>
    </row>
    <row r="637" spans="1:9">
      <c r="A637" t="s">
        <v>1692</v>
      </c>
      <c r="B637">
        <v>110955</v>
      </c>
      <c r="C637">
        <v>59753577</v>
      </c>
      <c r="D637">
        <v>14734436</v>
      </c>
      <c r="E637">
        <v>3926222</v>
      </c>
      <c r="F637">
        <v>1950047896</v>
      </c>
      <c r="G637">
        <v>349937534</v>
      </c>
      <c r="H637">
        <v>51275</v>
      </c>
      <c r="I637">
        <v>21935729</v>
      </c>
    </row>
    <row r="638" spans="1:9">
      <c r="A638" t="s">
        <v>1600</v>
      </c>
      <c r="B638">
        <v>927</v>
      </c>
      <c r="C638">
        <v>1050400</v>
      </c>
      <c r="D638">
        <v>125610</v>
      </c>
      <c r="E638">
        <v>18568</v>
      </c>
      <c r="F638">
        <v>22824450</v>
      </c>
      <c r="G638">
        <v>6788646</v>
      </c>
      <c r="H638">
        <v>158</v>
      </c>
      <c r="I638">
        <v>188700</v>
      </c>
    </row>
    <row r="639" spans="1:9">
      <c r="A639" t="s">
        <v>1634</v>
      </c>
      <c r="B639">
        <v>638</v>
      </c>
      <c r="C639">
        <v>5182533</v>
      </c>
      <c r="D639">
        <v>5108559</v>
      </c>
      <c r="E639">
        <v>36499</v>
      </c>
      <c r="F639">
        <v>296865392</v>
      </c>
      <c r="G639">
        <v>153512347</v>
      </c>
      <c r="H639">
        <v>213</v>
      </c>
      <c r="I639">
        <v>1833623</v>
      </c>
    </row>
    <row r="640" spans="1:9">
      <c r="A640" t="s">
        <v>1644</v>
      </c>
      <c r="B640">
        <v>8049</v>
      </c>
      <c r="C640">
        <v>107389350</v>
      </c>
      <c r="D640">
        <v>4724956</v>
      </c>
      <c r="E640">
        <v>990296</v>
      </c>
      <c r="F640">
        <v>13376231402</v>
      </c>
      <c r="G640">
        <v>1566209271</v>
      </c>
      <c r="H640">
        <v>1529</v>
      </c>
      <c r="I640">
        <v>19513162</v>
      </c>
    </row>
    <row r="641" spans="1:9">
      <c r="A641" t="s">
        <v>1811</v>
      </c>
      <c r="B641">
        <v>0</v>
      </c>
      <c r="C641">
        <v>0</v>
      </c>
      <c r="D641">
        <v>0</v>
      </c>
      <c r="E641">
        <v>36</v>
      </c>
      <c r="F641">
        <v>1680847</v>
      </c>
      <c r="G641">
        <v>1250865</v>
      </c>
      <c r="H641">
        <v>0</v>
      </c>
      <c r="I641">
        <v>0</v>
      </c>
    </row>
    <row r="642" spans="1:9">
      <c r="A642" t="s">
        <v>1413</v>
      </c>
      <c r="B642">
        <v>0</v>
      </c>
      <c r="C642">
        <v>0</v>
      </c>
      <c r="D642">
        <v>0</v>
      </c>
      <c r="E642">
        <v>51187</v>
      </c>
      <c r="F642">
        <v>2166953911</v>
      </c>
      <c r="G642">
        <v>1151846816</v>
      </c>
      <c r="H642">
        <v>270</v>
      </c>
      <c r="I642">
        <v>11152856</v>
      </c>
    </row>
    <row r="643" spans="1:9">
      <c r="A643" t="s">
        <v>1559</v>
      </c>
      <c r="B643">
        <v>8268</v>
      </c>
      <c r="C643">
        <v>18437700</v>
      </c>
      <c r="D643">
        <v>2871378</v>
      </c>
      <c r="E643">
        <v>218493</v>
      </c>
      <c r="F643">
        <v>495090526</v>
      </c>
      <c r="G643">
        <v>146112654</v>
      </c>
      <c r="H643">
        <v>2409</v>
      </c>
      <c r="I643">
        <v>5493930</v>
      </c>
    </row>
    <row r="644" spans="1:9">
      <c r="A644" t="s">
        <v>1860</v>
      </c>
      <c r="B644">
        <v>3</v>
      </c>
      <c r="C644">
        <v>6785</v>
      </c>
      <c r="D644">
        <v>6485</v>
      </c>
      <c r="E644">
        <v>28042</v>
      </c>
      <c r="F644">
        <v>65238219</v>
      </c>
      <c r="G644">
        <v>17066707</v>
      </c>
      <c r="H644">
        <v>177</v>
      </c>
      <c r="I644">
        <v>422938</v>
      </c>
    </row>
    <row r="645" spans="1:9">
      <c r="A645" t="s">
        <v>1571</v>
      </c>
      <c r="B645">
        <v>11605</v>
      </c>
      <c r="C645">
        <v>5501098532</v>
      </c>
      <c r="D645">
        <v>5491287717</v>
      </c>
      <c r="E645">
        <v>1215538</v>
      </c>
      <c r="F645">
        <v>292208251731</v>
      </c>
      <c r="G645">
        <v>240093784094</v>
      </c>
      <c r="H645">
        <v>3398</v>
      </c>
      <c r="I645">
        <v>582070738</v>
      </c>
    </row>
    <row r="646" spans="1:9">
      <c r="A646" t="s">
        <v>1705</v>
      </c>
      <c r="B646">
        <v>28393</v>
      </c>
      <c r="C646">
        <v>1094576192</v>
      </c>
      <c r="D646">
        <v>1088597850</v>
      </c>
      <c r="E646">
        <v>437924</v>
      </c>
      <c r="F646">
        <v>16619398799</v>
      </c>
      <c r="G646">
        <v>11023001362</v>
      </c>
      <c r="H646">
        <v>1855</v>
      </c>
      <c r="I646">
        <v>70368571</v>
      </c>
    </row>
    <row r="647" spans="1:9">
      <c r="A647" t="s">
        <v>1258</v>
      </c>
      <c r="B647">
        <v>6136</v>
      </c>
      <c r="C647">
        <v>146836000</v>
      </c>
      <c r="D647">
        <v>2158984</v>
      </c>
      <c r="E647">
        <v>227468</v>
      </c>
      <c r="F647">
        <v>5368492451</v>
      </c>
      <c r="G647">
        <v>514440720</v>
      </c>
      <c r="H647">
        <v>171</v>
      </c>
      <c r="I647">
        <v>3966770</v>
      </c>
    </row>
    <row r="648" spans="1:9">
      <c r="A648" t="s">
        <v>1412</v>
      </c>
      <c r="B648">
        <v>0</v>
      </c>
      <c r="C648">
        <v>0</v>
      </c>
      <c r="D648">
        <v>0</v>
      </c>
      <c r="E648">
        <v>4527</v>
      </c>
      <c r="F648">
        <v>116980583</v>
      </c>
      <c r="G648">
        <v>54119536</v>
      </c>
      <c r="H648">
        <v>47</v>
      </c>
      <c r="I648">
        <v>1174004</v>
      </c>
    </row>
    <row r="649" spans="1:9">
      <c r="A649" t="s">
        <v>1523</v>
      </c>
      <c r="B649">
        <v>1</v>
      </c>
      <c r="C649">
        <v>2170</v>
      </c>
      <c r="D649">
        <v>2175</v>
      </c>
      <c r="E649">
        <v>1</v>
      </c>
      <c r="F649">
        <v>2000</v>
      </c>
      <c r="G649">
        <v>472</v>
      </c>
      <c r="H649">
        <v>0</v>
      </c>
      <c r="I649">
        <v>0</v>
      </c>
    </row>
    <row r="650" spans="1:9">
      <c r="A650" t="s">
        <v>1780</v>
      </c>
      <c r="B650">
        <v>158</v>
      </c>
      <c r="C650">
        <v>2554664</v>
      </c>
      <c r="D650">
        <v>1333583</v>
      </c>
      <c r="E650">
        <v>25303</v>
      </c>
      <c r="F650">
        <v>362343837</v>
      </c>
      <c r="G650">
        <v>203258542</v>
      </c>
      <c r="H650">
        <v>126</v>
      </c>
      <c r="I650">
        <v>1758227</v>
      </c>
    </row>
    <row r="651" spans="1:9">
      <c r="A651" t="s">
        <v>1282</v>
      </c>
      <c r="B651">
        <v>44906</v>
      </c>
      <c r="C651">
        <v>173984996</v>
      </c>
      <c r="D651">
        <v>102868272</v>
      </c>
      <c r="E651">
        <v>2711191</v>
      </c>
      <c r="F651">
        <v>10434674199</v>
      </c>
      <c r="G651">
        <v>2923005820</v>
      </c>
      <c r="H651">
        <v>11302</v>
      </c>
      <c r="I651">
        <v>43276545</v>
      </c>
    </row>
    <row r="652" spans="1:9">
      <c r="A652" t="s">
        <v>1410</v>
      </c>
      <c r="B652">
        <v>0</v>
      </c>
      <c r="C652">
        <v>0</v>
      </c>
      <c r="D652">
        <v>0</v>
      </c>
      <c r="E652">
        <v>13</v>
      </c>
      <c r="F652">
        <v>112213</v>
      </c>
      <c r="G652">
        <v>54990</v>
      </c>
      <c r="H652">
        <v>0</v>
      </c>
      <c r="I652">
        <v>0</v>
      </c>
    </row>
    <row r="653" spans="1:9">
      <c r="A653" t="s">
        <v>1715</v>
      </c>
      <c r="B653">
        <v>4</v>
      </c>
      <c r="C653">
        <v>271000</v>
      </c>
      <c r="D653">
        <v>199184</v>
      </c>
      <c r="E653">
        <v>672</v>
      </c>
      <c r="F653">
        <v>50467956</v>
      </c>
      <c r="G653">
        <v>6925413</v>
      </c>
      <c r="H653">
        <v>1</v>
      </c>
      <c r="I653">
        <v>94134</v>
      </c>
    </row>
    <row r="654" spans="1:9">
      <c r="A654" t="s">
        <v>1749</v>
      </c>
      <c r="B654">
        <v>0</v>
      </c>
      <c r="C654">
        <v>0</v>
      </c>
      <c r="D654">
        <v>0</v>
      </c>
      <c r="E654">
        <v>10</v>
      </c>
      <c r="F654">
        <v>17414</v>
      </c>
      <c r="G654">
        <v>6524</v>
      </c>
      <c r="H654">
        <v>0</v>
      </c>
      <c r="I654">
        <v>0</v>
      </c>
    </row>
    <row r="655" spans="1:9">
      <c r="A655" t="s">
        <v>1607</v>
      </c>
      <c r="B655">
        <v>2</v>
      </c>
      <c r="C655">
        <v>100000</v>
      </c>
      <c r="D655">
        <v>0</v>
      </c>
      <c r="E655">
        <v>72</v>
      </c>
      <c r="F655">
        <v>4398100</v>
      </c>
      <c r="G655">
        <v>339131</v>
      </c>
      <c r="H655">
        <v>0</v>
      </c>
      <c r="I655">
        <v>0</v>
      </c>
    </row>
    <row r="656" spans="1:9">
      <c r="A656" t="s">
        <v>1693</v>
      </c>
      <c r="B656">
        <v>129045</v>
      </c>
      <c r="C656">
        <v>162267121</v>
      </c>
      <c r="D656">
        <v>44270545</v>
      </c>
      <c r="E656">
        <v>3460765</v>
      </c>
      <c r="F656">
        <v>4666925184</v>
      </c>
      <c r="G656">
        <v>780379205</v>
      </c>
      <c r="H656">
        <v>23532</v>
      </c>
      <c r="I656">
        <v>31931019</v>
      </c>
    </row>
    <row r="657" spans="1:9">
      <c r="A657" t="s">
        <v>1737</v>
      </c>
      <c r="B657">
        <v>70</v>
      </c>
      <c r="C657">
        <v>2500200</v>
      </c>
      <c r="D657">
        <v>2453722</v>
      </c>
      <c r="E657">
        <v>3980</v>
      </c>
      <c r="F657">
        <v>138980290</v>
      </c>
      <c r="G657">
        <v>67978422</v>
      </c>
      <c r="H657">
        <v>20</v>
      </c>
      <c r="I657">
        <v>778412</v>
      </c>
    </row>
    <row r="658" spans="1:9">
      <c r="A658" t="s">
        <v>1746</v>
      </c>
      <c r="B658">
        <v>89</v>
      </c>
      <c r="C658">
        <v>2969700</v>
      </c>
      <c r="D658">
        <v>1420303</v>
      </c>
      <c r="E658">
        <v>2474</v>
      </c>
      <c r="F658">
        <v>85916189</v>
      </c>
      <c r="G658">
        <v>21299228</v>
      </c>
      <c r="H658">
        <v>3</v>
      </c>
      <c r="I658">
        <v>103114</v>
      </c>
    </row>
    <row r="659" spans="1:9">
      <c r="A659" t="s">
        <v>1763</v>
      </c>
      <c r="B659">
        <v>31873</v>
      </c>
      <c r="C659">
        <v>749041800</v>
      </c>
      <c r="D659">
        <v>61162244</v>
      </c>
      <c r="E659">
        <v>3199583</v>
      </c>
      <c r="F659">
        <v>73046340882</v>
      </c>
      <c r="G659">
        <v>8795788570</v>
      </c>
      <c r="H659">
        <v>1526</v>
      </c>
      <c r="I659">
        <v>33736350</v>
      </c>
    </row>
    <row r="660" spans="1:9">
      <c r="A660" t="s">
        <v>1871</v>
      </c>
      <c r="B660">
        <v>104544</v>
      </c>
      <c r="C660">
        <v>782852677</v>
      </c>
      <c r="D660">
        <v>285836234</v>
      </c>
      <c r="E660">
        <v>2128409</v>
      </c>
      <c r="F660">
        <v>15574409387</v>
      </c>
      <c r="G660">
        <v>2698599909</v>
      </c>
      <c r="H660">
        <v>9711</v>
      </c>
      <c r="I660">
        <v>67808140</v>
      </c>
    </row>
    <row r="661" spans="1:9">
      <c r="A661" t="s">
        <v>1376</v>
      </c>
      <c r="B661">
        <v>0</v>
      </c>
      <c r="C661">
        <v>0</v>
      </c>
      <c r="D661">
        <v>0</v>
      </c>
      <c r="E661">
        <v>4784</v>
      </c>
      <c r="F661">
        <v>10770000</v>
      </c>
      <c r="G661">
        <v>2618195</v>
      </c>
      <c r="H661">
        <v>23</v>
      </c>
      <c r="I661">
        <v>52500</v>
      </c>
    </row>
    <row r="662" spans="1:9">
      <c r="A662" t="s">
        <v>1670</v>
      </c>
      <c r="B662">
        <v>7749</v>
      </c>
      <c r="C662">
        <v>280590021</v>
      </c>
      <c r="D662">
        <v>277812150</v>
      </c>
      <c r="E662">
        <v>150431</v>
      </c>
      <c r="F662">
        <v>5454286468</v>
      </c>
      <c r="G662">
        <v>3652532454</v>
      </c>
      <c r="H662">
        <v>312</v>
      </c>
      <c r="I662">
        <v>11170585</v>
      </c>
    </row>
    <row r="663" spans="1:9">
      <c r="A663" t="s">
        <v>1269</v>
      </c>
      <c r="B663">
        <v>0</v>
      </c>
      <c r="C663">
        <v>0</v>
      </c>
      <c r="D663">
        <v>0</v>
      </c>
      <c r="E663">
        <v>3</v>
      </c>
      <c r="F663">
        <v>151300</v>
      </c>
      <c r="G663">
        <v>372</v>
      </c>
      <c r="H663">
        <v>0</v>
      </c>
      <c r="I663">
        <v>0</v>
      </c>
    </row>
    <row r="664" spans="1:9">
      <c r="A664" t="s">
        <v>1417</v>
      </c>
      <c r="B664">
        <v>0</v>
      </c>
      <c r="C664">
        <v>0</v>
      </c>
      <c r="D664">
        <v>0</v>
      </c>
      <c r="E664">
        <v>21</v>
      </c>
      <c r="F664">
        <v>50218</v>
      </c>
      <c r="G664">
        <v>16651</v>
      </c>
      <c r="H664">
        <v>0</v>
      </c>
      <c r="I664">
        <v>0</v>
      </c>
    </row>
    <row r="665" spans="1:9">
      <c r="A665" t="s">
        <v>1718</v>
      </c>
      <c r="B665">
        <v>3</v>
      </c>
      <c r="C665">
        <v>65000</v>
      </c>
      <c r="D665">
        <v>64492</v>
      </c>
      <c r="E665">
        <v>276</v>
      </c>
      <c r="F665">
        <v>6961900</v>
      </c>
      <c r="G665">
        <v>4130727</v>
      </c>
      <c r="H665">
        <v>2</v>
      </c>
      <c r="I665">
        <v>53500</v>
      </c>
    </row>
    <row r="666" spans="1:9">
      <c r="A666" t="s">
        <v>1373</v>
      </c>
      <c r="B666">
        <v>0</v>
      </c>
      <c r="C666">
        <v>0</v>
      </c>
      <c r="D666">
        <v>0</v>
      </c>
      <c r="E666">
        <v>117</v>
      </c>
      <c r="F666">
        <v>47965861</v>
      </c>
      <c r="G666">
        <v>13317008</v>
      </c>
      <c r="H666">
        <v>0</v>
      </c>
      <c r="I666">
        <v>0</v>
      </c>
    </row>
    <row r="667" spans="1:9">
      <c r="A667" t="s">
        <v>760</v>
      </c>
      <c r="B667">
        <v>0</v>
      </c>
      <c r="C667">
        <v>0</v>
      </c>
      <c r="D667">
        <v>0</v>
      </c>
      <c r="E667">
        <v>5</v>
      </c>
      <c r="F667">
        <v>0</v>
      </c>
      <c r="G667">
        <v>65</v>
      </c>
      <c r="H667">
        <v>1</v>
      </c>
      <c r="I667">
        <v>0</v>
      </c>
    </row>
    <row r="668" spans="1:9">
      <c r="A668" t="s">
        <v>1723</v>
      </c>
      <c r="B668">
        <v>0</v>
      </c>
      <c r="C668">
        <v>0</v>
      </c>
      <c r="D668">
        <v>0</v>
      </c>
      <c r="E668">
        <v>5</v>
      </c>
      <c r="F668">
        <v>11500</v>
      </c>
      <c r="G668">
        <v>1903</v>
      </c>
      <c r="H668">
        <v>0</v>
      </c>
      <c r="I668">
        <v>0</v>
      </c>
    </row>
    <row r="669" spans="1:9">
      <c r="A669" t="s">
        <v>1734</v>
      </c>
      <c r="B669">
        <v>262</v>
      </c>
      <c r="C669">
        <v>1647117</v>
      </c>
      <c r="D669">
        <v>1577345</v>
      </c>
      <c r="E669">
        <v>36955</v>
      </c>
      <c r="F669">
        <v>207565249</v>
      </c>
      <c r="G669">
        <v>48734245</v>
      </c>
      <c r="H669">
        <v>144</v>
      </c>
      <c r="I669">
        <v>877700</v>
      </c>
    </row>
    <row r="670" spans="1:9">
      <c r="A670" t="s">
        <v>1595</v>
      </c>
      <c r="B670">
        <v>31930</v>
      </c>
      <c r="C670">
        <v>514645209</v>
      </c>
      <c r="D670">
        <v>502984860</v>
      </c>
      <c r="E670">
        <v>1307481</v>
      </c>
      <c r="F670">
        <v>20230138085</v>
      </c>
      <c r="G670">
        <v>12160002386</v>
      </c>
      <c r="H670">
        <v>34832</v>
      </c>
      <c r="I670">
        <v>550128978</v>
      </c>
    </row>
    <row r="671" spans="1:9">
      <c r="A671" t="s">
        <v>1657</v>
      </c>
      <c r="B671">
        <v>0</v>
      </c>
      <c r="C671">
        <v>0</v>
      </c>
      <c r="D671">
        <v>0</v>
      </c>
      <c r="E671">
        <v>54</v>
      </c>
      <c r="F671">
        <v>217120</v>
      </c>
      <c r="G671">
        <v>70338</v>
      </c>
      <c r="H671">
        <v>6</v>
      </c>
      <c r="I671">
        <v>23710</v>
      </c>
    </row>
    <row r="672" spans="1:9">
      <c r="A672" t="s">
        <v>1526</v>
      </c>
      <c r="B672">
        <v>400</v>
      </c>
      <c r="C672">
        <v>6351233</v>
      </c>
      <c r="D672">
        <v>6276331</v>
      </c>
      <c r="E672">
        <v>20281</v>
      </c>
      <c r="F672">
        <v>324901539</v>
      </c>
      <c r="G672">
        <v>162154971</v>
      </c>
      <c r="H672">
        <v>30</v>
      </c>
      <c r="I672">
        <v>479960</v>
      </c>
    </row>
    <row r="673" spans="1:9">
      <c r="A673" t="s">
        <v>1444</v>
      </c>
      <c r="B673">
        <v>239764</v>
      </c>
      <c r="C673">
        <v>915682990</v>
      </c>
      <c r="D673">
        <v>221491433</v>
      </c>
      <c r="E673">
        <v>8052103</v>
      </c>
      <c r="F673">
        <v>31036235370</v>
      </c>
      <c r="G673">
        <v>9133690488</v>
      </c>
      <c r="H673">
        <v>61429</v>
      </c>
      <c r="I673">
        <v>235180371</v>
      </c>
    </row>
    <row r="674" spans="1:9">
      <c r="A674" t="s">
        <v>1351</v>
      </c>
      <c r="B674">
        <v>5800</v>
      </c>
      <c r="C674">
        <v>48511641</v>
      </c>
      <c r="D674">
        <v>47865063</v>
      </c>
      <c r="E674">
        <v>203015</v>
      </c>
      <c r="F674">
        <v>1679074459</v>
      </c>
      <c r="G674">
        <v>1008169438</v>
      </c>
      <c r="H674">
        <v>2488</v>
      </c>
      <c r="I674">
        <v>20987977</v>
      </c>
    </row>
    <row r="675" spans="1:9">
      <c r="A675" t="s">
        <v>1427</v>
      </c>
      <c r="B675">
        <v>0</v>
      </c>
      <c r="C675">
        <v>0</v>
      </c>
      <c r="D675">
        <v>0</v>
      </c>
      <c r="E675">
        <v>6698</v>
      </c>
      <c r="F675">
        <v>24463811</v>
      </c>
      <c r="G675">
        <v>3935577</v>
      </c>
      <c r="H675">
        <v>29</v>
      </c>
      <c r="I675">
        <v>102650</v>
      </c>
    </row>
    <row r="676" spans="1:9">
      <c r="A676" t="s">
        <v>1574</v>
      </c>
      <c r="B676">
        <v>0</v>
      </c>
      <c r="C676">
        <v>0</v>
      </c>
      <c r="D676">
        <v>0</v>
      </c>
      <c r="E676">
        <v>50</v>
      </c>
      <c r="F676">
        <v>119800</v>
      </c>
      <c r="G676">
        <v>24377</v>
      </c>
      <c r="H676">
        <v>0</v>
      </c>
      <c r="I676">
        <v>0</v>
      </c>
    </row>
    <row r="677" spans="1:9">
      <c r="A677" t="s">
        <v>1619</v>
      </c>
      <c r="B677">
        <v>28</v>
      </c>
      <c r="C677">
        <v>707700</v>
      </c>
      <c r="D677">
        <v>236840</v>
      </c>
      <c r="E677">
        <v>6409</v>
      </c>
      <c r="F677">
        <v>153737282</v>
      </c>
      <c r="G677">
        <v>66276859</v>
      </c>
      <c r="H677">
        <v>42</v>
      </c>
      <c r="I677">
        <v>1034102</v>
      </c>
    </row>
    <row r="678" spans="1:9">
      <c r="A678" t="s">
        <v>1704</v>
      </c>
      <c r="B678">
        <v>18764</v>
      </c>
      <c r="C678">
        <v>470482573</v>
      </c>
      <c r="D678">
        <v>467612090</v>
      </c>
      <c r="E678">
        <v>419960</v>
      </c>
      <c r="F678">
        <v>10428776359</v>
      </c>
      <c r="G678">
        <v>6500410830</v>
      </c>
      <c r="H678">
        <v>1383</v>
      </c>
      <c r="I678">
        <v>34685705</v>
      </c>
    </row>
    <row r="679" spans="1:9">
      <c r="A679" t="s">
        <v>1799</v>
      </c>
      <c r="B679">
        <v>21867</v>
      </c>
      <c r="C679">
        <v>841970727</v>
      </c>
      <c r="D679">
        <v>835497594</v>
      </c>
      <c r="E679">
        <v>320970</v>
      </c>
      <c r="F679">
        <v>12162840768</v>
      </c>
      <c r="G679">
        <v>7949783414</v>
      </c>
      <c r="H679">
        <v>245</v>
      </c>
      <c r="I679">
        <v>9421831</v>
      </c>
    </row>
    <row r="680" spans="1:9">
      <c r="A680" t="s">
        <v>1301</v>
      </c>
      <c r="B680">
        <v>84678</v>
      </c>
      <c r="C680">
        <v>601081625</v>
      </c>
      <c r="D680">
        <v>59665086</v>
      </c>
      <c r="E680">
        <v>2795994</v>
      </c>
      <c r="F680">
        <v>20225405214</v>
      </c>
      <c r="G680">
        <v>4050392201</v>
      </c>
      <c r="H680">
        <v>21765</v>
      </c>
      <c r="I680">
        <v>151921055</v>
      </c>
    </row>
    <row r="681" spans="1:9">
      <c r="A681" t="s">
        <v>1265</v>
      </c>
      <c r="B681">
        <v>30478</v>
      </c>
      <c r="C681">
        <v>218396122</v>
      </c>
      <c r="D681">
        <v>81595111</v>
      </c>
      <c r="E681">
        <v>373909</v>
      </c>
      <c r="F681">
        <v>2641220869</v>
      </c>
      <c r="G681">
        <v>496679211</v>
      </c>
      <c r="H681">
        <v>4480</v>
      </c>
      <c r="I681">
        <v>29977364</v>
      </c>
    </row>
    <row r="682" spans="1:9">
      <c r="A682" t="s">
        <v>1374</v>
      </c>
      <c r="B682">
        <v>0</v>
      </c>
      <c r="C682">
        <v>0</v>
      </c>
      <c r="D682">
        <v>0</v>
      </c>
      <c r="E682">
        <v>3909</v>
      </c>
      <c r="F682">
        <v>1584545</v>
      </c>
      <c r="G682">
        <v>115953</v>
      </c>
      <c r="H682">
        <v>9</v>
      </c>
      <c r="I682">
        <v>4500</v>
      </c>
    </row>
    <row r="683" spans="1:9">
      <c r="A683" t="s">
        <v>1101</v>
      </c>
      <c r="B683">
        <v>0</v>
      </c>
      <c r="C683">
        <v>0</v>
      </c>
      <c r="D683">
        <v>0</v>
      </c>
      <c r="E683">
        <v>315</v>
      </c>
      <c r="F683">
        <v>0</v>
      </c>
      <c r="G683">
        <v>0</v>
      </c>
      <c r="H683">
        <v>0</v>
      </c>
      <c r="I683">
        <v>0</v>
      </c>
    </row>
    <row r="684" spans="1:9">
      <c r="A684" t="s">
        <v>1730</v>
      </c>
      <c r="B684">
        <v>6</v>
      </c>
      <c r="C684">
        <v>3435</v>
      </c>
      <c r="D684">
        <v>902</v>
      </c>
      <c r="E684">
        <v>50363</v>
      </c>
      <c r="F684">
        <v>25326782</v>
      </c>
      <c r="G684">
        <v>3166472</v>
      </c>
      <c r="H684">
        <v>106</v>
      </c>
      <c r="I684">
        <v>50621</v>
      </c>
    </row>
    <row r="690" spans="1:9">
      <c r="A690" s="37"/>
      <c r="B690" s="38"/>
      <c r="C690" s="38"/>
      <c r="D690" s="38"/>
      <c r="E690" s="38"/>
      <c r="F690" s="38"/>
      <c r="G690" s="38"/>
      <c r="H690" s="38"/>
      <c r="I690" s="38"/>
    </row>
    <row r="691" spans="1:9">
      <c r="A691" s="37"/>
      <c r="B691" s="38"/>
      <c r="C691" s="38"/>
      <c r="D691" s="38"/>
      <c r="E691" s="38"/>
      <c r="F691" s="38"/>
      <c r="G691" s="38"/>
      <c r="H691" s="38"/>
      <c r="I691" s="38"/>
    </row>
    <row r="692" spans="1:9">
      <c r="A692" s="37"/>
      <c r="B692" s="38"/>
      <c r="C692" s="38"/>
      <c r="D692" s="38"/>
      <c r="E692" s="38"/>
      <c r="F692" s="38"/>
      <c r="G692" s="38"/>
      <c r="H692" s="38"/>
      <c r="I692" s="38"/>
    </row>
    <row r="693" spans="1:9">
      <c r="A693" s="37"/>
      <c r="B693" s="38"/>
      <c r="C693" s="38"/>
      <c r="D693" s="38"/>
      <c r="E693" s="38"/>
      <c r="F693" s="38"/>
      <c r="G693" s="38"/>
      <c r="H693" s="38"/>
      <c r="I693" s="38"/>
    </row>
    <row r="694" spans="1:9">
      <c r="A694" s="37"/>
      <c r="B694" s="38"/>
      <c r="C694" s="38"/>
      <c r="D694" s="38"/>
      <c r="E694" s="38"/>
      <c r="F694" s="38"/>
      <c r="G694" s="38"/>
      <c r="H694" s="38"/>
      <c r="I694" s="38"/>
    </row>
    <row r="695" spans="1:9">
      <c r="A695" s="37"/>
      <c r="B695" s="38"/>
      <c r="C695" s="38"/>
      <c r="D695" s="38"/>
      <c r="E695" s="38"/>
      <c r="F695" s="38"/>
      <c r="G695" s="38"/>
      <c r="H695" s="38"/>
      <c r="I695" s="38"/>
    </row>
    <row r="696" spans="1:9">
      <c r="A696" s="37"/>
      <c r="B696" s="38"/>
      <c r="C696" s="38"/>
      <c r="D696" s="38"/>
      <c r="E696" s="38"/>
      <c r="F696" s="38"/>
      <c r="G696" s="38"/>
      <c r="H696" s="38"/>
      <c r="I696" s="38"/>
    </row>
    <row r="697" spans="1:9">
      <c r="A697" s="37"/>
      <c r="B697" s="38"/>
      <c r="C697" s="38"/>
      <c r="D697" s="38"/>
      <c r="E697" s="38"/>
      <c r="F697" s="38"/>
      <c r="G697" s="38"/>
      <c r="H697" s="38"/>
      <c r="I697" s="38"/>
    </row>
    <row r="698" spans="1:9">
      <c r="A698" s="37"/>
      <c r="B698" s="38"/>
      <c r="C698" s="38"/>
      <c r="D698" s="38"/>
      <c r="E698" s="38"/>
      <c r="F698" s="38"/>
      <c r="G698" s="38"/>
      <c r="H698" s="38"/>
      <c r="I698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450"/>
  <sheetViews>
    <sheetView workbookViewId="0">
      <selection activeCell="D7" sqref="D7"/>
    </sheetView>
  </sheetViews>
  <sheetFormatPr defaultRowHeight="15"/>
  <cols>
    <col min="1" max="1" width="42.570312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39" t="s">
        <v>73</v>
      </c>
      <c r="B1" s="39" t="s">
        <v>74</v>
      </c>
      <c r="C1" s="39" t="s">
        <v>75</v>
      </c>
      <c r="D1" s="39" t="s">
        <v>76</v>
      </c>
      <c r="E1" s="39" t="s">
        <v>77</v>
      </c>
      <c r="F1" s="39" t="s">
        <v>78</v>
      </c>
      <c r="G1" s="39" t="s">
        <v>79</v>
      </c>
      <c r="H1" s="39" t="s">
        <v>80</v>
      </c>
      <c r="I1" s="39" t="s">
        <v>81</v>
      </c>
    </row>
    <row r="2" spans="1:9">
      <c r="A2" t="s">
        <v>1899</v>
      </c>
      <c r="B2">
        <v>13547</v>
      </c>
      <c r="C2">
        <v>585393758</v>
      </c>
      <c r="D2">
        <v>371736888</v>
      </c>
      <c r="E2">
        <v>1563572</v>
      </c>
      <c r="F2">
        <v>75331369885</v>
      </c>
      <c r="G2">
        <v>43206123425</v>
      </c>
      <c r="H2">
        <v>4978</v>
      </c>
      <c r="I2">
        <v>156920159</v>
      </c>
    </row>
    <row r="3" spans="1:9">
      <c r="A3" t="s">
        <v>1981</v>
      </c>
      <c r="B3">
        <v>104834</v>
      </c>
      <c r="C3">
        <v>1152150028</v>
      </c>
      <c r="D3">
        <v>398499424</v>
      </c>
      <c r="E3">
        <v>8224259</v>
      </c>
      <c r="F3">
        <v>109015379417</v>
      </c>
      <c r="G3">
        <v>31346796008</v>
      </c>
      <c r="H3">
        <v>100072</v>
      </c>
      <c r="I3">
        <v>242000647</v>
      </c>
    </row>
    <row r="4" spans="1:9">
      <c r="A4" t="s">
        <v>1960</v>
      </c>
      <c r="B4">
        <v>0</v>
      </c>
      <c r="C4">
        <v>0</v>
      </c>
      <c r="D4">
        <v>0</v>
      </c>
      <c r="E4">
        <v>11</v>
      </c>
      <c r="F4">
        <v>646883</v>
      </c>
      <c r="G4">
        <v>438332</v>
      </c>
      <c r="H4">
        <v>0</v>
      </c>
      <c r="I4">
        <v>0</v>
      </c>
    </row>
    <row r="5" spans="1:9">
      <c r="A5" t="s">
        <v>2014</v>
      </c>
      <c r="B5">
        <v>0</v>
      </c>
      <c r="C5">
        <v>0</v>
      </c>
      <c r="D5">
        <v>0</v>
      </c>
      <c r="E5">
        <v>1</v>
      </c>
      <c r="F5">
        <v>281250</v>
      </c>
      <c r="G5">
        <v>243950</v>
      </c>
      <c r="H5">
        <v>1</v>
      </c>
      <c r="I5">
        <v>281250</v>
      </c>
    </row>
    <row r="6" spans="1:9">
      <c r="A6" t="s">
        <v>2165</v>
      </c>
      <c r="B6">
        <v>666</v>
      </c>
      <c r="C6">
        <v>68294301</v>
      </c>
      <c r="D6">
        <v>23310846</v>
      </c>
      <c r="E6">
        <v>83062</v>
      </c>
      <c r="F6">
        <v>5379720341</v>
      </c>
      <c r="G6">
        <v>2373020939</v>
      </c>
      <c r="H6">
        <v>354</v>
      </c>
      <c r="I6">
        <v>13532127</v>
      </c>
    </row>
    <row r="7" spans="1:9">
      <c r="A7" t="s">
        <v>1881</v>
      </c>
      <c r="B7">
        <v>3</v>
      </c>
      <c r="C7">
        <v>49600</v>
      </c>
      <c r="D7">
        <v>49396</v>
      </c>
      <c r="E7">
        <v>5307</v>
      </c>
      <c r="F7">
        <v>123778690</v>
      </c>
      <c r="G7">
        <v>116625376</v>
      </c>
      <c r="H7">
        <v>264</v>
      </c>
      <c r="I7">
        <v>4786350</v>
      </c>
    </row>
    <row r="8" spans="1:9">
      <c r="A8" t="s">
        <v>2166</v>
      </c>
      <c r="B8">
        <v>1307</v>
      </c>
      <c r="C8">
        <v>127887050</v>
      </c>
      <c r="D8">
        <v>65864116</v>
      </c>
      <c r="E8">
        <v>125507</v>
      </c>
      <c r="F8">
        <v>10282440951</v>
      </c>
      <c r="G8">
        <v>6025919969</v>
      </c>
      <c r="H8">
        <v>646</v>
      </c>
      <c r="I8">
        <v>36466976</v>
      </c>
    </row>
    <row r="9" spans="1:9">
      <c r="A9" t="s">
        <v>2210</v>
      </c>
      <c r="B9">
        <v>19</v>
      </c>
      <c r="C9">
        <v>3079388</v>
      </c>
      <c r="D9">
        <v>3066694</v>
      </c>
      <c r="E9">
        <v>160891</v>
      </c>
      <c r="F9">
        <v>65108017485</v>
      </c>
      <c r="G9">
        <v>56024220710</v>
      </c>
      <c r="H9">
        <v>656</v>
      </c>
      <c r="I9">
        <v>186685194</v>
      </c>
    </row>
    <row r="10" spans="1:9">
      <c r="A10" t="s">
        <v>1926</v>
      </c>
      <c r="B10">
        <v>2036</v>
      </c>
      <c r="C10">
        <v>56886200</v>
      </c>
      <c r="D10">
        <v>40411501</v>
      </c>
      <c r="E10">
        <v>2067110</v>
      </c>
      <c r="F10">
        <v>42413485575</v>
      </c>
      <c r="G10">
        <v>30485512067</v>
      </c>
      <c r="H10">
        <v>34864</v>
      </c>
      <c r="I10">
        <v>413529401</v>
      </c>
    </row>
    <row r="11" spans="1:9">
      <c r="A11" t="s">
        <v>2024</v>
      </c>
      <c r="B11">
        <v>2382</v>
      </c>
      <c r="C11">
        <v>15702713</v>
      </c>
      <c r="D11">
        <v>15405898</v>
      </c>
      <c r="E11">
        <v>48875</v>
      </c>
      <c r="F11">
        <v>391778497</v>
      </c>
      <c r="G11">
        <v>205512955</v>
      </c>
      <c r="H11">
        <v>901</v>
      </c>
      <c r="I11">
        <v>3993652</v>
      </c>
    </row>
    <row r="12" spans="1:9">
      <c r="A12" t="s">
        <v>2134</v>
      </c>
      <c r="B12">
        <v>388</v>
      </c>
      <c r="C12">
        <v>72616192</v>
      </c>
      <c r="D12">
        <v>0</v>
      </c>
      <c r="E12">
        <v>33393</v>
      </c>
      <c r="F12">
        <v>5169150011</v>
      </c>
      <c r="G12">
        <v>0</v>
      </c>
      <c r="H12">
        <v>0</v>
      </c>
      <c r="I12">
        <v>0</v>
      </c>
    </row>
    <row r="13" spans="1:9">
      <c r="A13" t="s">
        <v>1991</v>
      </c>
      <c r="B13">
        <v>0</v>
      </c>
      <c r="C13">
        <v>0</v>
      </c>
      <c r="D13">
        <v>0</v>
      </c>
      <c r="E13">
        <v>39694</v>
      </c>
      <c r="F13">
        <v>3412545397</v>
      </c>
      <c r="G13">
        <v>256999262</v>
      </c>
      <c r="H13">
        <v>107</v>
      </c>
      <c r="I13">
        <v>7511042</v>
      </c>
    </row>
    <row r="14" spans="1:9">
      <c r="A14" t="s">
        <v>2127</v>
      </c>
      <c r="B14">
        <v>3</v>
      </c>
      <c r="C14">
        <v>81200</v>
      </c>
      <c r="D14">
        <v>69902</v>
      </c>
      <c r="E14">
        <v>5398</v>
      </c>
      <c r="F14">
        <v>60699200</v>
      </c>
      <c r="G14">
        <v>49187655</v>
      </c>
      <c r="H14">
        <v>369</v>
      </c>
      <c r="I14">
        <v>1118400</v>
      </c>
    </row>
    <row r="15" spans="1:9">
      <c r="A15" t="s">
        <v>2206</v>
      </c>
      <c r="B15">
        <v>0</v>
      </c>
      <c r="C15">
        <v>0</v>
      </c>
      <c r="D15">
        <v>0</v>
      </c>
      <c r="E15">
        <v>13</v>
      </c>
      <c r="F15">
        <v>1185306</v>
      </c>
      <c r="G15">
        <v>24531</v>
      </c>
      <c r="H15">
        <v>0</v>
      </c>
      <c r="I15">
        <v>0</v>
      </c>
    </row>
    <row r="16" spans="1:9">
      <c r="A16" t="s">
        <v>2243</v>
      </c>
      <c r="B16">
        <v>916</v>
      </c>
      <c r="C16">
        <v>57077617</v>
      </c>
      <c r="D16">
        <v>56709290</v>
      </c>
      <c r="E16">
        <v>110154</v>
      </c>
      <c r="F16">
        <v>7677104061</v>
      </c>
      <c r="G16">
        <v>5996320368</v>
      </c>
      <c r="H16">
        <v>414</v>
      </c>
      <c r="I16">
        <v>21065543</v>
      </c>
    </row>
    <row r="17" spans="1:9">
      <c r="A17" t="s">
        <v>2305</v>
      </c>
      <c r="B17">
        <v>44</v>
      </c>
      <c r="C17">
        <v>123028900</v>
      </c>
      <c r="D17">
        <v>51120136</v>
      </c>
      <c r="E17">
        <v>106210</v>
      </c>
      <c r="F17">
        <v>27328708084</v>
      </c>
      <c r="G17">
        <v>19485970342</v>
      </c>
      <c r="H17">
        <v>769</v>
      </c>
      <c r="I17">
        <v>131916596</v>
      </c>
    </row>
    <row r="18" spans="1:9">
      <c r="A18" t="s">
        <v>2111</v>
      </c>
      <c r="B18">
        <v>6626</v>
      </c>
      <c r="C18">
        <v>1584952236</v>
      </c>
      <c r="D18">
        <v>1296590972</v>
      </c>
      <c r="E18">
        <v>179132</v>
      </c>
      <c r="F18">
        <v>31877056059</v>
      </c>
      <c r="G18">
        <v>23231929451</v>
      </c>
      <c r="H18">
        <v>1293</v>
      </c>
      <c r="I18">
        <v>192892927</v>
      </c>
    </row>
    <row r="19" spans="1:9">
      <c r="A19" t="s">
        <v>2161</v>
      </c>
      <c r="B19">
        <v>4514</v>
      </c>
      <c r="C19">
        <v>1548111774</v>
      </c>
      <c r="D19">
        <v>1544882339</v>
      </c>
      <c r="E19">
        <v>1642547</v>
      </c>
      <c r="F19">
        <v>423322656579</v>
      </c>
      <c r="G19">
        <v>353304799136</v>
      </c>
      <c r="H19">
        <v>3334</v>
      </c>
      <c r="I19">
        <v>614450297</v>
      </c>
    </row>
    <row r="20" spans="1:9">
      <c r="A20" t="s">
        <v>2297</v>
      </c>
      <c r="B20">
        <v>0</v>
      </c>
      <c r="C20">
        <v>0</v>
      </c>
      <c r="D20">
        <v>0</v>
      </c>
      <c r="E20">
        <v>5677</v>
      </c>
      <c r="F20">
        <v>354041550</v>
      </c>
      <c r="G20">
        <v>169416505</v>
      </c>
      <c r="H20">
        <v>21</v>
      </c>
      <c r="I20">
        <v>692650</v>
      </c>
    </row>
    <row r="21" spans="1:9">
      <c r="A21" t="s">
        <v>1984</v>
      </c>
      <c r="B21">
        <v>739</v>
      </c>
      <c r="C21">
        <v>14299309</v>
      </c>
      <c r="D21">
        <v>7787565</v>
      </c>
      <c r="E21">
        <v>568105</v>
      </c>
      <c r="F21">
        <v>17166979003</v>
      </c>
      <c r="G21">
        <v>13518885238</v>
      </c>
      <c r="H21">
        <v>10460</v>
      </c>
      <c r="I21">
        <v>259185393</v>
      </c>
    </row>
    <row r="22" spans="1:9">
      <c r="A22" t="s">
        <v>2279</v>
      </c>
      <c r="B22">
        <v>1</v>
      </c>
      <c r="C22">
        <v>2500</v>
      </c>
      <c r="D22">
        <v>1823</v>
      </c>
      <c r="E22">
        <v>40</v>
      </c>
      <c r="F22">
        <v>210417</v>
      </c>
      <c r="G22">
        <v>97803</v>
      </c>
      <c r="H22">
        <v>0</v>
      </c>
      <c r="I22">
        <v>0</v>
      </c>
    </row>
    <row r="23" spans="1:9">
      <c r="A23" t="s">
        <v>2016</v>
      </c>
      <c r="B23">
        <v>0</v>
      </c>
      <c r="C23">
        <v>0</v>
      </c>
      <c r="D23">
        <v>0</v>
      </c>
      <c r="E23">
        <v>27</v>
      </c>
      <c r="F23">
        <v>1596921</v>
      </c>
      <c r="G23">
        <v>338869</v>
      </c>
      <c r="H23">
        <v>2</v>
      </c>
      <c r="I23">
        <v>19856</v>
      </c>
    </row>
    <row r="24" spans="1:9">
      <c r="A24" t="s">
        <v>2096</v>
      </c>
      <c r="B24">
        <v>35918</v>
      </c>
      <c r="C24">
        <v>272622923</v>
      </c>
      <c r="D24">
        <v>25338433</v>
      </c>
      <c r="E24">
        <v>1942554</v>
      </c>
      <c r="F24">
        <v>20020109066</v>
      </c>
      <c r="G24">
        <v>1622474631</v>
      </c>
      <c r="H24">
        <v>3651</v>
      </c>
      <c r="I24">
        <v>14494448</v>
      </c>
    </row>
    <row r="25" spans="1:9">
      <c r="A25" t="s">
        <v>1887</v>
      </c>
      <c r="B25">
        <v>989</v>
      </c>
      <c r="C25">
        <v>18371076</v>
      </c>
      <c r="D25">
        <v>16552029</v>
      </c>
      <c r="E25">
        <v>2403</v>
      </c>
      <c r="F25">
        <v>50091220</v>
      </c>
      <c r="G25">
        <v>37338685</v>
      </c>
      <c r="H25">
        <v>132</v>
      </c>
      <c r="I25">
        <v>2127210</v>
      </c>
    </row>
    <row r="26" spans="1:9">
      <c r="A26" t="s">
        <v>1931</v>
      </c>
      <c r="B26">
        <v>399</v>
      </c>
      <c r="C26">
        <v>42045502</v>
      </c>
      <c r="D26">
        <v>41963926</v>
      </c>
      <c r="E26">
        <v>102900</v>
      </c>
      <c r="F26">
        <v>7956842181</v>
      </c>
      <c r="G26">
        <v>4982034865</v>
      </c>
      <c r="H26">
        <v>433</v>
      </c>
      <c r="I26">
        <v>24683210</v>
      </c>
    </row>
    <row r="27" spans="1:9">
      <c r="A27" t="s">
        <v>2252</v>
      </c>
      <c r="B27">
        <v>539</v>
      </c>
      <c r="C27">
        <v>3727200</v>
      </c>
      <c r="D27">
        <v>1057690</v>
      </c>
      <c r="E27">
        <v>193397</v>
      </c>
      <c r="F27">
        <v>592771779</v>
      </c>
      <c r="G27">
        <v>141819576</v>
      </c>
      <c r="H27">
        <v>1310</v>
      </c>
      <c r="I27">
        <v>1829450</v>
      </c>
    </row>
    <row r="28" spans="1:9">
      <c r="A28" t="s">
        <v>2056</v>
      </c>
      <c r="B28">
        <v>5764</v>
      </c>
      <c r="C28">
        <v>167909946</v>
      </c>
      <c r="D28">
        <v>166606503</v>
      </c>
      <c r="E28">
        <v>206273</v>
      </c>
      <c r="F28">
        <v>6270905880</v>
      </c>
      <c r="G28">
        <v>4463726429</v>
      </c>
      <c r="H28">
        <v>882</v>
      </c>
      <c r="I28">
        <v>29533694</v>
      </c>
    </row>
    <row r="29" spans="1:9">
      <c r="A29" t="s">
        <v>1911</v>
      </c>
      <c r="B29">
        <v>787</v>
      </c>
      <c r="C29">
        <v>14618950</v>
      </c>
      <c r="D29">
        <v>12427473</v>
      </c>
      <c r="E29">
        <v>99197</v>
      </c>
      <c r="F29">
        <v>3204701390</v>
      </c>
      <c r="G29">
        <v>2477448431</v>
      </c>
      <c r="H29">
        <v>2375</v>
      </c>
      <c r="I29">
        <v>50245250</v>
      </c>
    </row>
    <row r="30" spans="1:9">
      <c r="A30" t="s">
        <v>1980</v>
      </c>
      <c r="B30">
        <v>934252</v>
      </c>
      <c r="C30">
        <v>9328112007</v>
      </c>
      <c r="D30">
        <v>935396739</v>
      </c>
      <c r="E30">
        <v>40312208</v>
      </c>
      <c r="F30">
        <v>549214858152</v>
      </c>
      <c r="G30">
        <v>40476999833</v>
      </c>
      <c r="H30">
        <v>42715</v>
      </c>
      <c r="I30">
        <v>187411360</v>
      </c>
    </row>
    <row r="31" spans="1:9">
      <c r="A31" t="s">
        <v>2123</v>
      </c>
      <c r="B31">
        <v>4237</v>
      </c>
      <c r="C31">
        <v>37562000</v>
      </c>
      <c r="D31">
        <v>0</v>
      </c>
      <c r="E31">
        <v>106932</v>
      </c>
      <c r="F31">
        <v>798030251</v>
      </c>
      <c r="G31">
        <v>0</v>
      </c>
      <c r="H31">
        <v>1</v>
      </c>
      <c r="I31">
        <v>5000</v>
      </c>
    </row>
    <row r="32" spans="1:9">
      <c r="A32" t="s">
        <v>2142</v>
      </c>
      <c r="B32">
        <v>93</v>
      </c>
      <c r="C32">
        <v>494414</v>
      </c>
      <c r="D32">
        <v>488951</v>
      </c>
      <c r="E32">
        <v>8490</v>
      </c>
      <c r="F32">
        <v>52228230</v>
      </c>
      <c r="G32">
        <v>24314266</v>
      </c>
      <c r="H32">
        <v>110</v>
      </c>
      <c r="I32">
        <v>515498</v>
      </c>
    </row>
    <row r="33" spans="1:9">
      <c r="A33" t="s">
        <v>2191</v>
      </c>
      <c r="B33">
        <v>64135</v>
      </c>
      <c r="C33">
        <v>275954470</v>
      </c>
      <c r="D33">
        <v>139492527</v>
      </c>
      <c r="E33">
        <v>1351295</v>
      </c>
      <c r="F33">
        <v>5604209854</v>
      </c>
      <c r="G33">
        <v>2435739635</v>
      </c>
      <c r="H33">
        <v>54486</v>
      </c>
      <c r="I33">
        <v>54992832</v>
      </c>
    </row>
    <row r="34" spans="1:9">
      <c r="A34" t="s">
        <v>2221</v>
      </c>
      <c r="B34">
        <v>388</v>
      </c>
      <c r="C34">
        <v>5102022</v>
      </c>
      <c r="D34">
        <v>5009409</v>
      </c>
      <c r="E34">
        <v>28017</v>
      </c>
      <c r="F34">
        <v>717367181</v>
      </c>
      <c r="G34">
        <v>298408193</v>
      </c>
      <c r="H34">
        <v>265</v>
      </c>
      <c r="I34">
        <v>4224694</v>
      </c>
    </row>
    <row r="35" spans="1:9">
      <c r="A35" t="s">
        <v>1903</v>
      </c>
      <c r="B35">
        <v>2542</v>
      </c>
      <c r="C35">
        <v>10996410</v>
      </c>
      <c r="D35">
        <v>10348144</v>
      </c>
      <c r="E35">
        <v>14409</v>
      </c>
      <c r="F35">
        <v>70810116</v>
      </c>
      <c r="G35">
        <v>39708047</v>
      </c>
      <c r="H35">
        <v>54</v>
      </c>
      <c r="I35">
        <v>472126</v>
      </c>
    </row>
    <row r="36" spans="1:9">
      <c r="A36" t="s">
        <v>1925</v>
      </c>
      <c r="B36">
        <v>15257</v>
      </c>
      <c r="C36">
        <v>257194600</v>
      </c>
      <c r="D36">
        <v>168093095</v>
      </c>
      <c r="E36">
        <v>3316272</v>
      </c>
      <c r="F36">
        <v>47299763806</v>
      </c>
      <c r="G36">
        <v>24378509639</v>
      </c>
      <c r="H36">
        <v>54637</v>
      </c>
      <c r="I36">
        <v>275867089</v>
      </c>
    </row>
    <row r="37" spans="1:9">
      <c r="A37" t="s">
        <v>1921</v>
      </c>
      <c r="B37">
        <v>46327</v>
      </c>
      <c r="C37">
        <v>2163773428</v>
      </c>
      <c r="D37">
        <v>2149819784</v>
      </c>
      <c r="E37">
        <v>804691</v>
      </c>
      <c r="F37">
        <v>35175298251</v>
      </c>
      <c r="G37">
        <v>22164114197</v>
      </c>
      <c r="H37">
        <v>1078</v>
      </c>
      <c r="I37">
        <v>51432666</v>
      </c>
    </row>
    <row r="38" spans="1:9">
      <c r="A38" t="s">
        <v>1953</v>
      </c>
      <c r="B38">
        <v>12161</v>
      </c>
      <c r="C38">
        <v>179112301</v>
      </c>
      <c r="D38">
        <v>89947131</v>
      </c>
      <c r="E38">
        <v>5787283</v>
      </c>
      <c r="F38">
        <v>50467224308</v>
      </c>
      <c r="G38">
        <v>30815501186</v>
      </c>
      <c r="H38">
        <v>145071</v>
      </c>
      <c r="I38">
        <v>602050684</v>
      </c>
    </row>
    <row r="39" spans="1:9">
      <c r="A39" t="s">
        <v>1935</v>
      </c>
      <c r="B39">
        <v>345</v>
      </c>
      <c r="C39">
        <v>60613734</v>
      </c>
      <c r="D39">
        <v>20396123</v>
      </c>
      <c r="E39">
        <v>52206</v>
      </c>
      <c r="F39">
        <v>4434681059</v>
      </c>
      <c r="G39">
        <v>765462084</v>
      </c>
      <c r="H39">
        <v>301</v>
      </c>
      <c r="I39">
        <v>9627662</v>
      </c>
    </row>
    <row r="40" spans="1:9">
      <c r="A40" t="s">
        <v>2009</v>
      </c>
      <c r="B40">
        <v>78310</v>
      </c>
      <c r="C40">
        <v>588853118</v>
      </c>
      <c r="D40">
        <v>312613418</v>
      </c>
      <c r="E40">
        <v>6981369</v>
      </c>
      <c r="F40">
        <v>77265722329</v>
      </c>
      <c r="G40">
        <v>23869322107</v>
      </c>
      <c r="H40">
        <v>107682</v>
      </c>
      <c r="I40">
        <v>338138887</v>
      </c>
    </row>
    <row r="41" spans="1:9">
      <c r="A41" t="s">
        <v>1977</v>
      </c>
      <c r="B41">
        <v>53472</v>
      </c>
      <c r="C41">
        <v>1135359186</v>
      </c>
      <c r="D41">
        <v>1104384161</v>
      </c>
      <c r="E41">
        <v>2572587</v>
      </c>
      <c r="F41">
        <v>52982093297</v>
      </c>
      <c r="G41">
        <v>29808844885</v>
      </c>
      <c r="H41">
        <v>3802</v>
      </c>
      <c r="I41">
        <v>75250493</v>
      </c>
    </row>
    <row r="42" spans="1:9">
      <c r="A42" t="s">
        <v>2012</v>
      </c>
      <c r="B42">
        <v>301</v>
      </c>
      <c r="C42">
        <v>3946000</v>
      </c>
      <c r="D42">
        <v>2827470</v>
      </c>
      <c r="E42">
        <v>430225</v>
      </c>
      <c r="F42">
        <v>12869763008</v>
      </c>
      <c r="G42">
        <v>10483311978</v>
      </c>
      <c r="H42">
        <v>21829</v>
      </c>
      <c r="I42">
        <v>236818547</v>
      </c>
    </row>
    <row r="43" spans="1:9">
      <c r="A43" t="s">
        <v>2044</v>
      </c>
      <c r="B43">
        <v>103</v>
      </c>
      <c r="C43">
        <v>1465500</v>
      </c>
      <c r="D43">
        <v>1576170</v>
      </c>
      <c r="E43">
        <v>120827</v>
      </c>
      <c r="F43">
        <v>2964100313</v>
      </c>
      <c r="G43">
        <v>2728119054</v>
      </c>
      <c r="H43">
        <v>1361</v>
      </c>
      <c r="I43">
        <v>28813420</v>
      </c>
    </row>
    <row r="44" spans="1:9">
      <c r="A44" t="s">
        <v>2169</v>
      </c>
      <c r="B44">
        <v>639</v>
      </c>
      <c r="C44">
        <v>1788831</v>
      </c>
      <c r="D44">
        <v>453134</v>
      </c>
      <c r="E44">
        <v>192706</v>
      </c>
      <c r="F44">
        <v>488034313</v>
      </c>
      <c r="G44">
        <v>135028313</v>
      </c>
      <c r="H44">
        <v>1517</v>
      </c>
      <c r="I44">
        <v>1751824</v>
      </c>
    </row>
    <row r="45" spans="1:9">
      <c r="A45" t="s">
        <v>2280</v>
      </c>
      <c r="B45">
        <v>690</v>
      </c>
      <c r="C45">
        <v>1892065</v>
      </c>
      <c r="D45">
        <v>1742463</v>
      </c>
      <c r="E45">
        <v>7287</v>
      </c>
      <c r="F45">
        <v>24566664</v>
      </c>
      <c r="G45">
        <v>10660363</v>
      </c>
      <c r="H45">
        <v>41</v>
      </c>
      <c r="I45">
        <v>117596</v>
      </c>
    </row>
    <row r="46" spans="1:9">
      <c r="A46" t="s">
        <v>1908</v>
      </c>
      <c r="B46">
        <v>18895</v>
      </c>
      <c r="C46">
        <v>213497800</v>
      </c>
      <c r="D46">
        <v>47934305</v>
      </c>
      <c r="E46">
        <v>1279722</v>
      </c>
      <c r="F46">
        <v>15030088938</v>
      </c>
      <c r="G46">
        <v>4315654218</v>
      </c>
      <c r="H46">
        <v>32407</v>
      </c>
      <c r="I46">
        <v>88627107</v>
      </c>
    </row>
    <row r="47" spans="1:9">
      <c r="A47" t="s">
        <v>2212</v>
      </c>
      <c r="B47">
        <v>779</v>
      </c>
      <c r="C47">
        <v>109094958</v>
      </c>
      <c r="D47">
        <v>22152752</v>
      </c>
      <c r="E47">
        <v>18093</v>
      </c>
      <c r="F47">
        <v>2337803745</v>
      </c>
      <c r="G47">
        <v>160256385</v>
      </c>
      <c r="H47">
        <v>26</v>
      </c>
      <c r="I47">
        <v>2628292</v>
      </c>
    </row>
    <row r="48" spans="1:9">
      <c r="A48" t="s">
        <v>2285</v>
      </c>
      <c r="B48">
        <v>0</v>
      </c>
      <c r="C48">
        <v>0</v>
      </c>
      <c r="D48">
        <v>0</v>
      </c>
      <c r="E48">
        <v>4638</v>
      </c>
      <c r="F48">
        <v>53963977</v>
      </c>
      <c r="G48">
        <v>7181036</v>
      </c>
      <c r="H48">
        <v>59</v>
      </c>
      <c r="I48">
        <v>1033047</v>
      </c>
    </row>
    <row r="49" spans="1:9">
      <c r="A49" t="s">
        <v>2177</v>
      </c>
      <c r="B49">
        <v>766255</v>
      </c>
      <c r="C49">
        <v>3006171635</v>
      </c>
      <c r="D49">
        <v>0</v>
      </c>
      <c r="E49">
        <v>20353714</v>
      </c>
      <c r="F49">
        <v>68155809449</v>
      </c>
      <c r="G49">
        <v>0</v>
      </c>
      <c r="H49">
        <v>94</v>
      </c>
      <c r="I49">
        <v>285053</v>
      </c>
    </row>
    <row r="50" spans="1:9">
      <c r="A50" t="s">
        <v>2251</v>
      </c>
      <c r="B50">
        <v>2966</v>
      </c>
      <c r="C50">
        <v>88847890</v>
      </c>
      <c r="D50">
        <v>0</v>
      </c>
      <c r="E50">
        <v>1867682</v>
      </c>
      <c r="F50">
        <v>11777361259</v>
      </c>
      <c r="G50">
        <v>0</v>
      </c>
      <c r="H50">
        <v>1</v>
      </c>
      <c r="I50">
        <v>1000</v>
      </c>
    </row>
    <row r="51" spans="1:9">
      <c r="A51" t="s">
        <v>1924</v>
      </c>
      <c r="B51">
        <v>46122</v>
      </c>
      <c r="C51">
        <v>539181000</v>
      </c>
      <c r="D51">
        <v>268086180</v>
      </c>
      <c r="E51">
        <v>4220743</v>
      </c>
      <c r="F51">
        <v>51092936716</v>
      </c>
      <c r="G51">
        <v>17011719846</v>
      </c>
      <c r="H51">
        <v>80131</v>
      </c>
      <c r="I51">
        <v>162485751</v>
      </c>
    </row>
    <row r="52" spans="1:9">
      <c r="A52" t="s">
        <v>2013</v>
      </c>
      <c r="B52">
        <v>0</v>
      </c>
      <c r="C52">
        <v>0</v>
      </c>
      <c r="D52">
        <v>0</v>
      </c>
      <c r="E52">
        <v>3</v>
      </c>
      <c r="F52">
        <v>226105</v>
      </c>
      <c r="G52">
        <v>166773</v>
      </c>
      <c r="H52">
        <v>3</v>
      </c>
      <c r="I52">
        <v>226105</v>
      </c>
    </row>
    <row r="53" spans="1:9">
      <c r="A53" t="s">
        <v>2041</v>
      </c>
      <c r="B53">
        <v>52666</v>
      </c>
      <c r="C53">
        <v>351814248</v>
      </c>
      <c r="D53">
        <v>165183014</v>
      </c>
      <c r="E53">
        <v>5087789</v>
      </c>
      <c r="F53">
        <v>49918725001</v>
      </c>
      <c r="G53">
        <v>15175074388</v>
      </c>
      <c r="H53">
        <v>95803</v>
      </c>
      <c r="I53">
        <v>219814588</v>
      </c>
    </row>
    <row r="54" spans="1:9">
      <c r="A54" t="s">
        <v>2082</v>
      </c>
      <c r="B54">
        <v>26</v>
      </c>
      <c r="C54">
        <v>1883654</v>
      </c>
      <c r="D54">
        <v>1336495</v>
      </c>
      <c r="E54">
        <v>4939</v>
      </c>
      <c r="F54">
        <v>296817838</v>
      </c>
      <c r="G54">
        <v>173200008</v>
      </c>
      <c r="H54">
        <v>18</v>
      </c>
      <c r="I54">
        <v>757148</v>
      </c>
    </row>
    <row r="55" spans="1:9">
      <c r="A55" t="s">
        <v>2209</v>
      </c>
      <c r="B55">
        <v>13</v>
      </c>
      <c r="C55">
        <v>556000</v>
      </c>
      <c r="D55">
        <v>553532</v>
      </c>
      <c r="E55">
        <v>5650</v>
      </c>
      <c r="F55">
        <v>401810094</v>
      </c>
      <c r="G55">
        <v>273604307</v>
      </c>
      <c r="H55">
        <v>48</v>
      </c>
      <c r="I55">
        <v>2776825</v>
      </c>
    </row>
    <row r="56" spans="1:9">
      <c r="A56" t="s">
        <v>2197</v>
      </c>
      <c r="B56">
        <v>789</v>
      </c>
      <c r="C56">
        <v>8189267</v>
      </c>
      <c r="D56">
        <v>8043340</v>
      </c>
      <c r="E56">
        <v>37104</v>
      </c>
      <c r="F56">
        <v>391161872</v>
      </c>
      <c r="G56">
        <v>202966342</v>
      </c>
      <c r="H56">
        <v>72</v>
      </c>
      <c r="I56">
        <v>929656</v>
      </c>
    </row>
    <row r="57" spans="1:9">
      <c r="A57" t="s">
        <v>1995</v>
      </c>
      <c r="B57">
        <v>0</v>
      </c>
      <c r="C57">
        <v>0</v>
      </c>
      <c r="D57">
        <v>0</v>
      </c>
      <c r="E57">
        <v>105849</v>
      </c>
      <c r="F57">
        <v>21168088378</v>
      </c>
      <c r="G57">
        <v>14696464436</v>
      </c>
      <c r="H57">
        <v>1402</v>
      </c>
      <c r="I57">
        <v>245643274</v>
      </c>
    </row>
    <row r="58" spans="1:9">
      <c r="A58" t="s">
        <v>2004</v>
      </c>
      <c r="B58">
        <v>0</v>
      </c>
      <c r="C58">
        <v>0</v>
      </c>
      <c r="D58">
        <v>0</v>
      </c>
      <c r="E58">
        <v>111</v>
      </c>
      <c r="F58">
        <v>584740</v>
      </c>
      <c r="G58">
        <v>150650</v>
      </c>
      <c r="H58">
        <v>23</v>
      </c>
      <c r="I58">
        <v>94200</v>
      </c>
    </row>
    <row r="59" spans="1:9">
      <c r="A59" t="s">
        <v>2070</v>
      </c>
      <c r="B59">
        <v>43</v>
      </c>
      <c r="C59">
        <v>401083</v>
      </c>
      <c r="D59">
        <v>372647</v>
      </c>
      <c r="E59">
        <v>2465</v>
      </c>
      <c r="F59">
        <v>24592396</v>
      </c>
      <c r="G59">
        <v>10944984</v>
      </c>
      <c r="H59">
        <v>8</v>
      </c>
      <c r="I59">
        <v>92060</v>
      </c>
    </row>
    <row r="60" spans="1:9">
      <c r="A60" t="s">
        <v>2222</v>
      </c>
      <c r="B60">
        <v>162</v>
      </c>
      <c r="C60">
        <v>4716200</v>
      </c>
      <c r="D60">
        <v>4603957</v>
      </c>
      <c r="E60">
        <v>12846</v>
      </c>
      <c r="F60">
        <v>3245869983</v>
      </c>
      <c r="G60">
        <v>2071900519</v>
      </c>
      <c r="H60">
        <v>94</v>
      </c>
      <c r="I60">
        <v>5430716</v>
      </c>
    </row>
    <row r="61" spans="1:9">
      <c r="A61" t="s">
        <v>1927</v>
      </c>
      <c r="B61">
        <v>99</v>
      </c>
      <c r="C61">
        <v>7337700</v>
      </c>
      <c r="D61">
        <v>5705385</v>
      </c>
      <c r="E61">
        <v>227883</v>
      </c>
      <c r="F61">
        <v>8187634678</v>
      </c>
      <c r="G61">
        <v>7057468474</v>
      </c>
      <c r="H61">
        <v>5505</v>
      </c>
      <c r="I61">
        <v>142889300</v>
      </c>
    </row>
    <row r="62" spans="1:9">
      <c r="A62" t="s">
        <v>2076</v>
      </c>
      <c r="B62">
        <v>9</v>
      </c>
      <c r="C62">
        <v>2981650</v>
      </c>
      <c r="D62">
        <v>865904</v>
      </c>
      <c r="E62">
        <v>2231</v>
      </c>
      <c r="F62">
        <v>147720499</v>
      </c>
      <c r="G62">
        <v>93923974</v>
      </c>
      <c r="H62">
        <v>5</v>
      </c>
      <c r="I62">
        <v>251901</v>
      </c>
    </row>
    <row r="63" spans="1:9">
      <c r="A63" t="s">
        <v>2128</v>
      </c>
      <c r="B63">
        <v>0</v>
      </c>
      <c r="C63">
        <v>0</v>
      </c>
      <c r="D63">
        <v>0</v>
      </c>
      <c r="E63">
        <v>751</v>
      </c>
      <c r="F63">
        <v>7633000</v>
      </c>
      <c r="G63">
        <v>7367192</v>
      </c>
      <c r="H63">
        <v>481</v>
      </c>
      <c r="I63">
        <v>3281300</v>
      </c>
    </row>
    <row r="64" spans="1:9">
      <c r="A64" t="s">
        <v>2125</v>
      </c>
      <c r="B64">
        <v>138</v>
      </c>
      <c r="C64">
        <v>1561200</v>
      </c>
      <c r="D64">
        <v>922134</v>
      </c>
      <c r="E64">
        <v>17482</v>
      </c>
      <c r="F64">
        <v>123213700</v>
      </c>
      <c r="G64">
        <v>55979802</v>
      </c>
      <c r="H64">
        <v>12</v>
      </c>
      <c r="I64">
        <v>60500</v>
      </c>
    </row>
    <row r="65" spans="1:9">
      <c r="A65" t="s">
        <v>1964</v>
      </c>
      <c r="B65">
        <v>1</v>
      </c>
      <c r="C65">
        <v>2000000</v>
      </c>
      <c r="D65">
        <v>2000000</v>
      </c>
      <c r="E65">
        <v>6323</v>
      </c>
      <c r="F65">
        <v>34485399</v>
      </c>
      <c r="G65">
        <v>11616134</v>
      </c>
      <c r="H65">
        <v>68</v>
      </c>
      <c r="I65">
        <v>295000</v>
      </c>
    </row>
    <row r="66" spans="1:9">
      <c r="A66" t="s">
        <v>1975</v>
      </c>
      <c r="B66">
        <v>47</v>
      </c>
      <c r="C66">
        <v>888976</v>
      </c>
      <c r="D66">
        <v>112319</v>
      </c>
      <c r="E66">
        <v>3968</v>
      </c>
      <c r="F66">
        <v>54506702</v>
      </c>
      <c r="G66">
        <v>4359435</v>
      </c>
      <c r="H66">
        <v>18</v>
      </c>
      <c r="I66">
        <v>545787</v>
      </c>
    </row>
    <row r="67" spans="1:9">
      <c r="A67" t="s">
        <v>2234</v>
      </c>
      <c r="B67">
        <v>55706</v>
      </c>
      <c r="C67">
        <v>464105350</v>
      </c>
      <c r="D67">
        <v>0</v>
      </c>
      <c r="E67">
        <v>5823797</v>
      </c>
      <c r="F67">
        <v>61740703077</v>
      </c>
      <c r="G67">
        <v>0</v>
      </c>
      <c r="H67">
        <v>5</v>
      </c>
      <c r="I67">
        <v>9300</v>
      </c>
    </row>
    <row r="68" spans="1:9">
      <c r="A68" t="s">
        <v>2276</v>
      </c>
      <c r="B68">
        <v>0</v>
      </c>
      <c r="C68">
        <v>0</v>
      </c>
      <c r="D68">
        <v>0</v>
      </c>
      <c r="E68">
        <v>10213</v>
      </c>
      <c r="F68">
        <v>776102556</v>
      </c>
      <c r="G68">
        <v>491069100</v>
      </c>
      <c r="H68">
        <v>58</v>
      </c>
      <c r="I68">
        <v>1742269</v>
      </c>
    </row>
    <row r="69" spans="1:9">
      <c r="A69" t="s">
        <v>1894</v>
      </c>
      <c r="B69">
        <v>88457</v>
      </c>
      <c r="C69">
        <v>782397417</v>
      </c>
      <c r="D69">
        <v>0</v>
      </c>
      <c r="E69">
        <v>11576186</v>
      </c>
      <c r="F69">
        <v>121172646969</v>
      </c>
      <c r="G69">
        <v>0</v>
      </c>
      <c r="H69">
        <v>2</v>
      </c>
      <c r="I69">
        <v>5592</v>
      </c>
    </row>
    <row r="70" spans="1:9">
      <c r="A70" t="s">
        <v>1892</v>
      </c>
      <c r="B70">
        <v>5626</v>
      </c>
      <c r="C70">
        <v>60642083</v>
      </c>
      <c r="D70">
        <v>44788214</v>
      </c>
      <c r="E70">
        <v>54663</v>
      </c>
      <c r="F70">
        <v>549920498</v>
      </c>
      <c r="G70">
        <v>304417935</v>
      </c>
      <c r="H70">
        <v>2447</v>
      </c>
      <c r="I70">
        <v>15186771</v>
      </c>
    </row>
    <row r="71" spans="1:9">
      <c r="A71" t="s">
        <v>2160</v>
      </c>
      <c r="B71">
        <v>152</v>
      </c>
      <c r="C71">
        <v>11177711</v>
      </c>
      <c r="D71">
        <v>11151079</v>
      </c>
      <c r="E71">
        <v>80817</v>
      </c>
      <c r="F71">
        <v>5435341219</v>
      </c>
      <c r="G71">
        <v>3721362818</v>
      </c>
      <c r="H71">
        <v>356</v>
      </c>
      <c r="I71">
        <v>20036891</v>
      </c>
    </row>
    <row r="72" spans="1:9">
      <c r="A72" t="s">
        <v>2181</v>
      </c>
      <c r="B72">
        <v>1318</v>
      </c>
      <c r="C72">
        <v>10476960</v>
      </c>
      <c r="D72">
        <v>8266712</v>
      </c>
      <c r="E72">
        <v>582479</v>
      </c>
      <c r="F72">
        <v>5809785581</v>
      </c>
      <c r="G72">
        <v>4840861228</v>
      </c>
      <c r="H72">
        <v>15880</v>
      </c>
      <c r="I72">
        <v>112506195</v>
      </c>
    </row>
    <row r="73" spans="1:9">
      <c r="A73" t="s">
        <v>1910</v>
      </c>
      <c r="B73">
        <v>4293</v>
      </c>
      <c r="C73">
        <v>62179000</v>
      </c>
      <c r="D73">
        <v>33485765</v>
      </c>
      <c r="E73">
        <v>698736</v>
      </c>
      <c r="F73">
        <v>13040607084</v>
      </c>
      <c r="G73">
        <v>7915256674</v>
      </c>
      <c r="H73">
        <v>17001</v>
      </c>
      <c r="I73">
        <v>178902367</v>
      </c>
    </row>
    <row r="74" spans="1:9">
      <c r="A74" t="s">
        <v>2316</v>
      </c>
      <c r="B74">
        <v>29555</v>
      </c>
      <c r="C74">
        <v>363313979</v>
      </c>
      <c r="D74">
        <v>283327097</v>
      </c>
      <c r="E74">
        <v>416164</v>
      </c>
      <c r="F74">
        <v>5447779986</v>
      </c>
      <c r="G74">
        <v>2699899295</v>
      </c>
      <c r="H74">
        <v>5061</v>
      </c>
      <c r="I74">
        <v>50092915</v>
      </c>
    </row>
    <row r="75" spans="1:9">
      <c r="A75" t="s">
        <v>2214</v>
      </c>
      <c r="B75">
        <v>185</v>
      </c>
      <c r="C75">
        <v>37548465</v>
      </c>
      <c r="D75">
        <v>22902710</v>
      </c>
      <c r="E75">
        <v>26256</v>
      </c>
      <c r="F75">
        <v>2814062284</v>
      </c>
      <c r="G75">
        <v>1186989098</v>
      </c>
      <c r="H75">
        <v>121</v>
      </c>
      <c r="I75">
        <v>5318729</v>
      </c>
    </row>
    <row r="76" spans="1:9">
      <c r="A76" t="s">
        <v>2258</v>
      </c>
      <c r="B76">
        <v>127</v>
      </c>
      <c r="C76">
        <v>679716</v>
      </c>
      <c r="D76">
        <v>618609</v>
      </c>
      <c r="E76">
        <v>3728</v>
      </c>
      <c r="F76">
        <v>23928084</v>
      </c>
      <c r="G76">
        <v>8943631</v>
      </c>
      <c r="H76">
        <v>10</v>
      </c>
      <c r="I76">
        <v>57887</v>
      </c>
    </row>
    <row r="77" spans="1:9">
      <c r="A77" t="s">
        <v>1907</v>
      </c>
      <c r="B77">
        <v>154840</v>
      </c>
      <c r="C77">
        <v>1545529741</v>
      </c>
      <c r="D77">
        <v>138957226</v>
      </c>
      <c r="E77">
        <v>5193604</v>
      </c>
      <c r="F77">
        <v>65397495557</v>
      </c>
      <c r="G77">
        <v>5855115466</v>
      </c>
      <c r="H77">
        <v>22261</v>
      </c>
      <c r="I77">
        <v>167979546</v>
      </c>
    </row>
    <row r="78" spans="1:9">
      <c r="A78" t="s">
        <v>2026</v>
      </c>
      <c r="B78">
        <v>3239</v>
      </c>
      <c r="C78">
        <v>85607081</v>
      </c>
      <c r="D78">
        <v>84294551</v>
      </c>
      <c r="E78">
        <v>28018</v>
      </c>
      <c r="F78">
        <v>829363396</v>
      </c>
      <c r="G78">
        <v>589540445</v>
      </c>
      <c r="H78">
        <v>180</v>
      </c>
      <c r="I78">
        <v>4891177</v>
      </c>
    </row>
    <row r="79" spans="1:9">
      <c r="A79" t="s">
        <v>2158</v>
      </c>
      <c r="B79">
        <v>0</v>
      </c>
      <c r="C79">
        <v>0</v>
      </c>
      <c r="D79">
        <v>0</v>
      </c>
      <c r="E79">
        <v>249</v>
      </c>
      <c r="F79">
        <v>19680384</v>
      </c>
      <c r="G79">
        <v>2715559</v>
      </c>
      <c r="H79">
        <v>0</v>
      </c>
      <c r="I79">
        <v>0</v>
      </c>
    </row>
    <row r="80" spans="1:9">
      <c r="A80" t="s">
        <v>1969</v>
      </c>
      <c r="B80">
        <v>31243</v>
      </c>
      <c r="C80">
        <v>35795722</v>
      </c>
      <c r="D80">
        <v>13036844</v>
      </c>
      <c r="E80">
        <v>3729863</v>
      </c>
      <c r="F80">
        <v>8910893012</v>
      </c>
      <c r="G80">
        <v>1897476445</v>
      </c>
      <c r="H80">
        <v>86286</v>
      </c>
      <c r="I80">
        <v>65785157</v>
      </c>
    </row>
    <row r="81" spans="1:9">
      <c r="A81" t="s">
        <v>2261</v>
      </c>
      <c r="B81">
        <v>32279</v>
      </c>
      <c r="C81">
        <v>1476517791</v>
      </c>
      <c r="D81">
        <v>1465744950</v>
      </c>
      <c r="E81">
        <v>394001</v>
      </c>
      <c r="F81">
        <v>16250226708</v>
      </c>
      <c r="G81">
        <v>10743085928</v>
      </c>
      <c r="H81">
        <v>351</v>
      </c>
      <c r="I81">
        <v>13716335</v>
      </c>
    </row>
    <row r="82" spans="1:9">
      <c r="A82" t="s">
        <v>2265</v>
      </c>
      <c r="B82">
        <v>704</v>
      </c>
      <c r="C82">
        <v>7504500</v>
      </c>
      <c r="D82">
        <v>4210545</v>
      </c>
      <c r="E82">
        <v>615628</v>
      </c>
      <c r="F82">
        <v>8046757845</v>
      </c>
      <c r="G82">
        <v>4537875333</v>
      </c>
      <c r="H82">
        <v>6199</v>
      </c>
      <c r="I82">
        <v>40510011</v>
      </c>
    </row>
    <row r="83" spans="1:9">
      <c r="A83" t="s">
        <v>2040</v>
      </c>
      <c r="B83">
        <v>375223</v>
      </c>
      <c r="C83">
        <v>1356496191</v>
      </c>
      <c r="D83">
        <v>188856402</v>
      </c>
      <c r="E83">
        <v>16833806</v>
      </c>
      <c r="F83">
        <v>161785114816</v>
      </c>
      <c r="G83">
        <v>11140700469</v>
      </c>
      <c r="H83">
        <v>50684</v>
      </c>
      <c r="I83">
        <v>89949438</v>
      </c>
    </row>
    <row r="84" spans="1:9">
      <c r="A84" t="s">
        <v>2224</v>
      </c>
      <c r="B84">
        <v>31636</v>
      </c>
      <c r="C84">
        <v>151732179</v>
      </c>
      <c r="D84">
        <v>32460836</v>
      </c>
      <c r="E84">
        <v>441155</v>
      </c>
      <c r="F84">
        <v>2351571720</v>
      </c>
      <c r="G84">
        <v>316287214</v>
      </c>
      <c r="H84">
        <v>1230</v>
      </c>
      <c r="I84">
        <v>2785622</v>
      </c>
    </row>
    <row r="85" spans="1:9">
      <c r="A85" t="s">
        <v>2083</v>
      </c>
      <c r="B85">
        <v>7</v>
      </c>
      <c r="C85">
        <v>1259400</v>
      </c>
      <c r="D85">
        <v>1077421</v>
      </c>
      <c r="E85">
        <v>3514</v>
      </c>
      <c r="F85">
        <v>394688862</v>
      </c>
      <c r="G85">
        <v>249315359</v>
      </c>
      <c r="H85">
        <v>9</v>
      </c>
      <c r="I85">
        <v>1274778</v>
      </c>
    </row>
    <row r="86" spans="1:9">
      <c r="A86" t="s">
        <v>2193</v>
      </c>
      <c r="B86">
        <v>13402</v>
      </c>
      <c r="C86">
        <v>135430110</v>
      </c>
      <c r="D86">
        <v>112390295</v>
      </c>
      <c r="E86">
        <v>206321</v>
      </c>
      <c r="F86">
        <v>2071244386</v>
      </c>
      <c r="G86">
        <v>1401765758</v>
      </c>
      <c r="H86">
        <v>4624</v>
      </c>
      <c r="I86">
        <v>30866866</v>
      </c>
    </row>
    <row r="87" spans="1:9">
      <c r="A87" t="s">
        <v>2185</v>
      </c>
      <c r="B87">
        <v>607</v>
      </c>
      <c r="C87">
        <v>2244063</v>
      </c>
      <c r="D87">
        <v>2051723</v>
      </c>
      <c r="E87">
        <v>165487</v>
      </c>
      <c r="F87">
        <v>952551831</v>
      </c>
      <c r="G87">
        <v>349876205</v>
      </c>
      <c r="H87">
        <v>913</v>
      </c>
      <c r="I87">
        <v>2089289</v>
      </c>
    </row>
    <row r="88" spans="1:9">
      <c r="A88" t="s">
        <v>2027</v>
      </c>
      <c r="B88">
        <v>160884</v>
      </c>
      <c r="C88">
        <v>656747510</v>
      </c>
      <c r="D88">
        <v>0</v>
      </c>
      <c r="E88">
        <v>10547950</v>
      </c>
      <c r="F88">
        <v>43610401383</v>
      </c>
      <c r="G88">
        <v>0</v>
      </c>
      <c r="H88">
        <v>5</v>
      </c>
      <c r="I88">
        <v>15600</v>
      </c>
    </row>
    <row r="89" spans="1:9">
      <c r="A89" t="s">
        <v>2060</v>
      </c>
      <c r="B89">
        <v>25659</v>
      </c>
      <c r="C89">
        <v>145314400</v>
      </c>
      <c r="D89">
        <v>55191216</v>
      </c>
      <c r="E89">
        <v>973847</v>
      </c>
      <c r="F89">
        <v>6806990930</v>
      </c>
      <c r="G89">
        <v>2982764578</v>
      </c>
      <c r="H89">
        <v>12223</v>
      </c>
      <c r="I89">
        <v>49410856</v>
      </c>
    </row>
    <row r="90" spans="1:9">
      <c r="A90" t="s">
        <v>2113</v>
      </c>
      <c r="B90">
        <v>119</v>
      </c>
      <c r="C90">
        <v>1302636</v>
      </c>
      <c r="D90">
        <v>677809</v>
      </c>
      <c r="E90">
        <v>114979</v>
      </c>
      <c r="F90">
        <v>267052798</v>
      </c>
      <c r="G90">
        <v>76669163</v>
      </c>
      <c r="H90">
        <v>1270</v>
      </c>
      <c r="I90">
        <v>1484823</v>
      </c>
    </row>
    <row r="91" spans="1:9">
      <c r="A91" t="s">
        <v>1896</v>
      </c>
      <c r="B91">
        <v>79707</v>
      </c>
      <c r="C91">
        <v>780402631</v>
      </c>
      <c r="D91">
        <v>192348634</v>
      </c>
      <c r="E91">
        <v>4132653</v>
      </c>
      <c r="F91">
        <v>60481211075</v>
      </c>
      <c r="G91">
        <v>10321312115</v>
      </c>
      <c r="H91">
        <v>31856</v>
      </c>
      <c r="I91">
        <v>74467572</v>
      </c>
    </row>
    <row r="92" spans="1:9">
      <c r="A92" t="s">
        <v>1888</v>
      </c>
      <c r="B92">
        <v>224395</v>
      </c>
      <c r="C92">
        <v>310645914</v>
      </c>
      <c r="D92">
        <v>0</v>
      </c>
      <c r="E92">
        <v>10922103</v>
      </c>
      <c r="F92">
        <v>20202284583</v>
      </c>
      <c r="G92">
        <v>0</v>
      </c>
      <c r="H92">
        <v>41</v>
      </c>
      <c r="I92">
        <v>21321</v>
      </c>
    </row>
    <row r="93" spans="1:9">
      <c r="A93" t="s">
        <v>1974</v>
      </c>
      <c r="B93">
        <v>54</v>
      </c>
      <c r="C93">
        <v>1666871</v>
      </c>
      <c r="D93">
        <v>4913</v>
      </c>
      <c r="E93">
        <v>4958</v>
      </c>
      <c r="F93">
        <v>94829054</v>
      </c>
      <c r="G93">
        <v>102996</v>
      </c>
      <c r="H93">
        <v>7</v>
      </c>
      <c r="I93">
        <v>258748</v>
      </c>
    </row>
    <row r="94" spans="1:9">
      <c r="A94" t="s">
        <v>5033</v>
      </c>
      <c r="B94">
        <v>0</v>
      </c>
      <c r="C94">
        <v>0</v>
      </c>
      <c r="D94">
        <v>0</v>
      </c>
      <c r="E94">
        <v>1</v>
      </c>
      <c r="F94">
        <v>35000</v>
      </c>
      <c r="G94">
        <v>34225</v>
      </c>
      <c r="H94">
        <v>0</v>
      </c>
      <c r="I94">
        <v>0</v>
      </c>
    </row>
    <row r="95" spans="1:9">
      <c r="A95" t="s">
        <v>2057</v>
      </c>
      <c r="B95">
        <v>158744</v>
      </c>
      <c r="C95">
        <v>792110900</v>
      </c>
      <c r="D95">
        <v>0</v>
      </c>
      <c r="E95">
        <v>3492809</v>
      </c>
      <c r="F95">
        <v>22795506845</v>
      </c>
      <c r="G95">
        <v>0</v>
      </c>
      <c r="H95">
        <v>6</v>
      </c>
      <c r="I95">
        <v>21700</v>
      </c>
    </row>
    <row r="96" spans="1:9">
      <c r="A96" t="s">
        <v>2175</v>
      </c>
      <c r="B96">
        <v>0</v>
      </c>
      <c r="C96">
        <v>0</v>
      </c>
      <c r="D96">
        <v>0</v>
      </c>
      <c r="E96">
        <v>7</v>
      </c>
      <c r="F96">
        <v>50075</v>
      </c>
      <c r="G96">
        <v>18744</v>
      </c>
      <c r="H96">
        <v>0</v>
      </c>
      <c r="I96">
        <v>0</v>
      </c>
    </row>
    <row r="97" spans="1:9">
      <c r="A97" t="s">
        <v>2074</v>
      </c>
      <c r="B97">
        <v>0</v>
      </c>
      <c r="C97">
        <v>0</v>
      </c>
      <c r="D97">
        <v>0</v>
      </c>
      <c r="E97">
        <v>14</v>
      </c>
      <c r="F97">
        <v>1106420</v>
      </c>
      <c r="G97">
        <v>202975</v>
      </c>
      <c r="H97">
        <v>0</v>
      </c>
      <c r="I97">
        <v>0</v>
      </c>
    </row>
    <row r="98" spans="1:9">
      <c r="A98" t="s">
        <v>2190</v>
      </c>
      <c r="B98">
        <v>239575</v>
      </c>
      <c r="C98">
        <v>680673648</v>
      </c>
      <c r="D98">
        <v>142147642</v>
      </c>
      <c r="E98">
        <v>4445401</v>
      </c>
      <c r="F98">
        <v>14487827059</v>
      </c>
      <c r="G98">
        <v>2115650969</v>
      </c>
      <c r="H98">
        <v>22656</v>
      </c>
      <c r="I98">
        <v>16370360</v>
      </c>
    </row>
    <row r="99" spans="1:9">
      <c r="A99" t="s">
        <v>2240</v>
      </c>
      <c r="B99">
        <v>33</v>
      </c>
      <c r="C99">
        <v>283599</v>
      </c>
      <c r="D99">
        <v>266046</v>
      </c>
      <c r="E99">
        <v>270</v>
      </c>
      <c r="F99">
        <v>25629888</v>
      </c>
      <c r="G99">
        <v>6952598</v>
      </c>
      <c r="H99">
        <v>9</v>
      </c>
      <c r="I99">
        <v>1600400</v>
      </c>
    </row>
    <row r="100" spans="1:9">
      <c r="A100" t="s">
        <v>2156</v>
      </c>
      <c r="B100">
        <v>0</v>
      </c>
      <c r="C100">
        <v>0</v>
      </c>
      <c r="D100">
        <v>0</v>
      </c>
      <c r="E100">
        <v>811</v>
      </c>
      <c r="F100">
        <v>40209474</v>
      </c>
      <c r="G100">
        <v>29796739</v>
      </c>
      <c r="H100">
        <v>29</v>
      </c>
      <c r="I100">
        <v>468400</v>
      </c>
    </row>
    <row r="101" spans="1:9">
      <c r="A101" t="s">
        <v>2284</v>
      </c>
      <c r="B101">
        <v>0</v>
      </c>
      <c r="C101">
        <v>0</v>
      </c>
      <c r="D101">
        <v>0</v>
      </c>
      <c r="E101">
        <v>1655</v>
      </c>
      <c r="F101">
        <v>38659460</v>
      </c>
      <c r="G101">
        <v>187628</v>
      </c>
      <c r="H101">
        <v>54</v>
      </c>
      <c r="I101">
        <v>1196454</v>
      </c>
    </row>
    <row r="102" spans="1:9">
      <c r="A102" t="s">
        <v>2090</v>
      </c>
      <c r="B102">
        <v>25</v>
      </c>
      <c r="C102">
        <v>903440</v>
      </c>
      <c r="D102">
        <v>35343</v>
      </c>
      <c r="E102">
        <v>1488</v>
      </c>
      <c r="F102">
        <v>41859916</v>
      </c>
      <c r="G102">
        <v>8999666</v>
      </c>
      <c r="H102">
        <v>23</v>
      </c>
      <c r="I102">
        <v>783196</v>
      </c>
    </row>
    <row r="103" spans="1:9">
      <c r="A103" t="s">
        <v>1922</v>
      </c>
      <c r="B103">
        <v>361419</v>
      </c>
      <c r="C103">
        <v>2740331100</v>
      </c>
      <c r="D103">
        <v>0</v>
      </c>
      <c r="E103">
        <v>16026246</v>
      </c>
      <c r="F103">
        <v>190011346618</v>
      </c>
      <c r="G103">
        <v>0</v>
      </c>
      <c r="H103">
        <v>1</v>
      </c>
      <c r="I103">
        <v>10000</v>
      </c>
    </row>
    <row r="104" spans="1:9">
      <c r="A104" t="s">
        <v>1963</v>
      </c>
      <c r="B104">
        <v>21</v>
      </c>
      <c r="C104">
        <v>14850000</v>
      </c>
      <c r="D104">
        <v>14850000</v>
      </c>
      <c r="E104">
        <v>4113</v>
      </c>
      <c r="F104">
        <v>6978948</v>
      </c>
      <c r="G104">
        <v>2286286</v>
      </c>
      <c r="H104">
        <v>34</v>
      </c>
      <c r="I104">
        <v>59588</v>
      </c>
    </row>
    <row r="105" spans="1:9">
      <c r="A105" t="s">
        <v>2047</v>
      </c>
      <c r="B105">
        <v>650</v>
      </c>
      <c r="C105">
        <v>103704904</v>
      </c>
      <c r="D105">
        <v>103517965</v>
      </c>
      <c r="E105">
        <v>8448</v>
      </c>
      <c r="F105">
        <v>910342991</v>
      </c>
      <c r="G105">
        <v>838271211</v>
      </c>
      <c r="H105">
        <v>37</v>
      </c>
      <c r="I105">
        <v>2822706</v>
      </c>
    </row>
    <row r="106" spans="1:9">
      <c r="A106" t="s">
        <v>2232</v>
      </c>
      <c r="B106">
        <v>14211</v>
      </c>
      <c r="C106">
        <v>298658247</v>
      </c>
      <c r="D106">
        <v>293900799</v>
      </c>
      <c r="E106">
        <v>558228</v>
      </c>
      <c r="F106">
        <v>11507036677</v>
      </c>
      <c r="G106">
        <v>6591606665</v>
      </c>
      <c r="H106">
        <v>783</v>
      </c>
      <c r="I106">
        <v>17609819</v>
      </c>
    </row>
    <row r="107" spans="1:9">
      <c r="A107" t="s">
        <v>2286</v>
      </c>
      <c r="B107">
        <v>0</v>
      </c>
      <c r="C107">
        <v>0</v>
      </c>
      <c r="D107">
        <v>0</v>
      </c>
      <c r="E107">
        <v>171992</v>
      </c>
      <c r="F107">
        <v>1576009329</v>
      </c>
      <c r="G107">
        <v>819071114</v>
      </c>
      <c r="H107">
        <v>1084</v>
      </c>
      <c r="I107">
        <v>9831504</v>
      </c>
    </row>
    <row r="108" spans="1:9">
      <c r="A108" t="s">
        <v>1948</v>
      </c>
      <c r="B108">
        <v>121923</v>
      </c>
      <c r="C108">
        <v>2633874401</v>
      </c>
      <c r="D108">
        <v>2622158600</v>
      </c>
      <c r="E108">
        <v>3209503</v>
      </c>
      <c r="F108">
        <v>63336936924</v>
      </c>
      <c r="G108">
        <v>41638948142</v>
      </c>
      <c r="H108">
        <v>54318</v>
      </c>
      <c r="I108">
        <v>993119228</v>
      </c>
    </row>
    <row r="109" spans="1:9">
      <c r="A109" t="s">
        <v>1891</v>
      </c>
      <c r="B109">
        <v>15286</v>
      </c>
      <c r="C109">
        <v>100340804</v>
      </c>
      <c r="D109">
        <v>62754425</v>
      </c>
      <c r="E109">
        <v>248992</v>
      </c>
      <c r="F109">
        <v>1272234027</v>
      </c>
      <c r="G109">
        <v>731105979</v>
      </c>
      <c r="H109">
        <v>14965</v>
      </c>
      <c r="I109">
        <v>45442022</v>
      </c>
    </row>
    <row r="110" spans="1:9">
      <c r="A110" t="s">
        <v>2001</v>
      </c>
      <c r="B110">
        <v>0</v>
      </c>
      <c r="C110">
        <v>0</v>
      </c>
      <c r="D110">
        <v>0</v>
      </c>
      <c r="E110">
        <v>179</v>
      </c>
      <c r="F110">
        <v>40046312</v>
      </c>
      <c r="G110">
        <v>30798804</v>
      </c>
      <c r="H110">
        <v>11</v>
      </c>
      <c r="I110">
        <v>2506000</v>
      </c>
    </row>
    <row r="111" spans="1:9">
      <c r="A111" t="s">
        <v>2049</v>
      </c>
      <c r="B111">
        <v>0</v>
      </c>
      <c r="C111">
        <v>0</v>
      </c>
      <c r="D111">
        <v>0</v>
      </c>
      <c r="E111">
        <v>59</v>
      </c>
      <c r="F111">
        <v>1997953</v>
      </c>
      <c r="G111">
        <v>1573689</v>
      </c>
      <c r="H111">
        <v>1</v>
      </c>
      <c r="I111">
        <v>44298</v>
      </c>
    </row>
    <row r="112" spans="1:9">
      <c r="A112" t="s">
        <v>2194</v>
      </c>
      <c r="B112">
        <v>875</v>
      </c>
      <c r="C112">
        <v>16613359</v>
      </c>
      <c r="D112">
        <v>15230607</v>
      </c>
      <c r="E112">
        <v>7895</v>
      </c>
      <c r="F112">
        <v>152681405</v>
      </c>
      <c r="G112">
        <v>104046405</v>
      </c>
      <c r="H112">
        <v>174</v>
      </c>
      <c r="I112">
        <v>2761122</v>
      </c>
    </row>
    <row r="113" spans="1:9">
      <c r="A113" t="s">
        <v>2301</v>
      </c>
      <c r="B113">
        <v>4</v>
      </c>
      <c r="C113">
        <v>9000000</v>
      </c>
      <c r="D113">
        <v>16060</v>
      </c>
      <c r="E113">
        <v>23071</v>
      </c>
      <c r="F113">
        <v>2309477312</v>
      </c>
      <c r="G113">
        <v>100998697</v>
      </c>
      <c r="H113">
        <v>95</v>
      </c>
      <c r="I113">
        <v>5664968</v>
      </c>
    </row>
    <row r="114" spans="1:9">
      <c r="A114" t="s">
        <v>2079</v>
      </c>
      <c r="B114">
        <v>13</v>
      </c>
      <c r="C114">
        <v>1183000</v>
      </c>
      <c r="D114">
        <v>155459</v>
      </c>
      <c r="E114">
        <v>1634</v>
      </c>
      <c r="F114">
        <v>84298680</v>
      </c>
      <c r="G114">
        <v>10173496</v>
      </c>
      <c r="H114">
        <v>4</v>
      </c>
      <c r="I114">
        <v>188500</v>
      </c>
    </row>
    <row r="115" spans="1:9">
      <c r="A115" t="s">
        <v>2124</v>
      </c>
      <c r="B115">
        <v>2334</v>
      </c>
      <c r="C115">
        <v>20059200</v>
      </c>
      <c r="D115">
        <v>1832493</v>
      </c>
      <c r="E115">
        <v>86310</v>
      </c>
      <c r="F115">
        <v>634815700</v>
      </c>
      <c r="G115">
        <v>70688543</v>
      </c>
      <c r="H115">
        <v>11</v>
      </c>
      <c r="I115">
        <v>48800</v>
      </c>
    </row>
    <row r="116" spans="1:9">
      <c r="A116" t="s">
        <v>2302</v>
      </c>
      <c r="B116">
        <v>1</v>
      </c>
      <c r="C116">
        <v>20000</v>
      </c>
      <c r="D116">
        <v>14833</v>
      </c>
      <c r="E116">
        <v>79669</v>
      </c>
      <c r="F116">
        <v>6184160486</v>
      </c>
      <c r="G116">
        <v>1275666085</v>
      </c>
      <c r="H116">
        <v>357</v>
      </c>
      <c r="I116">
        <v>10979018</v>
      </c>
    </row>
    <row r="117" spans="1:9">
      <c r="A117" t="s">
        <v>2314</v>
      </c>
      <c r="B117">
        <v>42436</v>
      </c>
      <c r="C117">
        <v>220559050</v>
      </c>
      <c r="D117">
        <v>98110392</v>
      </c>
      <c r="E117">
        <v>607504</v>
      </c>
      <c r="F117">
        <v>3111980787</v>
      </c>
      <c r="G117">
        <v>977843238</v>
      </c>
      <c r="H117">
        <v>13859</v>
      </c>
      <c r="I117">
        <v>31026607</v>
      </c>
    </row>
    <row r="118" spans="1:9">
      <c r="A118" t="s">
        <v>2065</v>
      </c>
      <c r="B118">
        <v>3674</v>
      </c>
      <c r="C118">
        <v>19320960</v>
      </c>
      <c r="D118">
        <v>18979416</v>
      </c>
      <c r="E118">
        <v>28415</v>
      </c>
      <c r="F118">
        <v>168923913</v>
      </c>
      <c r="G118">
        <v>95387068</v>
      </c>
      <c r="H118">
        <v>218</v>
      </c>
      <c r="I118">
        <v>1458381</v>
      </c>
    </row>
    <row r="119" spans="1:9">
      <c r="A119" t="s">
        <v>2116</v>
      </c>
      <c r="B119">
        <v>3889</v>
      </c>
      <c r="C119">
        <v>49098571</v>
      </c>
      <c r="D119">
        <v>48719959</v>
      </c>
      <c r="E119">
        <v>117875</v>
      </c>
      <c r="F119">
        <v>1742614204</v>
      </c>
      <c r="G119">
        <v>985764162</v>
      </c>
      <c r="H119">
        <v>1680</v>
      </c>
      <c r="I119">
        <v>24194825</v>
      </c>
    </row>
    <row r="120" spans="1:9">
      <c r="A120" t="s">
        <v>2151</v>
      </c>
      <c r="B120">
        <v>11112</v>
      </c>
      <c r="C120">
        <v>95683050</v>
      </c>
      <c r="D120">
        <v>0</v>
      </c>
      <c r="E120">
        <v>1055211</v>
      </c>
      <c r="F120">
        <v>10205399985</v>
      </c>
      <c r="G120">
        <v>0</v>
      </c>
      <c r="H120">
        <v>34</v>
      </c>
      <c r="I120">
        <v>175100</v>
      </c>
    </row>
    <row r="121" spans="1:9">
      <c r="A121" t="s">
        <v>2259</v>
      </c>
      <c r="B121">
        <v>3352</v>
      </c>
      <c r="C121">
        <v>27204647</v>
      </c>
      <c r="D121">
        <v>26740824</v>
      </c>
      <c r="E121">
        <v>91739</v>
      </c>
      <c r="F121">
        <v>739237588</v>
      </c>
      <c r="G121">
        <v>440306550</v>
      </c>
      <c r="H121">
        <v>177</v>
      </c>
      <c r="I121">
        <v>1224536</v>
      </c>
    </row>
    <row r="122" spans="1:9">
      <c r="A122" t="s">
        <v>2275</v>
      </c>
      <c r="B122">
        <v>0</v>
      </c>
      <c r="C122">
        <v>0</v>
      </c>
      <c r="D122">
        <v>0</v>
      </c>
      <c r="E122">
        <v>6823</v>
      </c>
      <c r="F122">
        <v>432648087</v>
      </c>
      <c r="G122">
        <v>203323444</v>
      </c>
      <c r="H122">
        <v>23</v>
      </c>
      <c r="I122">
        <v>823474</v>
      </c>
    </row>
    <row r="123" spans="1:9">
      <c r="A123" t="s">
        <v>2312</v>
      </c>
      <c r="B123">
        <v>103533</v>
      </c>
      <c r="C123">
        <v>784276226</v>
      </c>
      <c r="D123">
        <v>0</v>
      </c>
      <c r="E123">
        <v>3209225</v>
      </c>
      <c r="F123">
        <v>18349611030</v>
      </c>
      <c r="G123">
        <v>0</v>
      </c>
      <c r="H123">
        <v>15</v>
      </c>
      <c r="I123">
        <v>81350</v>
      </c>
    </row>
    <row r="124" spans="1:9">
      <c r="A124" t="s">
        <v>1996</v>
      </c>
      <c r="B124">
        <v>0</v>
      </c>
      <c r="C124">
        <v>0</v>
      </c>
      <c r="D124">
        <v>0</v>
      </c>
      <c r="E124">
        <v>27301</v>
      </c>
      <c r="F124">
        <v>107878042</v>
      </c>
      <c r="G124">
        <v>0</v>
      </c>
      <c r="H124">
        <v>10</v>
      </c>
      <c r="I124">
        <v>130000</v>
      </c>
    </row>
    <row r="125" spans="1:9">
      <c r="A125" t="s">
        <v>2154</v>
      </c>
      <c r="B125">
        <v>192</v>
      </c>
      <c r="C125">
        <v>2270300</v>
      </c>
      <c r="D125">
        <v>1505670</v>
      </c>
      <c r="E125">
        <v>207440</v>
      </c>
      <c r="F125">
        <v>2009699728</v>
      </c>
      <c r="G125">
        <v>1359174938</v>
      </c>
      <c r="H125">
        <v>4347</v>
      </c>
      <c r="I125">
        <v>23964463</v>
      </c>
    </row>
    <row r="126" spans="1:9">
      <c r="A126" t="s">
        <v>2173</v>
      </c>
      <c r="B126">
        <v>15668</v>
      </c>
      <c r="C126">
        <v>741403121</v>
      </c>
      <c r="D126">
        <v>735512899</v>
      </c>
      <c r="E126">
        <v>280825</v>
      </c>
      <c r="F126">
        <v>15291181360</v>
      </c>
      <c r="G126">
        <v>11072381215</v>
      </c>
      <c r="H126">
        <v>664</v>
      </c>
      <c r="I126">
        <v>34206924</v>
      </c>
    </row>
    <row r="127" spans="1:9">
      <c r="A127" t="s">
        <v>2155</v>
      </c>
      <c r="B127">
        <v>27</v>
      </c>
      <c r="C127">
        <v>590100</v>
      </c>
      <c r="D127">
        <v>417666</v>
      </c>
      <c r="E127">
        <v>48973</v>
      </c>
      <c r="F127">
        <v>758741077</v>
      </c>
      <c r="G127">
        <v>614625570</v>
      </c>
      <c r="H127">
        <v>1811</v>
      </c>
      <c r="I127">
        <v>18697592</v>
      </c>
    </row>
    <row r="128" spans="1:9">
      <c r="A128" t="s">
        <v>2195</v>
      </c>
      <c r="B128">
        <v>18</v>
      </c>
      <c r="C128">
        <v>644193</v>
      </c>
      <c r="D128">
        <v>687</v>
      </c>
      <c r="E128">
        <v>850</v>
      </c>
      <c r="F128">
        <v>30192735</v>
      </c>
      <c r="G128">
        <v>31424</v>
      </c>
      <c r="H128">
        <v>3</v>
      </c>
      <c r="I128">
        <v>69142</v>
      </c>
    </row>
    <row r="129" spans="1:9">
      <c r="A129" t="s">
        <v>2245</v>
      </c>
      <c r="B129">
        <v>3736</v>
      </c>
      <c r="C129">
        <v>643807508</v>
      </c>
      <c r="D129">
        <v>0</v>
      </c>
      <c r="E129">
        <v>154060</v>
      </c>
      <c r="F129">
        <v>19525705933</v>
      </c>
      <c r="G129">
        <v>0</v>
      </c>
      <c r="H129">
        <v>7</v>
      </c>
      <c r="I129">
        <v>380200</v>
      </c>
    </row>
    <row r="130" spans="1:9">
      <c r="A130" t="s">
        <v>2164</v>
      </c>
      <c r="B130">
        <v>328</v>
      </c>
      <c r="C130">
        <v>40536305</v>
      </c>
      <c r="D130">
        <v>13246377</v>
      </c>
      <c r="E130">
        <v>44267</v>
      </c>
      <c r="F130">
        <v>2775083019</v>
      </c>
      <c r="G130">
        <v>798095710</v>
      </c>
      <c r="H130">
        <v>138</v>
      </c>
      <c r="I130">
        <v>4085337</v>
      </c>
    </row>
    <row r="131" spans="1:9">
      <c r="A131" t="s">
        <v>2239</v>
      </c>
      <c r="B131">
        <v>528</v>
      </c>
      <c r="C131">
        <v>11071200</v>
      </c>
      <c r="D131">
        <v>8677695</v>
      </c>
      <c r="E131">
        <v>37023</v>
      </c>
      <c r="F131">
        <v>877011654</v>
      </c>
      <c r="G131">
        <v>773141039</v>
      </c>
      <c r="H131">
        <v>954</v>
      </c>
      <c r="I131">
        <v>20065700</v>
      </c>
    </row>
    <row r="132" spans="1:9">
      <c r="A132" t="s">
        <v>1968</v>
      </c>
      <c r="B132">
        <v>16425</v>
      </c>
      <c r="C132">
        <v>28569500</v>
      </c>
      <c r="D132">
        <v>0</v>
      </c>
      <c r="E132">
        <v>5103534</v>
      </c>
      <c r="F132">
        <v>19177443708</v>
      </c>
      <c r="G132">
        <v>0</v>
      </c>
      <c r="H132">
        <v>2</v>
      </c>
      <c r="I132">
        <v>10199</v>
      </c>
    </row>
    <row r="133" spans="1:9">
      <c r="A133" t="s">
        <v>2036</v>
      </c>
      <c r="B133">
        <v>944</v>
      </c>
      <c r="C133">
        <v>2228950</v>
      </c>
      <c r="D133">
        <v>2196126</v>
      </c>
      <c r="E133">
        <v>357041</v>
      </c>
      <c r="F133">
        <v>847430611</v>
      </c>
      <c r="G133">
        <v>809856387</v>
      </c>
      <c r="H133">
        <v>25925</v>
      </c>
      <c r="I133">
        <v>53239035</v>
      </c>
    </row>
    <row r="134" spans="1:9">
      <c r="A134" t="s">
        <v>2110</v>
      </c>
      <c r="B134">
        <v>4212</v>
      </c>
      <c r="C134">
        <v>452142637</v>
      </c>
      <c r="D134">
        <v>281324262</v>
      </c>
      <c r="E134">
        <v>168411</v>
      </c>
      <c r="F134">
        <v>13908376426</v>
      </c>
      <c r="G134">
        <v>8817228491</v>
      </c>
      <c r="H134">
        <v>1263</v>
      </c>
      <c r="I134">
        <v>74958934</v>
      </c>
    </row>
    <row r="135" spans="1:9">
      <c r="A135" t="s">
        <v>1979</v>
      </c>
      <c r="B135">
        <v>429286</v>
      </c>
      <c r="C135">
        <v>3940317909</v>
      </c>
      <c r="D135">
        <v>0</v>
      </c>
      <c r="E135">
        <v>29825818</v>
      </c>
      <c r="F135">
        <v>331459372464</v>
      </c>
      <c r="G135">
        <v>0</v>
      </c>
      <c r="H135">
        <v>14</v>
      </c>
      <c r="I135">
        <v>91800</v>
      </c>
    </row>
    <row r="136" spans="1:9">
      <c r="A136" t="s">
        <v>2068</v>
      </c>
      <c r="B136">
        <v>0</v>
      </c>
      <c r="C136">
        <v>0</v>
      </c>
      <c r="D136">
        <v>0</v>
      </c>
      <c r="E136">
        <v>131</v>
      </c>
      <c r="F136">
        <v>2688304</v>
      </c>
      <c r="G136">
        <v>126208</v>
      </c>
      <c r="H136">
        <v>19</v>
      </c>
      <c r="I136">
        <v>464878</v>
      </c>
    </row>
    <row r="137" spans="1:9">
      <c r="A137" t="s">
        <v>2196</v>
      </c>
      <c r="B137">
        <v>9</v>
      </c>
      <c r="C137">
        <v>324259</v>
      </c>
      <c r="D137">
        <v>539</v>
      </c>
      <c r="E137">
        <v>777</v>
      </c>
      <c r="F137">
        <v>28805541</v>
      </c>
      <c r="G137">
        <v>76553</v>
      </c>
      <c r="H137">
        <v>4</v>
      </c>
      <c r="I137">
        <v>81801</v>
      </c>
    </row>
    <row r="138" spans="1:9">
      <c r="A138" t="s">
        <v>1962</v>
      </c>
      <c r="B138">
        <v>1</v>
      </c>
      <c r="C138">
        <v>5000</v>
      </c>
      <c r="D138">
        <v>0</v>
      </c>
      <c r="E138">
        <v>23610</v>
      </c>
      <c r="F138">
        <v>96675315</v>
      </c>
      <c r="G138">
        <v>0</v>
      </c>
      <c r="H138">
        <v>0</v>
      </c>
      <c r="I138">
        <v>0</v>
      </c>
    </row>
    <row r="139" spans="1:9">
      <c r="A139" t="s">
        <v>2205</v>
      </c>
      <c r="B139">
        <v>65</v>
      </c>
      <c r="C139">
        <v>1591600</v>
      </c>
      <c r="D139">
        <v>1319137</v>
      </c>
      <c r="E139">
        <v>2330</v>
      </c>
      <c r="F139">
        <v>61246527</v>
      </c>
      <c r="G139">
        <v>52283466</v>
      </c>
      <c r="H139">
        <v>84</v>
      </c>
      <c r="I139">
        <v>1731292</v>
      </c>
    </row>
    <row r="140" spans="1:9">
      <c r="A140" t="s">
        <v>1918</v>
      </c>
      <c r="B140">
        <v>16</v>
      </c>
      <c r="C140">
        <v>613043</v>
      </c>
      <c r="D140">
        <v>1203</v>
      </c>
      <c r="E140">
        <v>676</v>
      </c>
      <c r="F140">
        <v>16375686</v>
      </c>
      <c r="G140">
        <v>175989</v>
      </c>
      <c r="H140">
        <v>6</v>
      </c>
      <c r="I140">
        <v>120468</v>
      </c>
    </row>
    <row r="141" spans="1:9">
      <c r="A141" t="s">
        <v>2135</v>
      </c>
      <c r="B141">
        <v>164</v>
      </c>
      <c r="C141">
        <v>26019800</v>
      </c>
      <c r="D141">
        <v>859208</v>
      </c>
      <c r="E141">
        <v>9746</v>
      </c>
      <c r="F141">
        <v>1243850525</v>
      </c>
      <c r="G141">
        <v>60926088</v>
      </c>
      <c r="H141">
        <v>22</v>
      </c>
      <c r="I141">
        <v>1552284</v>
      </c>
    </row>
    <row r="142" spans="1:9">
      <c r="A142" t="s">
        <v>2269</v>
      </c>
      <c r="B142">
        <v>0</v>
      </c>
      <c r="C142">
        <v>0</v>
      </c>
      <c r="D142">
        <v>0</v>
      </c>
      <c r="E142">
        <v>4</v>
      </c>
      <c r="F142">
        <v>360068</v>
      </c>
      <c r="G142">
        <v>60412</v>
      </c>
      <c r="H142">
        <v>0</v>
      </c>
      <c r="I142">
        <v>0</v>
      </c>
    </row>
    <row r="143" spans="1:9">
      <c r="A143" t="s">
        <v>2119</v>
      </c>
      <c r="B143">
        <v>17</v>
      </c>
      <c r="C143">
        <v>311411</v>
      </c>
      <c r="D143">
        <v>32092</v>
      </c>
      <c r="E143">
        <v>5578</v>
      </c>
      <c r="F143">
        <v>77147682</v>
      </c>
      <c r="G143">
        <v>1304639</v>
      </c>
      <c r="H143">
        <v>139</v>
      </c>
      <c r="I143">
        <v>2735308</v>
      </c>
    </row>
    <row r="144" spans="1:9">
      <c r="A144" t="s">
        <v>2208</v>
      </c>
      <c r="B144">
        <v>1</v>
      </c>
      <c r="C144">
        <v>10000</v>
      </c>
      <c r="D144">
        <v>9665</v>
      </c>
      <c r="E144">
        <v>264</v>
      </c>
      <c r="F144">
        <v>13033370</v>
      </c>
      <c r="G144">
        <v>6461171</v>
      </c>
      <c r="H144">
        <v>5</v>
      </c>
      <c r="I144">
        <v>257825</v>
      </c>
    </row>
    <row r="145" spans="1:9">
      <c r="A145" t="s">
        <v>2159</v>
      </c>
      <c r="B145">
        <v>4</v>
      </c>
      <c r="C145">
        <v>160700</v>
      </c>
      <c r="D145">
        <v>160544</v>
      </c>
      <c r="E145">
        <v>2959</v>
      </c>
      <c r="F145">
        <v>158733588</v>
      </c>
      <c r="G145">
        <v>75584526</v>
      </c>
      <c r="H145">
        <v>13</v>
      </c>
      <c r="I145">
        <v>385823</v>
      </c>
    </row>
    <row r="146" spans="1:9">
      <c r="A146" t="s">
        <v>2146</v>
      </c>
      <c r="B146">
        <v>1</v>
      </c>
      <c r="C146">
        <v>1530</v>
      </c>
      <c r="D146">
        <v>629</v>
      </c>
      <c r="E146">
        <v>484</v>
      </c>
      <c r="F146">
        <v>7899505</v>
      </c>
      <c r="G146">
        <v>68875</v>
      </c>
      <c r="H146">
        <v>9</v>
      </c>
      <c r="I146">
        <v>210072</v>
      </c>
    </row>
    <row r="147" spans="1:9">
      <c r="A147" t="s">
        <v>1912</v>
      </c>
      <c r="B147">
        <v>2</v>
      </c>
      <c r="C147">
        <v>36000</v>
      </c>
      <c r="D147">
        <v>46</v>
      </c>
      <c r="E147">
        <v>59</v>
      </c>
      <c r="F147">
        <v>646010</v>
      </c>
      <c r="G147">
        <v>23853</v>
      </c>
      <c r="H147">
        <v>8</v>
      </c>
      <c r="I147">
        <v>94800</v>
      </c>
    </row>
    <row r="148" spans="1:9">
      <c r="A148" t="s">
        <v>1923</v>
      </c>
      <c r="B148">
        <v>430730</v>
      </c>
      <c r="C148">
        <v>3475997608</v>
      </c>
      <c r="D148">
        <v>459805463</v>
      </c>
      <c r="E148">
        <v>21786268</v>
      </c>
      <c r="F148">
        <v>262959937421</v>
      </c>
      <c r="G148">
        <v>19987981272</v>
      </c>
      <c r="H148">
        <v>55817</v>
      </c>
      <c r="I148">
        <v>291120109</v>
      </c>
    </row>
    <row r="149" spans="1:9">
      <c r="A149" t="s">
        <v>2182</v>
      </c>
      <c r="B149">
        <v>22</v>
      </c>
      <c r="C149">
        <v>335800</v>
      </c>
      <c r="D149">
        <v>337590</v>
      </c>
      <c r="E149">
        <v>4958</v>
      </c>
      <c r="F149">
        <v>99765272</v>
      </c>
      <c r="G149">
        <v>91546710</v>
      </c>
      <c r="H149">
        <v>242</v>
      </c>
      <c r="I149">
        <v>3503829</v>
      </c>
    </row>
    <row r="150" spans="1:9">
      <c r="A150" t="s">
        <v>1957</v>
      </c>
      <c r="B150">
        <v>0</v>
      </c>
      <c r="C150">
        <v>0</v>
      </c>
      <c r="D150">
        <v>0</v>
      </c>
      <c r="E150">
        <v>9</v>
      </c>
      <c r="F150">
        <v>137100</v>
      </c>
      <c r="G150">
        <v>3665</v>
      </c>
      <c r="H150">
        <v>0</v>
      </c>
      <c r="I150">
        <v>0</v>
      </c>
    </row>
    <row r="151" spans="1:9">
      <c r="A151" t="s">
        <v>2019</v>
      </c>
      <c r="B151">
        <v>0</v>
      </c>
      <c r="C151">
        <v>0</v>
      </c>
      <c r="D151">
        <v>0</v>
      </c>
      <c r="E151">
        <v>109</v>
      </c>
      <c r="F151">
        <v>11377248</v>
      </c>
      <c r="G151">
        <v>7038469</v>
      </c>
      <c r="H151">
        <v>5</v>
      </c>
      <c r="I151">
        <v>343665</v>
      </c>
    </row>
    <row r="152" spans="1:9">
      <c r="A152" t="s">
        <v>2281</v>
      </c>
      <c r="B152">
        <v>3854</v>
      </c>
      <c r="C152">
        <v>21071032</v>
      </c>
      <c r="D152">
        <v>20646773</v>
      </c>
      <c r="E152">
        <v>51493</v>
      </c>
      <c r="F152">
        <v>382936273</v>
      </c>
      <c r="G152">
        <v>219000913</v>
      </c>
      <c r="H152">
        <v>163</v>
      </c>
      <c r="I152">
        <v>944545</v>
      </c>
    </row>
    <row r="153" spans="1:9">
      <c r="A153" t="s">
        <v>2033</v>
      </c>
      <c r="B153">
        <v>78609</v>
      </c>
      <c r="C153">
        <v>61473850</v>
      </c>
      <c r="D153">
        <v>0</v>
      </c>
      <c r="E153">
        <v>1358611</v>
      </c>
      <c r="F153">
        <v>1283745282</v>
      </c>
      <c r="G153">
        <v>0</v>
      </c>
      <c r="H153">
        <v>15</v>
      </c>
      <c r="I153">
        <v>6400</v>
      </c>
    </row>
    <row r="154" spans="1:9">
      <c r="A154" t="s">
        <v>2249</v>
      </c>
      <c r="B154">
        <v>951</v>
      </c>
      <c r="C154">
        <v>85954079</v>
      </c>
      <c r="D154">
        <v>56354748</v>
      </c>
      <c r="E154">
        <v>73332</v>
      </c>
      <c r="F154">
        <v>7707149496</v>
      </c>
      <c r="G154">
        <v>5035922343</v>
      </c>
      <c r="H154">
        <v>366</v>
      </c>
      <c r="I154">
        <v>21572938</v>
      </c>
    </row>
    <row r="155" spans="1:9">
      <c r="A155" t="s">
        <v>2311</v>
      </c>
      <c r="B155">
        <v>10758</v>
      </c>
      <c r="C155">
        <v>332194154</v>
      </c>
      <c r="D155">
        <v>327314641</v>
      </c>
      <c r="E155">
        <v>162328</v>
      </c>
      <c r="F155">
        <v>11842923794</v>
      </c>
      <c r="G155">
        <v>8373743888</v>
      </c>
      <c r="H155">
        <v>919</v>
      </c>
      <c r="I155">
        <v>56526776</v>
      </c>
    </row>
    <row r="156" spans="1:9">
      <c r="A156" t="s">
        <v>2270</v>
      </c>
      <c r="B156">
        <v>0</v>
      </c>
      <c r="C156">
        <v>0</v>
      </c>
      <c r="D156">
        <v>0</v>
      </c>
      <c r="E156">
        <v>11</v>
      </c>
      <c r="F156">
        <v>1705700</v>
      </c>
      <c r="G156">
        <v>234701</v>
      </c>
      <c r="H156">
        <v>0</v>
      </c>
      <c r="I156">
        <v>0</v>
      </c>
    </row>
    <row r="157" spans="1:9">
      <c r="A157" t="s">
        <v>2099</v>
      </c>
      <c r="B157">
        <v>97</v>
      </c>
      <c r="C157">
        <v>1958100</v>
      </c>
      <c r="D157">
        <v>1437357</v>
      </c>
      <c r="E157">
        <v>163245</v>
      </c>
      <c r="F157">
        <v>2590107240</v>
      </c>
      <c r="G157">
        <v>2013151384</v>
      </c>
      <c r="H157">
        <v>5744</v>
      </c>
      <c r="I157">
        <v>62096050</v>
      </c>
    </row>
    <row r="158" spans="1:9">
      <c r="A158" t="s">
        <v>1914</v>
      </c>
      <c r="B158">
        <v>114</v>
      </c>
      <c r="C158">
        <v>685745</v>
      </c>
      <c r="D158">
        <v>651315</v>
      </c>
      <c r="E158">
        <v>3960</v>
      </c>
      <c r="F158">
        <v>22903246</v>
      </c>
      <c r="G158">
        <v>6654541</v>
      </c>
      <c r="H158">
        <v>66</v>
      </c>
      <c r="I158">
        <v>385000</v>
      </c>
    </row>
    <row r="159" spans="1:9">
      <c r="A159" t="s">
        <v>2002</v>
      </c>
      <c r="B159">
        <v>0</v>
      </c>
      <c r="C159">
        <v>0</v>
      </c>
      <c r="D159">
        <v>0</v>
      </c>
      <c r="E159">
        <v>30963</v>
      </c>
      <c r="F159">
        <v>17861460</v>
      </c>
      <c r="G159">
        <v>0</v>
      </c>
      <c r="H159">
        <v>0</v>
      </c>
      <c r="I159">
        <v>0</v>
      </c>
    </row>
    <row r="160" spans="1:9">
      <c r="A160" t="s">
        <v>2231</v>
      </c>
      <c r="B160">
        <v>455</v>
      </c>
      <c r="C160">
        <v>4291796</v>
      </c>
      <c r="D160">
        <v>3927212</v>
      </c>
      <c r="E160">
        <v>20977</v>
      </c>
      <c r="F160">
        <v>204219137</v>
      </c>
      <c r="G160">
        <v>105114319</v>
      </c>
      <c r="H160">
        <v>37</v>
      </c>
      <c r="I160">
        <v>483275</v>
      </c>
    </row>
    <row r="161" spans="1:9">
      <c r="A161" t="s">
        <v>2157</v>
      </c>
      <c r="B161">
        <v>0</v>
      </c>
      <c r="C161">
        <v>0</v>
      </c>
      <c r="D161">
        <v>0</v>
      </c>
      <c r="E161">
        <v>159</v>
      </c>
      <c r="F161">
        <v>26088802</v>
      </c>
      <c r="G161">
        <v>1253664</v>
      </c>
      <c r="H161">
        <v>1</v>
      </c>
      <c r="I161">
        <v>147283</v>
      </c>
    </row>
    <row r="162" spans="1:9">
      <c r="A162" t="s">
        <v>1973</v>
      </c>
      <c r="B162">
        <v>32</v>
      </c>
      <c r="C162">
        <v>354200</v>
      </c>
      <c r="D162">
        <v>265570</v>
      </c>
      <c r="E162">
        <v>9908</v>
      </c>
      <c r="F162">
        <v>474543287</v>
      </c>
      <c r="G162">
        <v>253060017</v>
      </c>
      <c r="H162">
        <v>145</v>
      </c>
      <c r="I162">
        <v>5808892</v>
      </c>
    </row>
    <row r="163" spans="1:9">
      <c r="A163" t="s">
        <v>2291</v>
      </c>
      <c r="B163">
        <v>37756</v>
      </c>
      <c r="C163">
        <v>479746400</v>
      </c>
      <c r="D163">
        <v>246665180</v>
      </c>
      <c r="E163">
        <v>1728561</v>
      </c>
      <c r="F163">
        <v>15532543033</v>
      </c>
      <c r="G163">
        <v>6281027266</v>
      </c>
      <c r="H163">
        <v>37041</v>
      </c>
      <c r="I163">
        <v>67699638</v>
      </c>
    </row>
    <row r="164" spans="1:9">
      <c r="A164" t="s">
        <v>2147</v>
      </c>
      <c r="B164">
        <v>26</v>
      </c>
      <c r="C164">
        <v>487571</v>
      </c>
      <c r="D164">
        <v>46447</v>
      </c>
      <c r="E164">
        <v>1846</v>
      </c>
      <c r="F164">
        <v>30536190</v>
      </c>
      <c r="G164">
        <v>2428132</v>
      </c>
      <c r="H164">
        <v>74</v>
      </c>
      <c r="I164">
        <v>1501026</v>
      </c>
    </row>
    <row r="165" spans="1:9">
      <c r="A165" t="s">
        <v>2132</v>
      </c>
      <c r="B165">
        <v>19</v>
      </c>
      <c r="C165">
        <v>1181315</v>
      </c>
      <c r="D165">
        <v>1170004</v>
      </c>
      <c r="E165">
        <v>4649</v>
      </c>
      <c r="F165">
        <v>299291067</v>
      </c>
      <c r="G165">
        <v>189824379</v>
      </c>
      <c r="H165">
        <v>95</v>
      </c>
      <c r="I165">
        <v>5759467</v>
      </c>
    </row>
    <row r="166" spans="1:9">
      <c r="A166" t="s">
        <v>2242</v>
      </c>
      <c r="B166">
        <v>53</v>
      </c>
      <c r="C166">
        <v>2504301</v>
      </c>
      <c r="D166">
        <v>2485698</v>
      </c>
      <c r="E166">
        <v>5079</v>
      </c>
      <c r="F166">
        <v>272786916</v>
      </c>
      <c r="G166">
        <v>216937081</v>
      </c>
      <c r="H166">
        <v>15</v>
      </c>
      <c r="I166">
        <v>443932</v>
      </c>
    </row>
    <row r="167" spans="1:9">
      <c r="A167" t="s">
        <v>1915</v>
      </c>
      <c r="B167">
        <v>922</v>
      </c>
      <c r="C167">
        <v>11395157</v>
      </c>
      <c r="D167">
        <v>11145055</v>
      </c>
      <c r="E167">
        <v>7352</v>
      </c>
      <c r="F167">
        <v>111699245</v>
      </c>
      <c r="G167">
        <v>36244744</v>
      </c>
      <c r="H167">
        <v>78</v>
      </c>
      <c r="I167">
        <v>1177900</v>
      </c>
    </row>
    <row r="168" spans="1:9">
      <c r="A168" t="s">
        <v>2061</v>
      </c>
      <c r="B168">
        <v>4036</v>
      </c>
      <c r="C168">
        <v>30821650</v>
      </c>
      <c r="D168">
        <v>13971080</v>
      </c>
      <c r="E168">
        <v>317735</v>
      </c>
      <c r="F168">
        <v>3562948308</v>
      </c>
      <c r="G168">
        <v>1831869670</v>
      </c>
      <c r="H168">
        <v>2819</v>
      </c>
      <c r="I168">
        <v>21849118</v>
      </c>
    </row>
    <row r="169" spans="1:9">
      <c r="A169" t="s">
        <v>2109</v>
      </c>
      <c r="B169">
        <v>1478</v>
      </c>
      <c r="C169">
        <v>138176851</v>
      </c>
      <c r="D169">
        <v>50347051</v>
      </c>
      <c r="E169">
        <v>89679</v>
      </c>
      <c r="F169">
        <v>5846576861</v>
      </c>
      <c r="G169">
        <v>2582830078</v>
      </c>
      <c r="H169">
        <v>613</v>
      </c>
      <c r="I169">
        <v>21504468</v>
      </c>
    </row>
    <row r="170" spans="1:9">
      <c r="A170" t="s">
        <v>2230</v>
      </c>
      <c r="B170">
        <v>18</v>
      </c>
      <c r="C170">
        <v>154471</v>
      </c>
      <c r="D170">
        <v>76767</v>
      </c>
      <c r="E170">
        <v>754</v>
      </c>
      <c r="F170">
        <v>14769518</v>
      </c>
      <c r="G170">
        <v>967047</v>
      </c>
      <c r="H170">
        <v>2</v>
      </c>
      <c r="I170">
        <v>41194</v>
      </c>
    </row>
    <row r="171" spans="1:9">
      <c r="A171" t="s">
        <v>2310</v>
      </c>
      <c r="B171">
        <v>23389</v>
      </c>
      <c r="C171">
        <v>299177949</v>
      </c>
      <c r="D171">
        <v>295055355</v>
      </c>
      <c r="E171">
        <v>282200</v>
      </c>
      <c r="F171">
        <v>4841216387</v>
      </c>
      <c r="G171">
        <v>3186945109</v>
      </c>
      <c r="H171">
        <v>2349</v>
      </c>
      <c r="I171">
        <v>35211316</v>
      </c>
    </row>
    <row r="172" spans="1:9">
      <c r="A172" t="s">
        <v>2295</v>
      </c>
      <c r="B172">
        <v>0</v>
      </c>
      <c r="C172">
        <v>0</v>
      </c>
      <c r="D172">
        <v>0</v>
      </c>
      <c r="E172">
        <v>464</v>
      </c>
      <c r="F172">
        <v>87581848</v>
      </c>
      <c r="G172">
        <v>30648996</v>
      </c>
      <c r="H172">
        <v>1</v>
      </c>
      <c r="I172">
        <v>4200</v>
      </c>
    </row>
    <row r="173" spans="1:9">
      <c r="A173" t="s">
        <v>2296</v>
      </c>
      <c r="B173">
        <v>0</v>
      </c>
      <c r="C173">
        <v>0</v>
      </c>
      <c r="D173">
        <v>0</v>
      </c>
      <c r="E173">
        <v>585</v>
      </c>
      <c r="F173">
        <v>55341405</v>
      </c>
      <c r="G173">
        <v>8065564</v>
      </c>
      <c r="H173">
        <v>1</v>
      </c>
      <c r="I173">
        <v>57621</v>
      </c>
    </row>
    <row r="174" spans="1:9">
      <c r="A174" t="s">
        <v>2046</v>
      </c>
      <c r="B174">
        <v>109</v>
      </c>
      <c r="C174">
        <v>8338480</v>
      </c>
      <c r="D174">
        <v>8317615</v>
      </c>
      <c r="E174">
        <v>1690</v>
      </c>
      <c r="F174">
        <v>115662326</v>
      </c>
      <c r="G174">
        <v>104741922</v>
      </c>
      <c r="H174">
        <v>10</v>
      </c>
      <c r="I174">
        <v>358346</v>
      </c>
    </row>
    <row r="175" spans="1:9">
      <c r="A175" t="s">
        <v>2241</v>
      </c>
      <c r="B175">
        <v>15</v>
      </c>
      <c r="C175">
        <v>499455</v>
      </c>
      <c r="D175">
        <v>499458</v>
      </c>
      <c r="E175">
        <v>477</v>
      </c>
      <c r="F175">
        <v>29635383</v>
      </c>
      <c r="G175">
        <v>13898491</v>
      </c>
      <c r="H175">
        <v>0</v>
      </c>
      <c r="I175">
        <v>0</v>
      </c>
    </row>
    <row r="176" spans="1:9">
      <c r="A176" t="s">
        <v>1901</v>
      </c>
      <c r="B176">
        <v>1</v>
      </c>
      <c r="C176">
        <v>3500</v>
      </c>
      <c r="D176">
        <v>32</v>
      </c>
      <c r="E176">
        <v>380</v>
      </c>
      <c r="F176">
        <v>3722422</v>
      </c>
      <c r="G176">
        <v>313959</v>
      </c>
      <c r="H176">
        <v>15</v>
      </c>
      <c r="I176">
        <v>137875</v>
      </c>
    </row>
    <row r="177" spans="1:9">
      <c r="A177" t="s">
        <v>2020</v>
      </c>
      <c r="B177">
        <v>0</v>
      </c>
      <c r="C177">
        <v>0</v>
      </c>
      <c r="D177">
        <v>0</v>
      </c>
      <c r="E177">
        <v>90</v>
      </c>
      <c r="F177">
        <v>24193561</v>
      </c>
      <c r="G177">
        <v>16303698</v>
      </c>
      <c r="H177">
        <v>2</v>
      </c>
      <c r="I177">
        <v>467724</v>
      </c>
    </row>
    <row r="178" spans="1:9">
      <c r="A178" t="s">
        <v>2307</v>
      </c>
      <c r="B178">
        <v>34</v>
      </c>
      <c r="C178">
        <v>270235</v>
      </c>
      <c r="D178">
        <v>1247</v>
      </c>
      <c r="E178">
        <v>136446</v>
      </c>
      <c r="F178">
        <v>1045511404</v>
      </c>
      <c r="G178">
        <v>123190055</v>
      </c>
      <c r="H178">
        <v>631</v>
      </c>
      <c r="I178">
        <v>2736273</v>
      </c>
    </row>
    <row r="179" spans="1:9">
      <c r="A179" t="s">
        <v>1920</v>
      </c>
      <c r="B179">
        <v>37350</v>
      </c>
      <c r="C179">
        <v>835579434</v>
      </c>
      <c r="D179">
        <v>829415275</v>
      </c>
      <c r="E179">
        <v>1057313</v>
      </c>
      <c r="F179">
        <v>22947511007</v>
      </c>
      <c r="G179">
        <v>13449444319</v>
      </c>
      <c r="H179">
        <v>931</v>
      </c>
      <c r="I179">
        <v>20297265</v>
      </c>
    </row>
    <row r="180" spans="1:9">
      <c r="A180" t="s">
        <v>2073</v>
      </c>
      <c r="B180">
        <v>0</v>
      </c>
      <c r="C180">
        <v>0</v>
      </c>
      <c r="D180">
        <v>0</v>
      </c>
      <c r="E180">
        <v>6</v>
      </c>
      <c r="F180">
        <v>212200</v>
      </c>
      <c r="G180">
        <v>10401</v>
      </c>
      <c r="H180">
        <v>0</v>
      </c>
      <c r="I180">
        <v>0</v>
      </c>
    </row>
    <row r="181" spans="1:9">
      <c r="A181" t="s">
        <v>2103</v>
      </c>
      <c r="B181">
        <v>2</v>
      </c>
      <c r="C181">
        <v>65200</v>
      </c>
      <c r="D181">
        <v>65087</v>
      </c>
      <c r="E181">
        <v>1556</v>
      </c>
      <c r="F181">
        <v>88648615</v>
      </c>
      <c r="G181">
        <v>41474292</v>
      </c>
      <c r="H181">
        <v>12</v>
      </c>
      <c r="I181">
        <v>1084350</v>
      </c>
    </row>
    <row r="182" spans="1:9">
      <c r="A182" t="s">
        <v>1906</v>
      </c>
      <c r="B182">
        <v>173185</v>
      </c>
      <c r="C182">
        <v>1558905548</v>
      </c>
      <c r="D182">
        <v>0</v>
      </c>
      <c r="E182">
        <v>3930294</v>
      </c>
      <c r="F182">
        <v>42252648688</v>
      </c>
      <c r="G182">
        <v>0</v>
      </c>
      <c r="H182">
        <v>1</v>
      </c>
      <c r="I182">
        <v>1300</v>
      </c>
    </row>
    <row r="183" spans="1:9">
      <c r="A183" t="s">
        <v>2268</v>
      </c>
      <c r="B183">
        <v>0</v>
      </c>
      <c r="C183">
        <v>0</v>
      </c>
      <c r="D183">
        <v>0</v>
      </c>
      <c r="E183">
        <v>1</v>
      </c>
      <c r="F183">
        <v>238000</v>
      </c>
      <c r="G183">
        <v>6</v>
      </c>
      <c r="H183">
        <v>0</v>
      </c>
      <c r="I183">
        <v>0</v>
      </c>
    </row>
    <row r="184" spans="1:9">
      <c r="A184" t="s">
        <v>1998</v>
      </c>
      <c r="B184">
        <v>0</v>
      </c>
      <c r="C184">
        <v>0</v>
      </c>
      <c r="D184">
        <v>0</v>
      </c>
      <c r="E184">
        <v>5112</v>
      </c>
      <c r="F184">
        <v>51420696</v>
      </c>
      <c r="G184">
        <v>18211066</v>
      </c>
      <c r="H184">
        <v>110</v>
      </c>
      <c r="I184">
        <v>605060</v>
      </c>
    </row>
    <row r="185" spans="1:9">
      <c r="A185" t="s">
        <v>2178</v>
      </c>
      <c r="B185">
        <v>1163200</v>
      </c>
      <c r="C185">
        <v>4229071364</v>
      </c>
      <c r="D185">
        <v>427258307</v>
      </c>
      <c r="E185">
        <v>15837645</v>
      </c>
      <c r="F185">
        <v>90144641735</v>
      </c>
      <c r="G185">
        <v>9762260078</v>
      </c>
      <c r="H185">
        <v>50562</v>
      </c>
      <c r="I185">
        <v>64078191</v>
      </c>
    </row>
    <row r="186" spans="1:9">
      <c r="A186" t="s">
        <v>2051</v>
      </c>
      <c r="B186">
        <v>1406</v>
      </c>
      <c r="C186">
        <v>153277014</v>
      </c>
      <c r="D186">
        <v>153020655</v>
      </c>
      <c r="E186">
        <v>17153</v>
      </c>
      <c r="F186">
        <v>1570350517</v>
      </c>
      <c r="G186">
        <v>1456891679</v>
      </c>
      <c r="H186">
        <v>57</v>
      </c>
      <c r="I186">
        <v>4888791</v>
      </c>
    </row>
    <row r="187" spans="1:9">
      <c r="A187" t="s">
        <v>2037</v>
      </c>
      <c r="B187">
        <v>6</v>
      </c>
      <c r="C187">
        <v>5950</v>
      </c>
      <c r="D187">
        <v>32833</v>
      </c>
      <c r="E187">
        <v>1920</v>
      </c>
      <c r="F187">
        <v>7136775</v>
      </c>
      <c r="G187">
        <v>7955034</v>
      </c>
      <c r="H187">
        <v>469</v>
      </c>
      <c r="I187">
        <v>576300</v>
      </c>
    </row>
    <row r="188" spans="1:9">
      <c r="A188" t="s">
        <v>2145</v>
      </c>
      <c r="B188">
        <v>651</v>
      </c>
      <c r="C188">
        <v>19418964</v>
      </c>
      <c r="D188">
        <v>19239835</v>
      </c>
      <c r="E188">
        <v>14690</v>
      </c>
      <c r="F188">
        <v>908484040</v>
      </c>
      <c r="G188">
        <v>378769427</v>
      </c>
      <c r="H188">
        <v>168</v>
      </c>
      <c r="I188">
        <v>7139171</v>
      </c>
    </row>
    <row r="189" spans="1:9">
      <c r="A189" t="s">
        <v>2225</v>
      </c>
      <c r="B189">
        <v>25356</v>
      </c>
      <c r="C189">
        <v>167962600</v>
      </c>
      <c r="D189">
        <v>57566472</v>
      </c>
      <c r="E189">
        <v>437932</v>
      </c>
      <c r="F189">
        <v>2912080437</v>
      </c>
      <c r="G189">
        <v>777169427</v>
      </c>
      <c r="H189">
        <v>5839</v>
      </c>
      <c r="I189">
        <v>13009966</v>
      </c>
    </row>
    <row r="190" spans="1:9">
      <c r="A190" t="s">
        <v>1988</v>
      </c>
      <c r="B190">
        <v>0</v>
      </c>
      <c r="C190">
        <v>0</v>
      </c>
      <c r="D190">
        <v>0</v>
      </c>
      <c r="E190">
        <v>151804</v>
      </c>
      <c r="F190">
        <v>10708549671</v>
      </c>
      <c r="G190">
        <v>6721313587</v>
      </c>
      <c r="H190">
        <v>706</v>
      </c>
      <c r="I190">
        <v>67939137</v>
      </c>
    </row>
    <row r="191" spans="1:9">
      <c r="A191" t="s">
        <v>2091</v>
      </c>
      <c r="B191">
        <v>10</v>
      </c>
      <c r="C191">
        <v>344271</v>
      </c>
      <c r="D191">
        <v>192658</v>
      </c>
      <c r="E191">
        <v>1527</v>
      </c>
      <c r="F191">
        <v>36645988</v>
      </c>
      <c r="G191">
        <v>13748915</v>
      </c>
      <c r="H191">
        <v>12</v>
      </c>
      <c r="I191">
        <v>269283</v>
      </c>
    </row>
    <row r="192" spans="1:9">
      <c r="A192" t="s">
        <v>2188</v>
      </c>
      <c r="B192">
        <v>2059</v>
      </c>
      <c r="C192">
        <v>70186988</v>
      </c>
      <c r="D192">
        <v>69936280</v>
      </c>
      <c r="E192">
        <v>23308</v>
      </c>
      <c r="F192">
        <v>765020636</v>
      </c>
      <c r="G192">
        <v>605186307</v>
      </c>
      <c r="H192">
        <v>201</v>
      </c>
      <c r="I192">
        <v>5960483</v>
      </c>
    </row>
    <row r="193" spans="1:9">
      <c r="A193" t="s">
        <v>2220</v>
      </c>
      <c r="B193">
        <v>442</v>
      </c>
      <c r="C193">
        <v>2072997</v>
      </c>
      <c r="D193">
        <v>1959496</v>
      </c>
      <c r="E193">
        <v>18242</v>
      </c>
      <c r="F193">
        <v>186466271</v>
      </c>
      <c r="G193">
        <v>69179902</v>
      </c>
      <c r="H193">
        <v>120</v>
      </c>
      <c r="I193">
        <v>620520</v>
      </c>
    </row>
    <row r="194" spans="1:9">
      <c r="A194" t="s">
        <v>2226</v>
      </c>
      <c r="B194">
        <v>15883</v>
      </c>
      <c r="C194">
        <v>146168300</v>
      </c>
      <c r="D194">
        <v>66875150</v>
      </c>
      <c r="E194">
        <v>311504</v>
      </c>
      <c r="F194">
        <v>2852230874</v>
      </c>
      <c r="G194">
        <v>1072191276</v>
      </c>
      <c r="H194">
        <v>5431</v>
      </c>
      <c r="I194">
        <v>21809552</v>
      </c>
    </row>
    <row r="195" spans="1:9">
      <c r="A195" t="s">
        <v>2313</v>
      </c>
      <c r="B195">
        <v>42887</v>
      </c>
      <c r="C195">
        <v>134087700</v>
      </c>
      <c r="D195">
        <v>30771330</v>
      </c>
      <c r="E195">
        <v>602894</v>
      </c>
      <c r="F195">
        <v>1774560100</v>
      </c>
      <c r="G195">
        <v>309663096</v>
      </c>
      <c r="H195">
        <v>3505</v>
      </c>
      <c r="I195">
        <v>9480288</v>
      </c>
    </row>
    <row r="196" spans="1:9">
      <c r="A196" t="s">
        <v>1982</v>
      </c>
      <c r="B196">
        <v>32795</v>
      </c>
      <c r="C196">
        <v>428289791</v>
      </c>
      <c r="D196">
        <v>214936467</v>
      </c>
      <c r="E196">
        <v>6127363</v>
      </c>
      <c r="F196">
        <v>83928421951</v>
      </c>
      <c r="G196">
        <v>39477021796</v>
      </c>
      <c r="H196">
        <v>94147</v>
      </c>
      <c r="I196">
        <v>430603345</v>
      </c>
    </row>
    <row r="197" spans="1:9">
      <c r="A197" t="s">
        <v>2085</v>
      </c>
      <c r="B197">
        <v>27</v>
      </c>
      <c r="C197">
        <v>433310</v>
      </c>
      <c r="D197">
        <v>429674</v>
      </c>
      <c r="E197">
        <v>6278</v>
      </c>
      <c r="F197">
        <v>11739695</v>
      </c>
      <c r="G197">
        <v>5013893</v>
      </c>
      <c r="H197">
        <v>26</v>
      </c>
      <c r="I197">
        <v>160790</v>
      </c>
    </row>
    <row r="198" spans="1:9">
      <c r="A198" t="s">
        <v>2218</v>
      </c>
      <c r="B198">
        <v>1157</v>
      </c>
      <c r="C198">
        <v>1915188</v>
      </c>
      <c r="D198">
        <v>1809863</v>
      </c>
      <c r="E198">
        <v>39714</v>
      </c>
      <c r="F198">
        <v>132680048</v>
      </c>
      <c r="G198">
        <v>31488709</v>
      </c>
      <c r="H198">
        <v>258</v>
      </c>
      <c r="I198">
        <v>345996</v>
      </c>
    </row>
    <row r="199" spans="1:9">
      <c r="A199" t="s">
        <v>2278</v>
      </c>
      <c r="B199">
        <v>0</v>
      </c>
      <c r="C199">
        <v>0</v>
      </c>
      <c r="D199">
        <v>0</v>
      </c>
      <c r="E199">
        <v>6467</v>
      </c>
      <c r="F199">
        <v>832831081</v>
      </c>
      <c r="G199">
        <v>476745186</v>
      </c>
      <c r="H199">
        <v>154</v>
      </c>
      <c r="I199">
        <v>17047112</v>
      </c>
    </row>
    <row r="200" spans="1:9">
      <c r="A200" t="s">
        <v>1959</v>
      </c>
      <c r="B200">
        <v>0</v>
      </c>
      <c r="C200">
        <v>0</v>
      </c>
      <c r="D200">
        <v>0</v>
      </c>
      <c r="E200">
        <v>14</v>
      </c>
      <c r="F200">
        <v>443500</v>
      </c>
      <c r="G200">
        <v>178486</v>
      </c>
      <c r="H200">
        <v>0</v>
      </c>
      <c r="I200">
        <v>0</v>
      </c>
    </row>
    <row r="201" spans="1:9">
      <c r="A201" t="s">
        <v>1877</v>
      </c>
      <c r="B201">
        <v>194982</v>
      </c>
      <c r="C201">
        <v>1325268076</v>
      </c>
      <c r="D201">
        <v>65035489</v>
      </c>
      <c r="E201">
        <v>2525847</v>
      </c>
      <c r="F201">
        <v>18528466234</v>
      </c>
      <c r="G201">
        <v>1517943444</v>
      </c>
      <c r="H201">
        <v>34788</v>
      </c>
      <c r="I201">
        <v>45066257</v>
      </c>
    </row>
    <row r="202" spans="1:9">
      <c r="A202" t="s">
        <v>2228</v>
      </c>
      <c r="B202">
        <v>325</v>
      </c>
      <c r="C202">
        <v>7088788</v>
      </c>
      <c r="D202">
        <v>6292899</v>
      </c>
      <c r="E202">
        <v>2706</v>
      </c>
      <c r="F202">
        <v>73228502</v>
      </c>
      <c r="G202">
        <v>46576147</v>
      </c>
      <c r="H202">
        <v>21</v>
      </c>
      <c r="I202">
        <v>376839</v>
      </c>
    </row>
    <row r="203" spans="1:9">
      <c r="A203" t="s">
        <v>1897</v>
      </c>
      <c r="B203">
        <v>60087</v>
      </c>
      <c r="C203">
        <v>651690320</v>
      </c>
      <c r="D203">
        <v>271555960</v>
      </c>
      <c r="E203">
        <v>3581271</v>
      </c>
      <c r="F203">
        <v>61496137803</v>
      </c>
      <c r="G203">
        <v>17516310039</v>
      </c>
      <c r="H203">
        <v>20585</v>
      </c>
      <c r="I203">
        <v>92419295</v>
      </c>
    </row>
    <row r="204" spans="1:9">
      <c r="A204" t="s">
        <v>1945</v>
      </c>
      <c r="B204">
        <v>38</v>
      </c>
      <c r="C204">
        <v>1074938</v>
      </c>
      <c r="D204">
        <v>4440</v>
      </c>
      <c r="E204">
        <v>1570</v>
      </c>
      <c r="F204">
        <v>34605968</v>
      </c>
      <c r="G204">
        <v>85742</v>
      </c>
      <c r="H204">
        <v>32</v>
      </c>
      <c r="I204">
        <v>621819</v>
      </c>
    </row>
    <row r="205" spans="1:9">
      <c r="A205" t="s">
        <v>2035</v>
      </c>
      <c r="B205">
        <v>15451</v>
      </c>
      <c r="C205">
        <v>24432550</v>
      </c>
      <c r="D205">
        <v>20741978</v>
      </c>
      <c r="E205">
        <v>2089961</v>
      </c>
      <c r="F205">
        <v>3273877214</v>
      </c>
      <c r="G205">
        <v>2838712975</v>
      </c>
      <c r="H205">
        <v>129144</v>
      </c>
      <c r="I205">
        <v>135785358</v>
      </c>
    </row>
    <row r="206" spans="1:9">
      <c r="A206" t="s">
        <v>2039</v>
      </c>
      <c r="B206">
        <v>271462</v>
      </c>
      <c r="C206">
        <v>1134814194</v>
      </c>
      <c r="D206">
        <v>0</v>
      </c>
      <c r="E206">
        <v>8367401</v>
      </c>
      <c r="F206">
        <v>84414513210</v>
      </c>
      <c r="G206">
        <v>0</v>
      </c>
      <c r="H206">
        <v>2199</v>
      </c>
      <c r="I206">
        <v>15542834</v>
      </c>
    </row>
    <row r="207" spans="1:9">
      <c r="A207" t="s">
        <v>2067</v>
      </c>
      <c r="B207">
        <v>13839</v>
      </c>
      <c r="C207">
        <v>359561276</v>
      </c>
      <c r="D207">
        <v>356318613</v>
      </c>
      <c r="E207">
        <v>112242</v>
      </c>
      <c r="F207">
        <v>2911134740</v>
      </c>
      <c r="G207">
        <v>1808778797</v>
      </c>
      <c r="H207">
        <v>503</v>
      </c>
      <c r="I207">
        <v>11946059</v>
      </c>
    </row>
    <row r="208" spans="1:9">
      <c r="A208" t="s">
        <v>2236</v>
      </c>
      <c r="B208">
        <v>12941</v>
      </c>
      <c r="C208">
        <v>147326700</v>
      </c>
      <c r="D208">
        <v>59778462</v>
      </c>
      <c r="E208">
        <v>2232189</v>
      </c>
      <c r="F208">
        <v>22327050728</v>
      </c>
      <c r="G208">
        <v>6926328348</v>
      </c>
      <c r="H208">
        <v>28116</v>
      </c>
      <c r="I208">
        <v>45152510</v>
      </c>
    </row>
    <row r="209" spans="1:9">
      <c r="A209" t="s">
        <v>2203</v>
      </c>
      <c r="B209">
        <v>726</v>
      </c>
      <c r="C209">
        <v>7491800</v>
      </c>
      <c r="D209">
        <v>2757723</v>
      </c>
      <c r="E209">
        <v>100842</v>
      </c>
      <c r="F209">
        <v>1067534150</v>
      </c>
      <c r="G209">
        <v>554016695</v>
      </c>
      <c r="H209">
        <v>2019</v>
      </c>
      <c r="I209">
        <v>9097718</v>
      </c>
    </row>
    <row r="210" spans="1:9">
      <c r="A210" t="s">
        <v>2053</v>
      </c>
      <c r="B210">
        <v>396</v>
      </c>
      <c r="C210">
        <v>2331157</v>
      </c>
      <c r="D210">
        <v>2303011</v>
      </c>
      <c r="E210">
        <v>363506</v>
      </c>
      <c r="F210">
        <v>2967089947</v>
      </c>
      <c r="G210">
        <v>2363382502</v>
      </c>
      <c r="H210">
        <v>2796</v>
      </c>
      <c r="I210">
        <v>17805621</v>
      </c>
    </row>
    <row r="211" spans="1:9">
      <c r="A211" t="s">
        <v>2300</v>
      </c>
      <c r="B211">
        <v>54</v>
      </c>
      <c r="C211">
        <v>98697100</v>
      </c>
      <c r="D211">
        <v>0</v>
      </c>
      <c r="E211">
        <v>342965</v>
      </c>
      <c r="F211">
        <v>56198229639</v>
      </c>
      <c r="G211">
        <v>0</v>
      </c>
      <c r="H211">
        <v>677</v>
      </c>
      <c r="I211">
        <v>87857069</v>
      </c>
    </row>
    <row r="212" spans="1:9">
      <c r="A212" t="s">
        <v>2089</v>
      </c>
      <c r="B212">
        <v>58</v>
      </c>
      <c r="C212">
        <v>2672915</v>
      </c>
      <c r="D212">
        <v>2635550</v>
      </c>
      <c r="E212">
        <v>7655</v>
      </c>
      <c r="F212">
        <v>295508314</v>
      </c>
      <c r="G212">
        <v>200762553</v>
      </c>
      <c r="H212">
        <v>69</v>
      </c>
      <c r="I212">
        <v>2237863</v>
      </c>
    </row>
    <row r="213" spans="1:9">
      <c r="A213" t="s">
        <v>2202</v>
      </c>
      <c r="B213">
        <v>1220</v>
      </c>
      <c r="C213">
        <v>11377633</v>
      </c>
      <c r="D213">
        <v>2549508</v>
      </c>
      <c r="E213">
        <v>122404</v>
      </c>
      <c r="F213">
        <v>1120021777</v>
      </c>
      <c r="G213">
        <v>353896960</v>
      </c>
      <c r="H213">
        <v>3089</v>
      </c>
      <c r="I213">
        <v>4793411</v>
      </c>
    </row>
    <row r="214" spans="1:9">
      <c r="A214" t="s">
        <v>1997</v>
      </c>
      <c r="B214">
        <v>0</v>
      </c>
      <c r="C214">
        <v>0</v>
      </c>
      <c r="D214">
        <v>0</v>
      </c>
      <c r="E214">
        <v>12939</v>
      </c>
      <c r="F214">
        <v>68976292</v>
      </c>
      <c r="G214">
        <v>14367419</v>
      </c>
      <c r="H214">
        <v>66</v>
      </c>
      <c r="I214">
        <v>295050</v>
      </c>
    </row>
    <row r="215" spans="1:9">
      <c r="A215" t="s">
        <v>2149</v>
      </c>
      <c r="B215">
        <v>17663</v>
      </c>
      <c r="C215">
        <v>402587584</v>
      </c>
      <c r="D215">
        <v>400755292</v>
      </c>
      <c r="E215">
        <v>871040</v>
      </c>
      <c r="F215">
        <v>18745121573</v>
      </c>
      <c r="G215">
        <v>11855064240</v>
      </c>
      <c r="H215">
        <v>10393</v>
      </c>
      <c r="I215">
        <v>204691521</v>
      </c>
    </row>
    <row r="216" spans="1:9">
      <c r="A216" t="s">
        <v>1933</v>
      </c>
      <c r="B216">
        <v>3675</v>
      </c>
      <c r="C216">
        <v>672932315</v>
      </c>
      <c r="D216">
        <v>0</v>
      </c>
      <c r="E216">
        <v>254970</v>
      </c>
      <c r="F216">
        <v>40980895001</v>
      </c>
      <c r="G216">
        <v>0</v>
      </c>
      <c r="H216">
        <v>53</v>
      </c>
      <c r="I216">
        <v>5416332</v>
      </c>
    </row>
    <row r="217" spans="1:9">
      <c r="A217" t="s">
        <v>1954</v>
      </c>
      <c r="B217">
        <v>2787</v>
      </c>
      <c r="C217">
        <v>55173250</v>
      </c>
      <c r="D217">
        <v>30677489</v>
      </c>
      <c r="E217">
        <v>1896269</v>
      </c>
      <c r="F217">
        <v>29686908745</v>
      </c>
      <c r="G217">
        <v>21541095380</v>
      </c>
      <c r="H217">
        <v>41285</v>
      </c>
      <c r="I217">
        <v>383695211</v>
      </c>
    </row>
    <row r="218" spans="1:9">
      <c r="A218" t="s">
        <v>1961</v>
      </c>
      <c r="B218">
        <v>0</v>
      </c>
      <c r="C218">
        <v>0</v>
      </c>
      <c r="D218">
        <v>0</v>
      </c>
      <c r="E218">
        <v>9</v>
      </c>
      <c r="F218">
        <v>21032257</v>
      </c>
      <c r="G218">
        <v>12853187</v>
      </c>
      <c r="H218">
        <v>0</v>
      </c>
      <c r="I218">
        <v>0</v>
      </c>
    </row>
    <row r="219" spans="1:9">
      <c r="A219" t="s">
        <v>2192</v>
      </c>
      <c r="B219">
        <v>40964</v>
      </c>
      <c r="C219">
        <v>252939364</v>
      </c>
      <c r="D219">
        <v>178238441</v>
      </c>
      <c r="E219">
        <v>758996</v>
      </c>
      <c r="F219">
        <v>4856591685</v>
      </c>
      <c r="G219">
        <v>2810498039</v>
      </c>
      <c r="H219">
        <v>18772</v>
      </c>
      <c r="I219">
        <v>57181538</v>
      </c>
    </row>
    <row r="220" spans="1:9">
      <c r="A220" t="s">
        <v>2174</v>
      </c>
      <c r="B220">
        <v>0</v>
      </c>
      <c r="C220">
        <v>0</v>
      </c>
      <c r="D220">
        <v>0</v>
      </c>
      <c r="E220">
        <v>1</v>
      </c>
      <c r="F220">
        <v>4117</v>
      </c>
      <c r="G220">
        <v>2919</v>
      </c>
      <c r="H220">
        <v>0</v>
      </c>
      <c r="I220">
        <v>0</v>
      </c>
    </row>
    <row r="221" spans="1:9">
      <c r="A221" t="s">
        <v>2277</v>
      </c>
      <c r="B221">
        <v>0</v>
      </c>
      <c r="C221">
        <v>0</v>
      </c>
      <c r="D221">
        <v>0</v>
      </c>
      <c r="E221">
        <v>13669</v>
      </c>
      <c r="F221">
        <v>1179883473</v>
      </c>
      <c r="G221">
        <v>816585461</v>
      </c>
      <c r="H221">
        <v>162</v>
      </c>
      <c r="I221">
        <v>9091151</v>
      </c>
    </row>
    <row r="222" spans="1:9">
      <c r="A222" t="s">
        <v>1893</v>
      </c>
      <c r="B222">
        <v>593</v>
      </c>
      <c r="C222">
        <v>15083411</v>
      </c>
      <c r="D222">
        <v>8975709</v>
      </c>
      <c r="E222">
        <v>7668</v>
      </c>
      <c r="F222">
        <v>224315286</v>
      </c>
      <c r="G222">
        <v>97327863</v>
      </c>
      <c r="H222">
        <v>132</v>
      </c>
      <c r="I222">
        <v>2179244</v>
      </c>
    </row>
    <row r="223" spans="1:9">
      <c r="A223" t="s">
        <v>2064</v>
      </c>
      <c r="B223">
        <v>544</v>
      </c>
      <c r="C223">
        <v>1034137</v>
      </c>
      <c r="D223">
        <v>973656</v>
      </c>
      <c r="E223">
        <v>2751</v>
      </c>
      <c r="F223">
        <v>11050424</v>
      </c>
      <c r="G223">
        <v>4653779</v>
      </c>
      <c r="H223">
        <v>20</v>
      </c>
      <c r="I223">
        <v>68319</v>
      </c>
    </row>
    <row r="224" spans="1:9">
      <c r="A224" t="s">
        <v>2140</v>
      </c>
      <c r="B224">
        <v>0</v>
      </c>
      <c r="C224">
        <v>0</v>
      </c>
      <c r="D224">
        <v>0</v>
      </c>
      <c r="E224">
        <v>88362</v>
      </c>
      <c r="F224">
        <v>470673532</v>
      </c>
      <c r="G224">
        <v>0</v>
      </c>
      <c r="H224">
        <v>0</v>
      </c>
      <c r="I224">
        <v>0</v>
      </c>
    </row>
    <row r="225" spans="1:9">
      <c r="A225" t="s">
        <v>2000</v>
      </c>
      <c r="B225">
        <v>0</v>
      </c>
      <c r="C225">
        <v>0</v>
      </c>
      <c r="D225">
        <v>0</v>
      </c>
      <c r="E225">
        <v>966</v>
      </c>
      <c r="F225">
        <v>44228101</v>
      </c>
      <c r="G225">
        <v>29333912</v>
      </c>
      <c r="H225">
        <v>39</v>
      </c>
      <c r="I225">
        <v>1938600</v>
      </c>
    </row>
    <row r="226" spans="1:9">
      <c r="A226" t="s">
        <v>2018</v>
      </c>
      <c r="B226">
        <v>0</v>
      </c>
      <c r="C226">
        <v>0</v>
      </c>
      <c r="D226">
        <v>0</v>
      </c>
      <c r="E226">
        <v>93</v>
      </c>
      <c r="F226">
        <v>5754528</v>
      </c>
      <c r="G226">
        <v>2657032</v>
      </c>
      <c r="H226">
        <v>11</v>
      </c>
      <c r="I226">
        <v>597569</v>
      </c>
    </row>
    <row r="227" spans="1:9">
      <c r="A227" t="s">
        <v>2066</v>
      </c>
      <c r="B227">
        <v>17312</v>
      </c>
      <c r="C227">
        <v>240131481</v>
      </c>
      <c r="D227">
        <v>237914514</v>
      </c>
      <c r="E227">
        <v>147957</v>
      </c>
      <c r="F227">
        <v>2117616139</v>
      </c>
      <c r="G227">
        <v>1299503828</v>
      </c>
      <c r="H227">
        <v>939</v>
      </c>
      <c r="I227">
        <v>13219936</v>
      </c>
    </row>
    <row r="228" spans="1:9">
      <c r="A228" t="s">
        <v>2086</v>
      </c>
      <c r="B228">
        <v>281</v>
      </c>
      <c r="C228">
        <v>7259413</v>
      </c>
      <c r="D228">
        <v>7119505</v>
      </c>
      <c r="E228">
        <v>3953</v>
      </c>
      <c r="F228">
        <v>50039903</v>
      </c>
      <c r="G228">
        <v>41556860</v>
      </c>
      <c r="H228">
        <v>21</v>
      </c>
      <c r="I228">
        <v>93598</v>
      </c>
    </row>
    <row r="229" spans="1:9">
      <c r="A229" t="s">
        <v>2129</v>
      </c>
      <c r="B229">
        <v>0</v>
      </c>
      <c r="C229">
        <v>0</v>
      </c>
      <c r="D229">
        <v>0</v>
      </c>
      <c r="E229">
        <v>29</v>
      </c>
      <c r="F229">
        <v>2694738</v>
      </c>
      <c r="G229">
        <v>150376</v>
      </c>
      <c r="H229">
        <v>6</v>
      </c>
      <c r="I229">
        <v>344166</v>
      </c>
    </row>
    <row r="230" spans="1:9">
      <c r="A230" t="s">
        <v>1900</v>
      </c>
      <c r="B230">
        <v>0</v>
      </c>
      <c r="C230">
        <v>0</v>
      </c>
      <c r="D230">
        <v>0</v>
      </c>
      <c r="E230">
        <v>5224</v>
      </c>
      <c r="F230">
        <v>42640118</v>
      </c>
      <c r="G230">
        <v>0</v>
      </c>
      <c r="H230">
        <v>0</v>
      </c>
      <c r="I230">
        <v>0</v>
      </c>
    </row>
    <row r="231" spans="1:9">
      <c r="A231" t="s">
        <v>2100</v>
      </c>
      <c r="B231">
        <v>1</v>
      </c>
      <c r="C231">
        <v>10000</v>
      </c>
      <c r="D231">
        <v>19700</v>
      </c>
      <c r="E231">
        <v>7051</v>
      </c>
      <c r="F231">
        <v>181433591</v>
      </c>
      <c r="G231">
        <v>164600626</v>
      </c>
      <c r="H231">
        <v>823</v>
      </c>
      <c r="I231">
        <v>14705357</v>
      </c>
    </row>
    <row r="232" spans="1:9">
      <c r="A232" t="s">
        <v>1976</v>
      </c>
      <c r="B232">
        <v>1625</v>
      </c>
      <c r="C232">
        <v>15147151</v>
      </c>
      <c r="D232">
        <v>13544694</v>
      </c>
      <c r="E232">
        <v>104054</v>
      </c>
      <c r="F232">
        <v>976607166</v>
      </c>
      <c r="G232">
        <v>492656991</v>
      </c>
      <c r="H232">
        <v>177</v>
      </c>
      <c r="I232">
        <v>2273211</v>
      </c>
    </row>
    <row r="233" spans="1:9">
      <c r="A233" t="s">
        <v>2254</v>
      </c>
      <c r="B233">
        <v>4362</v>
      </c>
      <c r="C233">
        <v>38847966</v>
      </c>
      <c r="D233">
        <v>33802407</v>
      </c>
      <c r="E233">
        <v>146937</v>
      </c>
      <c r="F233">
        <v>1855660823</v>
      </c>
      <c r="G233">
        <v>1186768189</v>
      </c>
      <c r="H233">
        <v>1178</v>
      </c>
      <c r="I233">
        <v>6063545</v>
      </c>
    </row>
    <row r="234" spans="1:9">
      <c r="A234" t="s">
        <v>2217</v>
      </c>
      <c r="B234">
        <v>10</v>
      </c>
      <c r="C234">
        <v>15000</v>
      </c>
      <c r="D234">
        <v>0</v>
      </c>
      <c r="E234">
        <v>147333</v>
      </c>
      <c r="F234">
        <v>422942066</v>
      </c>
      <c r="G234">
        <v>0</v>
      </c>
      <c r="H234">
        <v>1</v>
      </c>
      <c r="I234">
        <v>35000</v>
      </c>
    </row>
    <row r="235" spans="1:9">
      <c r="A235" t="s">
        <v>2130</v>
      </c>
      <c r="B235">
        <v>0</v>
      </c>
      <c r="C235">
        <v>0</v>
      </c>
      <c r="D235">
        <v>0</v>
      </c>
      <c r="E235">
        <v>56</v>
      </c>
      <c r="F235">
        <v>3131661</v>
      </c>
      <c r="G235">
        <v>560730</v>
      </c>
      <c r="H235">
        <v>3</v>
      </c>
      <c r="I235">
        <v>419750</v>
      </c>
    </row>
    <row r="236" spans="1:9">
      <c r="A236" t="s">
        <v>1885</v>
      </c>
      <c r="B236">
        <v>16561</v>
      </c>
      <c r="C236">
        <v>117868746</v>
      </c>
      <c r="D236">
        <v>67447502</v>
      </c>
      <c r="E236">
        <v>128617</v>
      </c>
      <c r="F236">
        <v>947560297</v>
      </c>
      <c r="G236">
        <v>451142887</v>
      </c>
      <c r="H236">
        <v>9050</v>
      </c>
      <c r="I236">
        <v>36635124</v>
      </c>
    </row>
    <row r="237" spans="1:9">
      <c r="A237" t="s">
        <v>2050</v>
      </c>
      <c r="B237">
        <v>898</v>
      </c>
      <c r="C237">
        <v>49926698</v>
      </c>
      <c r="D237">
        <v>49664722</v>
      </c>
      <c r="E237">
        <v>14955</v>
      </c>
      <c r="F237">
        <v>738979599</v>
      </c>
      <c r="G237">
        <v>684122720</v>
      </c>
      <c r="H237">
        <v>68</v>
      </c>
      <c r="I237">
        <v>3022022</v>
      </c>
    </row>
    <row r="238" spans="1:9">
      <c r="A238" t="s">
        <v>2052</v>
      </c>
      <c r="B238">
        <v>1624</v>
      </c>
      <c r="C238">
        <v>15769763</v>
      </c>
      <c r="D238">
        <v>15722492</v>
      </c>
      <c r="E238">
        <v>370919</v>
      </c>
      <c r="F238">
        <v>3432633321</v>
      </c>
      <c r="G238">
        <v>3299934413</v>
      </c>
      <c r="H238">
        <v>1182</v>
      </c>
      <c r="I238">
        <v>3943487</v>
      </c>
    </row>
    <row r="239" spans="1:9">
      <c r="A239" t="s">
        <v>2215</v>
      </c>
      <c r="B239">
        <v>166</v>
      </c>
      <c r="C239">
        <v>34020816</v>
      </c>
      <c r="D239">
        <v>22826787</v>
      </c>
      <c r="E239">
        <v>41349</v>
      </c>
      <c r="F239">
        <v>5607877248</v>
      </c>
      <c r="G239">
        <v>3555895758</v>
      </c>
      <c r="H239">
        <v>284</v>
      </c>
      <c r="I239">
        <v>20781070</v>
      </c>
    </row>
    <row r="240" spans="1:9">
      <c r="A240" t="s">
        <v>2072</v>
      </c>
      <c r="B240">
        <v>1399</v>
      </c>
      <c r="C240">
        <v>60591208</v>
      </c>
      <c r="D240">
        <v>60485855</v>
      </c>
      <c r="E240">
        <v>17404</v>
      </c>
      <c r="F240">
        <v>693778689</v>
      </c>
      <c r="G240">
        <v>450925794</v>
      </c>
      <c r="H240">
        <v>34</v>
      </c>
      <c r="I240">
        <v>1468865</v>
      </c>
    </row>
    <row r="241" spans="1:9">
      <c r="A241" t="s">
        <v>2201</v>
      </c>
      <c r="B241">
        <v>17557</v>
      </c>
      <c r="C241">
        <v>105039898</v>
      </c>
      <c r="D241">
        <v>9417139</v>
      </c>
      <c r="E241">
        <v>719745</v>
      </c>
      <c r="F241">
        <v>6824949502</v>
      </c>
      <c r="G241">
        <v>587012534</v>
      </c>
      <c r="H241">
        <v>3059</v>
      </c>
      <c r="I241">
        <v>5012131</v>
      </c>
    </row>
    <row r="242" spans="1:9">
      <c r="A242" t="s">
        <v>2207</v>
      </c>
      <c r="B242">
        <v>1</v>
      </c>
      <c r="C242">
        <v>10000</v>
      </c>
      <c r="D242">
        <v>9926</v>
      </c>
      <c r="E242">
        <v>34</v>
      </c>
      <c r="F242">
        <v>2229418</v>
      </c>
      <c r="G242">
        <v>390933</v>
      </c>
      <c r="H242">
        <v>0</v>
      </c>
      <c r="I242">
        <v>0</v>
      </c>
    </row>
    <row r="243" spans="1:9">
      <c r="A243" t="s">
        <v>2294</v>
      </c>
      <c r="B243">
        <v>12</v>
      </c>
      <c r="C243">
        <v>845000</v>
      </c>
      <c r="D243">
        <v>453724</v>
      </c>
      <c r="E243">
        <v>93110</v>
      </c>
      <c r="F243">
        <v>2378030493</v>
      </c>
      <c r="G243">
        <v>2191196107</v>
      </c>
      <c r="H243">
        <v>2408</v>
      </c>
      <c r="I243">
        <v>48989857</v>
      </c>
    </row>
    <row r="244" spans="1:9">
      <c r="A244" t="s">
        <v>1902</v>
      </c>
      <c r="B244">
        <v>3</v>
      </c>
      <c r="C244">
        <v>17000</v>
      </c>
      <c r="D244">
        <v>13548</v>
      </c>
      <c r="E244">
        <v>486</v>
      </c>
      <c r="F244">
        <v>3826851</v>
      </c>
      <c r="G244">
        <v>570745</v>
      </c>
      <c r="H244">
        <v>16</v>
      </c>
      <c r="I244">
        <v>140400</v>
      </c>
    </row>
    <row r="245" spans="1:9">
      <c r="A245" t="s">
        <v>1950</v>
      </c>
      <c r="B245">
        <v>276686</v>
      </c>
      <c r="C245">
        <v>857577152</v>
      </c>
      <c r="D245">
        <v>0</v>
      </c>
      <c r="E245">
        <v>22381126</v>
      </c>
      <c r="F245">
        <v>119883070731</v>
      </c>
      <c r="G245">
        <v>0</v>
      </c>
      <c r="H245">
        <v>105</v>
      </c>
      <c r="I245">
        <v>246587</v>
      </c>
    </row>
    <row r="246" spans="1:9">
      <c r="A246" t="s">
        <v>2186</v>
      </c>
      <c r="B246">
        <v>3728</v>
      </c>
      <c r="C246">
        <v>26414462</v>
      </c>
      <c r="D246">
        <v>26169193</v>
      </c>
      <c r="E246">
        <v>201302</v>
      </c>
      <c r="F246">
        <v>1484988414</v>
      </c>
      <c r="G246">
        <v>897983181</v>
      </c>
      <c r="H246">
        <v>1523</v>
      </c>
      <c r="I246">
        <v>7396034</v>
      </c>
    </row>
    <row r="247" spans="1:9">
      <c r="A247" t="s">
        <v>1999</v>
      </c>
      <c r="B247">
        <v>0</v>
      </c>
      <c r="C247">
        <v>0</v>
      </c>
      <c r="D247">
        <v>0</v>
      </c>
      <c r="E247">
        <v>2776</v>
      </c>
      <c r="F247">
        <v>56087566</v>
      </c>
      <c r="G247">
        <v>25927173</v>
      </c>
      <c r="H247">
        <v>62</v>
      </c>
      <c r="I247">
        <v>940901</v>
      </c>
    </row>
    <row r="248" spans="1:9">
      <c r="A248" t="s">
        <v>2273</v>
      </c>
      <c r="B248">
        <v>0</v>
      </c>
      <c r="C248">
        <v>0</v>
      </c>
      <c r="D248">
        <v>0</v>
      </c>
      <c r="E248">
        <v>49355</v>
      </c>
      <c r="F248">
        <v>4016053086</v>
      </c>
      <c r="G248">
        <v>0</v>
      </c>
      <c r="H248">
        <v>0</v>
      </c>
      <c r="I248">
        <v>0</v>
      </c>
    </row>
    <row r="249" spans="1:9">
      <c r="A249" t="s">
        <v>2087</v>
      </c>
      <c r="B249">
        <v>1061</v>
      </c>
      <c r="C249">
        <v>43842469</v>
      </c>
      <c r="D249">
        <v>43419452</v>
      </c>
      <c r="E249">
        <v>14174</v>
      </c>
      <c r="F249">
        <v>332787676</v>
      </c>
      <c r="G249">
        <v>278071938</v>
      </c>
      <c r="H249">
        <v>35</v>
      </c>
      <c r="I249">
        <v>226545</v>
      </c>
    </row>
    <row r="250" spans="1:9">
      <c r="A250" t="s">
        <v>2170</v>
      </c>
      <c r="B250">
        <v>2039</v>
      </c>
      <c r="C250">
        <v>7464812</v>
      </c>
      <c r="D250">
        <v>6934947</v>
      </c>
      <c r="E250">
        <v>148299</v>
      </c>
      <c r="F250">
        <v>633776243</v>
      </c>
      <c r="G250">
        <v>307688626</v>
      </c>
      <c r="H250">
        <v>338</v>
      </c>
      <c r="I250">
        <v>1314788</v>
      </c>
    </row>
    <row r="251" spans="1:9">
      <c r="A251" t="s">
        <v>2200</v>
      </c>
      <c r="B251">
        <v>12177</v>
      </c>
      <c r="C251">
        <v>89592402</v>
      </c>
      <c r="D251">
        <v>0</v>
      </c>
      <c r="E251">
        <v>517594</v>
      </c>
      <c r="F251">
        <v>4665737484</v>
      </c>
      <c r="G251">
        <v>0</v>
      </c>
      <c r="H251">
        <v>1</v>
      </c>
      <c r="I251">
        <v>2000</v>
      </c>
    </row>
    <row r="252" spans="1:9">
      <c r="A252" t="s">
        <v>2102</v>
      </c>
      <c r="B252">
        <v>0</v>
      </c>
      <c r="C252">
        <v>0</v>
      </c>
      <c r="D252">
        <v>0</v>
      </c>
      <c r="E252">
        <v>165</v>
      </c>
      <c r="F252">
        <v>17084837</v>
      </c>
      <c r="G252">
        <v>1848487</v>
      </c>
      <c r="H252">
        <v>7</v>
      </c>
      <c r="I252">
        <v>1046750</v>
      </c>
    </row>
    <row r="253" spans="1:9">
      <c r="A253" t="s">
        <v>2180</v>
      </c>
      <c r="B253">
        <v>9247</v>
      </c>
      <c r="C253">
        <v>49687940</v>
      </c>
      <c r="D253">
        <v>32088864</v>
      </c>
      <c r="E253">
        <v>2029559</v>
      </c>
      <c r="F253">
        <v>13186949539</v>
      </c>
      <c r="G253">
        <v>8889391772</v>
      </c>
      <c r="H253">
        <v>64409</v>
      </c>
      <c r="I253">
        <v>206652372</v>
      </c>
    </row>
    <row r="254" spans="1:9">
      <c r="A254" t="s">
        <v>1937</v>
      </c>
      <c r="B254">
        <v>2259</v>
      </c>
      <c r="C254">
        <v>467167132</v>
      </c>
      <c r="D254">
        <v>254588170</v>
      </c>
      <c r="E254">
        <v>230070</v>
      </c>
      <c r="F254">
        <v>22661954746</v>
      </c>
      <c r="G254">
        <v>12881892833</v>
      </c>
      <c r="H254">
        <v>1762</v>
      </c>
      <c r="I254">
        <v>103296189</v>
      </c>
    </row>
    <row r="255" spans="1:9">
      <c r="A255" t="s">
        <v>2023</v>
      </c>
      <c r="B255">
        <v>590</v>
      </c>
      <c r="C255">
        <v>1935392</v>
      </c>
      <c r="D255">
        <v>1804966</v>
      </c>
      <c r="E255">
        <v>56376</v>
      </c>
      <c r="F255">
        <v>278680727</v>
      </c>
      <c r="G255">
        <v>125174053</v>
      </c>
      <c r="H255">
        <v>1741</v>
      </c>
      <c r="I255">
        <v>2796149</v>
      </c>
    </row>
    <row r="256" spans="1:9">
      <c r="A256" t="s">
        <v>2136</v>
      </c>
      <c r="B256">
        <v>68</v>
      </c>
      <c r="C256">
        <v>7300000</v>
      </c>
      <c r="D256">
        <v>1222117</v>
      </c>
      <c r="E256">
        <v>7342</v>
      </c>
      <c r="F256">
        <v>756206239</v>
      </c>
      <c r="G256">
        <v>136208446</v>
      </c>
      <c r="H256">
        <v>27</v>
      </c>
      <c r="I256">
        <v>557804</v>
      </c>
    </row>
    <row r="257" spans="1:9">
      <c r="A257" t="s">
        <v>2298</v>
      </c>
      <c r="B257">
        <v>3</v>
      </c>
      <c r="C257">
        <v>162927</v>
      </c>
      <c r="D257">
        <v>141581</v>
      </c>
      <c r="E257">
        <v>156023</v>
      </c>
      <c r="F257">
        <v>11008839338</v>
      </c>
      <c r="G257">
        <v>7496514631</v>
      </c>
      <c r="H257">
        <v>668</v>
      </c>
      <c r="I257">
        <v>35237129</v>
      </c>
    </row>
    <row r="258" spans="1:9">
      <c r="A258" t="s">
        <v>2309</v>
      </c>
      <c r="B258">
        <v>8994</v>
      </c>
      <c r="C258">
        <v>47881963</v>
      </c>
      <c r="D258">
        <v>46962042</v>
      </c>
      <c r="E258">
        <v>174539</v>
      </c>
      <c r="F258">
        <v>1521850117</v>
      </c>
      <c r="G258">
        <v>937842504</v>
      </c>
      <c r="H258">
        <v>2368</v>
      </c>
      <c r="I258">
        <v>15309236</v>
      </c>
    </row>
    <row r="259" spans="1:9">
      <c r="A259" t="s">
        <v>2029</v>
      </c>
      <c r="B259">
        <v>14321</v>
      </c>
      <c r="C259">
        <v>86255888</v>
      </c>
      <c r="D259">
        <v>59504042</v>
      </c>
      <c r="E259">
        <v>926182</v>
      </c>
      <c r="F259">
        <v>4698447517</v>
      </c>
      <c r="G259">
        <v>2459418401</v>
      </c>
      <c r="H259">
        <v>48325</v>
      </c>
      <c r="I259">
        <v>55063920</v>
      </c>
    </row>
    <row r="260" spans="1:9">
      <c r="A260" t="s">
        <v>2246</v>
      </c>
      <c r="B260">
        <v>2428</v>
      </c>
      <c r="C260">
        <v>317627336</v>
      </c>
      <c r="D260">
        <v>107963365</v>
      </c>
      <c r="E260">
        <v>53551</v>
      </c>
      <c r="F260">
        <v>4537094877</v>
      </c>
      <c r="G260">
        <v>451456650</v>
      </c>
      <c r="H260">
        <v>89</v>
      </c>
      <c r="I260">
        <v>2280334</v>
      </c>
    </row>
    <row r="261" spans="1:9">
      <c r="A261" t="s">
        <v>2289</v>
      </c>
      <c r="B261">
        <v>136890</v>
      </c>
      <c r="C261">
        <v>1124984720</v>
      </c>
      <c r="D261">
        <v>0</v>
      </c>
      <c r="E261">
        <v>7166497</v>
      </c>
      <c r="F261">
        <v>55060517316</v>
      </c>
      <c r="G261">
        <v>0</v>
      </c>
      <c r="H261">
        <v>33</v>
      </c>
      <c r="I261">
        <v>194439</v>
      </c>
    </row>
    <row r="262" spans="1:9">
      <c r="A262" t="s">
        <v>2299</v>
      </c>
      <c r="B262">
        <v>59</v>
      </c>
      <c r="C262">
        <v>13322618</v>
      </c>
      <c r="D262">
        <v>10912959</v>
      </c>
      <c r="E262">
        <v>3656477</v>
      </c>
      <c r="F262">
        <v>930282860646</v>
      </c>
      <c r="G262">
        <v>751565558100</v>
      </c>
      <c r="H262">
        <v>7887</v>
      </c>
      <c r="I262">
        <v>1373929077</v>
      </c>
    </row>
    <row r="263" spans="1:9">
      <c r="A263" t="s">
        <v>1917</v>
      </c>
      <c r="B263">
        <v>9</v>
      </c>
      <c r="C263">
        <v>252533</v>
      </c>
      <c r="D263">
        <v>268</v>
      </c>
      <c r="E263">
        <v>809</v>
      </c>
      <c r="F263">
        <v>22244289</v>
      </c>
      <c r="G263">
        <v>23504</v>
      </c>
      <c r="H263">
        <v>4</v>
      </c>
      <c r="I263">
        <v>130494</v>
      </c>
    </row>
    <row r="264" spans="1:9">
      <c r="A264" t="s">
        <v>2121</v>
      </c>
      <c r="B264">
        <v>45323</v>
      </c>
      <c r="C264">
        <v>838733419</v>
      </c>
      <c r="D264">
        <v>828005991</v>
      </c>
      <c r="E264">
        <v>1769801</v>
      </c>
      <c r="F264">
        <v>30672704674</v>
      </c>
      <c r="G264">
        <v>19122784661</v>
      </c>
      <c r="H264">
        <v>41645</v>
      </c>
      <c r="I264">
        <v>682357899</v>
      </c>
    </row>
    <row r="265" spans="1:9">
      <c r="A265" t="s">
        <v>2229</v>
      </c>
      <c r="B265">
        <v>3</v>
      </c>
      <c r="C265">
        <v>93628</v>
      </c>
      <c r="D265">
        <v>34</v>
      </c>
      <c r="E265">
        <v>307</v>
      </c>
      <c r="F265">
        <v>7139277</v>
      </c>
      <c r="G265">
        <v>9264</v>
      </c>
      <c r="H265">
        <v>0</v>
      </c>
      <c r="I265">
        <v>0</v>
      </c>
    </row>
    <row r="266" spans="1:9">
      <c r="A266" t="s">
        <v>2010</v>
      </c>
      <c r="B266">
        <v>31036</v>
      </c>
      <c r="C266">
        <v>329466400</v>
      </c>
      <c r="D266">
        <v>242667135</v>
      </c>
      <c r="E266">
        <v>4882343</v>
      </c>
      <c r="F266">
        <v>63826180707</v>
      </c>
      <c r="G266">
        <v>30876719098</v>
      </c>
      <c r="H266">
        <v>72814</v>
      </c>
      <c r="I266">
        <v>402726993</v>
      </c>
    </row>
    <row r="267" spans="1:9">
      <c r="A267" t="s">
        <v>2271</v>
      </c>
      <c r="B267">
        <v>8</v>
      </c>
      <c r="C267">
        <v>520572</v>
      </c>
      <c r="D267">
        <v>520572</v>
      </c>
      <c r="E267">
        <v>5948</v>
      </c>
      <c r="F267">
        <v>410623581</v>
      </c>
      <c r="G267">
        <v>320636234</v>
      </c>
      <c r="H267">
        <v>36</v>
      </c>
      <c r="I267">
        <v>2299657</v>
      </c>
    </row>
    <row r="268" spans="1:9">
      <c r="A268" t="s">
        <v>1951</v>
      </c>
      <c r="B268">
        <v>823711</v>
      </c>
      <c r="C268">
        <v>2860221635</v>
      </c>
      <c r="D268">
        <v>492665311</v>
      </c>
      <c r="E268">
        <v>41480352</v>
      </c>
      <c r="F268">
        <v>228072267283</v>
      </c>
      <c r="G268">
        <v>30776569763</v>
      </c>
      <c r="H268">
        <v>901640</v>
      </c>
      <c r="I268">
        <v>632841746</v>
      </c>
    </row>
    <row r="269" spans="1:9">
      <c r="A269" t="s">
        <v>1993</v>
      </c>
      <c r="B269">
        <v>0</v>
      </c>
      <c r="C269">
        <v>0</v>
      </c>
      <c r="D269">
        <v>0</v>
      </c>
      <c r="E269">
        <v>112830</v>
      </c>
      <c r="F269">
        <v>8295771245</v>
      </c>
      <c r="G269">
        <v>3020727799</v>
      </c>
      <c r="H269">
        <v>481</v>
      </c>
      <c r="I269">
        <v>26115450</v>
      </c>
    </row>
    <row r="270" spans="1:9">
      <c r="A270" t="s">
        <v>2211</v>
      </c>
      <c r="B270">
        <v>1611</v>
      </c>
      <c r="C270">
        <v>323990833</v>
      </c>
      <c r="D270">
        <v>0</v>
      </c>
      <c r="E270">
        <v>49784</v>
      </c>
      <c r="F270">
        <v>9111785206</v>
      </c>
      <c r="G270">
        <v>0</v>
      </c>
      <c r="H270">
        <v>0</v>
      </c>
      <c r="I270">
        <v>0</v>
      </c>
    </row>
    <row r="271" spans="1:9">
      <c r="A271" t="s">
        <v>2247</v>
      </c>
      <c r="B271">
        <v>412</v>
      </c>
      <c r="C271">
        <v>67240627</v>
      </c>
      <c r="D271">
        <v>29688394</v>
      </c>
      <c r="E271">
        <v>51882</v>
      </c>
      <c r="F271">
        <v>3169368275</v>
      </c>
      <c r="G271">
        <v>983295030</v>
      </c>
      <c r="H271">
        <v>116</v>
      </c>
      <c r="I271">
        <v>1582058</v>
      </c>
    </row>
    <row r="272" spans="1:9">
      <c r="A272" t="s">
        <v>1934</v>
      </c>
      <c r="B272">
        <v>388</v>
      </c>
      <c r="C272">
        <v>60624328</v>
      </c>
      <c r="D272">
        <v>12997942</v>
      </c>
      <c r="E272">
        <v>58851</v>
      </c>
      <c r="F272">
        <v>6948295456</v>
      </c>
      <c r="G272">
        <v>312928502</v>
      </c>
      <c r="H272">
        <v>197</v>
      </c>
      <c r="I272">
        <v>7345775</v>
      </c>
    </row>
    <row r="273" spans="1:9">
      <c r="A273" t="s">
        <v>2017</v>
      </c>
      <c r="B273">
        <v>0</v>
      </c>
      <c r="C273">
        <v>0</v>
      </c>
      <c r="D273">
        <v>0</v>
      </c>
      <c r="E273">
        <v>59</v>
      </c>
      <c r="F273">
        <v>2663266</v>
      </c>
      <c r="G273">
        <v>711870</v>
      </c>
      <c r="H273">
        <v>5</v>
      </c>
      <c r="I273">
        <v>230642</v>
      </c>
    </row>
    <row r="274" spans="1:9">
      <c r="A274" t="s">
        <v>2108</v>
      </c>
      <c r="B274">
        <v>1710</v>
      </c>
      <c r="C274">
        <v>245570743</v>
      </c>
      <c r="D274">
        <v>19852228</v>
      </c>
      <c r="E274">
        <v>49125</v>
      </c>
      <c r="F274">
        <v>3497841404</v>
      </c>
      <c r="G274">
        <v>777884201</v>
      </c>
      <c r="H274">
        <v>283</v>
      </c>
      <c r="I274">
        <v>15518398</v>
      </c>
    </row>
    <row r="275" spans="1:9">
      <c r="A275" t="s">
        <v>2213</v>
      </c>
      <c r="B275">
        <v>242</v>
      </c>
      <c r="C275">
        <v>38864840</v>
      </c>
      <c r="D275">
        <v>17751488</v>
      </c>
      <c r="E275">
        <v>15614</v>
      </c>
      <c r="F275">
        <v>1716281358</v>
      </c>
      <c r="G275">
        <v>378351439</v>
      </c>
      <c r="H275">
        <v>43</v>
      </c>
      <c r="I275">
        <v>1895310</v>
      </c>
    </row>
    <row r="276" spans="1:9">
      <c r="A276" t="s">
        <v>1949</v>
      </c>
      <c r="B276">
        <v>137173</v>
      </c>
      <c r="C276">
        <v>5371664144</v>
      </c>
      <c r="D276">
        <v>5358764003</v>
      </c>
      <c r="E276">
        <v>1793648</v>
      </c>
      <c r="F276">
        <v>63412604693</v>
      </c>
      <c r="G276">
        <v>47603678464</v>
      </c>
      <c r="H276">
        <v>38823</v>
      </c>
      <c r="I276">
        <v>1171641274</v>
      </c>
    </row>
    <row r="277" spans="1:9">
      <c r="A277" t="s">
        <v>2290</v>
      </c>
      <c r="B277">
        <v>247643</v>
      </c>
      <c r="C277">
        <v>2094304191</v>
      </c>
      <c r="D277">
        <v>309171766</v>
      </c>
      <c r="E277">
        <v>7626220</v>
      </c>
      <c r="F277">
        <v>65052115746</v>
      </c>
      <c r="G277">
        <v>6901642025</v>
      </c>
      <c r="H277">
        <v>6374</v>
      </c>
      <c r="I277">
        <v>17871721</v>
      </c>
    </row>
    <row r="278" spans="1:9">
      <c r="A278" t="s">
        <v>2183</v>
      </c>
      <c r="B278">
        <v>1727</v>
      </c>
      <c r="C278">
        <v>8178900</v>
      </c>
      <c r="D278">
        <v>0</v>
      </c>
      <c r="E278">
        <v>640273</v>
      </c>
      <c r="F278">
        <v>2928981321</v>
      </c>
      <c r="G278">
        <v>0</v>
      </c>
      <c r="H278">
        <v>1</v>
      </c>
      <c r="I278">
        <v>9300</v>
      </c>
    </row>
    <row r="279" spans="1:9">
      <c r="A279" t="s">
        <v>2199</v>
      </c>
      <c r="B279">
        <v>40387</v>
      </c>
      <c r="C279">
        <v>1933490263</v>
      </c>
      <c r="D279">
        <v>1924259706</v>
      </c>
      <c r="E279">
        <v>577945</v>
      </c>
      <c r="F279">
        <v>26181130430</v>
      </c>
      <c r="G279">
        <v>17643119165</v>
      </c>
      <c r="H279">
        <v>2661</v>
      </c>
      <c r="I279">
        <v>120912753</v>
      </c>
    </row>
    <row r="280" spans="1:9">
      <c r="A280" t="s">
        <v>1895</v>
      </c>
      <c r="B280">
        <v>249681</v>
      </c>
      <c r="C280">
        <v>2136382432</v>
      </c>
      <c r="D280">
        <v>176567878</v>
      </c>
      <c r="E280">
        <v>14368155</v>
      </c>
      <c r="F280">
        <v>181877004495</v>
      </c>
      <c r="G280">
        <v>8756388787</v>
      </c>
      <c r="H280">
        <v>16762</v>
      </c>
      <c r="I280">
        <v>79543468</v>
      </c>
    </row>
    <row r="281" spans="1:9">
      <c r="A281" t="s">
        <v>2189</v>
      </c>
      <c r="B281">
        <v>215498</v>
      </c>
      <c r="C281">
        <v>814220945</v>
      </c>
      <c r="D281">
        <v>0</v>
      </c>
      <c r="E281">
        <v>10655643</v>
      </c>
      <c r="F281">
        <v>35457581995</v>
      </c>
      <c r="G281">
        <v>0</v>
      </c>
      <c r="H281">
        <v>65</v>
      </c>
      <c r="I281">
        <v>204558</v>
      </c>
    </row>
    <row r="282" spans="1:9">
      <c r="A282" t="s">
        <v>2118</v>
      </c>
      <c r="B282">
        <v>0</v>
      </c>
      <c r="C282">
        <v>0</v>
      </c>
      <c r="D282">
        <v>0</v>
      </c>
      <c r="E282">
        <v>17155</v>
      </c>
      <c r="F282">
        <v>232017061</v>
      </c>
      <c r="G282">
        <v>1024971</v>
      </c>
      <c r="H282">
        <v>12</v>
      </c>
      <c r="I282">
        <v>172714</v>
      </c>
    </row>
    <row r="283" spans="1:9">
      <c r="A283" t="s">
        <v>2122</v>
      </c>
      <c r="B283">
        <v>102547</v>
      </c>
      <c r="C283">
        <v>3539268476</v>
      </c>
      <c r="D283">
        <v>3520778173</v>
      </c>
      <c r="E283">
        <v>1625159</v>
      </c>
      <c r="F283">
        <v>55844908483</v>
      </c>
      <c r="G283">
        <v>41895024483</v>
      </c>
      <c r="H283">
        <v>44912</v>
      </c>
      <c r="I283">
        <v>1319742425</v>
      </c>
    </row>
    <row r="284" spans="1:9">
      <c r="A284" t="s">
        <v>2144</v>
      </c>
      <c r="B284">
        <v>1668</v>
      </c>
      <c r="C284">
        <v>30865970</v>
      </c>
      <c r="D284">
        <v>30733949</v>
      </c>
      <c r="E284">
        <v>21468</v>
      </c>
      <c r="F284">
        <v>415465456</v>
      </c>
      <c r="G284">
        <v>216559387</v>
      </c>
      <c r="H284">
        <v>271</v>
      </c>
      <c r="I284">
        <v>4921365</v>
      </c>
    </row>
    <row r="285" spans="1:9">
      <c r="A285" t="s">
        <v>1936</v>
      </c>
      <c r="B285">
        <v>4455</v>
      </c>
      <c r="C285">
        <v>465431008</v>
      </c>
      <c r="D285">
        <v>174966972</v>
      </c>
      <c r="E285">
        <v>124040</v>
      </c>
      <c r="F285">
        <v>9631211709</v>
      </c>
      <c r="G285">
        <v>3291718810</v>
      </c>
      <c r="H285">
        <v>818</v>
      </c>
      <c r="I285">
        <v>27778042</v>
      </c>
    </row>
    <row r="286" spans="1:9">
      <c r="A286" t="s">
        <v>2011</v>
      </c>
      <c r="B286">
        <v>4093</v>
      </c>
      <c r="C286">
        <v>59890700</v>
      </c>
      <c r="D286">
        <v>47768151</v>
      </c>
      <c r="E286">
        <v>2562303</v>
      </c>
      <c r="F286">
        <v>48934811413</v>
      </c>
      <c r="G286">
        <v>32007227910</v>
      </c>
      <c r="H286">
        <v>39629</v>
      </c>
      <c r="I286">
        <v>382359071</v>
      </c>
    </row>
    <row r="287" spans="1:9">
      <c r="A287" t="s">
        <v>2204</v>
      </c>
      <c r="B287">
        <v>401</v>
      </c>
      <c r="C287">
        <v>5410300</v>
      </c>
      <c r="D287">
        <v>2936066</v>
      </c>
      <c r="E287">
        <v>54774</v>
      </c>
      <c r="F287">
        <v>842458644</v>
      </c>
      <c r="G287">
        <v>623902927</v>
      </c>
      <c r="H287">
        <v>1403</v>
      </c>
      <c r="I287">
        <v>14107041</v>
      </c>
    </row>
    <row r="288" spans="1:9">
      <c r="A288" t="s">
        <v>2287</v>
      </c>
      <c r="B288">
        <v>7</v>
      </c>
      <c r="C288">
        <v>158713</v>
      </c>
      <c r="D288">
        <v>140085</v>
      </c>
      <c r="E288">
        <v>2130831</v>
      </c>
      <c r="F288">
        <v>43777637725</v>
      </c>
      <c r="G288">
        <v>26378060070</v>
      </c>
      <c r="H288">
        <v>20267</v>
      </c>
      <c r="I288">
        <v>393125730</v>
      </c>
    </row>
    <row r="289" spans="1:9">
      <c r="A289" t="s">
        <v>2292</v>
      </c>
      <c r="B289">
        <v>14937</v>
      </c>
      <c r="C289">
        <v>257177350</v>
      </c>
      <c r="D289">
        <v>185492676</v>
      </c>
      <c r="E289">
        <v>1444488</v>
      </c>
      <c r="F289">
        <v>15958607625</v>
      </c>
      <c r="G289">
        <v>9000141716</v>
      </c>
      <c r="H289">
        <v>28634</v>
      </c>
      <c r="I289">
        <v>123224921</v>
      </c>
    </row>
    <row r="290" spans="1:9">
      <c r="A290" t="s">
        <v>1978</v>
      </c>
      <c r="B290">
        <v>65581</v>
      </c>
      <c r="C290">
        <v>3073932253</v>
      </c>
      <c r="D290">
        <v>3009463132</v>
      </c>
      <c r="E290">
        <v>1686589</v>
      </c>
      <c r="F290">
        <v>71248241507</v>
      </c>
      <c r="G290">
        <v>46363518609</v>
      </c>
      <c r="H290">
        <v>2937</v>
      </c>
      <c r="I290">
        <v>110046352</v>
      </c>
    </row>
    <row r="291" spans="1:9">
      <c r="A291" t="s">
        <v>2095</v>
      </c>
      <c r="B291">
        <v>35251</v>
      </c>
      <c r="C291">
        <v>308439250</v>
      </c>
      <c r="D291">
        <v>0</v>
      </c>
      <c r="E291">
        <v>1500123</v>
      </c>
      <c r="F291">
        <v>15584433795</v>
      </c>
      <c r="G291">
        <v>0</v>
      </c>
      <c r="H291">
        <v>1</v>
      </c>
      <c r="I291">
        <v>6500</v>
      </c>
    </row>
    <row r="292" spans="1:9">
      <c r="A292" t="s">
        <v>2058</v>
      </c>
      <c r="B292">
        <v>243732</v>
      </c>
      <c r="C292">
        <v>1010755445</v>
      </c>
      <c r="D292">
        <v>146843171</v>
      </c>
      <c r="E292">
        <v>4798159</v>
      </c>
      <c r="F292">
        <v>31461025152</v>
      </c>
      <c r="G292">
        <v>3288126001</v>
      </c>
      <c r="H292">
        <v>34362</v>
      </c>
      <c r="I292">
        <v>63568237</v>
      </c>
    </row>
    <row r="293" spans="1:9">
      <c r="A293" t="s">
        <v>2077</v>
      </c>
      <c r="B293">
        <v>236</v>
      </c>
      <c r="C293">
        <v>51467617</v>
      </c>
      <c r="D293">
        <v>48814470</v>
      </c>
      <c r="E293">
        <v>19928</v>
      </c>
      <c r="F293">
        <v>3475249949</v>
      </c>
      <c r="G293">
        <v>2711038638</v>
      </c>
      <c r="H293">
        <v>30</v>
      </c>
      <c r="I293">
        <v>3288476</v>
      </c>
    </row>
    <row r="294" spans="1:9">
      <c r="A294" t="s">
        <v>2131</v>
      </c>
      <c r="B294">
        <v>0</v>
      </c>
      <c r="C294">
        <v>0</v>
      </c>
      <c r="D294">
        <v>0</v>
      </c>
      <c r="E294">
        <v>237</v>
      </c>
      <c r="F294">
        <v>13641389</v>
      </c>
      <c r="G294">
        <v>4062506</v>
      </c>
      <c r="H294">
        <v>6</v>
      </c>
      <c r="I294">
        <v>403819</v>
      </c>
    </row>
    <row r="295" spans="1:9">
      <c r="A295" t="s">
        <v>2168</v>
      </c>
      <c r="B295">
        <v>6715</v>
      </c>
      <c r="C295">
        <v>20530390</v>
      </c>
      <c r="D295">
        <v>0</v>
      </c>
      <c r="E295">
        <v>1387761</v>
      </c>
      <c r="F295">
        <v>4656060664</v>
      </c>
      <c r="G295">
        <v>0</v>
      </c>
      <c r="H295">
        <v>3</v>
      </c>
      <c r="I295">
        <v>1900</v>
      </c>
    </row>
    <row r="296" spans="1:9">
      <c r="A296" t="s">
        <v>2084</v>
      </c>
      <c r="B296">
        <v>22</v>
      </c>
      <c r="C296">
        <v>62500</v>
      </c>
      <c r="D296">
        <v>0</v>
      </c>
      <c r="E296">
        <v>30522</v>
      </c>
      <c r="F296">
        <v>70641085</v>
      </c>
      <c r="G296">
        <v>0</v>
      </c>
      <c r="H296">
        <v>0</v>
      </c>
      <c r="I296">
        <v>0</v>
      </c>
    </row>
    <row r="297" spans="1:9">
      <c r="A297" t="s">
        <v>1909</v>
      </c>
      <c r="B297">
        <v>9578</v>
      </c>
      <c r="C297">
        <v>122793000</v>
      </c>
      <c r="D297">
        <v>42909454</v>
      </c>
      <c r="E297">
        <v>1042105</v>
      </c>
      <c r="F297">
        <v>14162642563</v>
      </c>
      <c r="G297">
        <v>6087784066</v>
      </c>
      <c r="H297">
        <v>31067</v>
      </c>
      <c r="I297">
        <v>137333096</v>
      </c>
    </row>
    <row r="298" spans="1:9">
      <c r="A298" t="s">
        <v>2080</v>
      </c>
      <c r="B298">
        <v>10</v>
      </c>
      <c r="C298">
        <v>455000</v>
      </c>
      <c r="D298">
        <v>162282</v>
      </c>
      <c r="E298">
        <v>1478</v>
      </c>
      <c r="F298">
        <v>62036631</v>
      </c>
      <c r="G298">
        <v>23089128</v>
      </c>
      <c r="H298">
        <v>2</v>
      </c>
      <c r="I298">
        <v>30000</v>
      </c>
    </row>
    <row r="299" spans="1:9">
      <c r="A299" t="s">
        <v>2097</v>
      </c>
      <c r="B299">
        <v>2822</v>
      </c>
      <c r="C299">
        <v>34510000</v>
      </c>
      <c r="D299">
        <v>17802051</v>
      </c>
      <c r="E299">
        <v>329439</v>
      </c>
      <c r="F299">
        <v>3198920802</v>
      </c>
      <c r="G299">
        <v>1172778033</v>
      </c>
      <c r="H299">
        <v>7293</v>
      </c>
      <c r="I299">
        <v>21086107</v>
      </c>
    </row>
    <row r="300" spans="1:9">
      <c r="A300" t="s">
        <v>2244</v>
      </c>
      <c r="B300">
        <v>24048</v>
      </c>
      <c r="C300">
        <v>10225384305</v>
      </c>
      <c r="D300">
        <v>10198870115</v>
      </c>
      <c r="E300">
        <v>2000926</v>
      </c>
      <c r="F300">
        <v>504341441900</v>
      </c>
      <c r="G300">
        <v>438943714258</v>
      </c>
      <c r="H300">
        <v>4082</v>
      </c>
      <c r="I300">
        <v>659706222</v>
      </c>
    </row>
    <row r="301" spans="1:9">
      <c r="A301" t="s">
        <v>2063</v>
      </c>
      <c r="B301">
        <v>127</v>
      </c>
      <c r="C301">
        <v>84252</v>
      </c>
      <c r="D301">
        <v>39757</v>
      </c>
      <c r="E301">
        <v>907</v>
      </c>
      <c r="F301">
        <v>10734313</v>
      </c>
      <c r="G301">
        <v>36783</v>
      </c>
      <c r="H301">
        <v>5</v>
      </c>
      <c r="I301">
        <v>80500</v>
      </c>
    </row>
    <row r="302" spans="1:9">
      <c r="A302" t="s">
        <v>2308</v>
      </c>
      <c r="B302">
        <v>681</v>
      </c>
      <c r="C302">
        <v>2724317</v>
      </c>
      <c r="D302">
        <v>2237650</v>
      </c>
      <c r="E302">
        <v>99758</v>
      </c>
      <c r="F302">
        <v>773467101</v>
      </c>
      <c r="G302">
        <v>343748362</v>
      </c>
      <c r="H302">
        <v>988</v>
      </c>
      <c r="I302">
        <v>4624560</v>
      </c>
    </row>
    <row r="303" spans="1:9">
      <c r="A303" t="s">
        <v>1946</v>
      </c>
      <c r="B303">
        <v>84</v>
      </c>
      <c r="C303">
        <v>839726</v>
      </c>
      <c r="D303">
        <v>355128</v>
      </c>
      <c r="E303">
        <v>3464</v>
      </c>
      <c r="F303">
        <v>35385172</v>
      </c>
      <c r="G303">
        <v>6844731</v>
      </c>
      <c r="H303">
        <v>56</v>
      </c>
      <c r="I303">
        <v>882880</v>
      </c>
    </row>
    <row r="304" spans="1:9">
      <c r="A304" t="s">
        <v>1956</v>
      </c>
      <c r="B304">
        <v>0</v>
      </c>
      <c r="C304">
        <v>0</v>
      </c>
      <c r="D304">
        <v>0</v>
      </c>
      <c r="E304">
        <v>172</v>
      </c>
      <c r="F304">
        <v>27819622</v>
      </c>
      <c r="G304">
        <v>0</v>
      </c>
      <c r="H304">
        <v>0</v>
      </c>
      <c r="I304">
        <v>0</v>
      </c>
    </row>
    <row r="305" spans="1:9">
      <c r="A305" t="s">
        <v>2048</v>
      </c>
      <c r="B305">
        <v>0</v>
      </c>
      <c r="C305">
        <v>0</v>
      </c>
      <c r="D305">
        <v>0</v>
      </c>
      <c r="E305">
        <v>3</v>
      </c>
      <c r="F305">
        <v>105000</v>
      </c>
      <c r="G305">
        <v>72838</v>
      </c>
      <c r="H305">
        <v>0</v>
      </c>
      <c r="I305">
        <v>0</v>
      </c>
    </row>
    <row r="306" spans="1:9">
      <c r="A306" t="s">
        <v>2126</v>
      </c>
      <c r="B306">
        <v>24</v>
      </c>
      <c r="C306">
        <v>421900</v>
      </c>
      <c r="D306">
        <v>322423</v>
      </c>
      <c r="E306">
        <v>14278</v>
      </c>
      <c r="F306">
        <v>117380100</v>
      </c>
      <c r="G306">
        <v>80168354</v>
      </c>
      <c r="H306">
        <v>136</v>
      </c>
      <c r="I306">
        <v>388500</v>
      </c>
    </row>
    <row r="307" spans="1:9">
      <c r="A307" t="s">
        <v>2075</v>
      </c>
      <c r="B307">
        <v>2</v>
      </c>
      <c r="C307">
        <v>800000</v>
      </c>
      <c r="D307">
        <v>128240</v>
      </c>
      <c r="E307">
        <v>100</v>
      </c>
      <c r="F307">
        <v>6675819</v>
      </c>
      <c r="G307">
        <v>2206543</v>
      </c>
      <c r="H307">
        <v>0</v>
      </c>
      <c r="I307">
        <v>0</v>
      </c>
    </row>
    <row r="308" spans="1:9">
      <c r="A308" t="s">
        <v>1971</v>
      </c>
      <c r="B308">
        <v>414</v>
      </c>
      <c r="C308">
        <v>2126300</v>
      </c>
      <c r="D308">
        <v>1628222</v>
      </c>
      <c r="E308">
        <v>314903</v>
      </c>
      <c r="F308">
        <v>1832543459</v>
      </c>
      <c r="G308">
        <v>1316269685</v>
      </c>
      <c r="H308">
        <v>9785</v>
      </c>
      <c r="I308">
        <v>42828126</v>
      </c>
    </row>
    <row r="309" spans="1:9">
      <c r="A309" t="s">
        <v>2176</v>
      </c>
      <c r="B309">
        <v>0</v>
      </c>
      <c r="C309">
        <v>0</v>
      </c>
      <c r="D309">
        <v>0</v>
      </c>
      <c r="E309">
        <v>2</v>
      </c>
      <c r="F309">
        <v>13965</v>
      </c>
      <c r="G309">
        <v>9082</v>
      </c>
      <c r="H309">
        <v>0</v>
      </c>
      <c r="I309">
        <v>0</v>
      </c>
    </row>
    <row r="310" spans="1:9">
      <c r="A310" t="s">
        <v>1898</v>
      </c>
      <c r="B310">
        <v>38841</v>
      </c>
      <c r="C310">
        <v>599408675</v>
      </c>
      <c r="D310">
        <v>346533339</v>
      </c>
      <c r="E310">
        <v>3078113</v>
      </c>
      <c r="F310">
        <v>69422522759</v>
      </c>
      <c r="G310">
        <v>30065498122</v>
      </c>
      <c r="H310">
        <v>16263</v>
      </c>
      <c r="I310">
        <v>170079678</v>
      </c>
    </row>
    <row r="311" spans="1:9">
      <c r="A311" t="s">
        <v>1932</v>
      </c>
      <c r="B311">
        <v>26476</v>
      </c>
      <c r="C311">
        <v>15052823092</v>
      </c>
      <c r="D311">
        <v>15023806641</v>
      </c>
      <c r="E311">
        <v>1728564</v>
      </c>
      <c r="F311">
        <v>512896236920</v>
      </c>
      <c r="G311">
        <v>411604488063</v>
      </c>
      <c r="H311">
        <v>4206</v>
      </c>
      <c r="I311">
        <v>837781094</v>
      </c>
    </row>
    <row r="312" spans="1:9">
      <c r="A312" t="s">
        <v>2025</v>
      </c>
      <c r="B312">
        <v>10020</v>
      </c>
      <c r="C312">
        <v>157813503</v>
      </c>
      <c r="D312">
        <v>156302383</v>
      </c>
      <c r="E312">
        <v>90363</v>
      </c>
      <c r="F312">
        <v>1324547327</v>
      </c>
      <c r="G312">
        <v>848043562</v>
      </c>
      <c r="H312">
        <v>735</v>
      </c>
      <c r="I312">
        <v>9677375</v>
      </c>
    </row>
    <row r="313" spans="1:9">
      <c r="A313" t="s">
        <v>2028</v>
      </c>
      <c r="B313">
        <v>290904</v>
      </c>
      <c r="C313">
        <v>1196200815</v>
      </c>
      <c r="D313">
        <v>260243221</v>
      </c>
      <c r="E313">
        <v>5487566</v>
      </c>
      <c r="F313">
        <v>23292000738</v>
      </c>
      <c r="G313">
        <v>4408655999</v>
      </c>
      <c r="H313">
        <v>15004</v>
      </c>
      <c r="I313">
        <v>16225904</v>
      </c>
    </row>
    <row r="314" spans="1:9">
      <c r="A314" t="s">
        <v>2030</v>
      </c>
      <c r="B314">
        <v>3607</v>
      </c>
      <c r="C314">
        <v>40376336</v>
      </c>
      <c r="D314">
        <v>33228557</v>
      </c>
      <c r="E314">
        <v>445844</v>
      </c>
      <c r="F314">
        <v>3329401323</v>
      </c>
      <c r="G314">
        <v>2172113651</v>
      </c>
      <c r="H314">
        <v>16557</v>
      </c>
      <c r="I314">
        <v>51681101</v>
      </c>
    </row>
    <row r="315" spans="1:9">
      <c r="A315" t="s">
        <v>2081</v>
      </c>
      <c r="B315">
        <v>11</v>
      </c>
      <c r="C315">
        <v>566000</v>
      </c>
      <c r="D315">
        <v>300841</v>
      </c>
      <c r="E315">
        <v>2502</v>
      </c>
      <c r="F315">
        <v>117962369</v>
      </c>
      <c r="G315">
        <v>62958397</v>
      </c>
      <c r="H315">
        <v>3</v>
      </c>
      <c r="I315">
        <v>67292</v>
      </c>
    </row>
    <row r="316" spans="1:9">
      <c r="A316" t="s">
        <v>1919</v>
      </c>
      <c r="B316">
        <v>1018</v>
      </c>
      <c r="C316">
        <v>10483632</v>
      </c>
      <c r="D316">
        <v>9827016</v>
      </c>
      <c r="E316">
        <v>44302</v>
      </c>
      <c r="F316">
        <v>456726590</v>
      </c>
      <c r="G316">
        <v>233565361</v>
      </c>
      <c r="H316">
        <v>43</v>
      </c>
      <c r="I316">
        <v>473925</v>
      </c>
    </row>
    <row r="317" spans="1:9">
      <c r="A317" t="s">
        <v>2045</v>
      </c>
      <c r="B317">
        <v>0</v>
      </c>
      <c r="C317">
        <v>0</v>
      </c>
      <c r="D317">
        <v>0</v>
      </c>
      <c r="E317">
        <v>21</v>
      </c>
      <c r="F317">
        <v>794999</v>
      </c>
      <c r="G317">
        <v>623309</v>
      </c>
      <c r="H317">
        <v>0</v>
      </c>
      <c r="I317">
        <v>0</v>
      </c>
    </row>
    <row r="318" spans="1:9">
      <c r="A318" t="s">
        <v>2315</v>
      </c>
      <c r="B318">
        <v>48689</v>
      </c>
      <c r="C318">
        <v>371556110</v>
      </c>
      <c r="D318">
        <v>241529905</v>
      </c>
      <c r="E318">
        <v>785796</v>
      </c>
      <c r="F318">
        <v>6270877729</v>
      </c>
      <c r="G318">
        <v>2686509080</v>
      </c>
      <c r="H318">
        <v>12718</v>
      </c>
      <c r="I318">
        <v>64603130</v>
      </c>
    </row>
    <row r="319" spans="1:9">
      <c r="A319" t="s">
        <v>1942</v>
      </c>
      <c r="B319">
        <v>48092</v>
      </c>
      <c r="C319">
        <v>26544926</v>
      </c>
      <c r="D319">
        <v>22936341</v>
      </c>
      <c r="E319">
        <v>55078</v>
      </c>
      <c r="F319">
        <v>429684503</v>
      </c>
      <c r="G319">
        <v>245408373</v>
      </c>
      <c r="H319">
        <v>4483</v>
      </c>
      <c r="I319">
        <v>2958979</v>
      </c>
    </row>
    <row r="320" spans="1:9">
      <c r="A320" t="s">
        <v>2262</v>
      </c>
      <c r="B320">
        <v>17748</v>
      </c>
      <c r="C320">
        <v>150155200</v>
      </c>
      <c r="D320">
        <v>0</v>
      </c>
      <c r="E320">
        <v>3103159</v>
      </c>
      <c r="F320">
        <v>39224488397</v>
      </c>
      <c r="G320">
        <v>0</v>
      </c>
      <c r="H320">
        <v>0</v>
      </c>
      <c r="I320">
        <v>0</v>
      </c>
    </row>
    <row r="321" spans="1:9">
      <c r="A321" t="s">
        <v>1876</v>
      </c>
      <c r="B321">
        <v>133642</v>
      </c>
      <c r="C321">
        <v>904617181</v>
      </c>
      <c r="D321">
        <v>0</v>
      </c>
      <c r="E321">
        <v>3527912</v>
      </c>
      <c r="F321">
        <v>25086559718</v>
      </c>
      <c r="G321">
        <v>0</v>
      </c>
      <c r="H321">
        <v>3</v>
      </c>
      <c r="I321">
        <v>15900</v>
      </c>
    </row>
    <row r="322" spans="1:9">
      <c r="A322" t="s">
        <v>1889</v>
      </c>
      <c r="B322">
        <v>322266</v>
      </c>
      <c r="C322">
        <v>350508171</v>
      </c>
      <c r="D322">
        <v>71535455</v>
      </c>
      <c r="E322">
        <v>5477477</v>
      </c>
      <c r="F322">
        <v>7607920211</v>
      </c>
      <c r="G322">
        <v>1748081037</v>
      </c>
      <c r="H322">
        <v>292319</v>
      </c>
      <c r="I322">
        <v>118693651</v>
      </c>
    </row>
    <row r="323" spans="1:9">
      <c r="A323" t="s">
        <v>2005</v>
      </c>
      <c r="B323">
        <v>0</v>
      </c>
      <c r="C323">
        <v>0</v>
      </c>
      <c r="D323">
        <v>0</v>
      </c>
      <c r="E323">
        <v>5</v>
      </c>
      <c r="F323">
        <v>30500</v>
      </c>
      <c r="G323">
        <v>26075</v>
      </c>
      <c r="H323">
        <v>0</v>
      </c>
      <c r="I323">
        <v>0</v>
      </c>
    </row>
    <row r="324" spans="1:9">
      <c r="A324" t="s">
        <v>2264</v>
      </c>
      <c r="B324">
        <v>1439</v>
      </c>
      <c r="C324">
        <v>12384500</v>
      </c>
      <c r="D324">
        <v>4927627</v>
      </c>
      <c r="E324">
        <v>626815</v>
      </c>
      <c r="F324">
        <v>7848858222</v>
      </c>
      <c r="G324">
        <v>2590213738</v>
      </c>
      <c r="H324">
        <v>5338</v>
      </c>
      <c r="I324">
        <v>16879081</v>
      </c>
    </row>
    <row r="325" spans="1:9">
      <c r="A325" t="s">
        <v>2139</v>
      </c>
      <c r="B325">
        <v>66</v>
      </c>
      <c r="C325">
        <v>21962000</v>
      </c>
      <c r="D325">
        <v>15152031</v>
      </c>
      <c r="E325">
        <v>16955</v>
      </c>
      <c r="F325">
        <v>3639088040</v>
      </c>
      <c r="G325">
        <v>2722377878</v>
      </c>
      <c r="H325">
        <v>227</v>
      </c>
      <c r="I325">
        <v>48045693</v>
      </c>
    </row>
    <row r="326" spans="1:9">
      <c r="A326" t="s">
        <v>2255</v>
      </c>
      <c r="B326">
        <v>15627</v>
      </c>
      <c r="C326">
        <v>482438506</v>
      </c>
      <c r="D326">
        <v>474704840</v>
      </c>
      <c r="E326">
        <v>391964</v>
      </c>
      <c r="F326">
        <v>13569002855</v>
      </c>
      <c r="G326">
        <v>10897702465</v>
      </c>
      <c r="H326">
        <v>885</v>
      </c>
      <c r="I326">
        <v>15829902</v>
      </c>
    </row>
    <row r="327" spans="1:9">
      <c r="A327" t="s">
        <v>2114</v>
      </c>
      <c r="B327">
        <v>389</v>
      </c>
      <c r="C327">
        <v>907887</v>
      </c>
      <c r="D327">
        <v>861446</v>
      </c>
      <c r="E327">
        <v>27960</v>
      </c>
      <c r="F327">
        <v>144309117</v>
      </c>
      <c r="G327">
        <v>66248564</v>
      </c>
      <c r="H327">
        <v>347</v>
      </c>
      <c r="I327">
        <v>1253018</v>
      </c>
    </row>
    <row r="328" spans="1:9">
      <c r="A328" t="s">
        <v>2172</v>
      </c>
      <c r="B328">
        <v>36260</v>
      </c>
      <c r="C328">
        <v>609931140</v>
      </c>
      <c r="D328">
        <v>603425575</v>
      </c>
      <c r="E328">
        <v>741807</v>
      </c>
      <c r="F328">
        <v>12806169482</v>
      </c>
      <c r="G328">
        <v>8476510005</v>
      </c>
      <c r="H328">
        <v>1302</v>
      </c>
      <c r="I328">
        <v>22660651</v>
      </c>
    </row>
    <row r="329" spans="1:9">
      <c r="A329" t="s">
        <v>2233</v>
      </c>
      <c r="B329">
        <v>36121</v>
      </c>
      <c r="C329">
        <v>1888787292</v>
      </c>
      <c r="D329">
        <v>1873008810</v>
      </c>
      <c r="E329">
        <v>693135</v>
      </c>
      <c r="F329">
        <v>33118403869</v>
      </c>
      <c r="G329">
        <v>22937051636</v>
      </c>
      <c r="H329">
        <v>1370</v>
      </c>
      <c r="I329">
        <v>65389449</v>
      </c>
    </row>
    <row r="330" spans="1:9">
      <c r="A330" t="s">
        <v>2257</v>
      </c>
      <c r="B330">
        <v>0</v>
      </c>
      <c r="C330">
        <v>0</v>
      </c>
      <c r="D330">
        <v>0</v>
      </c>
      <c r="E330">
        <v>24</v>
      </c>
      <c r="F330">
        <v>295265</v>
      </c>
      <c r="G330">
        <v>12438</v>
      </c>
      <c r="H330">
        <v>0</v>
      </c>
      <c r="I330">
        <v>0</v>
      </c>
    </row>
    <row r="331" spans="1:9">
      <c r="A331" t="s">
        <v>2184</v>
      </c>
      <c r="B331">
        <v>1518</v>
      </c>
      <c r="C331">
        <v>7007964</v>
      </c>
      <c r="D331">
        <v>762528</v>
      </c>
      <c r="E331">
        <v>409155</v>
      </c>
      <c r="F331">
        <v>2224491269</v>
      </c>
      <c r="G331">
        <v>240675279</v>
      </c>
      <c r="H331">
        <v>259</v>
      </c>
      <c r="I331">
        <v>681324</v>
      </c>
    </row>
    <row r="332" spans="1:9">
      <c r="A332" t="s">
        <v>1985</v>
      </c>
      <c r="B332">
        <v>0</v>
      </c>
      <c r="C332">
        <v>0</v>
      </c>
      <c r="D332">
        <v>0</v>
      </c>
      <c r="E332">
        <v>327</v>
      </c>
      <c r="F332">
        <v>62359879</v>
      </c>
      <c r="G332">
        <v>974697</v>
      </c>
      <c r="H332">
        <v>11</v>
      </c>
      <c r="I332">
        <v>1322902</v>
      </c>
    </row>
    <row r="333" spans="1:9">
      <c r="A333" t="s">
        <v>2266</v>
      </c>
      <c r="B333">
        <v>423</v>
      </c>
      <c r="C333">
        <v>5974000</v>
      </c>
      <c r="D333">
        <v>3887141</v>
      </c>
      <c r="E333">
        <v>508890</v>
      </c>
      <c r="F333">
        <v>9547192578</v>
      </c>
      <c r="G333">
        <v>7769484682</v>
      </c>
      <c r="H333">
        <v>5178</v>
      </c>
      <c r="I333">
        <v>72765700</v>
      </c>
    </row>
    <row r="334" spans="1:9">
      <c r="A334" t="s">
        <v>2274</v>
      </c>
      <c r="B334">
        <v>0</v>
      </c>
      <c r="C334">
        <v>0</v>
      </c>
      <c r="D334">
        <v>0</v>
      </c>
      <c r="E334">
        <v>8520</v>
      </c>
      <c r="F334">
        <v>542411916</v>
      </c>
      <c r="G334">
        <v>84539478</v>
      </c>
      <c r="H334">
        <v>6</v>
      </c>
      <c r="I334">
        <v>339500</v>
      </c>
    </row>
    <row r="335" spans="1:9">
      <c r="A335" t="s">
        <v>1987</v>
      </c>
      <c r="B335">
        <v>0</v>
      </c>
      <c r="C335">
        <v>0</v>
      </c>
      <c r="D335">
        <v>0</v>
      </c>
      <c r="E335">
        <v>5248</v>
      </c>
      <c r="F335">
        <v>375683851</v>
      </c>
      <c r="G335">
        <v>115827257</v>
      </c>
      <c r="H335">
        <v>166</v>
      </c>
      <c r="I335">
        <v>10981645</v>
      </c>
    </row>
    <row r="336" spans="1:9">
      <c r="A336" t="s">
        <v>1941</v>
      </c>
      <c r="B336">
        <v>2568</v>
      </c>
      <c r="C336">
        <v>545640</v>
      </c>
      <c r="D336">
        <v>440441</v>
      </c>
      <c r="E336">
        <v>13241</v>
      </c>
      <c r="F336">
        <v>113802123</v>
      </c>
      <c r="G336">
        <v>46647720</v>
      </c>
      <c r="H336">
        <v>310</v>
      </c>
      <c r="I336">
        <v>611011</v>
      </c>
    </row>
    <row r="337" spans="1:9">
      <c r="A337" t="s">
        <v>2148</v>
      </c>
      <c r="B337">
        <v>697</v>
      </c>
      <c r="C337">
        <v>6548435</v>
      </c>
      <c r="D337">
        <v>6194468</v>
      </c>
      <c r="E337">
        <v>45473</v>
      </c>
      <c r="F337">
        <v>453807602</v>
      </c>
      <c r="G337">
        <v>216238425</v>
      </c>
      <c r="H337">
        <v>360</v>
      </c>
      <c r="I337">
        <v>5798699</v>
      </c>
    </row>
    <row r="338" spans="1:9">
      <c r="A338" t="s">
        <v>2179</v>
      </c>
      <c r="B338">
        <v>36991</v>
      </c>
      <c r="C338">
        <v>145122620</v>
      </c>
      <c r="D338">
        <v>72837028</v>
      </c>
      <c r="E338">
        <v>3388427</v>
      </c>
      <c r="F338">
        <v>15831460242</v>
      </c>
      <c r="G338">
        <v>7740809077</v>
      </c>
      <c r="H338">
        <v>93538</v>
      </c>
      <c r="I338">
        <v>129145387</v>
      </c>
    </row>
    <row r="339" spans="1:9">
      <c r="A339" t="s">
        <v>2219</v>
      </c>
      <c r="B339">
        <v>1703</v>
      </c>
      <c r="C339">
        <v>4169113</v>
      </c>
      <c r="D339">
        <v>3947270</v>
      </c>
      <c r="E339">
        <v>41145</v>
      </c>
      <c r="F339">
        <v>144180418</v>
      </c>
      <c r="G339">
        <v>75780360</v>
      </c>
      <c r="H339">
        <v>99</v>
      </c>
      <c r="I339">
        <v>289950</v>
      </c>
    </row>
    <row r="340" spans="1:9">
      <c r="A340" t="s">
        <v>1938</v>
      </c>
      <c r="B340">
        <v>1149</v>
      </c>
      <c r="C340">
        <v>392685578</v>
      </c>
      <c r="D340">
        <v>221236987</v>
      </c>
      <c r="E340">
        <v>149190</v>
      </c>
      <c r="F340">
        <v>32204190242</v>
      </c>
      <c r="G340">
        <v>21646309415</v>
      </c>
      <c r="H340">
        <v>1503</v>
      </c>
      <c r="I340">
        <v>258378267</v>
      </c>
    </row>
    <row r="341" spans="1:9">
      <c r="A341" t="s">
        <v>2032</v>
      </c>
      <c r="B341">
        <v>66</v>
      </c>
      <c r="C341">
        <v>2833000</v>
      </c>
      <c r="D341">
        <v>2564973</v>
      </c>
      <c r="E341">
        <v>4574</v>
      </c>
      <c r="F341">
        <v>120726218</v>
      </c>
      <c r="G341">
        <v>102532753</v>
      </c>
      <c r="H341">
        <v>178</v>
      </c>
      <c r="I341">
        <v>2942610</v>
      </c>
    </row>
    <row r="342" spans="1:9">
      <c r="A342" t="s">
        <v>2162</v>
      </c>
      <c r="B342">
        <v>3032</v>
      </c>
      <c r="C342">
        <v>469675337</v>
      </c>
      <c r="D342">
        <v>0</v>
      </c>
      <c r="E342">
        <v>219546</v>
      </c>
      <c r="F342">
        <v>24516562636</v>
      </c>
      <c r="G342">
        <v>0</v>
      </c>
      <c r="H342">
        <v>1</v>
      </c>
      <c r="I342">
        <v>84000</v>
      </c>
    </row>
    <row r="343" spans="1:9">
      <c r="A343" t="s">
        <v>2256</v>
      </c>
      <c r="B343">
        <v>5828</v>
      </c>
      <c r="C343">
        <v>574481199</v>
      </c>
      <c r="D343">
        <v>551026706</v>
      </c>
      <c r="E343">
        <v>128228</v>
      </c>
      <c r="F343">
        <v>13848862675</v>
      </c>
      <c r="G343">
        <v>11572677676</v>
      </c>
      <c r="H343">
        <v>167</v>
      </c>
      <c r="I343">
        <v>9672159</v>
      </c>
    </row>
    <row r="344" spans="1:9">
      <c r="A344" t="s">
        <v>1989</v>
      </c>
      <c r="B344">
        <v>96</v>
      </c>
      <c r="C344">
        <v>38788222</v>
      </c>
      <c r="D344">
        <v>38407375</v>
      </c>
      <c r="E344">
        <v>3621517</v>
      </c>
      <c r="F344">
        <v>1087132642148</v>
      </c>
      <c r="G344">
        <v>927270206230</v>
      </c>
      <c r="H344">
        <v>4224</v>
      </c>
      <c r="I344">
        <v>1083219001</v>
      </c>
    </row>
    <row r="345" spans="1:9">
      <c r="A345" t="s">
        <v>1878</v>
      </c>
      <c r="B345">
        <v>5064</v>
      </c>
      <c r="C345">
        <v>23058400</v>
      </c>
      <c r="D345">
        <v>13245127</v>
      </c>
      <c r="E345">
        <v>568953</v>
      </c>
      <c r="F345">
        <v>3197949206</v>
      </c>
      <c r="G345">
        <v>1495375666</v>
      </c>
      <c r="H345">
        <v>16182</v>
      </c>
      <c r="I345">
        <v>34256729</v>
      </c>
    </row>
    <row r="346" spans="1:9">
      <c r="A346" t="s">
        <v>2283</v>
      </c>
      <c r="B346">
        <v>8915</v>
      </c>
      <c r="C346">
        <v>366906559</v>
      </c>
      <c r="D346">
        <v>363153793</v>
      </c>
      <c r="E346">
        <v>91339</v>
      </c>
      <c r="F346">
        <v>3882838694</v>
      </c>
      <c r="G346">
        <v>2431427023</v>
      </c>
      <c r="H346">
        <v>275</v>
      </c>
      <c r="I346">
        <v>10791312</v>
      </c>
    </row>
    <row r="347" spans="1:9">
      <c r="A347" t="s">
        <v>1930</v>
      </c>
      <c r="B347">
        <v>4</v>
      </c>
      <c r="C347">
        <v>261800</v>
      </c>
      <c r="D347">
        <v>261732</v>
      </c>
      <c r="E347">
        <v>5090</v>
      </c>
      <c r="F347">
        <v>460834653</v>
      </c>
      <c r="G347">
        <v>180219449</v>
      </c>
      <c r="H347">
        <v>26</v>
      </c>
      <c r="I347">
        <v>910646</v>
      </c>
    </row>
    <row r="348" spans="1:9">
      <c r="A348" t="s">
        <v>2150</v>
      </c>
      <c r="B348">
        <v>31890</v>
      </c>
      <c r="C348">
        <v>1472402300</v>
      </c>
      <c r="D348">
        <v>1470396265</v>
      </c>
      <c r="E348">
        <v>683379</v>
      </c>
      <c r="F348">
        <v>28395573168</v>
      </c>
      <c r="G348">
        <v>20672259183</v>
      </c>
      <c r="H348">
        <v>7294</v>
      </c>
      <c r="I348">
        <v>246733299</v>
      </c>
    </row>
    <row r="349" spans="1:9">
      <c r="A349" t="s">
        <v>1990</v>
      </c>
      <c r="B349">
        <v>0</v>
      </c>
      <c r="C349">
        <v>0</v>
      </c>
      <c r="D349">
        <v>0</v>
      </c>
      <c r="E349">
        <v>146307</v>
      </c>
      <c r="F349">
        <v>21075995765</v>
      </c>
      <c r="G349">
        <v>0</v>
      </c>
      <c r="H349">
        <v>45</v>
      </c>
      <c r="I349">
        <v>3603390</v>
      </c>
    </row>
    <row r="350" spans="1:9">
      <c r="A350" t="s">
        <v>2112</v>
      </c>
      <c r="B350">
        <v>187</v>
      </c>
      <c r="C350">
        <v>3270524</v>
      </c>
      <c r="D350">
        <v>0</v>
      </c>
      <c r="E350">
        <v>788526</v>
      </c>
      <c r="F350">
        <v>2494960371</v>
      </c>
      <c r="G350">
        <v>0</v>
      </c>
      <c r="H350">
        <v>0</v>
      </c>
      <c r="I350">
        <v>0</v>
      </c>
    </row>
    <row r="351" spans="1:9">
      <c r="A351" t="s">
        <v>2106</v>
      </c>
      <c r="B351">
        <v>2053</v>
      </c>
      <c r="C351">
        <v>405446579</v>
      </c>
      <c r="D351">
        <v>0</v>
      </c>
      <c r="E351">
        <v>145255</v>
      </c>
      <c r="F351">
        <v>16785619308</v>
      </c>
      <c r="G351">
        <v>0</v>
      </c>
      <c r="H351">
        <v>0</v>
      </c>
      <c r="I351">
        <v>0</v>
      </c>
    </row>
    <row r="352" spans="1:9">
      <c r="A352" t="s">
        <v>2153</v>
      </c>
      <c r="B352">
        <v>674</v>
      </c>
      <c r="C352">
        <v>6262500</v>
      </c>
      <c r="D352">
        <v>3546602</v>
      </c>
      <c r="E352">
        <v>266687</v>
      </c>
      <c r="F352">
        <v>2199826875</v>
      </c>
      <c r="G352">
        <v>924618910</v>
      </c>
      <c r="H352">
        <v>4120</v>
      </c>
      <c r="I352">
        <v>11843263</v>
      </c>
    </row>
    <row r="353" spans="1:9">
      <c r="A353" t="s">
        <v>2304</v>
      </c>
      <c r="B353">
        <v>9</v>
      </c>
      <c r="C353">
        <v>1655350</v>
      </c>
      <c r="D353">
        <v>618026</v>
      </c>
      <c r="E353">
        <v>188130</v>
      </c>
      <c r="F353">
        <v>19111701930</v>
      </c>
      <c r="G353">
        <v>11434243515</v>
      </c>
      <c r="H353">
        <v>1293</v>
      </c>
      <c r="I353">
        <v>86148329</v>
      </c>
    </row>
    <row r="354" spans="1:9">
      <c r="A354" t="s">
        <v>2317</v>
      </c>
      <c r="B354">
        <v>3465</v>
      </c>
      <c r="C354">
        <v>83120700</v>
      </c>
      <c r="D354">
        <v>69413068</v>
      </c>
      <c r="E354">
        <v>40017</v>
      </c>
      <c r="F354">
        <v>969613675</v>
      </c>
      <c r="G354">
        <v>535411119</v>
      </c>
      <c r="H354">
        <v>291</v>
      </c>
      <c r="I354">
        <v>6059400</v>
      </c>
    </row>
    <row r="355" spans="1:9">
      <c r="A355" t="s">
        <v>1992</v>
      </c>
      <c r="B355">
        <v>0</v>
      </c>
      <c r="C355">
        <v>0</v>
      </c>
      <c r="D355">
        <v>0</v>
      </c>
      <c r="E355">
        <v>39828</v>
      </c>
      <c r="F355">
        <v>2742546306</v>
      </c>
      <c r="G355">
        <v>741036967</v>
      </c>
      <c r="H355">
        <v>158</v>
      </c>
      <c r="I355">
        <v>7233430</v>
      </c>
    </row>
    <row r="356" spans="1:9">
      <c r="A356" t="s">
        <v>2250</v>
      </c>
      <c r="B356">
        <v>720</v>
      </c>
      <c r="C356">
        <v>118101025</v>
      </c>
      <c r="D356">
        <v>98904641</v>
      </c>
      <c r="E356">
        <v>36927</v>
      </c>
      <c r="F356">
        <v>7321921839</v>
      </c>
      <c r="G356">
        <v>5708425551</v>
      </c>
      <c r="H356">
        <v>309</v>
      </c>
      <c r="I356">
        <v>39058718</v>
      </c>
    </row>
    <row r="357" spans="1:9">
      <c r="A357" t="s">
        <v>2054</v>
      </c>
      <c r="B357">
        <v>1682</v>
      </c>
      <c r="C357">
        <v>10904821</v>
      </c>
      <c r="D357">
        <v>10716080</v>
      </c>
      <c r="E357">
        <v>338565</v>
      </c>
      <c r="F357">
        <v>4526289396</v>
      </c>
      <c r="G357">
        <v>3941872768</v>
      </c>
      <c r="H357">
        <v>3588</v>
      </c>
      <c r="I357">
        <v>41523359</v>
      </c>
    </row>
    <row r="358" spans="1:9">
      <c r="A358" t="s">
        <v>2094</v>
      </c>
      <c r="B358">
        <v>19590</v>
      </c>
      <c r="C358">
        <v>910326815</v>
      </c>
      <c r="D358">
        <v>906747796</v>
      </c>
      <c r="E358">
        <v>401865</v>
      </c>
      <c r="F358">
        <v>17492221625</v>
      </c>
      <c r="G358">
        <v>11687792503</v>
      </c>
      <c r="H358">
        <v>2182</v>
      </c>
      <c r="I358">
        <v>93875850</v>
      </c>
    </row>
    <row r="359" spans="1:9">
      <c r="A359" t="s">
        <v>2272</v>
      </c>
      <c r="B359">
        <v>1380</v>
      </c>
      <c r="C359">
        <v>424006384</v>
      </c>
      <c r="D359">
        <v>423753888</v>
      </c>
      <c r="E359">
        <v>372581</v>
      </c>
      <c r="F359">
        <v>87706580790</v>
      </c>
      <c r="G359">
        <v>75991735118</v>
      </c>
      <c r="H359">
        <v>1996</v>
      </c>
      <c r="I359">
        <v>424250561</v>
      </c>
    </row>
    <row r="360" spans="1:9">
      <c r="A360" t="s">
        <v>2092</v>
      </c>
      <c r="B360">
        <v>355</v>
      </c>
      <c r="C360">
        <v>3425929</v>
      </c>
      <c r="D360">
        <v>3256903</v>
      </c>
      <c r="E360">
        <v>29180</v>
      </c>
      <c r="F360">
        <v>331194956</v>
      </c>
      <c r="G360">
        <v>166118836</v>
      </c>
      <c r="H360">
        <v>106</v>
      </c>
      <c r="I360">
        <v>1704511</v>
      </c>
    </row>
    <row r="361" spans="1:9">
      <c r="A361" t="s">
        <v>2293</v>
      </c>
      <c r="B361">
        <v>1617</v>
      </c>
      <c r="C361">
        <v>43283700</v>
      </c>
      <c r="D361">
        <v>36293419</v>
      </c>
      <c r="E361">
        <v>951702</v>
      </c>
      <c r="F361">
        <v>15925791364</v>
      </c>
      <c r="G361">
        <v>11848650223</v>
      </c>
      <c r="H361">
        <v>20498</v>
      </c>
      <c r="I361">
        <v>198710041</v>
      </c>
    </row>
    <row r="362" spans="1:9">
      <c r="A362" t="s">
        <v>1913</v>
      </c>
      <c r="B362">
        <v>1</v>
      </c>
      <c r="C362">
        <v>12000</v>
      </c>
      <c r="D362">
        <v>50</v>
      </c>
      <c r="E362">
        <v>202</v>
      </c>
      <c r="F362">
        <v>1166000</v>
      </c>
      <c r="G362">
        <v>314535</v>
      </c>
      <c r="H362">
        <v>3</v>
      </c>
      <c r="I362">
        <v>18000</v>
      </c>
    </row>
    <row r="363" spans="1:9">
      <c r="A363" t="s">
        <v>2267</v>
      </c>
      <c r="B363">
        <v>120</v>
      </c>
      <c r="C363">
        <v>2460500</v>
      </c>
      <c r="D363">
        <v>2039968</v>
      </c>
      <c r="E363">
        <v>20388</v>
      </c>
      <c r="F363">
        <v>599835800</v>
      </c>
      <c r="G363">
        <v>566046002</v>
      </c>
      <c r="H363">
        <v>389</v>
      </c>
      <c r="I363">
        <v>9725300</v>
      </c>
    </row>
    <row r="364" spans="1:9">
      <c r="A364" t="s">
        <v>2303</v>
      </c>
      <c r="B364">
        <v>10</v>
      </c>
      <c r="C364">
        <v>9600000</v>
      </c>
      <c r="D364">
        <v>1030566</v>
      </c>
      <c r="E364">
        <v>164180</v>
      </c>
      <c r="F364">
        <v>13190857504</v>
      </c>
      <c r="G364">
        <v>4432793931</v>
      </c>
      <c r="H364">
        <v>772</v>
      </c>
      <c r="I364">
        <v>28819847</v>
      </c>
    </row>
    <row r="365" spans="1:9">
      <c r="A365" t="s">
        <v>1947</v>
      </c>
      <c r="B365">
        <v>4142</v>
      </c>
      <c r="C365">
        <v>37247050</v>
      </c>
      <c r="D365">
        <v>36555201</v>
      </c>
      <c r="E365">
        <v>182917</v>
      </c>
      <c r="F365">
        <v>1671493470</v>
      </c>
      <c r="G365">
        <v>956969272</v>
      </c>
      <c r="H365">
        <v>1229</v>
      </c>
      <c r="I365">
        <v>12513817</v>
      </c>
    </row>
    <row r="366" spans="1:9">
      <c r="A366" t="s">
        <v>1967</v>
      </c>
      <c r="B366">
        <v>56</v>
      </c>
      <c r="C366">
        <v>57080000</v>
      </c>
      <c r="D366">
        <v>57080000</v>
      </c>
      <c r="E366">
        <v>173</v>
      </c>
      <c r="F366">
        <v>92223231</v>
      </c>
      <c r="G366">
        <v>78395258</v>
      </c>
      <c r="H366">
        <v>3</v>
      </c>
      <c r="I366">
        <v>21766</v>
      </c>
    </row>
    <row r="367" spans="1:9">
      <c r="A367" t="s">
        <v>2101</v>
      </c>
      <c r="B367">
        <v>1</v>
      </c>
      <c r="C367">
        <v>87300</v>
      </c>
      <c r="D367">
        <v>7505</v>
      </c>
      <c r="E367">
        <v>78</v>
      </c>
      <c r="F367">
        <v>10633034</v>
      </c>
      <c r="G367">
        <v>340952</v>
      </c>
      <c r="H367">
        <v>1</v>
      </c>
      <c r="I367">
        <v>104800</v>
      </c>
    </row>
    <row r="368" spans="1:9">
      <c r="A368" t="s">
        <v>2227</v>
      </c>
      <c r="B368">
        <v>5896</v>
      </c>
      <c r="C368">
        <v>68141986</v>
      </c>
      <c r="D368">
        <v>46475095</v>
      </c>
      <c r="E368">
        <v>71598</v>
      </c>
      <c r="F368">
        <v>916905929</v>
      </c>
      <c r="G368">
        <v>494148090</v>
      </c>
      <c r="H368">
        <v>1208</v>
      </c>
      <c r="I368">
        <v>8975338</v>
      </c>
    </row>
    <row r="369" spans="1:9">
      <c r="A369" t="s">
        <v>1939</v>
      </c>
      <c r="B369">
        <v>2</v>
      </c>
      <c r="C369">
        <v>4000</v>
      </c>
      <c r="D369">
        <v>0</v>
      </c>
      <c r="E369">
        <v>298713</v>
      </c>
      <c r="F369">
        <v>1627042982</v>
      </c>
      <c r="G369">
        <v>0</v>
      </c>
      <c r="H369">
        <v>9</v>
      </c>
      <c r="I369">
        <v>109700</v>
      </c>
    </row>
    <row r="370" spans="1:9">
      <c r="A370" t="s">
        <v>2216</v>
      </c>
      <c r="B370">
        <v>114</v>
      </c>
      <c r="C370">
        <v>33805362</v>
      </c>
      <c r="D370">
        <v>28234895</v>
      </c>
      <c r="E370">
        <v>29952</v>
      </c>
      <c r="F370">
        <v>6876003493</v>
      </c>
      <c r="G370">
        <v>4862455396</v>
      </c>
      <c r="H370">
        <v>418</v>
      </c>
      <c r="I370">
        <v>70706565</v>
      </c>
    </row>
    <row r="371" spans="1:9">
      <c r="A371" t="s">
        <v>2248</v>
      </c>
      <c r="B371">
        <v>485</v>
      </c>
      <c r="C371">
        <v>55690116</v>
      </c>
      <c r="D371">
        <v>26342835</v>
      </c>
      <c r="E371">
        <v>65035</v>
      </c>
      <c r="F371">
        <v>4884141879</v>
      </c>
      <c r="G371">
        <v>2397383744</v>
      </c>
      <c r="H371">
        <v>227</v>
      </c>
      <c r="I371">
        <v>6807220</v>
      </c>
    </row>
    <row r="372" spans="1:9">
      <c r="A372" t="s">
        <v>1905</v>
      </c>
      <c r="B372">
        <v>15050</v>
      </c>
      <c r="C372">
        <v>375690459</v>
      </c>
      <c r="D372">
        <v>359958257</v>
      </c>
      <c r="E372">
        <v>80459</v>
      </c>
      <c r="F372">
        <v>1955864515</v>
      </c>
      <c r="G372">
        <v>1277062721</v>
      </c>
      <c r="H372">
        <v>148</v>
      </c>
      <c r="I372">
        <v>3343332</v>
      </c>
    </row>
    <row r="373" spans="1:9">
      <c r="A373" t="s">
        <v>2088</v>
      </c>
      <c r="B373">
        <v>606</v>
      </c>
      <c r="C373">
        <v>32889503</v>
      </c>
      <c r="D373">
        <v>32600074</v>
      </c>
      <c r="E373">
        <v>20974</v>
      </c>
      <c r="F373">
        <v>603807824</v>
      </c>
      <c r="G373">
        <v>451760033</v>
      </c>
      <c r="H373">
        <v>83</v>
      </c>
      <c r="I373">
        <v>1393828</v>
      </c>
    </row>
    <row r="374" spans="1:9">
      <c r="A374" t="s">
        <v>2138</v>
      </c>
      <c r="B374">
        <v>83</v>
      </c>
      <c r="C374">
        <v>14379000</v>
      </c>
      <c r="D374">
        <v>6117334</v>
      </c>
      <c r="E374">
        <v>24532</v>
      </c>
      <c r="F374">
        <v>2928856245</v>
      </c>
      <c r="G374">
        <v>1627071493</v>
      </c>
      <c r="H374">
        <v>197</v>
      </c>
      <c r="I374">
        <v>13912655</v>
      </c>
    </row>
    <row r="375" spans="1:9">
      <c r="A375" t="s">
        <v>1886</v>
      </c>
      <c r="B375">
        <v>8934</v>
      </c>
      <c r="C375">
        <v>97358301</v>
      </c>
      <c r="D375">
        <v>72224650</v>
      </c>
      <c r="E375">
        <v>44610</v>
      </c>
      <c r="F375">
        <v>517324501</v>
      </c>
      <c r="G375">
        <v>316755397</v>
      </c>
      <c r="H375">
        <v>2893</v>
      </c>
      <c r="I375">
        <v>22902792</v>
      </c>
    </row>
    <row r="376" spans="1:9">
      <c r="A376" t="s">
        <v>1940</v>
      </c>
      <c r="B376">
        <v>1092</v>
      </c>
      <c r="C376">
        <v>445428</v>
      </c>
      <c r="D376">
        <v>92998</v>
      </c>
      <c r="E376">
        <v>35851</v>
      </c>
      <c r="F376">
        <v>198496836</v>
      </c>
      <c r="G376">
        <v>37078465</v>
      </c>
      <c r="H376">
        <v>368</v>
      </c>
      <c r="I376">
        <v>2002222</v>
      </c>
    </row>
    <row r="377" spans="1:9">
      <c r="A377" t="s">
        <v>2038</v>
      </c>
      <c r="B377">
        <v>1</v>
      </c>
      <c r="C377">
        <v>300</v>
      </c>
      <c r="D377">
        <v>12291</v>
      </c>
      <c r="E377">
        <v>554</v>
      </c>
      <c r="F377">
        <v>470625</v>
      </c>
      <c r="G377">
        <v>856515</v>
      </c>
      <c r="H377">
        <v>548</v>
      </c>
      <c r="I377">
        <v>465875</v>
      </c>
    </row>
    <row r="378" spans="1:9">
      <c r="A378" t="s">
        <v>2003</v>
      </c>
      <c r="B378">
        <v>0</v>
      </c>
      <c r="C378">
        <v>0</v>
      </c>
      <c r="D378">
        <v>0</v>
      </c>
      <c r="E378">
        <v>20637</v>
      </c>
      <c r="F378">
        <v>39799444</v>
      </c>
      <c r="G378">
        <v>1640441</v>
      </c>
      <c r="H378">
        <v>15</v>
      </c>
      <c r="I378">
        <v>53300</v>
      </c>
    </row>
    <row r="379" spans="1:9">
      <c r="A379" t="s">
        <v>2171</v>
      </c>
      <c r="B379">
        <v>12373</v>
      </c>
      <c r="C379">
        <v>83679645</v>
      </c>
      <c r="D379">
        <v>82467778</v>
      </c>
      <c r="E379">
        <v>475835</v>
      </c>
      <c r="F379">
        <v>3394892532</v>
      </c>
      <c r="G379">
        <v>1874885054</v>
      </c>
      <c r="H379">
        <v>927</v>
      </c>
      <c r="I379">
        <v>6130491</v>
      </c>
    </row>
    <row r="380" spans="1:9">
      <c r="A380" t="s">
        <v>2238</v>
      </c>
      <c r="B380">
        <v>3630</v>
      </c>
      <c r="C380">
        <v>49549600</v>
      </c>
      <c r="D380">
        <v>30201584</v>
      </c>
      <c r="E380">
        <v>581781</v>
      </c>
      <c r="F380">
        <v>9399370951</v>
      </c>
      <c r="G380">
        <v>7026920013</v>
      </c>
      <c r="H380">
        <v>14033</v>
      </c>
      <c r="I380">
        <v>150386378</v>
      </c>
    </row>
    <row r="381" spans="1:9">
      <c r="A381" t="s">
        <v>2042</v>
      </c>
      <c r="B381">
        <v>37157</v>
      </c>
      <c r="C381">
        <v>325873200</v>
      </c>
      <c r="D381">
        <v>242293144</v>
      </c>
      <c r="E381">
        <v>4148130</v>
      </c>
      <c r="F381">
        <v>48638334823</v>
      </c>
      <c r="G381">
        <v>26501177312</v>
      </c>
      <c r="H381">
        <v>74706</v>
      </c>
      <c r="I381">
        <v>427808419</v>
      </c>
    </row>
    <row r="382" spans="1:9">
      <c r="A382" t="s">
        <v>2078</v>
      </c>
      <c r="B382">
        <v>45</v>
      </c>
      <c r="C382">
        <v>5360900</v>
      </c>
      <c r="D382">
        <v>0</v>
      </c>
      <c r="E382">
        <v>4754</v>
      </c>
      <c r="F382">
        <v>344783663</v>
      </c>
      <c r="G382">
        <v>0</v>
      </c>
      <c r="H382">
        <v>0</v>
      </c>
      <c r="I382">
        <v>0</v>
      </c>
    </row>
    <row r="383" spans="1:9">
      <c r="A383" t="s">
        <v>2104</v>
      </c>
      <c r="B383">
        <v>242</v>
      </c>
      <c r="C383">
        <v>14602821</v>
      </c>
      <c r="D383">
        <v>14523427</v>
      </c>
      <c r="E383">
        <v>57303</v>
      </c>
      <c r="F383">
        <v>3704137182</v>
      </c>
      <c r="G383">
        <v>2650222909</v>
      </c>
      <c r="H383">
        <v>329</v>
      </c>
      <c r="I383">
        <v>17059953</v>
      </c>
    </row>
    <row r="384" spans="1:9">
      <c r="A384" t="s">
        <v>2288</v>
      </c>
      <c r="B384">
        <v>15</v>
      </c>
      <c r="C384">
        <v>628055</v>
      </c>
      <c r="D384">
        <v>617628</v>
      </c>
      <c r="E384">
        <v>1244286</v>
      </c>
      <c r="F384">
        <v>52392189340</v>
      </c>
      <c r="G384">
        <v>38910697399</v>
      </c>
      <c r="H384">
        <v>14050</v>
      </c>
      <c r="I384">
        <v>554639359</v>
      </c>
    </row>
    <row r="385" spans="1:9">
      <c r="A385" t="s">
        <v>1882</v>
      </c>
      <c r="B385">
        <v>21405</v>
      </c>
      <c r="C385">
        <v>151068350</v>
      </c>
      <c r="D385">
        <v>0</v>
      </c>
      <c r="E385">
        <v>498654</v>
      </c>
      <c r="F385">
        <v>3985773821</v>
      </c>
      <c r="G385">
        <v>0</v>
      </c>
      <c r="H385">
        <v>1</v>
      </c>
      <c r="I385">
        <v>1043</v>
      </c>
    </row>
    <row r="386" spans="1:9">
      <c r="A386" t="s">
        <v>1958</v>
      </c>
      <c r="B386">
        <v>0</v>
      </c>
      <c r="C386">
        <v>0</v>
      </c>
      <c r="D386">
        <v>0</v>
      </c>
      <c r="E386">
        <v>24</v>
      </c>
      <c r="F386">
        <v>196703</v>
      </c>
      <c r="G386">
        <v>54336</v>
      </c>
      <c r="H386">
        <v>3</v>
      </c>
      <c r="I386">
        <v>14800</v>
      </c>
    </row>
    <row r="387" spans="1:9">
      <c r="A387" t="s">
        <v>2187</v>
      </c>
      <c r="B387">
        <v>7228</v>
      </c>
      <c r="C387">
        <v>115438044</v>
      </c>
      <c r="D387">
        <v>114926812</v>
      </c>
      <c r="E387">
        <v>185464</v>
      </c>
      <c r="F387">
        <v>2784442347</v>
      </c>
      <c r="G387">
        <v>2033823051</v>
      </c>
      <c r="H387">
        <v>1638</v>
      </c>
      <c r="I387">
        <v>19629273</v>
      </c>
    </row>
    <row r="388" spans="1:9">
      <c r="A388" t="s">
        <v>1952</v>
      </c>
      <c r="B388">
        <v>50960</v>
      </c>
      <c r="C388">
        <v>504996009</v>
      </c>
      <c r="D388">
        <v>210896730</v>
      </c>
      <c r="E388">
        <v>9725062</v>
      </c>
      <c r="F388">
        <v>61758068739</v>
      </c>
      <c r="G388">
        <v>27686591615</v>
      </c>
      <c r="H388">
        <v>371360</v>
      </c>
      <c r="I388">
        <v>511447152</v>
      </c>
    </row>
    <row r="389" spans="1:9">
      <c r="A389" t="s">
        <v>2167</v>
      </c>
      <c r="B389">
        <v>1117</v>
      </c>
      <c r="C389">
        <v>179856263</v>
      </c>
      <c r="D389">
        <v>135860395</v>
      </c>
      <c r="E389">
        <v>77438</v>
      </c>
      <c r="F389">
        <v>13162586619</v>
      </c>
      <c r="G389">
        <v>9191688436</v>
      </c>
      <c r="H389">
        <v>753</v>
      </c>
      <c r="I389">
        <v>107898097</v>
      </c>
    </row>
    <row r="390" spans="1:9">
      <c r="A390" t="s">
        <v>2093</v>
      </c>
      <c r="B390">
        <v>14612</v>
      </c>
      <c r="C390">
        <v>338315617</v>
      </c>
      <c r="D390">
        <v>336753272</v>
      </c>
      <c r="E390">
        <v>569591</v>
      </c>
      <c r="F390">
        <v>12626435724</v>
      </c>
      <c r="G390">
        <v>7351909271</v>
      </c>
      <c r="H390">
        <v>2263</v>
      </c>
      <c r="I390">
        <v>50679066</v>
      </c>
    </row>
    <row r="391" spans="1:9">
      <c r="A391" t="s">
        <v>2105</v>
      </c>
      <c r="B391">
        <v>11462</v>
      </c>
      <c r="C391">
        <v>5490559502</v>
      </c>
      <c r="D391">
        <v>5480835300</v>
      </c>
      <c r="E391">
        <v>1181056</v>
      </c>
      <c r="F391">
        <v>289371146542</v>
      </c>
      <c r="G391">
        <v>238006512944</v>
      </c>
      <c r="H391">
        <v>3267</v>
      </c>
      <c r="I391">
        <v>571153560</v>
      </c>
    </row>
    <row r="392" spans="1:9">
      <c r="A392" t="s">
        <v>2120</v>
      </c>
      <c r="B392">
        <v>1170</v>
      </c>
      <c r="C392">
        <v>10494672</v>
      </c>
      <c r="D392">
        <v>9657810</v>
      </c>
      <c r="E392">
        <v>61130</v>
      </c>
      <c r="F392">
        <v>532606021</v>
      </c>
      <c r="G392">
        <v>239997062</v>
      </c>
      <c r="H392">
        <v>919</v>
      </c>
      <c r="I392">
        <v>9565968</v>
      </c>
    </row>
    <row r="393" spans="1:9">
      <c r="A393" t="s">
        <v>2235</v>
      </c>
      <c r="B393">
        <v>117981</v>
      </c>
      <c r="C393">
        <v>1036480448</v>
      </c>
      <c r="D393">
        <v>109813238</v>
      </c>
      <c r="E393">
        <v>6810088</v>
      </c>
      <c r="F393">
        <v>86296522075</v>
      </c>
      <c r="G393">
        <v>7514829409</v>
      </c>
      <c r="H393">
        <v>9393</v>
      </c>
      <c r="I393">
        <v>21324345</v>
      </c>
    </row>
    <row r="394" spans="1:9">
      <c r="A394" t="s">
        <v>1879</v>
      </c>
      <c r="B394">
        <v>2417</v>
      </c>
      <c r="C394">
        <v>11526351</v>
      </c>
      <c r="D394">
        <v>8934109</v>
      </c>
      <c r="E394">
        <v>371017</v>
      </c>
      <c r="F394">
        <v>3034785957</v>
      </c>
      <c r="G394">
        <v>1864672666</v>
      </c>
      <c r="H394">
        <v>10763</v>
      </c>
      <c r="I394">
        <v>46890925</v>
      </c>
    </row>
    <row r="395" spans="1:9">
      <c r="A395" t="s">
        <v>2007</v>
      </c>
      <c r="B395">
        <v>406838</v>
      </c>
      <c r="C395">
        <v>2337814445</v>
      </c>
      <c r="D395">
        <v>0</v>
      </c>
      <c r="E395">
        <v>20664937</v>
      </c>
      <c r="F395">
        <v>164568981596</v>
      </c>
      <c r="G395">
        <v>0</v>
      </c>
      <c r="H395">
        <v>11</v>
      </c>
      <c r="I395">
        <v>43400</v>
      </c>
    </row>
    <row r="396" spans="1:9">
      <c r="A396" t="s">
        <v>2043</v>
      </c>
      <c r="B396">
        <v>7324</v>
      </c>
      <c r="C396">
        <v>82749800</v>
      </c>
      <c r="D396">
        <v>73352334</v>
      </c>
      <c r="E396">
        <v>2367051</v>
      </c>
      <c r="F396">
        <v>41364395183</v>
      </c>
      <c r="G396">
        <v>31554074344</v>
      </c>
      <c r="H396">
        <v>35228</v>
      </c>
      <c r="I396">
        <v>456244142</v>
      </c>
    </row>
    <row r="397" spans="1:9">
      <c r="A397" t="s">
        <v>2117</v>
      </c>
      <c r="B397">
        <v>2434</v>
      </c>
      <c r="C397">
        <v>67669157</v>
      </c>
      <c r="D397">
        <v>67326785</v>
      </c>
      <c r="E397">
        <v>70316</v>
      </c>
      <c r="F397">
        <v>2740705147</v>
      </c>
      <c r="G397">
        <v>1640097387</v>
      </c>
      <c r="H397">
        <v>1159</v>
      </c>
      <c r="I397">
        <v>38027633</v>
      </c>
    </row>
    <row r="398" spans="1:9">
      <c r="A398" t="s">
        <v>2253</v>
      </c>
      <c r="B398">
        <v>942</v>
      </c>
      <c r="C398">
        <v>6093199</v>
      </c>
      <c r="D398">
        <v>4047600</v>
      </c>
      <c r="E398">
        <v>149745</v>
      </c>
      <c r="F398">
        <v>1192982723</v>
      </c>
      <c r="G398">
        <v>364782919</v>
      </c>
      <c r="H398">
        <v>896</v>
      </c>
      <c r="I398">
        <v>2203100</v>
      </c>
    </row>
    <row r="399" spans="1:9">
      <c r="A399" t="s">
        <v>2282</v>
      </c>
      <c r="B399">
        <v>11910</v>
      </c>
      <c r="C399">
        <v>186440944</v>
      </c>
      <c r="D399">
        <v>184021654</v>
      </c>
      <c r="E399">
        <v>180862</v>
      </c>
      <c r="F399">
        <v>3709467041</v>
      </c>
      <c r="G399">
        <v>2325865715</v>
      </c>
      <c r="H399">
        <v>479</v>
      </c>
      <c r="I399">
        <v>8601514</v>
      </c>
    </row>
    <row r="400" spans="1:9">
      <c r="A400" t="s">
        <v>2022</v>
      </c>
      <c r="B400">
        <v>2678</v>
      </c>
      <c r="C400">
        <v>5742056</v>
      </c>
      <c r="D400">
        <v>2549280</v>
      </c>
      <c r="E400">
        <v>165450</v>
      </c>
      <c r="F400">
        <v>581678993</v>
      </c>
      <c r="G400">
        <v>119303762</v>
      </c>
      <c r="H400">
        <v>1064</v>
      </c>
      <c r="I400">
        <v>1799339</v>
      </c>
    </row>
    <row r="401" spans="1:9">
      <c r="A401" t="s">
        <v>2031</v>
      </c>
      <c r="B401">
        <v>1036</v>
      </c>
      <c r="C401">
        <v>22949118</v>
      </c>
      <c r="D401">
        <v>20661015</v>
      </c>
      <c r="E401">
        <v>117080</v>
      </c>
      <c r="F401">
        <v>1478084939</v>
      </c>
      <c r="G401">
        <v>1108823038</v>
      </c>
      <c r="H401">
        <v>4348</v>
      </c>
      <c r="I401">
        <v>30323177</v>
      </c>
    </row>
    <row r="402" spans="1:9">
      <c r="A402" t="s">
        <v>1943</v>
      </c>
      <c r="B402">
        <v>2802</v>
      </c>
      <c r="C402">
        <v>131719183</v>
      </c>
      <c r="D402">
        <v>130224945</v>
      </c>
      <c r="E402">
        <v>124360</v>
      </c>
      <c r="F402">
        <v>5286518460</v>
      </c>
      <c r="G402">
        <v>3836920670</v>
      </c>
      <c r="H402">
        <v>184</v>
      </c>
      <c r="I402">
        <v>7035648</v>
      </c>
    </row>
    <row r="403" spans="1:9">
      <c r="A403" t="s">
        <v>2069</v>
      </c>
      <c r="B403">
        <v>6</v>
      </c>
      <c r="C403">
        <v>80656</v>
      </c>
      <c r="D403">
        <v>12394</v>
      </c>
      <c r="E403">
        <v>79</v>
      </c>
      <c r="F403">
        <v>1226802</v>
      </c>
      <c r="G403">
        <v>134035</v>
      </c>
      <c r="H403">
        <v>1</v>
      </c>
      <c r="I403">
        <v>83361</v>
      </c>
    </row>
    <row r="404" spans="1:9">
      <c r="A404" t="s">
        <v>2198</v>
      </c>
      <c r="B404">
        <v>28836</v>
      </c>
      <c r="C404">
        <v>668820995</v>
      </c>
      <c r="D404">
        <v>665056925</v>
      </c>
      <c r="E404">
        <v>713548</v>
      </c>
      <c r="F404">
        <v>15547000799</v>
      </c>
      <c r="G404">
        <v>9595603417</v>
      </c>
      <c r="H404">
        <v>2002</v>
      </c>
      <c r="I404">
        <v>44637644</v>
      </c>
    </row>
    <row r="405" spans="1:9">
      <c r="A405" t="s">
        <v>2015</v>
      </c>
      <c r="B405">
        <v>0</v>
      </c>
      <c r="C405">
        <v>0</v>
      </c>
      <c r="D405">
        <v>0</v>
      </c>
      <c r="E405">
        <v>510</v>
      </c>
      <c r="F405">
        <v>79226440</v>
      </c>
      <c r="G405">
        <v>0</v>
      </c>
      <c r="H405">
        <v>15</v>
      </c>
      <c r="I405">
        <v>2099656</v>
      </c>
    </row>
    <row r="406" spans="1:9">
      <c r="A406" t="s">
        <v>2263</v>
      </c>
      <c r="B406">
        <v>18906</v>
      </c>
      <c r="C406">
        <v>149252650</v>
      </c>
      <c r="D406">
        <v>13050723</v>
      </c>
      <c r="E406">
        <v>3239419</v>
      </c>
      <c r="F406">
        <v>44271919169</v>
      </c>
      <c r="G406">
        <v>3152389969</v>
      </c>
      <c r="H406">
        <v>6947</v>
      </c>
      <c r="I406">
        <v>19668688</v>
      </c>
    </row>
    <row r="407" spans="1:9">
      <c r="A407" t="s">
        <v>2008</v>
      </c>
      <c r="B407">
        <v>633276</v>
      </c>
      <c r="C407">
        <v>3509333387</v>
      </c>
      <c r="D407">
        <v>564582728</v>
      </c>
      <c r="E407">
        <v>30449081</v>
      </c>
      <c r="F407">
        <v>313232989591</v>
      </c>
      <c r="G407">
        <v>24481871037</v>
      </c>
      <c r="H407">
        <v>119297</v>
      </c>
      <c r="I407">
        <v>663847855</v>
      </c>
    </row>
    <row r="408" spans="1:9">
      <c r="A408" t="s">
        <v>2006</v>
      </c>
      <c r="B408">
        <v>0</v>
      </c>
      <c r="C408">
        <v>0</v>
      </c>
      <c r="D408">
        <v>0</v>
      </c>
      <c r="E408">
        <v>1</v>
      </c>
      <c r="F408">
        <v>900</v>
      </c>
      <c r="G408">
        <v>541</v>
      </c>
      <c r="H408">
        <v>1</v>
      </c>
      <c r="I408">
        <v>900</v>
      </c>
    </row>
    <row r="409" spans="1:9">
      <c r="A409" t="s">
        <v>2034</v>
      </c>
      <c r="B409">
        <v>716494</v>
      </c>
      <c r="C409">
        <v>395551226</v>
      </c>
      <c r="D409">
        <v>201406869</v>
      </c>
      <c r="E409">
        <v>11947713</v>
      </c>
      <c r="F409">
        <v>8923776686</v>
      </c>
      <c r="G409">
        <v>4842360926</v>
      </c>
      <c r="H409">
        <v>675568</v>
      </c>
      <c r="I409">
        <v>284285906</v>
      </c>
    </row>
    <row r="410" spans="1:9">
      <c r="A410" t="s">
        <v>1890</v>
      </c>
      <c r="B410">
        <v>20090</v>
      </c>
      <c r="C410">
        <v>95190957</v>
      </c>
      <c r="D410">
        <v>42457540</v>
      </c>
      <c r="E410">
        <v>700852</v>
      </c>
      <c r="F410">
        <v>2013562530</v>
      </c>
      <c r="G410">
        <v>1075203977</v>
      </c>
      <c r="H410">
        <v>51067</v>
      </c>
      <c r="I410">
        <v>72258703</v>
      </c>
    </row>
    <row r="411" spans="1:9">
      <c r="A411" t="s">
        <v>1916</v>
      </c>
      <c r="B411">
        <v>355</v>
      </c>
      <c r="C411">
        <v>7956950</v>
      </c>
      <c r="D411">
        <v>7736888</v>
      </c>
      <c r="E411">
        <v>2944</v>
      </c>
      <c r="F411">
        <v>81524194</v>
      </c>
      <c r="G411">
        <v>25610250</v>
      </c>
      <c r="H411">
        <v>25</v>
      </c>
      <c r="I411">
        <v>623250</v>
      </c>
    </row>
    <row r="412" spans="1:9">
      <c r="A412" t="s">
        <v>1994</v>
      </c>
      <c r="B412">
        <v>0</v>
      </c>
      <c r="C412">
        <v>0</v>
      </c>
      <c r="D412">
        <v>0</v>
      </c>
      <c r="E412">
        <v>160431</v>
      </c>
      <c r="F412">
        <v>15397120445</v>
      </c>
      <c r="G412">
        <v>8978914483</v>
      </c>
      <c r="H412">
        <v>1024</v>
      </c>
      <c r="I412">
        <v>87664745</v>
      </c>
    </row>
    <row r="413" spans="1:9">
      <c r="A413" t="s">
        <v>2098</v>
      </c>
      <c r="B413">
        <v>1450</v>
      </c>
      <c r="C413">
        <v>24635500</v>
      </c>
      <c r="D413">
        <v>18421768</v>
      </c>
      <c r="E413">
        <v>266805</v>
      </c>
      <c r="F413">
        <v>3033015262</v>
      </c>
      <c r="G413">
        <v>1713894945</v>
      </c>
      <c r="H413">
        <v>6746</v>
      </c>
      <c r="I413">
        <v>36160420</v>
      </c>
    </row>
    <row r="414" spans="1:9">
      <c r="A414" t="s">
        <v>2071</v>
      </c>
      <c r="B414">
        <v>1259</v>
      </c>
      <c r="C414">
        <v>29504507</v>
      </c>
      <c r="D414">
        <v>29405037</v>
      </c>
      <c r="E414">
        <v>45098</v>
      </c>
      <c r="F414">
        <v>959509614</v>
      </c>
      <c r="G414">
        <v>519311401</v>
      </c>
      <c r="H414">
        <v>41</v>
      </c>
      <c r="I414">
        <v>862084</v>
      </c>
    </row>
    <row r="415" spans="1:9">
      <c r="A415" t="s">
        <v>1929</v>
      </c>
      <c r="B415">
        <v>0</v>
      </c>
      <c r="C415">
        <v>0</v>
      </c>
      <c r="D415">
        <v>0</v>
      </c>
      <c r="E415">
        <v>900</v>
      </c>
      <c r="F415">
        <v>102357334</v>
      </c>
      <c r="G415">
        <v>19070366</v>
      </c>
      <c r="H415">
        <v>2</v>
      </c>
      <c r="I415">
        <v>40128</v>
      </c>
    </row>
    <row r="416" spans="1:9">
      <c r="A416" t="s">
        <v>1966</v>
      </c>
      <c r="B416">
        <v>9</v>
      </c>
      <c r="C416">
        <v>1200000</v>
      </c>
      <c r="D416">
        <v>1200000</v>
      </c>
      <c r="E416">
        <v>625</v>
      </c>
      <c r="F416">
        <v>17661394</v>
      </c>
      <c r="G416">
        <v>11174346</v>
      </c>
      <c r="H416">
        <v>2</v>
      </c>
      <c r="I416">
        <v>25000</v>
      </c>
    </row>
    <row r="417" spans="1:9">
      <c r="A417" t="s">
        <v>2115</v>
      </c>
      <c r="B417">
        <v>1489</v>
      </c>
      <c r="C417">
        <v>7949179</v>
      </c>
      <c r="D417">
        <v>7744675</v>
      </c>
      <c r="E417">
        <v>56659</v>
      </c>
      <c r="F417">
        <v>406465094</v>
      </c>
      <c r="G417">
        <v>220204586</v>
      </c>
      <c r="H417">
        <v>726</v>
      </c>
      <c r="I417">
        <v>4805504</v>
      </c>
    </row>
    <row r="418" spans="1:9">
      <c r="A418" t="s">
        <v>1880</v>
      </c>
      <c r="B418">
        <v>155</v>
      </c>
      <c r="C418">
        <v>1514200</v>
      </c>
      <c r="D418">
        <v>1347775</v>
      </c>
      <c r="E418">
        <v>175889</v>
      </c>
      <c r="F418">
        <v>2244415794</v>
      </c>
      <c r="G418">
        <v>1785340637</v>
      </c>
      <c r="H418">
        <v>5222</v>
      </c>
      <c r="I418">
        <v>49559528</v>
      </c>
    </row>
    <row r="419" spans="1:9">
      <c r="A419" t="s">
        <v>1883</v>
      </c>
      <c r="B419">
        <v>10097</v>
      </c>
      <c r="C419">
        <v>46425840</v>
      </c>
      <c r="D419">
        <v>8446074</v>
      </c>
      <c r="E419">
        <v>159698</v>
      </c>
      <c r="F419">
        <v>785344221</v>
      </c>
      <c r="G419">
        <v>107178363</v>
      </c>
      <c r="H419">
        <v>7318</v>
      </c>
      <c r="I419">
        <v>10127962</v>
      </c>
    </row>
    <row r="420" spans="1:9">
      <c r="A420" t="s">
        <v>1944</v>
      </c>
      <c r="B420">
        <v>3002</v>
      </c>
      <c r="C420">
        <v>358446957</v>
      </c>
      <c r="D420">
        <v>354310642</v>
      </c>
      <c r="E420">
        <v>79505</v>
      </c>
      <c r="F420">
        <v>9517316499</v>
      </c>
      <c r="G420">
        <v>7156054413</v>
      </c>
      <c r="H420">
        <v>85</v>
      </c>
      <c r="I420">
        <v>9713884</v>
      </c>
    </row>
    <row r="421" spans="1:9">
      <c r="A421" t="s">
        <v>2107</v>
      </c>
      <c r="B421">
        <v>1315</v>
      </c>
      <c r="C421">
        <v>217420142</v>
      </c>
      <c r="D421">
        <v>5241879</v>
      </c>
      <c r="E421">
        <v>41230</v>
      </c>
      <c r="F421">
        <v>3563241255</v>
      </c>
      <c r="G421">
        <v>221735594</v>
      </c>
      <c r="H421">
        <v>131</v>
      </c>
      <c r="I421">
        <v>6265176</v>
      </c>
    </row>
    <row r="422" spans="1:9">
      <c r="A422" t="s">
        <v>2152</v>
      </c>
      <c r="B422">
        <v>11224</v>
      </c>
      <c r="C422">
        <v>74448000</v>
      </c>
      <c r="D422">
        <v>7483586</v>
      </c>
      <c r="E422">
        <v>1116096</v>
      </c>
      <c r="F422">
        <v>10696912527</v>
      </c>
      <c r="G422">
        <v>882589447</v>
      </c>
      <c r="H422">
        <v>1766</v>
      </c>
      <c r="I422">
        <v>7403320</v>
      </c>
    </row>
    <row r="423" spans="1:9">
      <c r="A423" t="s">
        <v>2163</v>
      </c>
      <c r="B423">
        <v>1185</v>
      </c>
      <c r="C423">
        <v>135880328</v>
      </c>
      <c r="D423">
        <v>34782923</v>
      </c>
      <c r="E423">
        <v>53794</v>
      </c>
      <c r="F423">
        <v>3951923186</v>
      </c>
      <c r="G423">
        <v>311836088</v>
      </c>
      <c r="H423">
        <v>74</v>
      </c>
      <c r="I423">
        <v>2526512</v>
      </c>
    </row>
    <row r="424" spans="1:9">
      <c r="A424" t="s">
        <v>1955</v>
      </c>
      <c r="B424">
        <v>228</v>
      </c>
      <c r="C424">
        <v>4411000</v>
      </c>
      <c r="D424">
        <v>3065524</v>
      </c>
      <c r="E424">
        <v>122026</v>
      </c>
      <c r="F424">
        <v>4379788212</v>
      </c>
      <c r="G424">
        <v>3592802762</v>
      </c>
      <c r="H424">
        <v>2743</v>
      </c>
      <c r="I424">
        <v>61936819</v>
      </c>
    </row>
    <row r="425" spans="1:9">
      <c r="A425" t="s">
        <v>2021</v>
      </c>
      <c r="B425">
        <v>3207</v>
      </c>
      <c r="C425">
        <v>9740374</v>
      </c>
      <c r="D425">
        <v>0</v>
      </c>
      <c r="E425">
        <v>1036065</v>
      </c>
      <c r="F425">
        <v>5683343282</v>
      </c>
      <c r="G425">
        <v>0</v>
      </c>
      <c r="H425">
        <v>66</v>
      </c>
      <c r="I425">
        <v>473046</v>
      </c>
    </row>
    <row r="426" spans="1:9">
      <c r="A426" t="s">
        <v>2143</v>
      </c>
      <c r="B426">
        <v>622</v>
      </c>
      <c r="C426">
        <v>4952538</v>
      </c>
      <c r="D426">
        <v>4899974</v>
      </c>
      <c r="E426">
        <v>16688</v>
      </c>
      <c r="F426">
        <v>119197878</v>
      </c>
      <c r="G426">
        <v>77773493</v>
      </c>
      <c r="H426">
        <v>259</v>
      </c>
      <c r="I426">
        <v>1638745</v>
      </c>
    </row>
    <row r="427" spans="1:9">
      <c r="A427" t="s">
        <v>2306</v>
      </c>
      <c r="B427">
        <v>31</v>
      </c>
      <c r="C427">
        <v>8667000</v>
      </c>
      <c r="D427">
        <v>0</v>
      </c>
      <c r="E427">
        <v>318576</v>
      </c>
      <c r="F427">
        <v>3568651804</v>
      </c>
      <c r="G427">
        <v>0</v>
      </c>
      <c r="H427">
        <v>28</v>
      </c>
      <c r="I427">
        <v>600900</v>
      </c>
    </row>
    <row r="428" spans="1:9">
      <c r="A428" t="s">
        <v>1970</v>
      </c>
      <c r="B428">
        <v>2433</v>
      </c>
      <c r="C428">
        <v>7014550</v>
      </c>
      <c r="D428">
        <v>4678150</v>
      </c>
      <c r="E428">
        <v>705657</v>
      </c>
      <c r="F428">
        <v>2614861180</v>
      </c>
      <c r="G428">
        <v>1498680970</v>
      </c>
      <c r="H428">
        <v>33038</v>
      </c>
      <c r="I428">
        <v>50799866</v>
      </c>
    </row>
    <row r="429" spans="1:9">
      <c r="A429" t="s">
        <v>1983</v>
      </c>
      <c r="B429">
        <v>6796</v>
      </c>
      <c r="C429">
        <v>113229016</v>
      </c>
      <c r="D429">
        <v>67958309</v>
      </c>
      <c r="E429">
        <v>3485651</v>
      </c>
      <c r="F429">
        <v>65139415058</v>
      </c>
      <c r="G429">
        <v>42876712635</v>
      </c>
      <c r="H429">
        <v>54983</v>
      </c>
      <c r="I429">
        <v>576377985</v>
      </c>
    </row>
    <row r="430" spans="1:9">
      <c r="A430" t="s">
        <v>2137</v>
      </c>
      <c r="B430">
        <v>95</v>
      </c>
      <c r="C430">
        <v>14599000</v>
      </c>
      <c r="D430">
        <v>3389606</v>
      </c>
      <c r="E430">
        <v>14593</v>
      </c>
      <c r="F430">
        <v>1371141889</v>
      </c>
      <c r="G430">
        <v>464985663</v>
      </c>
      <c r="H430">
        <v>78</v>
      </c>
      <c r="I430">
        <v>3607124</v>
      </c>
    </row>
    <row r="431" spans="1:9">
      <c r="A431" t="s">
        <v>2223</v>
      </c>
      <c r="B431">
        <v>54388</v>
      </c>
      <c r="C431">
        <v>342573866</v>
      </c>
      <c r="D431">
        <v>0</v>
      </c>
      <c r="E431">
        <v>2371840</v>
      </c>
      <c r="F431">
        <v>17275368028</v>
      </c>
      <c r="G431">
        <v>0</v>
      </c>
      <c r="H431">
        <v>0</v>
      </c>
      <c r="I431">
        <v>0</v>
      </c>
    </row>
    <row r="432" spans="1:9">
      <c r="A432" t="s">
        <v>1965</v>
      </c>
      <c r="B432">
        <v>0</v>
      </c>
      <c r="C432">
        <v>0</v>
      </c>
      <c r="D432">
        <v>0</v>
      </c>
      <c r="E432">
        <v>1940</v>
      </c>
      <c r="F432">
        <v>22044218</v>
      </c>
      <c r="G432">
        <v>12480157</v>
      </c>
      <c r="H432">
        <v>36</v>
      </c>
      <c r="I432">
        <v>307499</v>
      </c>
    </row>
    <row r="433" spans="1:9">
      <c r="A433" t="s">
        <v>2055</v>
      </c>
      <c r="B433">
        <v>6791</v>
      </c>
      <c r="C433">
        <v>101026704</v>
      </c>
      <c r="D433">
        <v>99832307</v>
      </c>
      <c r="E433">
        <v>385427</v>
      </c>
      <c r="F433">
        <v>7456760185</v>
      </c>
      <c r="G433">
        <v>6082070620</v>
      </c>
      <c r="H433">
        <v>3802</v>
      </c>
      <c r="I433">
        <v>78900497</v>
      </c>
    </row>
    <row r="434" spans="1:9">
      <c r="A434" t="s">
        <v>2141</v>
      </c>
      <c r="B434">
        <v>1</v>
      </c>
      <c r="C434">
        <v>35000</v>
      </c>
      <c r="D434">
        <v>13</v>
      </c>
      <c r="E434">
        <v>24395</v>
      </c>
      <c r="F434">
        <v>123133973</v>
      </c>
      <c r="G434">
        <v>15756629</v>
      </c>
      <c r="H434">
        <v>436</v>
      </c>
      <c r="I434">
        <v>2104354</v>
      </c>
    </row>
    <row r="435" spans="1:9">
      <c r="A435" t="s">
        <v>1972</v>
      </c>
      <c r="B435">
        <v>68</v>
      </c>
      <c r="C435">
        <v>397600</v>
      </c>
      <c r="D435">
        <v>234756</v>
      </c>
      <c r="E435">
        <v>40357</v>
      </c>
      <c r="F435">
        <v>509566698</v>
      </c>
      <c r="G435">
        <v>294685576</v>
      </c>
      <c r="H435">
        <v>1093</v>
      </c>
      <c r="I435">
        <v>9336765</v>
      </c>
    </row>
    <row r="436" spans="1:9">
      <c r="A436" t="s">
        <v>2059</v>
      </c>
      <c r="B436">
        <v>63156</v>
      </c>
      <c r="C436">
        <v>286651153</v>
      </c>
      <c r="D436">
        <v>89860965</v>
      </c>
      <c r="E436">
        <v>1501526</v>
      </c>
      <c r="F436">
        <v>8375622197</v>
      </c>
      <c r="G436">
        <v>2747128545</v>
      </c>
      <c r="H436">
        <v>17710</v>
      </c>
      <c r="I436">
        <v>41278610</v>
      </c>
    </row>
    <row r="437" spans="1:9">
      <c r="A437" t="s">
        <v>1928</v>
      </c>
      <c r="B437">
        <v>0</v>
      </c>
      <c r="C437">
        <v>0</v>
      </c>
      <c r="D437">
        <v>0</v>
      </c>
      <c r="E437">
        <v>495</v>
      </c>
      <c r="F437">
        <v>104915952</v>
      </c>
      <c r="G437">
        <v>4122248</v>
      </c>
      <c r="H437">
        <v>1</v>
      </c>
      <c r="I437">
        <v>50000</v>
      </c>
    </row>
    <row r="438" spans="1:9">
      <c r="A438" t="s">
        <v>2062</v>
      </c>
      <c r="B438">
        <v>23</v>
      </c>
      <c r="C438">
        <v>550000</v>
      </c>
      <c r="D438">
        <v>300014</v>
      </c>
      <c r="E438">
        <v>13471</v>
      </c>
      <c r="F438">
        <v>303490063</v>
      </c>
      <c r="G438">
        <v>176314868</v>
      </c>
      <c r="H438">
        <v>231</v>
      </c>
      <c r="I438">
        <v>2958160</v>
      </c>
    </row>
    <row r="439" spans="1:9">
      <c r="A439" t="s">
        <v>2260</v>
      </c>
      <c r="B439">
        <v>29114</v>
      </c>
      <c r="C439">
        <v>605351770</v>
      </c>
      <c r="D439">
        <v>599988951</v>
      </c>
      <c r="E439">
        <v>652264</v>
      </c>
      <c r="F439">
        <v>13113474700</v>
      </c>
      <c r="G439">
        <v>7998603843</v>
      </c>
      <c r="H439">
        <v>828</v>
      </c>
      <c r="I439">
        <v>14747295</v>
      </c>
    </row>
    <row r="440" spans="1:9">
      <c r="A440" t="s">
        <v>1904</v>
      </c>
      <c r="B440">
        <v>7913</v>
      </c>
      <c r="C440">
        <v>82031046</v>
      </c>
      <c r="D440">
        <v>78483545</v>
      </c>
      <c r="E440">
        <v>48992</v>
      </c>
      <c r="F440">
        <v>541370888</v>
      </c>
      <c r="G440">
        <v>327364366</v>
      </c>
      <c r="H440">
        <v>144</v>
      </c>
      <c r="I440">
        <v>1958175</v>
      </c>
    </row>
    <row r="441" spans="1:9">
      <c r="A441" t="s">
        <v>1986</v>
      </c>
      <c r="B441">
        <v>0</v>
      </c>
      <c r="C441">
        <v>0</v>
      </c>
      <c r="D441">
        <v>0</v>
      </c>
      <c r="E441">
        <v>777</v>
      </c>
      <c r="F441">
        <v>73340955</v>
      </c>
      <c r="G441">
        <v>8003425</v>
      </c>
      <c r="H441">
        <v>15</v>
      </c>
      <c r="I441">
        <v>766669</v>
      </c>
    </row>
    <row r="442" spans="1:9">
      <c r="A442" t="s">
        <v>2133</v>
      </c>
      <c r="B442">
        <v>1036</v>
      </c>
      <c r="C442">
        <v>347482965</v>
      </c>
      <c r="D442">
        <v>347039916</v>
      </c>
      <c r="E442">
        <v>122688</v>
      </c>
      <c r="F442">
        <v>30573676540</v>
      </c>
      <c r="G442">
        <v>23147798208</v>
      </c>
      <c r="H442">
        <v>1055</v>
      </c>
      <c r="I442">
        <v>213963877</v>
      </c>
    </row>
    <row r="443" spans="1:9">
      <c r="A443" t="s">
        <v>2237</v>
      </c>
      <c r="B443">
        <v>5753</v>
      </c>
      <c r="C443">
        <v>81585800</v>
      </c>
      <c r="D443">
        <v>42381394</v>
      </c>
      <c r="E443">
        <v>1201520</v>
      </c>
      <c r="F443">
        <v>14584733486</v>
      </c>
      <c r="G443">
        <v>7961362399</v>
      </c>
      <c r="H443">
        <v>25665</v>
      </c>
      <c r="I443">
        <v>112272734</v>
      </c>
    </row>
    <row r="444" spans="1:9">
      <c r="A444" t="s">
        <v>1884</v>
      </c>
      <c r="B444">
        <v>11730</v>
      </c>
      <c r="C444">
        <v>66187016</v>
      </c>
      <c r="D444">
        <v>24629371</v>
      </c>
      <c r="E444">
        <v>142155</v>
      </c>
      <c r="F444">
        <v>798077491</v>
      </c>
      <c r="G444">
        <v>267644507</v>
      </c>
      <c r="H444">
        <v>9700</v>
      </c>
      <c r="I444">
        <v>21961981</v>
      </c>
    </row>
    <row r="448" spans="1:9">
      <c r="A448" s="40"/>
      <c r="B448" s="41"/>
      <c r="C448" s="41"/>
      <c r="D448" s="41"/>
      <c r="E448" s="41"/>
      <c r="F448" s="41"/>
      <c r="G448" s="41"/>
      <c r="H448" s="41"/>
      <c r="I448" s="41"/>
    </row>
    <row r="449" spans="1:9">
      <c r="A449" s="40"/>
      <c r="B449" s="41"/>
      <c r="C449" s="41"/>
      <c r="D449" s="41"/>
      <c r="E449" s="41"/>
      <c r="F449" s="41"/>
      <c r="G449" s="41"/>
      <c r="H449" s="41"/>
      <c r="I449" s="41"/>
    </row>
    <row r="450" spans="1:9">
      <c r="A450" s="40"/>
      <c r="B450" s="41"/>
      <c r="C450" s="41"/>
      <c r="D450" s="41"/>
      <c r="E450" s="41"/>
      <c r="F450" s="41"/>
      <c r="G450" s="41"/>
      <c r="H450" s="41"/>
      <c r="I450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135"/>
  <sheetViews>
    <sheetView workbookViewId="0">
      <selection activeCell="A2" sqref="A2:I133"/>
    </sheetView>
  </sheetViews>
  <sheetFormatPr defaultRowHeight="15"/>
  <cols>
    <col min="1" max="1" width="34.570312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42" t="s">
        <v>73</v>
      </c>
      <c r="B1" s="42" t="s">
        <v>74</v>
      </c>
      <c r="C1" s="42" t="s">
        <v>75</v>
      </c>
      <c r="D1" s="42" t="s">
        <v>76</v>
      </c>
      <c r="E1" s="42" t="s">
        <v>77</v>
      </c>
      <c r="F1" s="42" t="s">
        <v>78</v>
      </c>
      <c r="G1" s="42" t="s">
        <v>79</v>
      </c>
      <c r="H1" s="42" t="s">
        <v>80</v>
      </c>
      <c r="I1" s="42" t="s">
        <v>81</v>
      </c>
    </row>
    <row r="2" spans="1:9">
      <c r="A2" t="s">
        <v>2435</v>
      </c>
      <c r="B2">
        <v>17748</v>
      </c>
      <c r="C2">
        <v>150155200</v>
      </c>
      <c r="D2">
        <v>0</v>
      </c>
      <c r="E2">
        <v>3103159</v>
      </c>
      <c r="F2">
        <v>39224488397</v>
      </c>
      <c r="G2">
        <v>0</v>
      </c>
      <c r="H2">
        <v>0</v>
      </c>
      <c r="I2">
        <v>0</v>
      </c>
    </row>
    <row r="3" spans="1:9">
      <c r="A3" t="s">
        <v>2328</v>
      </c>
      <c r="B3">
        <v>188393</v>
      </c>
      <c r="C3">
        <v>1958618491</v>
      </c>
      <c r="D3">
        <v>275714223</v>
      </c>
      <c r="E3">
        <v>8313364</v>
      </c>
      <c r="F3">
        <v>110835535532</v>
      </c>
      <c r="G3">
        <v>26651258855</v>
      </c>
      <c r="H3">
        <v>105111</v>
      </c>
      <c r="I3">
        <v>623087366</v>
      </c>
    </row>
    <row r="4" spans="1:9">
      <c r="A4" t="s">
        <v>2439</v>
      </c>
      <c r="B4">
        <v>25370</v>
      </c>
      <c r="C4">
        <v>576313100</v>
      </c>
      <c r="D4">
        <v>569566506</v>
      </c>
      <c r="E4">
        <v>331021</v>
      </c>
      <c r="F4">
        <v>8000019089</v>
      </c>
      <c r="G4">
        <v>4987051817</v>
      </c>
      <c r="H4">
        <v>958</v>
      </c>
      <c r="I4">
        <v>20454967</v>
      </c>
    </row>
    <row r="5" spans="1:9">
      <c r="A5" t="s">
        <v>2449</v>
      </c>
      <c r="B5">
        <v>103533</v>
      </c>
      <c r="C5">
        <v>784276226</v>
      </c>
      <c r="D5">
        <v>0</v>
      </c>
      <c r="E5">
        <v>3209225</v>
      </c>
      <c r="F5">
        <v>18349611030</v>
      </c>
      <c r="G5">
        <v>0</v>
      </c>
      <c r="H5">
        <v>15</v>
      </c>
      <c r="I5">
        <v>81350</v>
      </c>
    </row>
    <row r="6" spans="1:9">
      <c r="A6" t="s">
        <v>2357</v>
      </c>
      <c r="B6">
        <v>0</v>
      </c>
      <c r="C6">
        <v>0</v>
      </c>
      <c r="D6">
        <v>0</v>
      </c>
      <c r="E6">
        <v>30963</v>
      </c>
      <c r="F6">
        <v>17861460</v>
      </c>
      <c r="G6">
        <v>0</v>
      </c>
      <c r="H6">
        <v>0</v>
      </c>
      <c r="I6">
        <v>0</v>
      </c>
    </row>
    <row r="7" spans="1:9">
      <c r="A7" t="s">
        <v>2333</v>
      </c>
      <c r="B7">
        <v>361419</v>
      </c>
      <c r="C7">
        <v>2740331100</v>
      </c>
      <c r="D7">
        <v>0</v>
      </c>
      <c r="E7">
        <v>16026246</v>
      </c>
      <c r="F7">
        <v>190011346618</v>
      </c>
      <c r="G7">
        <v>0</v>
      </c>
      <c r="H7">
        <v>1</v>
      </c>
      <c r="I7">
        <v>10000</v>
      </c>
    </row>
    <row r="8" spans="1:9">
      <c r="A8" t="s">
        <v>2323</v>
      </c>
      <c r="B8">
        <v>224395</v>
      </c>
      <c r="C8">
        <v>310645914</v>
      </c>
      <c r="D8">
        <v>0</v>
      </c>
      <c r="E8">
        <v>10922103</v>
      </c>
      <c r="F8">
        <v>20202284583</v>
      </c>
      <c r="G8">
        <v>0</v>
      </c>
      <c r="H8">
        <v>41</v>
      </c>
      <c r="I8">
        <v>21321</v>
      </c>
    </row>
    <row r="9" spans="1:9">
      <c r="A9" t="s">
        <v>2425</v>
      </c>
      <c r="B9">
        <v>50808</v>
      </c>
      <c r="C9">
        <v>2191985434</v>
      </c>
      <c r="D9">
        <v>2170913622</v>
      </c>
      <c r="E9">
        <v>1273401</v>
      </c>
      <c r="F9">
        <v>44851568478</v>
      </c>
      <c r="G9">
        <v>29634748931</v>
      </c>
      <c r="H9">
        <v>2192</v>
      </c>
      <c r="I9">
        <v>83523737</v>
      </c>
    </row>
    <row r="10" spans="1:9">
      <c r="A10" t="s">
        <v>2365</v>
      </c>
      <c r="B10">
        <v>3207</v>
      </c>
      <c r="C10">
        <v>9740374</v>
      </c>
      <c r="D10">
        <v>0</v>
      </c>
      <c r="E10">
        <v>1036065</v>
      </c>
      <c r="F10">
        <v>5683343282</v>
      </c>
      <c r="G10">
        <v>0</v>
      </c>
      <c r="H10">
        <v>66</v>
      </c>
      <c r="I10">
        <v>473046</v>
      </c>
    </row>
    <row r="11" spans="1:9">
      <c r="A11" t="s">
        <v>2354</v>
      </c>
      <c r="B11">
        <v>0</v>
      </c>
      <c r="C11">
        <v>0</v>
      </c>
      <c r="D11">
        <v>0</v>
      </c>
      <c r="E11">
        <v>21972</v>
      </c>
      <c r="F11">
        <v>260758967</v>
      </c>
      <c r="G11">
        <v>118638374</v>
      </c>
      <c r="H11">
        <v>288</v>
      </c>
      <c r="I11">
        <v>6285611</v>
      </c>
    </row>
    <row r="12" spans="1:9">
      <c r="A12" t="s">
        <v>2399</v>
      </c>
      <c r="B12">
        <v>0</v>
      </c>
      <c r="C12">
        <v>0</v>
      </c>
      <c r="D12">
        <v>0</v>
      </c>
      <c r="E12">
        <v>88362</v>
      </c>
      <c r="F12">
        <v>470673532</v>
      </c>
      <c r="G12">
        <v>0</v>
      </c>
      <c r="H12">
        <v>0</v>
      </c>
      <c r="I12">
        <v>0</v>
      </c>
    </row>
    <row r="13" spans="1:9">
      <c r="A13" t="s">
        <v>2434</v>
      </c>
      <c r="B13">
        <v>21592</v>
      </c>
      <c r="C13">
        <v>177576150</v>
      </c>
      <c r="D13">
        <v>28116004</v>
      </c>
      <c r="E13">
        <v>5011140</v>
      </c>
      <c r="F13">
        <v>70314563614</v>
      </c>
      <c r="G13">
        <v>18616009724</v>
      </c>
      <c r="H13">
        <v>24051</v>
      </c>
      <c r="I13">
        <v>159548780</v>
      </c>
    </row>
    <row r="14" spans="1:9">
      <c r="A14" t="s">
        <v>2428</v>
      </c>
      <c r="B14">
        <v>25065</v>
      </c>
      <c r="C14">
        <v>10285749277</v>
      </c>
      <c r="D14">
        <v>10258830607</v>
      </c>
      <c r="E14">
        <v>2116906</v>
      </c>
      <c r="F14">
        <v>512346598148</v>
      </c>
      <c r="G14">
        <v>445177822796</v>
      </c>
      <c r="H14">
        <v>4520</v>
      </c>
      <c r="I14">
        <v>682816097</v>
      </c>
    </row>
    <row r="15" spans="1:9">
      <c r="A15" t="s">
        <v>2330</v>
      </c>
      <c r="B15">
        <v>1394</v>
      </c>
      <c r="C15">
        <v>20085852</v>
      </c>
      <c r="D15">
        <v>19533354</v>
      </c>
      <c r="E15">
        <v>14517</v>
      </c>
      <c r="F15">
        <v>217938695</v>
      </c>
      <c r="G15">
        <v>68847923</v>
      </c>
      <c r="H15">
        <v>180</v>
      </c>
      <c r="I15">
        <v>2298950</v>
      </c>
    </row>
    <row r="16" spans="1:9">
      <c r="A16" t="s">
        <v>2327</v>
      </c>
      <c r="B16">
        <v>0</v>
      </c>
      <c r="C16">
        <v>0</v>
      </c>
      <c r="D16">
        <v>0</v>
      </c>
      <c r="E16">
        <v>5224</v>
      </c>
      <c r="F16">
        <v>42640118</v>
      </c>
      <c r="G16">
        <v>0</v>
      </c>
      <c r="H16">
        <v>0</v>
      </c>
      <c r="I16">
        <v>0</v>
      </c>
    </row>
    <row r="17" spans="1:9">
      <c r="A17" t="s">
        <v>2442</v>
      </c>
      <c r="B17">
        <v>136890</v>
      </c>
      <c r="C17">
        <v>1124984720</v>
      </c>
      <c r="D17">
        <v>0</v>
      </c>
      <c r="E17">
        <v>7166497</v>
      </c>
      <c r="F17">
        <v>55060517316</v>
      </c>
      <c r="G17">
        <v>0</v>
      </c>
      <c r="H17">
        <v>33</v>
      </c>
      <c r="I17">
        <v>194439</v>
      </c>
    </row>
    <row r="18" spans="1:9">
      <c r="A18" t="s">
        <v>2421</v>
      </c>
      <c r="B18">
        <v>3852</v>
      </c>
      <c r="C18">
        <v>17975520</v>
      </c>
      <c r="D18">
        <v>17329995</v>
      </c>
      <c r="E18">
        <v>139964</v>
      </c>
      <c r="F18">
        <v>4426563901</v>
      </c>
      <c r="G18">
        <v>2546757683</v>
      </c>
      <c r="H18">
        <v>836</v>
      </c>
      <c r="I18">
        <v>10911876</v>
      </c>
    </row>
    <row r="19" spans="1:9">
      <c r="A19" t="s">
        <v>2342</v>
      </c>
      <c r="B19">
        <v>0</v>
      </c>
      <c r="C19">
        <v>0</v>
      </c>
      <c r="D19">
        <v>0</v>
      </c>
      <c r="E19">
        <v>67</v>
      </c>
      <c r="F19">
        <v>22456443</v>
      </c>
      <c r="G19">
        <v>13528006</v>
      </c>
      <c r="H19">
        <v>3</v>
      </c>
      <c r="I19">
        <v>14800</v>
      </c>
    </row>
    <row r="20" spans="1:9">
      <c r="A20" t="s">
        <v>2388</v>
      </c>
      <c r="B20">
        <v>15341</v>
      </c>
      <c r="C20">
        <v>2638262609</v>
      </c>
      <c r="D20">
        <v>1653356392</v>
      </c>
      <c r="E20">
        <v>527577</v>
      </c>
      <c r="F20">
        <v>58693092005</v>
      </c>
      <c r="G20">
        <v>35631607815</v>
      </c>
      <c r="H20">
        <v>3583</v>
      </c>
      <c r="I20">
        <v>311139903</v>
      </c>
    </row>
    <row r="21" spans="1:9">
      <c r="A21" t="s">
        <v>2401</v>
      </c>
      <c r="B21">
        <v>12117</v>
      </c>
      <c r="C21">
        <v>83570900</v>
      </c>
      <c r="D21">
        <v>12953524</v>
      </c>
      <c r="E21">
        <v>1640007</v>
      </c>
      <c r="F21">
        <v>15705389681</v>
      </c>
      <c r="G21">
        <v>3810805604</v>
      </c>
      <c r="H21">
        <v>12073</v>
      </c>
      <c r="I21">
        <v>62377038</v>
      </c>
    </row>
    <row r="22" spans="1:9">
      <c r="A22" t="s">
        <v>2426</v>
      </c>
      <c r="B22">
        <v>140833</v>
      </c>
      <c r="C22">
        <v>1326013748</v>
      </c>
      <c r="D22">
        <v>250852373</v>
      </c>
      <c r="E22">
        <v>10862601</v>
      </c>
      <c r="F22">
        <v>133484688894</v>
      </c>
      <c r="G22">
        <v>30202581208</v>
      </c>
      <c r="H22">
        <v>78161</v>
      </c>
      <c r="I22">
        <v>349201667</v>
      </c>
    </row>
    <row r="23" spans="1:9">
      <c r="A23" t="s">
        <v>2373</v>
      </c>
      <c r="B23">
        <v>2304</v>
      </c>
      <c r="C23">
        <v>203203712</v>
      </c>
      <c r="D23">
        <v>202685377</v>
      </c>
      <c r="E23">
        <v>32170</v>
      </c>
      <c r="F23">
        <v>2311433069</v>
      </c>
      <c r="G23">
        <v>2142660926</v>
      </c>
      <c r="H23">
        <v>126</v>
      </c>
      <c r="I23">
        <v>7955111</v>
      </c>
    </row>
    <row r="24" spans="1:9">
      <c r="A24" t="s">
        <v>2404</v>
      </c>
      <c r="B24">
        <v>4603</v>
      </c>
      <c r="C24">
        <v>552454247</v>
      </c>
      <c r="D24">
        <v>273064657</v>
      </c>
      <c r="E24">
        <v>384068</v>
      </c>
      <c r="F24">
        <v>35551754116</v>
      </c>
      <c r="G24">
        <v>18700561142</v>
      </c>
      <c r="H24">
        <v>1965</v>
      </c>
      <c r="I24">
        <v>164509049</v>
      </c>
    </row>
    <row r="25" spans="1:9">
      <c r="A25" t="s">
        <v>2406</v>
      </c>
      <c r="B25">
        <v>66979</v>
      </c>
      <c r="C25">
        <v>1444267549</v>
      </c>
      <c r="D25">
        <v>1428794333</v>
      </c>
      <c r="E25">
        <v>1839472</v>
      </c>
      <c r="F25">
        <v>32614053930</v>
      </c>
      <c r="G25">
        <v>21866493213</v>
      </c>
      <c r="H25">
        <v>4748</v>
      </c>
      <c r="I25">
        <v>66064678</v>
      </c>
    </row>
    <row r="26" spans="1:9">
      <c r="A26" t="s">
        <v>2394</v>
      </c>
      <c r="B26">
        <v>4237</v>
      </c>
      <c r="C26">
        <v>37562000</v>
      </c>
      <c r="D26">
        <v>0</v>
      </c>
      <c r="E26">
        <v>106932</v>
      </c>
      <c r="F26">
        <v>798030251</v>
      </c>
      <c r="G26">
        <v>0</v>
      </c>
      <c r="H26">
        <v>1</v>
      </c>
      <c r="I26">
        <v>5000</v>
      </c>
    </row>
    <row r="27" spans="1:9">
      <c r="A27" t="s">
        <v>2346</v>
      </c>
      <c r="B27">
        <v>34190</v>
      </c>
      <c r="C27">
        <v>45688372</v>
      </c>
      <c r="D27">
        <v>19843542</v>
      </c>
      <c r="E27">
        <v>4800688</v>
      </c>
      <c r="F27">
        <v>14342407636</v>
      </c>
      <c r="G27">
        <v>5260172693</v>
      </c>
      <c r="H27">
        <v>130347</v>
      </c>
      <c r="I27">
        <v>174558806</v>
      </c>
    </row>
    <row r="28" spans="1:9">
      <c r="A28" t="s">
        <v>2424</v>
      </c>
      <c r="B28">
        <v>54388</v>
      </c>
      <c r="C28">
        <v>342573866</v>
      </c>
      <c r="D28">
        <v>0</v>
      </c>
      <c r="E28">
        <v>2371840</v>
      </c>
      <c r="F28">
        <v>17275368028</v>
      </c>
      <c r="G28">
        <v>0</v>
      </c>
      <c r="H28">
        <v>0</v>
      </c>
      <c r="I28">
        <v>0</v>
      </c>
    </row>
    <row r="29" spans="1:9">
      <c r="A29" t="s">
        <v>2415</v>
      </c>
      <c r="B29">
        <v>70039</v>
      </c>
      <c r="C29">
        <v>2611468977</v>
      </c>
      <c r="D29">
        <v>2597361197</v>
      </c>
      <c r="E29">
        <v>1330224</v>
      </c>
      <c r="F29">
        <v>42178291377</v>
      </c>
      <c r="G29">
        <v>27441796901</v>
      </c>
      <c r="H29">
        <v>4742</v>
      </c>
      <c r="I29">
        <v>166630996</v>
      </c>
    </row>
    <row r="30" spans="1:9">
      <c r="A30" t="s">
        <v>2431</v>
      </c>
      <c r="B30">
        <v>27298</v>
      </c>
      <c r="C30">
        <v>1105588070</v>
      </c>
      <c r="D30">
        <v>1064639243</v>
      </c>
      <c r="E30">
        <v>1010271</v>
      </c>
      <c r="F30">
        <v>31059280855</v>
      </c>
      <c r="G30">
        <v>24163750825</v>
      </c>
      <c r="H30">
        <v>4436</v>
      </c>
      <c r="I30">
        <v>35598156</v>
      </c>
    </row>
    <row r="31" spans="1:9">
      <c r="A31" t="s">
        <v>2433</v>
      </c>
      <c r="B31">
        <v>64872</v>
      </c>
      <c r="C31">
        <v>2109753924</v>
      </c>
      <c r="D31">
        <v>2093093334</v>
      </c>
      <c r="E31">
        <v>1141756</v>
      </c>
      <c r="F31">
        <v>30127162345</v>
      </c>
      <c r="G31">
        <v>19190952390</v>
      </c>
      <c r="H31">
        <v>1366</v>
      </c>
      <c r="I31">
        <v>29746053</v>
      </c>
    </row>
    <row r="32" spans="1:9">
      <c r="A32" t="s">
        <v>2335</v>
      </c>
      <c r="B32">
        <v>8596</v>
      </c>
      <c r="C32">
        <v>1446521780</v>
      </c>
      <c r="D32">
        <v>684186194</v>
      </c>
      <c r="E32">
        <v>614357</v>
      </c>
      <c r="F32">
        <v>75880333212</v>
      </c>
      <c r="G32">
        <v>38898311644</v>
      </c>
      <c r="H32">
        <v>4581</v>
      </c>
      <c r="I32">
        <v>406425935</v>
      </c>
    </row>
    <row r="33" spans="1:9">
      <c r="A33" t="s">
        <v>2392</v>
      </c>
      <c r="B33">
        <v>149057</v>
      </c>
      <c r="C33">
        <v>4388807978</v>
      </c>
      <c r="D33">
        <v>4358474066</v>
      </c>
      <c r="E33">
        <v>3478823</v>
      </c>
      <c r="F33">
        <v>87359383921</v>
      </c>
      <c r="G33">
        <v>61260135816</v>
      </c>
      <c r="H33">
        <v>87627</v>
      </c>
      <c r="I33">
        <v>2014574314</v>
      </c>
    </row>
    <row r="34" spans="1:9">
      <c r="A34" t="s">
        <v>2324</v>
      </c>
      <c r="B34">
        <v>441863</v>
      </c>
      <c r="C34">
        <v>4753277816</v>
      </c>
      <c r="D34">
        <v>1358742699</v>
      </c>
      <c r="E34">
        <v>26723764</v>
      </c>
      <c r="F34">
        <v>448608246017</v>
      </c>
      <c r="G34">
        <v>109865632488</v>
      </c>
      <c r="H34">
        <v>90444</v>
      </c>
      <c r="I34">
        <v>573430172</v>
      </c>
    </row>
    <row r="35" spans="1:9">
      <c r="A35" t="s">
        <v>2384</v>
      </c>
      <c r="B35">
        <v>34592</v>
      </c>
      <c r="C35">
        <v>1253316072</v>
      </c>
      <c r="D35">
        <v>1246985972</v>
      </c>
      <c r="E35">
        <v>1003651</v>
      </c>
      <c r="F35">
        <v>30528358209</v>
      </c>
      <c r="G35">
        <v>19228569191</v>
      </c>
      <c r="H35">
        <v>4586</v>
      </c>
      <c r="I35">
        <v>147311906</v>
      </c>
    </row>
    <row r="36" spans="1:9">
      <c r="A36" t="s">
        <v>2360</v>
      </c>
      <c r="B36">
        <v>406838</v>
      </c>
      <c r="C36">
        <v>2337814445</v>
      </c>
      <c r="D36">
        <v>0</v>
      </c>
      <c r="E36">
        <v>20664937</v>
      </c>
      <c r="F36">
        <v>164568981596</v>
      </c>
      <c r="G36">
        <v>0</v>
      </c>
      <c r="H36">
        <v>11</v>
      </c>
      <c r="I36">
        <v>43400</v>
      </c>
    </row>
    <row r="37" spans="1:9">
      <c r="A37" t="s">
        <v>2364</v>
      </c>
      <c r="B37">
        <v>18909</v>
      </c>
      <c r="C37">
        <v>266800745</v>
      </c>
      <c r="D37">
        <v>260357078</v>
      </c>
      <c r="E37">
        <v>389082</v>
      </c>
      <c r="F37">
        <v>3406048940</v>
      </c>
      <c r="G37">
        <v>1887574777</v>
      </c>
      <c r="H37">
        <v>4621</v>
      </c>
      <c r="I37">
        <v>23157692</v>
      </c>
    </row>
    <row r="38" spans="1:9">
      <c r="A38" t="s">
        <v>2380</v>
      </c>
      <c r="B38">
        <v>67</v>
      </c>
      <c r="C38">
        <v>5347054</v>
      </c>
      <c r="D38">
        <v>3032498</v>
      </c>
      <c r="E38">
        <v>14067</v>
      </c>
      <c r="F38">
        <v>955804380</v>
      </c>
      <c r="G38">
        <v>518736388</v>
      </c>
      <c r="H38">
        <v>36</v>
      </c>
      <c r="I38">
        <v>2317718</v>
      </c>
    </row>
    <row r="39" spans="1:9">
      <c r="A39" t="s">
        <v>2417</v>
      </c>
      <c r="B39">
        <v>12177</v>
      </c>
      <c r="C39">
        <v>89592402</v>
      </c>
      <c r="D39">
        <v>0</v>
      </c>
      <c r="E39">
        <v>517594</v>
      </c>
      <c r="F39">
        <v>4665737484</v>
      </c>
      <c r="G39">
        <v>0</v>
      </c>
      <c r="H39">
        <v>1</v>
      </c>
      <c r="I39">
        <v>2000</v>
      </c>
    </row>
    <row r="40" spans="1:9">
      <c r="A40" t="s">
        <v>2368</v>
      </c>
      <c r="B40">
        <v>732896</v>
      </c>
      <c r="C40">
        <v>422218976</v>
      </c>
      <c r="D40">
        <v>224390097</v>
      </c>
      <c r="E40">
        <v>14397189</v>
      </c>
      <c r="F40">
        <v>13052691911</v>
      </c>
      <c r="G40">
        <v>8499741837</v>
      </c>
      <c r="H40">
        <v>831654</v>
      </c>
      <c r="I40">
        <v>474352474</v>
      </c>
    </row>
    <row r="41" spans="1:9">
      <c r="A41" t="s">
        <v>2398</v>
      </c>
      <c r="B41">
        <v>3035</v>
      </c>
      <c r="C41">
        <v>55766886</v>
      </c>
      <c r="D41">
        <v>55362722</v>
      </c>
      <c r="E41">
        <v>85731</v>
      </c>
      <c r="F41">
        <v>1618509577</v>
      </c>
      <c r="G41">
        <v>713173202</v>
      </c>
      <c r="H41">
        <v>1244</v>
      </c>
      <c r="I41">
        <v>16319133</v>
      </c>
    </row>
    <row r="42" spans="1:9">
      <c r="A42" t="s">
        <v>2429</v>
      </c>
      <c r="B42">
        <v>4996</v>
      </c>
      <c r="C42">
        <v>644613183</v>
      </c>
      <c r="D42">
        <v>319253983</v>
      </c>
      <c r="E42">
        <v>280727</v>
      </c>
      <c r="F42">
        <v>27619676366</v>
      </c>
      <c r="G42">
        <v>14576483318</v>
      </c>
      <c r="H42">
        <v>1107</v>
      </c>
      <c r="I42">
        <v>71301268</v>
      </c>
    </row>
    <row r="43" spans="1:9">
      <c r="A43" t="s">
        <v>2338</v>
      </c>
      <c r="B43">
        <v>2</v>
      </c>
      <c r="C43">
        <v>4000</v>
      </c>
      <c r="D43">
        <v>0</v>
      </c>
      <c r="E43">
        <v>298713</v>
      </c>
      <c r="F43">
        <v>1627042982</v>
      </c>
      <c r="G43">
        <v>0</v>
      </c>
      <c r="H43">
        <v>9</v>
      </c>
      <c r="I43">
        <v>109700</v>
      </c>
    </row>
    <row r="44" spans="1:9">
      <c r="A44" t="s">
        <v>2378</v>
      </c>
      <c r="B44">
        <v>2707</v>
      </c>
      <c r="C44">
        <v>90577454</v>
      </c>
      <c r="D44">
        <v>90275933</v>
      </c>
      <c r="E44">
        <v>65177</v>
      </c>
      <c r="F44">
        <v>1681795805</v>
      </c>
      <c r="G44">
        <v>981442422</v>
      </c>
      <c r="H44">
        <v>103</v>
      </c>
      <c r="I44">
        <v>2971248</v>
      </c>
    </row>
    <row r="45" spans="1:9">
      <c r="A45" t="s">
        <v>2408</v>
      </c>
      <c r="B45">
        <v>0</v>
      </c>
      <c r="C45">
        <v>0</v>
      </c>
      <c r="D45">
        <v>0</v>
      </c>
      <c r="E45">
        <v>10</v>
      </c>
      <c r="F45">
        <v>68157</v>
      </c>
      <c r="G45">
        <v>30745</v>
      </c>
      <c r="H45">
        <v>0</v>
      </c>
      <c r="I45">
        <v>0</v>
      </c>
    </row>
    <row r="46" spans="1:9">
      <c r="A46" t="s">
        <v>2443</v>
      </c>
      <c r="B46">
        <v>62</v>
      </c>
      <c r="C46">
        <v>13485545</v>
      </c>
      <c r="D46">
        <v>11054540</v>
      </c>
      <c r="E46">
        <v>3819226</v>
      </c>
      <c r="F46">
        <v>941788664787</v>
      </c>
      <c r="G46">
        <v>759270203796</v>
      </c>
      <c r="H46">
        <v>8578</v>
      </c>
      <c r="I46">
        <v>1409920677</v>
      </c>
    </row>
    <row r="47" spans="1:9">
      <c r="A47" t="s">
        <v>2414</v>
      </c>
      <c r="B47">
        <v>215498</v>
      </c>
      <c r="C47">
        <v>814220945</v>
      </c>
      <c r="D47">
        <v>0</v>
      </c>
      <c r="E47">
        <v>10655643</v>
      </c>
      <c r="F47">
        <v>35457581995</v>
      </c>
      <c r="G47">
        <v>0</v>
      </c>
      <c r="H47">
        <v>65</v>
      </c>
      <c r="I47">
        <v>204558</v>
      </c>
    </row>
    <row r="48" spans="1:9">
      <c r="A48" t="s">
        <v>2418</v>
      </c>
      <c r="B48">
        <v>34</v>
      </c>
      <c r="C48">
        <v>3655388</v>
      </c>
      <c r="D48">
        <v>3639817</v>
      </c>
      <c r="E48">
        <v>166852</v>
      </c>
      <c r="F48">
        <v>65526275673</v>
      </c>
      <c r="G48">
        <v>56304701652</v>
      </c>
      <c r="H48">
        <v>709</v>
      </c>
      <c r="I48">
        <v>189719844</v>
      </c>
    </row>
    <row r="49" spans="1:9">
      <c r="A49" t="s">
        <v>2386</v>
      </c>
      <c r="B49">
        <v>35251</v>
      </c>
      <c r="C49">
        <v>308439250</v>
      </c>
      <c r="D49">
        <v>0</v>
      </c>
      <c r="E49">
        <v>1500123</v>
      </c>
      <c r="F49">
        <v>15584433795</v>
      </c>
      <c r="G49">
        <v>0</v>
      </c>
      <c r="H49">
        <v>1</v>
      </c>
      <c r="I49">
        <v>6500</v>
      </c>
    </row>
    <row r="50" spans="1:9">
      <c r="A50" t="s">
        <v>2407</v>
      </c>
      <c r="B50">
        <v>6715</v>
      </c>
      <c r="C50">
        <v>20530390</v>
      </c>
      <c r="D50">
        <v>0</v>
      </c>
      <c r="E50">
        <v>1387761</v>
      </c>
      <c r="F50">
        <v>4656060664</v>
      </c>
      <c r="G50">
        <v>0</v>
      </c>
      <c r="H50">
        <v>3</v>
      </c>
      <c r="I50">
        <v>1900</v>
      </c>
    </row>
    <row r="51" spans="1:9">
      <c r="A51" t="s">
        <v>2347</v>
      </c>
      <c r="B51">
        <v>16425</v>
      </c>
      <c r="C51">
        <v>28569500</v>
      </c>
      <c r="D51">
        <v>0</v>
      </c>
      <c r="E51">
        <v>5103534</v>
      </c>
      <c r="F51">
        <v>19177443708</v>
      </c>
      <c r="G51">
        <v>0</v>
      </c>
      <c r="H51">
        <v>2</v>
      </c>
      <c r="I51">
        <v>10199</v>
      </c>
    </row>
    <row r="52" spans="1:9">
      <c r="A52" t="s">
        <v>2374</v>
      </c>
      <c r="B52">
        <v>16257</v>
      </c>
      <c r="C52">
        <v>297942391</v>
      </c>
      <c r="D52">
        <v>295180393</v>
      </c>
      <c r="E52">
        <v>1664690</v>
      </c>
      <c r="F52">
        <v>24653678729</v>
      </c>
      <c r="G52">
        <v>20150986732</v>
      </c>
      <c r="H52">
        <v>12250</v>
      </c>
      <c r="I52">
        <v>171706658</v>
      </c>
    </row>
    <row r="53" spans="1:9">
      <c r="A53" t="s">
        <v>2337</v>
      </c>
      <c r="B53">
        <v>57556</v>
      </c>
      <c r="C53">
        <v>517702134</v>
      </c>
      <c r="D53">
        <v>508005367</v>
      </c>
      <c r="E53">
        <v>308035</v>
      </c>
      <c r="F53">
        <v>15545818421</v>
      </c>
      <c r="G53">
        <v>11322109641</v>
      </c>
      <c r="H53">
        <v>5430</v>
      </c>
      <c r="I53">
        <v>22321744</v>
      </c>
    </row>
    <row r="54" spans="1:9">
      <c r="A54" t="s">
        <v>2400</v>
      </c>
      <c r="B54">
        <v>50277</v>
      </c>
      <c r="C54">
        <v>1882027420</v>
      </c>
      <c r="D54">
        <v>1877393101</v>
      </c>
      <c r="E54">
        <v>1602222</v>
      </c>
      <c r="F54">
        <v>47632938038</v>
      </c>
      <c r="G54">
        <v>32746058855</v>
      </c>
      <c r="H54">
        <v>18130</v>
      </c>
      <c r="I54">
        <v>458934617</v>
      </c>
    </row>
    <row r="55" spans="1:9">
      <c r="A55" t="s">
        <v>2362</v>
      </c>
      <c r="B55">
        <v>0</v>
      </c>
      <c r="C55">
        <v>0</v>
      </c>
      <c r="D55">
        <v>0</v>
      </c>
      <c r="E55">
        <v>378</v>
      </c>
      <c r="F55">
        <v>45585524</v>
      </c>
      <c r="G55">
        <v>27049938</v>
      </c>
      <c r="H55">
        <v>25</v>
      </c>
      <c r="I55">
        <v>1659456</v>
      </c>
    </row>
    <row r="56" spans="1:9">
      <c r="A56" t="s">
        <v>2345</v>
      </c>
      <c r="B56">
        <v>1</v>
      </c>
      <c r="C56">
        <v>5000</v>
      </c>
      <c r="D56">
        <v>0</v>
      </c>
      <c r="E56">
        <v>23610</v>
      </c>
      <c r="F56">
        <v>96675315</v>
      </c>
      <c r="G56">
        <v>0</v>
      </c>
      <c r="H56">
        <v>0</v>
      </c>
      <c r="I56">
        <v>0</v>
      </c>
    </row>
    <row r="57" spans="1:9">
      <c r="A57" t="s">
        <v>2405</v>
      </c>
      <c r="B57">
        <v>3032</v>
      </c>
      <c r="C57">
        <v>469675337</v>
      </c>
      <c r="D57">
        <v>0</v>
      </c>
      <c r="E57">
        <v>219546</v>
      </c>
      <c r="F57">
        <v>24516562636</v>
      </c>
      <c r="G57">
        <v>0</v>
      </c>
      <c r="H57">
        <v>1</v>
      </c>
      <c r="I57">
        <v>84000</v>
      </c>
    </row>
    <row r="58" spans="1:9">
      <c r="A58" t="s">
        <v>2412</v>
      </c>
      <c r="B58">
        <v>1727</v>
      </c>
      <c r="C58">
        <v>8178900</v>
      </c>
      <c r="D58">
        <v>0</v>
      </c>
      <c r="E58">
        <v>640273</v>
      </c>
      <c r="F58">
        <v>2928981321</v>
      </c>
      <c r="G58">
        <v>0</v>
      </c>
      <c r="H58">
        <v>1</v>
      </c>
      <c r="I58">
        <v>9300</v>
      </c>
    </row>
    <row r="59" spans="1:9">
      <c r="A59" t="s">
        <v>2367</v>
      </c>
      <c r="B59">
        <v>160884</v>
      </c>
      <c r="C59">
        <v>656747510</v>
      </c>
      <c r="D59">
        <v>0</v>
      </c>
      <c r="E59">
        <v>10547950</v>
      </c>
      <c r="F59">
        <v>43610401383</v>
      </c>
      <c r="G59">
        <v>0</v>
      </c>
      <c r="H59">
        <v>5</v>
      </c>
      <c r="I59">
        <v>15600</v>
      </c>
    </row>
    <row r="60" spans="1:9">
      <c r="A60" t="s">
        <v>2329</v>
      </c>
      <c r="B60">
        <v>173185</v>
      </c>
      <c r="C60">
        <v>1558905548</v>
      </c>
      <c r="D60">
        <v>0</v>
      </c>
      <c r="E60">
        <v>3930294</v>
      </c>
      <c r="F60">
        <v>42252648688</v>
      </c>
      <c r="G60">
        <v>0</v>
      </c>
      <c r="H60">
        <v>1</v>
      </c>
      <c r="I60">
        <v>1300</v>
      </c>
    </row>
    <row r="61" spans="1:9">
      <c r="A61" t="s">
        <v>2444</v>
      </c>
      <c r="B61">
        <v>68</v>
      </c>
      <c r="C61">
        <v>143304250</v>
      </c>
      <c r="D61">
        <v>52799621</v>
      </c>
      <c r="E61">
        <v>561260</v>
      </c>
      <c r="F61">
        <v>68124905316</v>
      </c>
      <c r="G61">
        <v>36729672570</v>
      </c>
      <c r="H61">
        <v>3286</v>
      </c>
      <c r="I61">
        <v>263528758</v>
      </c>
    </row>
    <row r="62" spans="1:9">
      <c r="A62" t="s">
        <v>2356</v>
      </c>
      <c r="B62">
        <v>0</v>
      </c>
      <c r="C62">
        <v>0</v>
      </c>
      <c r="D62">
        <v>0</v>
      </c>
      <c r="E62">
        <v>20753</v>
      </c>
      <c r="F62">
        <v>40414684</v>
      </c>
      <c r="G62">
        <v>1817166</v>
      </c>
      <c r="H62">
        <v>38</v>
      </c>
      <c r="I62">
        <v>147500</v>
      </c>
    </row>
    <row r="63" spans="1:9">
      <c r="A63" t="s">
        <v>2344</v>
      </c>
      <c r="B63">
        <v>87</v>
      </c>
      <c r="C63">
        <v>75130000</v>
      </c>
      <c r="D63">
        <v>75130000</v>
      </c>
      <c r="E63">
        <v>13174</v>
      </c>
      <c r="F63">
        <v>173393190</v>
      </c>
      <c r="G63">
        <v>115952181</v>
      </c>
      <c r="H63">
        <v>143</v>
      </c>
      <c r="I63">
        <v>708853</v>
      </c>
    </row>
    <row r="64" spans="1:9">
      <c r="A64" t="s">
        <v>2343</v>
      </c>
      <c r="B64">
        <v>0</v>
      </c>
      <c r="C64">
        <v>0</v>
      </c>
      <c r="D64">
        <v>0</v>
      </c>
      <c r="E64">
        <v>172</v>
      </c>
      <c r="F64">
        <v>27819622</v>
      </c>
      <c r="G64">
        <v>0</v>
      </c>
      <c r="H64">
        <v>0</v>
      </c>
      <c r="I64">
        <v>0</v>
      </c>
    </row>
    <row r="65" spans="1:9">
      <c r="A65" t="s">
        <v>2422</v>
      </c>
      <c r="B65">
        <v>10</v>
      </c>
      <c r="C65">
        <v>15000</v>
      </c>
      <c r="D65">
        <v>0</v>
      </c>
      <c r="E65">
        <v>147333</v>
      </c>
      <c r="F65">
        <v>422942066</v>
      </c>
      <c r="G65">
        <v>0</v>
      </c>
      <c r="H65">
        <v>1</v>
      </c>
      <c r="I65">
        <v>35000</v>
      </c>
    </row>
    <row r="66" spans="1:9">
      <c r="A66" t="s">
        <v>2358</v>
      </c>
      <c r="B66">
        <v>0</v>
      </c>
      <c r="C66">
        <v>0</v>
      </c>
      <c r="D66">
        <v>0</v>
      </c>
      <c r="E66">
        <v>1</v>
      </c>
      <c r="F66">
        <v>900</v>
      </c>
      <c r="G66">
        <v>541</v>
      </c>
      <c r="H66">
        <v>1</v>
      </c>
      <c r="I66">
        <v>900</v>
      </c>
    </row>
    <row r="67" spans="1:9">
      <c r="A67" t="s">
        <v>2383</v>
      </c>
      <c r="B67">
        <v>22</v>
      </c>
      <c r="C67">
        <v>62500</v>
      </c>
      <c r="D67">
        <v>0</v>
      </c>
      <c r="E67">
        <v>30522</v>
      </c>
      <c r="F67">
        <v>70641085</v>
      </c>
      <c r="G67">
        <v>0</v>
      </c>
      <c r="H67">
        <v>0</v>
      </c>
      <c r="I67">
        <v>0</v>
      </c>
    </row>
    <row r="68" spans="1:9">
      <c r="A68" t="s">
        <v>2387</v>
      </c>
      <c r="B68">
        <v>11707</v>
      </c>
      <c r="C68">
        <v>5505314823</v>
      </c>
      <c r="D68">
        <v>5495431319</v>
      </c>
      <c r="E68">
        <v>1240158</v>
      </c>
      <c r="F68">
        <v>293191650210</v>
      </c>
      <c r="G68">
        <v>240700399584</v>
      </c>
      <c r="H68">
        <v>3616</v>
      </c>
      <c r="I68">
        <v>590449413</v>
      </c>
    </row>
    <row r="69" spans="1:9">
      <c r="A69" t="s">
        <v>2419</v>
      </c>
      <c r="B69">
        <v>1486</v>
      </c>
      <c r="C69">
        <v>253334441</v>
      </c>
      <c r="D69">
        <v>113868632</v>
      </c>
      <c r="E69">
        <v>131264</v>
      </c>
      <c r="F69">
        <v>19352028128</v>
      </c>
      <c r="G69">
        <v>10143948076</v>
      </c>
      <c r="H69">
        <v>892</v>
      </c>
      <c r="I69">
        <v>101329966</v>
      </c>
    </row>
    <row r="70" spans="1:9">
      <c r="A70" t="s">
        <v>2369</v>
      </c>
      <c r="B70">
        <v>78609</v>
      </c>
      <c r="C70">
        <v>61473850</v>
      </c>
      <c r="D70">
        <v>0</v>
      </c>
      <c r="E70">
        <v>1358611</v>
      </c>
      <c r="F70">
        <v>1283745282</v>
      </c>
      <c r="G70">
        <v>0</v>
      </c>
      <c r="H70">
        <v>15</v>
      </c>
      <c r="I70">
        <v>6400</v>
      </c>
    </row>
    <row r="71" spans="1:9">
      <c r="A71" t="s">
        <v>2411</v>
      </c>
      <c r="B71">
        <v>15140</v>
      </c>
      <c r="C71">
        <v>221291521</v>
      </c>
      <c r="D71">
        <v>213846536</v>
      </c>
      <c r="E71">
        <v>984716</v>
      </c>
      <c r="F71">
        <v>8211494497</v>
      </c>
      <c r="G71">
        <v>4127544023</v>
      </c>
      <c r="H71">
        <v>4534</v>
      </c>
      <c r="I71">
        <v>35756403</v>
      </c>
    </row>
    <row r="72" spans="1:9">
      <c r="A72" t="s">
        <v>2326</v>
      </c>
      <c r="B72">
        <v>25509</v>
      </c>
      <c r="C72">
        <v>468738415</v>
      </c>
      <c r="D72">
        <v>448803526</v>
      </c>
      <c r="E72">
        <v>144726</v>
      </c>
      <c r="F72">
        <v>2575594792</v>
      </c>
      <c r="G72">
        <v>1645019838</v>
      </c>
      <c r="H72">
        <v>377</v>
      </c>
      <c r="I72">
        <v>6051908</v>
      </c>
    </row>
    <row r="73" spans="1:9">
      <c r="A73" t="s">
        <v>2336</v>
      </c>
      <c r="B73">
        <v>3675</v>
      </c>
      <c r="C73">
        <v>672932315</v>
      </c>
      <c r="D73">
        <v>0</v>
      </c>
      <c r="E73">
        <v>254970</v>
      </c>
      <c r="F73">
        <v>40980895001</v>
      </c>
      <c r="G73">
        <v>0</v>
      </c>
      <c r="H73">
        <v>53</v>
      </c>
      <c r="I73">
        <v>5416332</v>
      </c>
    </row>
    <row r="74" spans="1:9">
      <c r="A74" t="s">
        <v>2370</v>
      </c>
      <c r="B74">
        <v>472473</v>
      </c>
      <c r="C74">
        <v>2118398939</v>
      </c>
      <c r="D74">
        <v>671261064</v>
      </c>
      <c r="E74">
        <v>28557603</v>
      </c>
      <c r="F74">
        <v>304670670136</v>
      </c>
      <c r="G74">
        <v>87099145567</v>
      </c>
      <c r="H74">
        <v>257782</v>
      </c>
      <c r="I74">
        <v>1222630007</v>
      </c>
    </row>
    <row r="75" spans="1:9">
      <c r="A75" t="s">
        <v>2409</v>
      </c>
      <c r="B75">
        <v>1210778</v>
      </c>
      <c r="C75">
        <v>4434694684</v>
      </c>
      <c r="D75">
        <v>540788501</v>
      </c>
      <c r="E75">
        <v>21843068</v>
      </c>
      <c r="F75">
        <v>125072602369</v>
      </c>
      <c r="G75">
        <v>31324868865</v>
      </c>
      <c r="H75">
        <v>224631</v>
      </c>
      <c r="I75">
        <v>515885974</v>
      </c>
    </row>
    <row r="76" spans="1:9">
      <c r="A76" t="s">
        <v>2402</v>
      </c>
      <c r="B76">
        <v>11112</v>
      </c>
      <c r="C76">
        <v>95683050</v>
      </c>
      <c r="D76">
        <v>0</v>
      </c>
      <c r="E76">
        <v>1055211</v>
      </c>
      <c r="F76">
        <v>10205399985</v>
      </c>
      <c r="G76">
        <v>0</v>
      </c>
      <c r="H76">
        <v>34</v>
      </c>
      <c r="I76">
        <v>175100</v>
      </c>
    </row>
    <row r="77" spans="1:9">
      <c r="A77" t="s">
        <v>2361</v>
      </c>
      <c r="B77">
        <v>0</v>
      </c>
      <c r="C77">
        <v>0</v>
      </c>
      <c r="D77">
        <v>0</v>
      </c>
      <c r="E77">
        <v>4</v>
      </c>
      <c r="F77">
        <v>507355</v>
      </c>
      <c r="G77">
        <v>410723</v>
      </c>
      <c r="H77">
        <v>4</v>
      </c>
      <c r="I77">
        <v>507355</v>
      </c>
    </row>
    <row r="78" spans="1:9">
      <c r="A78" t="s">
        <v>2353</v>
      </c>
      <c r="B78">
        <v>0</v>
      </c>
      <c r="C78">
        <v>0</v>
      </c>
      <c r="D78">
        <v>0</v>
      </c>
      <c r="E78">
        <v>146307</v>
      </c>
      <c r="F78">
        <v>21075995765</v>
      </c>
      <c r="G78">
        <v>0</v>
      </c>
      <c r="H78">
        <v>45</v>
      </c>
      <c r="I78">
        <v>3603390</v>
      </c>
    </row>
    <row r="79" spans="1:9">
      <c r="A79" t="s">
        <v>2375</v>
      </c>
      <c r="B79">
        <v>336606</v>
      </c>
      <c r="C79">
        <v>1474092648</v>
      </c>
      <c r="D79">
        <v>306166446</v>
      </c>
      <c r="E79">
        <v>7604738</v>
      </c>
      <c r="F79">
        <v>50510076650</v>
      </c>
      <c r="G79">
        <v>11026203662</v>
      </c>
      <c r="H79">
        <v>67345</v>
      </c>
      <c r="I79">
        <v>179064981</v>
      </c>
    </row>
    <row r="80" spans="1:9">
      <c r="A80" t="s">
        <v>2366</v>
      </c>
      <c r="B80">
        <v>309934</v>
      </c>
      <c r="C80">
        <v>1348615157</v>
      </c>
      <c r="D80">
        <v>376201808</v>
      </c>
      <c r="E80">
        <v>6981246</v>
      </c>
      <c r="F80">
        <v>32918660735</v>
      </c>
      <c r="G80">
        <v>10251543842</v>
      </c>
      <c r="H80">
        <v>84412</v>
      </c>
      <c r="I80">
        <v>156236712</v>
      </c>
    </row>
    <row r="81" spans="1:9">
      <c r="A81" t="s">
        <v>2320</v>
      </c>
      <c r="B81">
        <v>48311</v>
      </c>
      <c r="C81">
        <v>346210979</v>
      </c>
      <c r="D81">
        <v>189299626</v>
      </c>
      <c r="E81">
        <v>477483</v>
      </c>
      <c r="F81">
        <v>3098397730</v>
      </c>
      <c r="G81">
        <v>1180059839</v>
      </c>
      <c r="H81">
        <v>29093</v>
      </c>
      <c r="I81">
        <v>93755069</v>
      </c>
    </row>
    <row r="82" spans="1:9">
      <c r="A82" t="s">
        <v>2413</v>
      </c>
      <c r="B82">
        <v>358951</v>
      </c>
      <c r="C82">
        <v>1361610951</v>
      </c>
      <c r="D82">
        <v>587499512</v>
      </c>
      <c r="E82">
        <v>6769908</v>
      </c>
      <c r="F82">
        <v>27172554389</v>
      </c>
      <c r="G82">
        <v>8867700806</v>
      </c>
      <c r="H82">
        <v>100712</v>
      </c>
      <c r="I82">
        <v>162172718</v>
      </c>
    </row>
    <row r="83" spans="1:9">
      <c r="A83" t="s">
        <v>2322</v>
      </c>
      <c r="B83">
        <v>363861</v>
      </c>
      <c r="C83">
        <v>621765426</v>
      </c>
      <c r="D83">
        <v>230511343</v>
      </c>
      <c r="E83">
        <v>6489652</v>
      </c>
      <c r="F83">
        <v>11667952552</v>
      </c>
      <c r="G83">
        <v>3956136791</v>
      </c>
      <c r="H83">
        <v>360930</v>
      </c>
      <c r="I83">
        <v>253760391</v>
      </c>
    </row>
    <row r="84" spans="1:9">
      <c r="A84" t="s">
        <v>2349</v>
      </c>
      <c r="B84">
        <v>1079416</v>
      </c>
      <c r="C84">
        <v>11036080151</v>
      </c>
      <c r="D84">
        <v>1624578504</v>
      </c>
      <c r="E84">
        <v>58717586</v>
      </c>
      <c r="F84">
        <v>824465053581</v>
      </c>
      <c r="G84">
        <v>167696415510</v>
      </c>
      <c r="H84">
        <v>302377</v>
      </c>
      <c r="I84">
        <v>1695578730</v>
      </c>
    </row>
    <row r="85" spans="1:9">
      <c r="A85" t="s">
        <v>2396</v>
      </c>
      <c r="B85">
        <v>476</v>
      </c>
      <c r="C85">
        <v>84259800</v>
      </c>
      <c r="D85">
        <v>26740296</v>
      </c>
      <c r="E85">
        <v>73168</v>
      </c>
      <c r="F85">
        <v>9939142938</v>
      </c>
      <c r="G85">
        <v>5011569568</v>
      </c>
      <c r="H85">
        <v>551</v>
      </c>
      <c r="I85">
        <v>67675560</v>
      </c>
    </row>
    <row r="86" spans="1:9">
      <c r="A86" t="s">
        <v>2350</v>
      </c>
      <c r="B86">
        <v>429286</v>
      </c>
      <c r="C86">
        <v>3940317909</v>
      </c>
      <c r="D86">
        <v>0</v>
      </c>
      <c r="E86">
        <v>29825818</v>
      </c>
      <c r="F86">
        <v>331459372464</v>
      </c>
      <c r="G86">
        <v>0</v>
      </c>
      <c r="H86">
        <v>14</v>
      </c>
      <c r="I86">
        <v>91800</v>
      </c>
    </row>
    <row r="87" spans="1:9">
      <c r="A87" t="s">
        <v>2332</v>
      </c>
      <c r="B87">
        <v>494244</v>
      </c>
      <c r="C87">
        <v>4336597108</v>
      </c>
      <c r="D87">
        <v>942101624</v>
      </c>
      <c r="E87">
        <v>31618276</v>
      </c>
      <c r="F87">
        <v>411953758196</v>
      </c>
      <c r="G87">
        <v>98921191298</v>
      </c>
      <c r="H87">
        <v>230954</v>
      </c>
      <c r="I87">
        <v>1285891650</v>
      </c>
    </row>
    <row r="88" spans="1:9">
      <c r="A88" t="s">
        <v>2440</v>
      </c>
      <c r="B88">
        <v>22</v>
      </c>
      <c r="C88">
        <v>786768</v>
      </c>
      <c r="D88">
        <v>757713</v>
      </c>
      <c r="E88">
        <v>3553402</v>
      </c>
      <c r="F88">
        <v>97838459831</v>
      </c>
      <c r="G88">
        <v>66115197247</v>
      </c>
      <c r="H88">
        <v>35514</v>
      </c>
      <c r="I88">
        <v>959826094</v>
      </c>
    </row>
    <row r="89" spans="1:9">
      <c r="A89" t="s">
        <v>2321</v>
      </c>
      <c r="B89">
        <v>21405</v>
      </c>
      <c r="C89">
        <v>151068350</v>
      </c>
      <c r="D89">
        <v>0</v>
      </c>
      <c r="E89">
        <v>498654</v>
      </c>
      <c r="F89">
        <v>3985773821</v>
      </c>
      <c r="G89">
        <v>0</v>
      </c>
      <c r="H89">
        <v>1</v>
      </c>
      <c r="I89">
        <v>1043</v>
      </c>
    </row>
    <row r="90" spans="1:9">
      <c r="A90" t="s">
        <v>2377</v>
      </c>
      <c r="B90">
        <v>35496</v>
      </c>
      <c r="C90">
        <v>620132106</v>
      </c>
      <c r="D90">
        <v>614225956</v>
      </c>
      <c r="E90">
        <v>292272</v>
      </c>
      <c r="F90">
        <v>5219459529</v>
      </c>
      <c r="G90">
        <v>3208360255</v>
      </c>
      <c r="H90">
        <v>1685</v>
      </c>
      <c r="I90">
        <v>26773195</v>
      </c>
    </row>
    <row r="91" spans="1:9">
      <c r="A91" t="s">
        <v>2385</v>
      </c>
      <c r="B91">
        <v>40288</v>
      </c>
      <c r="C91">
        <v>333736523</v>
      </c>
      <c r="D91">
        <v>63019309</v>
      </c>
      <c r="E91">
        <v>2709094</v>
      </c>
      <c r="F91">
        <v>29023585961</v>
      </c>
      <c r="G91">
        <v>6686899619</v>
      </c>
      <c r="H91">
        <v>24257</v>
      </c>
      <c r="I91">
        <v>148542382</v>
      </c>
    </row>
    <row r="92" spans="1:9">
      <c r="A92" t="s">
        <v>2390</v>
      </c>
      <c r="B92">
        <v>8320</v>
      </c>
      <c r="C92">
        <v>126927430</v>
      </c>
      <c r="D92">
        <v>125330674</v>
      </c>
      <c r="E92">
        <v>387789</v>
      </c>
      <c r="F92">
        <v>5301146360</v>
      </c>
      <c r="G92">
        <v>2988983862</v>
      </c>
      <c r="H92">
        <v>5182</v>
      </c>
      <c r="I92">
        <v>69765803</v>
      </c>
    </row>
    <row r="93" spans="1:9">
      <c r="A93" t="s">
        <v>2331</v>
      </c>
      <c r="B93">
        <v>84720</v>
      </c>
      <c r="C93">
        <v>3010702070</v>
      </c>
      <c r="D93">
        <v>2989063546</v>
      </c>
      <c r="E93">
        <v>1907791</v>
      </c>
      <c r="F93">
        <v>58618155823</v>
      </c>
      <c r="G93">
        <v>35847323370</v>
      </c>
      <c r="H93">
        <v>2062</v>
      </c>
      <c r="I93">
        <v>72454818</v>
      </c>
    </row>
    <row r="94" spans="1:9">
      <c r="A94" t="s">
        <v>2382</v>
      </c>
      <c r="B94">
        <v>2033</v>
      </c>
      <c r="C94">
        <v>87097610</v>
      </c>
      <c r="D94">
        <v>86204255</v>
      </c>
      <c r="E94">
        <v>53034</v>
      </c>
      <c r="F94">
        <v>1293883412</v>
      </c>
      <c r="G94">
        <v>977165277</v>
      </c>
      <c r="H94">
        <v>234</v>
      </c>
      <c r="I94">
        <v>4112624</v>
      </c>
    </row>
    <row r="95" spans="1:9">
      <c r="A95" t="s">
        <v>2348</v>
      </c>
      <c r="B95">
        <v>120779</v>
      </c>
      <c r="C95">
        <v>4226994437</v>
      </c>
      <c r="D95">
        <v>4127509219</v>
      </c>
      <c r="E95">
        <v>4372156</v>
      </c>
      <c r="F95">
        <v>125356277726</v>
      </c>
      <c r="G95">
        <v>76669482916</v>
      </c>
      <c r="H95">
        <v>6941</v>
      </c>
      <c r="I95">
        <v>188374591</v>
      </c>
    </row>
    <row r="96" spans="1:9">
      <c r="A96" t="s">
        <v>2432</v>
      </c>
      <c r="B96">
        <v>2966</v>
      </c>
      <c r="C96">
        <v>88847890</v>
      </c>
      <c r="D96">
        <v>0</v>
      </c>
      <c r="E96">
        <v>1867682</v>
      </c>
      <c r="F96">
        <v>11777361259</v>
      </c>
      <c r="G96">
        <v>0</v>
      </c>
      <c r="H96">
        <v>1</v>
      </c>
      <c r="I96">
        <v>1000</v>
      </c>
    </row>
    <row r="97" spans="1:9">
      <c r="A97" t="s">
        <v>2397</v>
      </c>
      <c r="B97">
        <v>388</v>
      </c>
      <c r="C97">
        <v>72616192</v>
      </c>
      <c r="D97">
        <v>0</v>
      </c>
      <c r="E97">
        <v>33393</v>
      </c>
      <c r="F97">
        <v>5169150011</v>
      </c>
      <c r="G97">
        <v>0</v>
      </c>
      <c r="H97">
        <v>0</v>
      </c>
      <c r="I97">
        <v>0</v>
      </c>
    </row>
    <row r="98" spans="1:9">
      <c r="A98" t="s">
        <v>2359</v>
      </c>
      <c r="B98">
        <v>747016</v>
      </c>
      <c r="C98">
        <v>4491489605</v>
      </c>
      <c r="D98">
        <v>1170458902</v>
      </c>
      <c r="E98">
        <v>45305321</v>
      </c>
      <c r="F98">
        <v>516129467048</v>
      </c>
      <c r="G98">
        <v>121718452130</v>
      </c>
      <c r="H98">
        <v>361251</v>
      </c>
      <c r="I98">
        <v>2023891353</v>
      </c>
    </row>
    <row r="99" spans="1:9">
      <c r="A99" t="s">
        <v>2340</v>
      </c>
      <c r="B99">
        <v>889847</v>
      </c>
      <c r="C99">
        <v>3603914195</v>
      </c>
      <c r="D99">
        <v>827252185</v>
      </c>
      <c r="E99">
        <v>59010992</v>
      </c>
      <c r="F99">
        <v>374364257287</v>
      </c>
      <c r="G99">
        <v>114412560706</v>
      </c>
      <c r="H99">
        <v>1462099</v>
      </c>
      <c r="I99">
        <v>2191971612</v>
      </c>
    </row>
    <row r="100" spans="1:9">
      <c r="A100" t="s">
        <v>2363</v>
      </c>
      <c r="B100">
        <v>0</v>
      </c>
      <c r="C100">
        <v>0</v>
      </c>
      <c r="D100">
        <v>0</v>
      </c>
      <c r="E100">
        <v>510</v>
      </c>
      <c r="F100">
        <v>79226440</v>
      </c>
      <c r="G100">
        <v>0</v>
      </c>
      <c r="H100">
        <v>15</v>
      </c>
      <c r="I100">
        <v>2099656</v>
      </c>
    </row>
    <row r="101" spans="1:9">
      <c r="A101" t="s">
        <v>2339</v>
      </c>
      <c r="B101">
        <v>263360</v>
      </c>
      <c r="C101">
        <v>8044700259</v>
      </c>
      <c r="D101">
        <v>8017837372</v>
      </c>
      <c r="E101">
        <v>5191102</v>
      </c>
      <c r="F101">
        <v>128491026227</v>
      </c>
      <c r="G101">
        <v>90206526351</v>
      </c>
      <c r="H101">
        <v>94458</v>
      </c>
      <c r="I101">
        <v>2178779018</v>
      </c>
    </row>
    <row r="102" spans="1:9">
      <c r="A102" t="s">
        <v>2441</v>
      </c>
      <c r="B102">
        <v>301965</v>
      </c>
      <c r="C102">
        <v>2875356641</v>
      </c>
      <c r="D102">
        <v>778076765</v>
      </c>
      <c r="E102">
        <v>11844081</v>
      </c>
      <c r="F102">
        <v>114847088261</v>
      </c>
      <c r="G102">
        <v>36222657337</v>
      </c>
      <c r="H102">
        <v>94955</v>
      </c>
      <c r="I102">
        <v>456496178</v>
      </c>
    </row>
    <row r="103" spans="1:9">
      <c r="A103" t="s">
        <v>2334</v>
      </c>
      <c r="B103">
        <v>26879</v>
      </c>
      <c r="C103">
        <v>15095130394</v>
      </c>
      <c r="D103">
        <v>15066032299</v>
      </c>
      <c r="E103">
        <v>1837949</v>
      </c>
      <c r="F103">
        <v>521521187040</v>
      </c>
      <c r="G103">
        <v>416789934991</v>
      </c>
      <c r="H103">
        <v>4668</v>
      </c>
      <c r="I103">
        <v>863465078</v>
      </c>
    </row>
    <row r="104" spans="1:9">
      <c r="A104" t="s">
        <v>2376</v>
      </c>
      <c r="B104">
        <v>158744</v>
      </c>
      <c r="C104">
        <v>792110900</v>
      </c>
      <c r="D104">
        <v>0</v>
      </c>
      <c r="E104">
        <v>3492809</v>
      </c>
      <c r="F104">
        <v>22795506845</v>
      </c>
      <c r="G104">
        <v>0</v>
      </c>
      <c r="H104">
        <v>6</v>
      </c>
      <c r="I104">
        <v>21700</v>
      </c>
    </row>
    <row r="105" spans="1:9">
      <c r="A105" t="s">
        <v>2379</v>
      </c>
      <c r="B105">
        <v>247</v>
      </c>
      <c r="C105">
        <v>55249267</v>
      </c>
      <c r="D105">
        <v>49808614</v>
      </c>
      <c r="E105">
        <v>22279</v>
      </c>
      <c r="F105">
        <v>3630964887</v>
      </c>
      <c r="G105">
        <v>2807382531</v>
      </c>
      <c r="H105">
        <v>35</v>
      </c>
      <c r="I105">
        <v>3540377</v>
      </c>
    </row>
    <row r="106" spans="1:9">
      <c r="A106" t="s">
        <v>2395</v>
      </c>
      <c r="B106">
        <v>1055</v>
      </c>
      <c r="C106">
        <v>348664280</v>
      </c>
      <c r="D106">
        <v>348209920</v>
      </c>
      <c r="E106">
        <v>127659</v>
      </c>
      <c r="F106">
        <v>30892435395</v>
      </c>
      <c r="G106">
        <v>23342396199</v>
      </c>
      <c r="H106">
        <v>1165</v>
      </c>
      <c r="I106">
        <v>220891079</v>
      </c>
    </row>
    <row r="107" spans="1:9">
      <c r="A107" t="s">
        <v>2381</v>
      </c>
      <c r="B107">
        <v>45</v>
      </c>
      <c r="C107">
        <v>5360900</v>
      </c>
      <c r="D107">
        <v>0</v>
      </c>
      <c r="E107">
        <v>4754</v>
      </c>
      <c r="F107">
        <v>344783663</v>
      </c>
      <c r="G107">
        <v>0</v>
      </c>
      <c r="H107">
        <v>0</v>
      </c>
      <c r="I107">
        <v>0</v>
      </c>
    </row>
    <row r="108" spans="1:9">
      <c r="A108" t="s">
        <v>2371</v>
      </c>
      <c r="B108">
        <v>271462</v>
      </c>
      <c r="C108">
        <v>1134814194</v>
      </c>
      <c r="D108">
        <v>0</v>
      </c>
      <c r="E108">
        <v>8367401</v>
      </c>
      <c r="F108">
        <v>84414513210</v>
      </c>
      <c r="G108">
        <v>0</v>
      </c>
      <c r="H108">
        <v>2199</v>
      </c>
      <c r="I108">
        <v>15542834</v>
      </c>
    </row>
    <row r="109" spans="1:9">
      <c r="A109" t="s">
        <v>2372</v>
      </c>
      <c r="B109">
        <v>759</v>
      </c>
      <c r="C109">
        <v>112043384</v>
      </c>
      <c r="D109">
        <v>111835580</v>
      </c>
      <c r="E109">
        <v>10160</v>
      </c>
      <c r="F109">
        <v>1026835316</v>
      </c>
      <c r="G109">
        <v>943670667</v>
      </c>
      <c r="H109">
        <v>47</v>
      </c>
      <c r="I109">
        <v>3181052</v>
      </c>
    </row>
    <row r="110" spans="1:9">
      <c r="A110" t="s">
        <v>2436</v>
      </c>
      <c r="B110">
        <v>1388</v>
      </c>
      <c r="C110">
        <v>424526956</v>
      </c>
      <c r="D110">
        <v>424274460</v>
      </c>
      <c r="E110">
        <v>378545</v>
      </c>
      <c r="F110">
        <v>88119508139</v>
      </c>
      <c r="G110">
        <v>76312666471</v>
      </c>
      <c r="H110">
        <v>2032</v>
      </c>
      <c r="I110">
        <v>426550218</v>
      </c>
    </row>
    <row r="111" spans="1:9">
      <c r="A111" t="s">
        <v>2355</v>
      </c>
      <c r="B111">
        <v>0</v>
      </c>
      <c r="C111">
        <v>0</v>
      </c>
      <c r="D111">
        <v>0</v>
      </c>
      <c r="E111">
        <v>27301</v>
      </c>
      <c r="F111">
        <v>107878042</v>
      </c>
      <c r="G111">
        <v>0</v>
      </c>
      <c r="H111">
        <v>10</v>
      </c>
      <c r="I111">
        <v>130000</v>
      </c>
    </row>
    <row r="112" spans="1:9">
      <c r="A112" t="s">
        <v>2427</v>
      </c>
      <c r="B112">
        <v>55706</v>
      </c>
      <c r="C112">
        <v>464105350</v>
      </c>
      <c r="D112">
        <v>0</v>
      </c>
      <c r="E112">
        <v>5823797</v>
      </c>
      <c r="F112">
        <v>61740703077</v>
      </c>
      <c r="G112">
        <v>0</v>
      </c>
      <c r="H112">
        <v>5</v>
      </c>
      <c r="I112">
        <v>9300</v>
      </c>
    </row>
    <row r="113" spans="1:9">
      <c r="A113" t="s">
        <v>2325</v>
      </c>
      <c r="B113">
        <v>88457</v>
      </c>
      <c r="C113">
        <v>782397417</v>
      </c>
      <c r="D113">
        <v>0</v>
      </c>
      <c r="E113">
        <v>11576186</v>
      </c>
      <c r="F113">
        <v>121172646969</v>
      </c>
      <c r="G113">
        <v>0</v>
      </c>
      <c r="H113">
        <v>2</v>
      </c>
      <c r="I113">
        <v>5592</v>
      </c>
    </row>
    <row r="114" spans="1:9">
      <c r="A114" t="s">
        <v>2410</v>
      </c>
      <c r="B114">
        <v>766255</v>
      </c>
      <c r="C114">
        <v>3006171635</v>
      </c>
      <c r="D114">
        <v>0</v>
      </c>
      <c r="E114">
        <v>20353714</v>
      </c>
      <c r="F114">
        <v>68155809449</v>
      </c>
      <c r="G114">
        <v>0</v>
      </c>
      <c r="H114">
        <v>94</v>
      </c>
      <c r="I114">
        <v>285053</v>
      </c>
    </row>
    <row r="115" spans="1:9">
      <c r="A115" t="s">
        <v>2319</v>
      </c>
      <c r="B115">
        <v>133642</v>
      </c>
      <c r="C115">
        <v>904617181</v>
      </c>
      <c r="D115">
        <v>0</v>
      </c>
      <c r="E115">
        <v>3527912</v>
      </c>
      <c r="F115">
        <v>25086559718</v>
      </c>
      <c r="G115">
        <v>0</v>
      </c>
      <c r="H115">
        <v>3</v>
      </c>
      <c r="I115">
        <v>15900</v>
      </c>
    </row>
    <row r="116" spans="1:9">
      <c r="A116" t="s">
        <v>2351</v>
      </c>
      <c r="B116">
        <v>96</v>
      </c>
      <c r="C116">
        <v>38788222</v>
      </c>
      <c r="D116">
        <v>38407375</v>
      </c>
      <c r="E116">
        <v>3779673</v>
      </c>
      <c r="F116">
        <v>1098352576504</v>
      </c>
      <c r="G116">
        <v>934116325196</v>
      </c>
      <c r="H116">
        <v>5122</v>
      </c>
      <c r="I116">
        <v>1164229354</v>
      </c>
    </row>
    <row r="117" spans="1:9">
      <c r="A117" t="s">
        <v>2446</v>
      </c>
      <c r="B117">
        <v>43856</v>
      </c>
      <c r="C117">
        <v>682248618</v>
      </c>
      <c r="D117">
        <v>671570935</v>
      </c>
      <c r="E117">
        <v>855271</v>
      </c>
      <c r="F117">
        <v>20024968803</v>
      </c>
      <c r="G117">
        <v>12965469918</v>
      </c>
      <c r="H117">
        <v>7255</v>
      </c>
      <c r="I117">
        <v>114408161</v>
      </c>
    </row>
    <row r="118" spans="1:9">
      <c r="A118" t="s">
        <v>2403</v>
      </c>
      <c r="B118">
        <v>4670</v>
      </c>
      <c r="C118">
        <v>1559450185</v>
      </c>
      <c r="D118">
        <v>1556193962</v>
      </c>
      <c r="E118">
        <v>1726731</v>
      </c>
      <c r="F118">
        <v>428962500572</v>
      </c>
      <c r="G118">
        <v>357105715703</v>
      </c>
      <c r="H118">
        <v>3704</v>
      </c>
      <c r="I118">
        <v>635020294</v>
      </c>
    </row>
    <row r="119" spans="1:9">
      <c r="A119" t="s">
        <v>2389</v>
      </c>
      <c r="B119">
        <v>2053</v>
      </c>
      <c r="C119">
        <v>405446579</v>
      </c>
      <c r="D119">
        <v>0</v>
      </c>
      <c r="E119">
        <v>145255</v>
      </c>
      <c r="F119">
        <v>16785619308</v>
      </c>
      <c r="G119">
        <v>0</v>
      </c>
      <c r="H119">
        <v>0</v>
      </c>
      <c r="I119">
        <v>0</v>
      </c>
    </row>
    <row r="120" spans="1:9">
      <c r="A120" t="s">
        <v>2391</v>
      </c>
      <c r="B120">
        <v>187</v>
      </c>
      <c r="C120">
        <v>3270524</v>
      </c>
      <c r="D120">
        <v>0</v>
      </c>
      <c r="E120">
        <v>788526</v>
      </c>
      <c r="F120">
        <v>2494960371</v>
      </c>
      <c r="G120">
        <v>0</v>
      </c>
      <c r="H120">
        <v>0</v>
      </c>
      <c r="I120">
        <v>0</v>
      </c>
    </row>
    <row r="121" spans="1:9">
      <c r="A121" t="s">
        <v>2416</v>
      </c>
      <c r="B121">
        <v>19969</v>
      </c>
      <c r="C121">
        <v>130911231</v>
      </c>
      <c r="D121">
        <v>18979573</v>
      </c>
      <c r="E121">
        <v>1000095</v>
      </c>
      <c r="F121">
        <v>9916210600</v>
      </c>
      <c r="G121">
        <v>2171112582</v>
      </c>
      <c r="H121">
        <v>9654</v>
      </c>
      <c r="I121">
        <v>34741593</v>
      </c>
    </row>
    <row r="122" spans="1:9">
      <c r="A122" t="s">
        <v>2341</v>
      </c>
      <c r="B122">
        <v>276686</v>
      </c>
      <c r="C122">
        <v>857577152</v>
      </c>
      <c r="D122">
        <v>0</v>
      </c>
      <c r="E122">
        <v>22381126</v>
      </c>
      <c r="F122">
        <v>119883070731</v>
      </c>
      <c r="G122">
        <v>0</v>
      </c>
      <c r="H122">
        <v>105</v>
      </c>
      <c r="I122">
        <v>246587</v>
      </c>
    </row>
    <row r="123" spans="1:9">
      <c r="A123" t="s">
        <v>2393</v>
      </c>
      <c r="B123">
        <v>2499</v>
      </c>
      <c r="C123">
        <v>22123500</v>
      </c>
      <c r="D123">
        <v>3146952</v>
      </c>
      <c r="E123">
        <v>124219</v>
      </c>
      <c r="F123">
        <v>943741700</v>
      </c>
      <c r="G123">
        <v>263391546</v>
      </c>
      <c r="H123">
        <v>1009</v>
      </c>
      <c r="I123">
        <v>4897500</v>
      </c>
    </row>
    <row r="124" spans="1:9">
      <c r="A124" t="s">
        <v>2318</v>
      </c>
      <c r="B124">
        <v>202621</v>
      </c>
      <c r="C124">
        <v>1361416627</v>
      </c>
      <c r="D124">
        <v>88611896</v>
      </c>
      <c r="E124">
        <v>3647013</v>
      </c>
      <c r="F124">
        <v>27129395881</v>
      </c>
      <c r="G124">
        <v>6779957789</v>
      </c>
      <c r="H124">
        <v>67219</v>
      </c>
      <c r="I124">
        <v>180559789</v>
      </c>
    </row>
    <row r="125" spans="1:9">
      <c r="A125" t="s">
        <v>2445</v>
      </c>
      <c r="B125">
        <v>54</v>
      </c>
      <c r="C125">
        <v>98697100</v>
      </c>
      <c r="D125">
        <v>0</v>
      </c>
      <c r="E125">
        <v>342965</v>
      </c>
      <c r="F125">
        <v>56198229639</v>
      </c>
      <c r="G125">
        <v>0</v>
      </c>
      <c r="H125">
        <v>677</v>
      </c>
      <c r="I125">
        <v>87857069</v>
      </c>
    </row>
    <row r="126" spans="1:9">
      <c r="A126" t="s">
        <v>2352</v>
      </c>
      <c r="B126">
        <v>0</v>
      </c>
      <c r="C126">
        <v>0</v>
      </c>
      <c r="D126">
        <v>0</v>
      </c>
      <c r="E126">
        <v>458632</v>
      </c>
      <c r="F126">
        <v>51016071771</v>
      </c>
      <c r="G126">
        <v>27694142947</v>
      </c>
      <c r="H126">
        <v>3172</v>
      </c>
      <c r="I126">
        <v>374167941</v>
      </c>
    </row>
    <row r="127" spans="1:9">
      <c r="A127" t="s">
        <v>2420</v>
      </c>
      <c r="B127">
        <v>1611</v>
      </c>
      <c r="C127">
        <v>323990833</v>
      </c>
      <c r="D127">
        <v>0</v>
      </c>
      <c r="E127">
        <v>49784</v>
      </c>
      <c r="F127">
        <v>9111785206</v>
      </c>
      <c r="G127">
        <v>0</v>
      </c>
      <c r="H127">
        <v>0</v>
      </c>
      <c r="I127">
        <v>0</v>
      </c>
    </row>
    <row r="128" spans="1:9">
      <c r="A128" t="s">
        <v>2448</v>
      </c>
      <c r="B128">
        <v>167032</v>
      </c>
      <c r="C128">
        <v>1172637539</v>
      </c>
      <c r="D128">
        <v>723151792</v>
      </c>
      <c r="E128">
        <v>2452375</v>
      </c>
      <c r="F128">
        <v>17574812277</v>
      </c>
      <c r="G128">
        <v>7209325828</v>
      </c>
      <c r="H128">
        <v>35434</v>
      </c>
      <c r="I128">
        <v>161262340</v>
      </c>
    </row>
    <row r="129" spans="1:9">
      <c r="A129" t="s">
        <v>2437</v>
      </c>
      <c r="B129">
        <v>0</v>
      </c>
      <c r="C129">
        <v>0</v>
      </c>
      <c r="D129">
        <v>0</v>
      </c>
      <c r="E129">
        <v>45692</v>
      </c>
      <c r="F129">
        <v>3763877113</v>
      </c>
      <c r="G129">
        <v>2072262669</v>
      </c>
      <c r="H129">
        <v>403</v>
      </c>
      <c r="I129">
        <v>29043506</v>
      </c>
    </row>
    <row r="130" spans="1:9">
      <c r="A130" t="s">
        <v>2447</v>
      </c>
      <c r="B130">
        <v>31</v>
      </c>
      <c r="C130">
        <v>8667000</v>
      </c>
      <c r="D130">
        <v>0</v>
      </c>
      <c r="E130">
        <v>318576</v>
      </c>
      <c r="F130">
        <v>3568651804</v>
      </c>
      <c r="G130">
        <v>0</v>
      </c>
      <c r="H130">
        <v>28</v>
      </c>
      <c r="I130">
        <v>600900</v>
      </c>
    </row>
    <row r="131" spans="1:9">
      <c r="A131" t="s">
        <v>2430</v>
      </c>
      <c r="B131">
        <v>3736</v>
      </c>
      <c r="C131">
        <v>643807508</v>
      </c>
      <c r="D131">
        <v>0</v>
      </c>
      <c r="E131">
        <v>154060</v>
      </c>
      <c r="F131">
        <v>19525705933</v>
      </c>
      <c r="G131">
        <v>0</v>
      </c>
      <c r="H131">
        <v>7</v>
      </c>
      <c r="I131">
        <v>380200</v>
      </c>
    </row>
    <row r="132" spans="1:9">
      <c r="A132" t="s">
        <v>2438</v>
      </c>
      <c r="B132">
        <v>0</v>
      </c>
      <c r="C132">
        <v>0</v>
      </c>
      <c r="D132">
        <v>0</v>
      </c>
      <c r="E132">
        <v>49355</v>
      </c>
      <c r="F132">
        <v>4016053086</v>
      </c>
      <c r="G132">
        <v>0</v>
      </c>
      <c r="H132">
        <v>0</v>
      </c>
      <c r="I132">
        <v>0</v>
      </c>
    </row>
    <row r="133" spans="1:9">
      <c r="A133" t="s">
        <v>2423</v>
      </c>
      <c r="B133">
        <v>79096</v>
      </c>
      <c r="C133">
        <v>541093853</v>
      </c>
      <c r="D133">
        <v>209670452</v>
      </c>
      <c r="E133">
        <v>1264895</v>
      </c>
      <c r="F133">
        <v>9106017462</v>
      </c>
      <c r="G133">
        <v>2706372154</v>
      </c>
      <c r="H133">
        <v>13729</v>
      </c>
      <c r="I133">
        <v>46957317</v>
      </c>
    </row>
    <row r="135" spans="1:9">
      <c r="A135" s="43"/>
      <c r="B135" s="44"/>
      <c r="C135" s="44"/>
      <c r="D135" s="44"/>
      <c r="E135" s="44"/>
      <c r="F135" s="44"/>
      <c r="G135" s="44"/>
      <c r="H135" s="44"/>
      <c r="I135" s="4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323"/>
  <sheetViews>
    <sheetView workbookViewId="0">
      <selection activeCell="A2" sqref="A2:I316"/>
    </sheetView>
  </sheetViews>
  <sheetFormatPr defaultRowHeight="15"/>
  <cols>
    <col min="1" max="1" width="38.8554687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45" t="s">
        <v>73</v>
      </c>
      <c r="B1" s="45" t="s">
        <v>74</v>
      </c>
      <c r="C1" s="45" t="s">
        <v>75</v>
      </c>
      <c r="D1" s="45" t="s">
        <v>76</v>
      </c>
      <c r="E1" s="45" t="s">
        <v>77</v>
      </c>
      <c r="F1" s="45" t="s">
        <v>78</v>
      </c>
      <c r="G1" s="45" t="s">
        <v>79</v>
      </c>
      <c r="H1" s="45" t="s">
        <v>80</v>
      </c>
      <c r="I1" s="45" t="s">
        <v>81</v>
      </c>
    </row>
    <row r="2" spans="1:9">
      <c r="A2" t="s">
        <v>2645</v>
      </c>
      <c r="B2">
        <v>0</v>
      </c>
      <c r="C2">
        <v>0</v>
      </c>
      <c r="D2">
        <v>0</v>
      </c>
      <c r="E2">
        <v>10185</v>
      </c>
      <c r="F2">
        <v>260890321</v>
      </c>
      <c r="G2">
        <v>188453592</v>
      </c>
      <c r="H2">
        <v>10185</v>
      </c>
      <c r="I2">
        <v>260890321</v>
      </c>
    </row>
    <row r="3" spans="1:9">
      <c r="A3" t="s">
        <v>2534</v>
      </c>
      <c r="B3">
        <v>0</v>
      </c>
      <c r="C3">
        <v>0</v>
      </c>
      <c r="D3">
        <v>0</v>
      </c>
      <c r="E3">
        <v>55</v>
      </c>
      <c r="F3">
        <v>451800</v>
      </c>
      <c r="G3">
        <v>284210</v>
      </c>
      <c r="H3">
        <v>55</v>
      </c>
      <c r="I3">
        <v>451800</v>
      </c>
    </row>
    <row r="4" spans="1:9">
      <c r="A4" t="s">
        <v>2727</v>
      </c>
      <c r="B4">
        <v>0</v>
      </c>
      <c r="C4">
        <v>0</v>
      </c>
      <c r="D4">
        <v>0</v>
      </c>
      <c r="E4">
        <v>17191</v>
      </c>
      <c r="F4">
        <v>112387480</v>
      </c>
      <c r="G4">
        <v>102744641</v>
      </c>
      <c r="H4">
        <v>17191</v>
      </c>
      <c r="I4">
        <v>112387480</v>
      </c>
    </row>
    <row r="5" spans="1:9">
      <c r="A5" t="s">
        <v>2525</v>
      </c>
      <c r="B5">
        <v>0</v>
      </c>
      <c r="C5">
        <v>0</v>
      </c>
      <c r="D5">
        <v>0</v>
      </c>
      <c r="E5">
        <v>12423</v>
      </c>
      <c r="F5">
        <v>2433816520</v>
      </c>
      <c r="G5">
        <v>1940474801</v>
      </c>
      <c r="H5">
        <v>0</v>
      </c>
      <c r="I5">
        <v>0</v>
      </c>
    </row>
    <row r="6" spans="1:9">
      <c r="A6" t="s">
        <v>2492</v>
      </c>
      <c r="B6">
        <v>0</v>
      </c>
      <c r="C6">
        <v>0</v>
      </c>
      <c r="D6">
        <v>0</v>
      </c>
      <c r="E6">
        <v>853</v>
      </c>
      <c r="F6">
        <v>59933865</v>
      </c>
      <c r="G6">
        <v>39571106</v>
      </c>
      <c r="H6">
        <v>853</v>
      </c>
      <c r="I6">
        <v>59933865</v>
      </c>
    </row>
    <row r="7" spans="1:9">
      <c r="A7" t="s">
        <v>2632</v>
      </c>
      <c r="B7">
        <v>0</v>
      </c>
      <c r="C7">
        <v>0</v>
      </c>
      <c r="D7">
        <v>0</v>
      </c>
      <c r="E7">
        <v>848</v>
      </c>
      <c r="F7">
        <v>160978516</v>
      </c>
      <c r="G7">
        <v>128041851</v>
      </c>
      <c r="H7">
        <v>0</v>
      </c>
      <c r="I7">
        <v>0</v>
      </c>
    </row>
    <row r="8" spans="1:9">
      <c r="A8" t="s">
        <v>2491</v>
      </c>
      <c r="B8">
        <v>0</v>
      </c>
      <c r="C8">
        <v>0</v>
      </c>
      <c r="D8">
        <v>0</v>
      </c>
      <c r="E8">
        <v>1622</v>
      </c>
      <c r="F8">
        <v>128670776</v>
      </c>
      <c r="G8">
        <v>72988126</v>
      </c>
      <c r="H8">
        <v>0</v>
      </c>
      <c r="I8">
        <v>0</v>
      </c>
    </row>
    <row r="9" spans="1:9">
      <c r="A9" t="s">
        <v>2529</v>
      </c>
      <c r="B9">
        <v>0</v>
      </c>
      <c r="C9">
        <v>0</v>
      </c>
      <c r="D9">
        <v>0</v>
      </c>
      <c r="E9">
        <v>2459</v>
      </c>
      <c r="F9">
        <v>247875712</v>
      </c>
      <c r="G9">
        <v>172476346</v>
      </c>
      <c r="H9">
        <v>0</v>
      </c>
      <c r="I9">
        <v>0</v>
      </c>
    </row>
    <row r="10" spans="1:9">
      <c r="A10" t="s">
        <v>2584</v>
      </c>
      <c r="B10">
        <v>1</v>
      </c>
      <c r="C10">
        <v>20000</v>
      </c>
      <c r="D10">
        <v>20270</v>
      </c>
      <c r="E10">
        <v>1263</v>
      </c>
      <c r="F10">
        <v>19829287</v>
      </c>
      <c r="G10">
        <v>10766612</v>
      </c>
      <c r="H10">
        <v>0</v>
      </c>
      <c r="I10">
        <v>0</v>
      </c>
    </row>
    <row r="11" spans="1:9">
      <c r="A11" t="s">
        <v>2700</v>
      </c>
      <c r="B11">
        <v>50808</v>
      </c>
      <c r="C11">
        <v>2191985434</v>
      </c>
      <c r="D11">
        <v>2170913622</v>
      </c>
      <c r="E11">
        <v>1265796</v>
      </c>
      <c r="F11">
        <v>44560391463</v>
      </c>
      <c r="G11">
        <v>29465625356</v>
      </c>
      <c r="H11">
        <v>0</v>
      </c>
      <c r="I11">
        <v>0</v>
      </c>
    </row>
    <row r="12" spans="1:9">
      <c r="A12" t="s">
        <v>2659</v>
      </c>
      <c r="B12">
        <v>73689</v>
      </c>
      <c r="C12">
        <v>1464763139</v>
      </c>
      <c r="D12">
        <v>1428758962</v>
      </c>
      <c r="E12">
        <v>3213107</v>
      </c>
      <c r="F12">
        <v>37083741989</v>
      </c>
      <c r="G12">
        <v>21742143915</v>
      </c>
      <c r="H12">
        <v>0</v>
      </c>
      <c r="I12">
        <v>0</v>
      </c>
    </row>
    <row r="13" spans="1:9">
      <c r="A13" t="s">
        <v>2739</v>
      </c>
      <c r="B13">
        <v>0</v>
      </c>
      <c r="C13">
        <v>0</v>
      </c>
      <c r="D13">
        <v>0</v>
      </c>
      <c r="E13">
        <v>450</v>
      </c>
      <c r="F13">
        <v>9469448</v>
      </c>
      <c r="G13">
        <v>6106662</v>
      </c>
      <c r="H13">
        <v>450</v>
      </c>
      <c r="I13">
        <v>9469448</v>
      </c>
    </row>
    <row r="14" spans="1:9">
      <c r="A14" t="s">
        <v>2685</v>
      </c>
      <c r="B14">
        <v>0</v>
      </c>
      <c r="C14">
        <v>0</v>
      </c>
      <c r="D14">
        <v>0</v>
      </c>
      <c r="E14">
        <v>202</v>
      </c>
      <c r="F14">
        <v>63456026</v>
      </c>
      <c r="G14">
        <v>55378201</v>
      </c>
      <c r="H14">
        <v>0</v>
      </c>
      <c r="I14">
        <v>0</v>
      </c>
    </row>
    <row r="15" spans="1:9">
      <c r="A15" t="s">
        <v>2562</v>
      </c>
      <c r="B15">
        <v>0</v>
      </c>
      <c r="C15">
        <v>0</v>
      </c>
      <c r="D15">
        <v>0</v>
      </c>
      <c r="E15">
        <v>590321</v>
      </c>
      <c r="F15">
        <v>332427193</v>
      </c>
      <c r="G15">
        <v>469867350</v>
      </c>
      <c r="H15">
        <v>590321</v>
      </c>
      <c r="I15">
        <v>332427193</v>
      </c>
    </row>
    <row r="16" spans="1:9">
      <c r="A16" t="s">
        <v>2473</v>
      </c>
      <c r="B16">
        <v>1</v>
      </c>
      <c r="C16">
        <v>2050</v>
      </c>
      <c r="D16">
        <v>2547</v>
      </c>
      <c r="E16">
        <v>79360</v>
      </c>
      <c r="F16">
        <v>441994912</v>
      </c>
      <c r="G16">
        <v>331055911</v>
      </c>
      <c r="H16">
        <v>79360</v>
      </c>
      <c r="I16">
        <v>441994912</v>
      </c>
    </row>
    <row r="17" spans="1:9">
      <c r="A17" t="s">
        <v>2480</v>
      </c>
      <c r="B17">
        <v>0</v>
      </c>
      <c r="C17">
        <v>0</v>
      </c>
      <c r="D17">
        <v>0</v>
      </c>
      <c r="E17">
        <v>1483</v>
      </c>
      <c r="F17">
        <v>51826333</v>
      </c>
      <c r="G17">
        <v>29223001</v>
      </c>
      <c r="H17">
        <v>1483</v>
      </c>
      <c r="I17">
        <v>51826333</v>
      </c>
    </row>
    <row r="18" spans="1:9">
      <c r="A18" t="s">
        <v>2577</v>
      </c>
      <c r="B18">
        <v>0</v>
      </c>
      <c r="C18">
        <v>0</v>
      </c>
      <c r="D18">
        <v>0</v>
      </c>
      <c r="E18">
        <v>7233</v>
      </c>
      <c r="F18">
        <v>98909061</v>
      </c>
      <c r="G18">
        <v>107241262</v>
      </c>
      <c r="H18">
        <v>7233</v>
      </c>
      <c r="I18">
        <v>98909061</v>
      </c>
    </row>
    <row r="19" spans="1:9">
      <c r="A19" t="s">
        <v>2527</v>
      </c>
      <c r="B19">
        <v>0</v>
      </c>
      <c r="C19">
        <v>0</v>
      </c>
      <c r="D19">
        <v>0</v>
      </c>
      <c r="E19">
        <v>2744</v>
      </c>
      <c r="F19">
        <v>725609295</v>
      </c>
      <c r="G19">
        <v>629979855</v>
      </c>
      <c r="H19">
        <v>2744</v>
      </c>
      <c r="I19">
        <v>725609295</v>
      </c>
    </row>
    <row r="20" spans="1:9">
      <c r="A20" t="s">
        <v>2608</v>
      </c>
      <c r="B20">
        <v>6</v>
      </c>
      <c r="C20">
        <v>34800</v>
      </c>
      <c r="D20">
        <v>36415</v>
      </c>
      <c r="E20">
        <v>13467</v>
      </c>
      <c r="F20">
        <v>79529830</v>
      </c>
      <c r="G20">
        <v>49594581</v>
      </c>
      <c r="H20">
        <v>0</v>
      </c>
      <c r="I20">
        <v>0</v>
      </c>
    </row>
    <row r="21" spans="1:9">
      <c r="A21" t="s">
        <v>2762</v>
      </c>
      <c r="B21">
        <v>0</v>
      </c>
      <c r="C21">
        <v>0</v>
      </c>
      <c r="D21">
        <v>0</v>
      </c>
      <c r="E21">
        <v>10797</v>
      </c>
      <c r="F21">
        <v>48879290</v>
      </c>
      <c r="G21">
        <v>27997695</v>
      </c>
      <c r="H21">
        <v>10797</v>
      </c>
      <c r="I21">
        <v>48879290</v>
      </c>
    </row>
    <row r="22" spans="1:9">
      <c r="A22" t="s">
        <v>2609</v>
      </c>
      <c r="B22">
        <v>0</v>
      </c>
      <c r="C22">
        <v>0</v>
      </c>
      <c r="D22">
        <v>0</v>
      </c>
      <c r="E22">
        <v>6993</v>
      </c>
      <c r="F22">
        <v>41744628</v>
      </c>
      <c r="G22">
        <v>29852537</v>
      </c>
      <c r="H22">
        <v>6993</v>
      </c>
      <c r="I22">
        <v>41744628</v>
      </c>
    </row>
    <row r="23" spans="1:9">
      <c r="A23" t="s">
        <v>2474</v>
      </c>
      <c r="B23">
        <v>1394</v>
      </c>
      <c r="C23">
        <v>20085852</v>
      </c>
      <c r="D23">
        <v>19533354</v>
      </c>
      <c r="E23">
        <v>14220</v>
      </c>
      <c r="F23">
        <v>213918835</v>
      </c>
      <c r="G23">
        <v>67225363</v>
      </c>
      <c r="H23">
        <v>0</v>
      </c>
      <c r="I23">
        <v>0</v>
      </c>
    </row>
    <row r="24" spans="1:9">
      <c r="A24" t="s">
        <v>2552</v>
      </c>
      <c r="B24">
        <v>13</v>
      </c>
      <c r="C24">
        <v>9800</v>
      </c>
      <c r="D24">
        <v>8709</v>
      </c>
      <c r="E24">
        <v>2523</v>
      </c>
      <c r="F24">
        <v>14978116</v>
      </c>
      <c r="G24">
        <v>9438967</v>
      </c>
      <c r="H24">
        <v>0</v>
      </c>
      <c r="I24">
        <v>0</v>
      </c>
    </row>
    <row r="25" spans="1:9">
      <c r="A25" t="s">
        <v>2763</v>
      </c>
      <c r="B25">
        <v>0</v>
      </c>
      <c r="C25">
        <v>0</v>
      </c>
      <c r="D25">
        <v>0</v>
      </c>
      <c r="E25">
        <v>24652</v>
      </c>
      <c r="F25">
        <v>112464400</v>
      </c>
      <c r="G25">
        <v>71609710</v>
      </c>
      <c r="H25">
        <v>24652</v>
      </c>
      <c r="I25">
        <v>112464400</v>
      </c>
    </row>
    <row r="26" spans="1:9">
      <c r="A26" t="s">
        <v>2726</v>
      </c>
      <c r="B26">
        <v>0</v>
      </c>
      <c r="C26">
        <v>0</v>
      </c>
      <c r="D26">
        <v>0</v>
      </c>
      <c r="E26">
        <v>6860</v>
      </c>
      <c r="F26">
        <v>47161300</v>
      </c>
      <c r="G26">
        <v>37062394</v>
      </c>
      <c r="H26">
        <v>6860</v>
      </c>
      <c r="I26">
        <v>47161300</v>
      </c>
    </row>
    <row r="27" spans="1:9">
      <c r="A27" t="s">
        <v>2678</v>
      </c>
      <c r="B27">
        <v>0</v>
      </c>
      <c r="C27">
        <v>0</v>
      </c>
      <c r="D27">
        <v>0</v>
      </c>
      <c r="E27">
        <v>3636</v>
      </c>
      <c r="F27">
        <v>127385565</v>
      </c>
      <c r="G27">
        <v>75149470</v>
      </c>
      <c r="H27">
        <v>3636</v>
      </c>
      <c r="I27">
        <v>127385565</v>
      </c>
    </row>
    <row r="28" spans="1:9">
      <c r="A28" t="s">
        <v>2471</v>
      </c>
      <c r="B28">
        <v>174</v>
      </c>
      <c r="C28">
        <v>1260000</v>
      </c>
      <c r="D28">
        <v>214476</v>
      </c>
      <c r="E28">
        <v>46156</v>
      </c>
      <c r="F28">
        <v>327129094</v>
      </c>
      <c r="G28">
        <v>132829441</v>
      </c>
      <c r="H28">
        <v>0</v>
      </c>
      <c r="I28">
        <v>0</v>
      </c>
    </row>
    <row r="29" spans="1:9">
      <c r="A29" t="s">
        <v>2483</v>
      </c>
      <c r="B29">
        <v>282</v>
      </c>
      <c r="C29">
        <v>1563000</v>
      </c>
      <c r="D29">
        <v>314982</v>
      </c>
      <c r="E29">
        <v>144636</v>
      </c>
      <c r="F29">
        <v>906055600</v>
      </c>
      <c r="G29">
        <v>421615969</v>
      </c>
      <c r="H29">
        <v>0</v>
      </c>
      <c r="I29">
        <v>0</v>
      </c>
    </row>
    <row r="30" spans="1:9">
      <c r="A30" t="s">
        <v>2516</v>
      </c>
      <c r="B30">
        <v>120738</v>
      </c>
      <c r="C30">
        <v>4225373949</v>
      </c>
      <c r="D30">
        <v>4125920759</v>
      </c>
      <c r="E30">
        <v>4353290</v>
      </c>
      <c r="F30">
        <v>124831104247</v>
      </c>
      <c r="G30">
        <v>76365302916</v>
      </c>
      <c r="H30">
        <v>0</v>
      </c>
      <c r="I30">
        <v>0</v>
      </c>
    </row>
    <row r="31" spans="1:9">
      <c r="A31" t="s">
        <v>2512</v>
      </c>
      <c r="B31">
        <v>50249</v>
      </c>
      <c r="C31">
        <v>74095272</v>
      </c>
      <c r="D31">
        <v>19682516</v>
      </c>
      <c r="E31">
        <v>9719236</v>
      </c>
      <c r="F31">
        <v>33247710818</v>
      </c>
      <c r="G31">
        <v>5056587720</v>
      </c>
      <c r="H31">
        <v>0</v>
      </c>
      <c r="I31">
        <v>0</v>
      </c>
    </row>
    <row r="32" spans="1:9">
      <c r="A32" t="s">
        <v>2682</v>
      </c>
      <c r="B32">
        <v>0</v>
      </c>
      <c r="C32">
        <v>0</v>
      </c>
      <c r="D32">
        <v>0</v>
      </c>
      <c r="E32">
        <v>3716</v>
      </c>
      <c r="F32">
        <v>11853777</v>
      </c>
      <c r="G32">
        <v>8830451</v>
      </c>
      <c r="H32">
        <v>3716</v>
      </c>
      <c r="I32">
        <v>11853777</v>
      </c>
    </row>
    <row r="33" spans="1:9">
      <c r="A33" t="s">
        <v>2711</v>
      </c>
      <c r="B33">
        <v>0</v>
      </c>
      <c r="C33">
        <v>0</v>
      </c>
      <c r="D33">
        <v>0</v>
      </c>
      <c r="E33">
        <v>2495</v>
      </c>
      <c r="F33">
        <v>367109976</v>
      </c>
      <c r="G33">
        <v>340412699</v>
      </c>
      <c r="H33">
        <v>2495</v>
      </c>
      <c r="I33">
        <v>367109976</v>
      </c>
    </row>
    <row r="34" spans="1:9">
      <c r="A34" t="s">
        <v>2503</v>
      </c>
      <c r="B34">
        <v>4710</v>
      </c>
      <c r="C34">
        <v>2883405</v>
      </c>
      <c r="D34">
        <v>2510657</v>
      </c>
      <c r="E34">
        <v>598168</v>
      </c>
      <c r="F34">
        <v>1084829012</v>
      </c>
      <c r="G34">
        <v>871850168</v>
      </c>
      <c r="H34">
        <v>0</v>
      </c>
      <c r="I34">
        <v>0</v>
      </c>
    </row>
    <row r="35" spans="1:9">
      <c r="A35" t="s">
        <v>2508</v>
      </c>
      <c r="B35">
        <v>88</v>
      </c>
      <c r="C35">
        <v>75135000</v>
      </c>
      <c r="D35">
        <v>75130000</v>
      </c>
      <c r="E35">
        <v>36476</v>
      </c>
      <c r="F35">
        <v>268429128</v>
      </c>
      <c r="G35">
        <v>115170210</v>
      </c>
      <c r="H35">
        <v>0</v>
      </c>
      <c r="I35">
        <v>0</v>
      </c>
    </row>
    <row r="36" spans="1:9">
      <c r="A36" t="s">
        <v>2551</v>
      </c>
      <c r="B36">
        <v>22103</v>
      </c>
      <c r="C36">
        <v>276531319</v>
      </c>
      <c r="D36">
        <v>260348369</v>
      </c>
      <c r="E36">
        <v>1417937</v>
      </c>
      <c r="F36">
        <v>9050783368</v>
      </c>
      <c r="G36">
        <v>1860914905</v>
      </c>
      <c r="H36">
        <v>0</v>
      </c>
      <c r="I36">
        <v>0</v>
      </c>
    </row>
    <row r="37" spans="1:9">
      <c r="A37" t="s">
        <v>2568</v>
      </c>
      <c r="B37">
        <v>0</v>
      </c>
      <c r="C37">
        <v>0</v>
      </c>
      <c r="D37">
        <v>0</v>
      </c>
      <c r="E37">
        <v>21</v>
      </c>
      <c r="F37">
        <v>1654258</v>
      </c>
      <c r="G37">
        <v>1587597</v>
      </c>
      <c r="H37">
        <v>0</v>
      </c>
      <c r="I37">
        <v>0</v>
      </c>
    </row>
    <row r="38" spans="1:9">
      <c r="A38" t="s">
        <v>2452</v>
      </c>
      <c r="B38">
        <v>0</v>
      </c>
      <c r="C38">
        <v>0</v>
      </c>
      <c r="D38">
        <v>0</v>
      </c>
      <c r="E38">
        <v>19550</v>
      </c>
      <c r="F38">
        <v>51003437</v>
      </c>
      <c r="G38">
        <v>43334859</v>
      </c>
      <c r="H38">
        <v>19550</v>
      </c>
      <c r="I38">
        <v>51003437</v>
      </c>
    </row>
    <row r="39" spans="1:9">
      <c r="A39" t="s">
        <v>2460</v>
      </c>
      <c r="B39">
        <v>0</v>
      </c>
      <c r="C39">
        <v>0</v>
      </c>
      <c r="D39">
        <v>0</v>
      </c>
      <c r="E39">
        <v>102287</v>
      </c>
      <c r="F39">
        <v>74861835</v>
      </c>
      <c r="G39">
        <v>68456057</v>
      </c>
      <c r="H39">
        <v>102287</v>
      </c>
      <c r="I39">
        <v>74861835</v>
      </c>
    </row>
    <row r="40" spans="1:9">
      <c r="A40" t="s">
        <v>2649</v>
      </c>
      <c r="B40">
        <v>0</v>
      </c>
      <c r="C40">
        <v>0</v>
      </c>
      <c r="D40">
        <v>0</v>
      </c>
      <c r="E40">
        <v>4627</v>
      </c>
      <c r="F40">
        <v>21878341</v>
      </c>
      <c r="G40">
        <v>15449073</v>
      </c>
      <c r="H40">
        <v>4627</v>
      </c>
      <c r="I40">
        <v>21878341</v>
      </c>
    </row>
    <row r="41" spans="1:9">
      <c r="A41" t="s">
        <v>2481</v>
      </c>
      <c r="B41">
        <v>0</v>
      </c>
      <c r="C41">
        <v>0</v>
      </c>
      <c r="D41">
        <v>0</v>
      </c>
      <c r="E41">
        <v>579</v>
      </c>
      <c r="F41">
        <v>20628485</v>
      </c>
      <c r="G41">
        <v>12084809</v>
      </c>
      <c r="H41">
        <v>579</v>
      </c>
      <c r="I41">
        <v>20628485</v>
      </c>
    </row>
    <row r="42" spans="1:9">
      <c r="A42" t="s">
        <v>2634</v>
      </c>
      <c r="B42">
        <v>0</v>
      </c>
      <c r="C42">
        <v>0</v>
      </c>
      <c r="D42">
        <v>0</v>
      </c>
      <c r="E42">
        <v>837</v>
      </c>
      <c r="F42">
        <v>154709372</v>
      </c>
      <c r="G42">
        <v>136045566</v>
      </c>
      <c r="H42">
        <v>837</v>
      </c>
      <c r="I42">
        <v>154709372</v>
      </c>
    </row>
    <row r="43" spans="1:9">
      <c r="A43" t="s">
        <v>2652</v>
      </c>
      <c r="B43">
        <v>0</v>
      </c>
      <c r="C43">
        <v>0</v>
      </c>
      <c r="D43">
        <v>0</v>
      </c>
      <c r="E43">
        <v>2871</v>
      </c>
      <c r="F43">
        <v>502371458</v>
      </c>
      <c r="G43">
        <v>413205240</v>
      </c>
      <c r="H43">
        <v>0</v>
      </c>
      <c r="I43">
        <v>0</v>
      </c>
    </row>
    <row r="44" spans="1:9">
      <c r="A44" t="s">
        <v>2689</v>
      </c>
      <c r="B44">
        <v>1</v>
      </c>
      <c r="C44">
        <v>32000</v>
      </c>
      <c r="D44">
        <v>5101</v>
      </c>
      <c r="E44">
        <v>417</v>
      </c>
      <c r="F44">
        <v>46719491</v>
      </c>
      <c r="G44">
        <v>28752789</v>
      </c>
      <c r="H44">
        <v>0</v>
      </c>
      <c r="I44">
        <v>0</v>
      </c>
    </row>
    <row r="45" spans="1:9">
      <c r="A45" t="s">
        <v>2506</v>
      </c>
      <c r="B45">
        <v>0</v>
      </c>
      <c r="C45">
        <v>0</v>
      </c>
      <c r="D45">
        <v>0</v>
      </c>
      <c r="E45">
        <v>236</v>
      </c>
      <c r="F45">
        <v>50261265</v>
      </c>
      <c r="G45">
        <v>13521616</v>
      </c>
      <c r="H45">
        <v>0</v>
      </c>
      <c r="I45">
        <v>0</v>
      </c>
    </row>
    <row r="46" spans="1:9">
      <c r="A46" t="s">
        <v>2699</v>
      </c>
      <c r="B46">
        <v>0</v>
      </c>
      <c r="C46">
        <v>0</v>
      </c>
      <c r="D46">
        <v>0</v>
      </c>
      <c r="E46">
        <v>9067</v>
      </c>
      <c r="F46">
        <v>29043677</v>
      </c>
      <c r="G46">
        <v>22108947</v>
      </c>
      <c r="H46">
        <v>9067</v>
      </c>
      <c r="I46">
        <v>29043677</v>
      </c>
    </row>
    <row r="47" spans="1:9">
      <c r="A47" t="s">
        <v>2757</v>
      </c>
      <c r="B47">
        <v>1</v>
      </c>
      <c r="C47">
        <v>3000</v>
      </c>
      <c r="D47">
        <v>3113</v>
      </c>
      <c r="E47">
        <v>4305</v>
      </c>
      <c r="F47">
        <v>119541224</v>
      </c>
      <c r="G47">
        <v>83335388</v>
      </c>
      <c r="H47">
        <v>0</v>
      </c>
      <c r="I47">
        <v>0</v>
      </c>
    </row>
    <row r="48" spans="1:9">
      <c r="A48" t="s">
        <v>2737</v>
      </c>
      <c r="B48">
        <v>0</v>
      </c>
      <c r="C48">
        <v>0</v>
      </c>
      <c r="D48">
        <v>0</v>
      </c>
      <c r="E48">
        <v>1071</v>
      </c>
      <c r="F48">
        <v>21542824</v>
      </c>
      <c r="G48">
        <v>13521654</v>
      </c>
      <c r="H48">
        <v>0</v>
      </c>
      <c r="I48">
        <v>0</v>
      </c>
    </row>
    <row r="49" spans="1:9">
      <c r="A49" t="s">
        <v>2635</v>
      </c>
      <c r="B49">
        <v>864</v>
      </c>
      <c r="C49">
        <v>156875992</v>
      </c>
      <c r="D49">
        <v>26740296</v>
      </c>
      <c r="E49">
        <v>105628</v>
      </c>
      <c r="F49">
        <v>14997429593</v>
      </c>
      <c r="G49">
        <v>4920615949</v>
      </c>
      <c r="H49">
        <v>0</v>
      </c>
      <c r="I49">
        <v>0</v>
      </c>
    </row>
    <row r="50" spans="1:9">
      <c r="A50" t="s">
        <v>2566</v>
      </c>
      <c r="B50">
        <v>0</v>
      </c>
      <c r="C50">
        <v>0</v>
      </c>
      <c r="D50">
        <v>0</v>
      </c>
      <c r="E50">
        <v>187212</v>
      </c>
      <c r="F50">
        <v>883000154</v>
      </c>
      <c r="G50">
        <v>801279297</v>
      </c>
      <c r="H50">
        <v>187212</v>
      </c>
      <c r="I50">
        <v>883000154</v>
      </c>
    </row>
    <row r="51" spans="1:9">
      <c r="A51" t="s">
        <v>2622</v>
      </c>
      <c r="B51">
        <v>0</v>
      </c>
      <c r="C51">
        <v>0</v>
      </c>
      <c r="D51">
        <v>0</v>
      </c>
      <c r="E51">
        <v>2918</v>
      </c>
      <c r="F51">
        <v>33953995</v>
      </c>
      <c r="G51">
        <v>23409946</v>
      </c>
      <c r="H51">
        <v>2918</v>
      </c>
      <c r="I51">
        <v>33953995</v>
      </c>
    </row>
    <row r="52" spans="1:9">
      <c r="A52" t="s">
        <v>2513</v>
      </c>
      <c r="B52">
        <v>366</v>
      </c>
      <c r="C52">
        <v>162600</v>
      </c>
      <c r="D52">
        <v>161026</v>
      </c>
      <c r="E52">
        <v>54637</v>
      </c>
      <c r="F52">
        <v>97571521</v>
      </c>
      <c r="G52">
        <v>58778021</v>
      </c>
      <c r="H52">
        <v>0</v>
      </c>
      <c r="I52">
        <v>0</v>
      </c>
    </row>
    <row r="53" spans="1:9">
      <c r="A53" t="s">
        <v>2543</v>
      </c>
      <c r="B53">
        <v>0</v>
      </c>
      <c r="C53">
        <v>0</v>
      </c>
      <c r="D53">
        <v>0</v>
      </c>
      <c r="E53">
        <v>131647</v>
      </c>
      <c r="F53">
        <v>817522709</v>
      </c>
      <c r="G53">
        <v>441514580</v>
      </c>
      <c r="H53">
        <v>131647</v>
      </c>
      <c r="I53">
        <v>817522709</v>
      </c>
    </row>
    <row r="54" spans="1:9">
      <c r="A54" t="s">
        <v>2490</v>
      </c>
      <c r="B54">
        <v>12271</v>
      </c>
      <c r="C54">
        <v>2119454095</v>
      </c>
      <c r="D54">
        <v>684186194</v>
      </c>
      <c r="E54">
        <v>863071</v>
      </c>
      <c r="F54">
        <v>116320715170</v>
      </c>
      <c r="G54">
        <v>38509049028</v>
      </c>
      <c r="H54">
        <v>0</v>
      </c>
      <c r="I54">
        <v>0</v>
      </c>
    </row>
    <row r="55" spans="1:9">
      <c r="A55" t="s">
        <v>2630</v>
      </c>
      <c r="B55">
        <v>0</v>
      </c>
      <c r="C55">
        <v>0</v>
      </c>
      <c r="D55">
        <v>0</v>
      </c>
      <c r="E55">
        <v>692</v>
      </c>
      <c r="F55">
        <v>3549500</v>
      </c>
      <c r="G55">
        <v>2954476</v>
      </c>
      <c r="H55">
        <v>692</v>
      </c>
      <c r="I55">
        <v>3549500</v>
      </c>
    </row>
    <row r="56" spans="1:9">
      <c r="A56" t="s">
        <v>2582</v>
      </c>
      <c r="B56">
        <v>0</v>
      </c>
      <c r="C56">
        <v>0</v>
      </c>
      <c r="D56">
        <v>0</v>
      </c>
      <c r="E56">
        <v>44335</v>
      </c>
      <c r="F56">
        <v>115504578</v>
      </c>
      <c r="G56">
        <v>97919224</v>
      </c>
      <c r="H56">
        <v>44335</v>
      </c>
      <c r="I56">
        <v>115504578</v>
      </c>
    </row>
    <row r="57" spans="1:9">
      <c r="A57" t="s">
        <v>2656</v>
      </c>
      <c r="B57">
        <v>0</v>
      </c>
      <c r="C57">
        <v>0</v>
      </c>
      <c r="D57">
        <v>0</v>
      </c>
      <c r="E57">
        <v>1472</v>
      </c>
      <c r="F57">
        <v>114651819</v>
      </c>
      <c r="G57">
        <v>82078394</v>
      </c>
      <c r="H57">
        <v>0</v>
      </c>
      <c r="I57">
        <v>0</v>
      </c>
    </row>
    <row r="58" spans="1:9">
      <c r="A58" t="s">
        <v>2538</v>
      </c>
      <c r="B58">
        <v>0</v>
      </c>
      <c r="C58">
        <v>0</v>
      </c>
      <c r="D58">
        <v>0</v>
      </c>
      <c r="E58">
        <v>13</v>
      </c>
      <c r="F58">
        <v>51400</v>
      </c>
      <c r="G58">
        <v>9327</v>
      </c>
      <c r="H58">
        <v>13</v>
      </c>
      <c r="I58">
        <v>51400</v>
      </c>
    </row>
    <row r="59" spans="1:9">
      <c r="A59" t="s">
        <v>2668</v>
      </c>
      <c r="B59">
        <v>16867</v>
      </c>
      <c r="C59">
        <v>229470421</v>
      </c>
      <c r="D59">
        <v>213846536</v>
      </c>
      <c r="E59">
        <v>1616696</v>
      </c>
      <c r="F59">
        <v>11066947415</v>
      </c>
      <c r="G59">
        <v>4069245338</v>
      </c>
      <c r="H59">
        <v>0</v>
      </c>
      <c r="I59">
        <v>0</v>
      </c>
    </row>
    <row r="60" spans="1:9">
      <c r="A60" t="s">
        <v>2716</v>
      </c>
      <c r="B60">
        <v>30264</v>
      </c>
      <c r="C60">
        <v>1194435960</v>
      </c>
      <c r="D60">
        <v>1064639243</v>
      </c>
      <c r="E60">
        <v>2870952</v>
      </c>
      <c r="F60">
        <v>42753374317</v>
      </c>
      <c r="G60">
        <v>24097832981</v>
      </c>
      <c r="H60">
        <v>0</v>
      </c>
      <c r="I60">
        <v>0</v>
      </c>
    </row>
    <row r="61" spans="1:9">
      <c r="A61" t="s">
        <v>2631</v>
      </c>
      <c r="B61">
        <v>1055</v>
      </c>
      <c r="C61">
        <v>348664280</v>
      </c>
      <c r="D61">
        <v>348209920</v>
      </c>
      <c r="E61">
        <v>125646</v>
      </c>
      <c r="F61">
        <v>30510565800</v>
      </c>
      <c r="G61">
        <v>23024636681</v>
      </c>
      <c r="H61">
        <v>0</v>
      </c>
      <c r="I61">
        <v>0</v>
      </c>
    </row>
    <row r="62" spans="1:9">
      <c r="A62" t="s">
        <v>2661</v>
      </c>
      <c r="B62">
        <v>0</v>
      </c>
      <c r="C62">
        <v>0</v>
      </c>
      <c r="D62">
        <v>0</v>
      </c>
      <c r="E62">
        <v>3010</v>
      </c>
      <c r="F62">
        <v>37072852</v>
      </c>
      <c r="G62">
        <v>24424958</v>
      </c>
      <c r="H62">
        <v>3010</v>
      </c>
      <c r="I62">
        <v>37072852</v>
      </c>
    </row>
    <row r="63" spans="1:9">
      <c r="A63" t="s">
        <v>2462</v>
      </c>
      <c r="B63">
        <v>530237</v>
      </c>
      <c r="C63">
        <v>5535053185</v>
      </c>
      <c r="D63">
        <v>1358268441</v>
      </c>
      <c r="E63">
        <v>38158261</v>
      </c>
      <c r="F63">
        <v>568808398604</v>
      </c>
      <c r="G63">
        <v>109229853125</v>
      </c>
      <c r="H63">
        <v>0</v>
      </c>
      <c r="I63">
        <v>0</v>
      </c>
    </row>
    <row r="64" spans="1:9">
      <c r="A64" t="s">
        <v>2546</v>
      </c>
      <c r="B64">
        <v>0</v>
      </c>
      <c r="C64">
        <v>0</v>
      </c>
      <c r="D64">
        <v>0</v>
      </c>
      <c r="E64">
        <v>3</v>
      </c>
      <c r="F64">
        <v>226105</v>
      </c>
      <c r="G64">
        <v>166773</v>
      </c>
      <c r="H64">
        <v>3</v>
      </c>
      <c r="I64">
        <v>226105</v>
      </c>
    </row>
    <row r="65" spans="1:9">
      <c r="A65" t="s">
        <v>2453</v>
      </c>
      <c r="B65">
        <v>0</v>
      </c>
      <c r="C65">
        <v>0</v>
      </c>
      <c r="D65">
        <v>0</v>
      </c>
      <c r="E65">
        <v>47672</v>
      </c>
      <c r="F65">
        <v>129572252</v>
      </c>
      <c r="G65">
        <v>128429314</v>
      </c>
      <c r="H65">
        <v>47672</v>
      </c>
      <c r="I65">
        <v>129572252</v>
      </c>
    </row>
    <row r="66" spans="1:9">
      <c r="A66" t="s">
        <v>2567</v>
      </c>
      <c r="B66">
        <v>759</v>
      </c>
      <c r="C66">
        <v>112043384</v>
      </c>
      <c r="D66">
        <v>111835580</v>
      </c>
      <c r="E66">
        <v>10092</v>
      </c>
      <c r="F66">
        <v>1022000006</v>
      </c>
      <c r="G66">
        <v>938827908</v>
      </c>
      <c r="H66">
        <v>0</v>
      </c>
      <c r="I66">
        <v>0</v>
      </c>
    </row>
    <row r="67" spans="1:9">
      <c r="A67" t="s">
        <v>2466</v>
      </c>
      <c r="B67">
        <v>25508</v>
      </c>
      <c r="C67">
        <v>468718415</v>
      </c>
      <c r="D67">
        <v>448783248</v>
      </c>
      <c r="E67">
        <v>149395</v>
      </c>
      <c r="F67">
        <v>2609385452</v>
      </c>
      <c r="G67">
        <v>1640485402</v>
      </c>
      <c r="H67">
        <v>0</v>
      </c>
      <c r="I67">
        <v>0</v>
      </c>
    </row>
    <row r="68" spans="1:9">
      <c r="A68" t="s">
        <v>2548</v>
      </c>
      <c r="B68">
        <v>0</v>
      </c>
      <c r="C68">
        <v>0</v>
      </c>
      <c r="D68">
        <v>0</v>
      </c>
      <c r="E68">
        <v>1</v>
      </c>
      <c r="F68">
        <v>47056</v>
      </c>
      <c r="G68">
        <v>16263</v>
      </c>
      <c r="H68">
        <v>0</v>
      </c>
      <c r="I68">
        <v>0</v>
      </c>
    </row>
    <row r="69" spans="1:9">
      <c r="A69" t="s">
        <v>2626</v>
      </c>
      <c r="B69">
        <v>0</v>
      </c>
      <c r="C69">
        <v>0</v>
      </c>
      <c r="D69">
        <v>0</v>
      </c>
      <c r="E69">
        <v>24770</v>
      </c>
      <c r="F69">
        <v>563559327</v>
      </c>
      <c r="G69">
        <v>443529994</v>
      </c>
      <c r="H69">
        <v>24770</v>
      </c>
      <c r="I69">
        <v>563559327</v>
      </c>
    </row>
    <row r="70" spans="1:9">
      <c r="A70" t="s">
        <v>2627</v>
      </c>
      <c r="B70">
        <v>6736</v>
      </c>
      <c r="C70">
        <v>59685500</v>
      </c>
      <c r="D70">
        <v>3146952</v>
      </c>
      <c r="E70">
        <v>229538</v>
      </c>
      <c r="F70">
        <v>1733961051</v>
      </c>
      <c r="G70">
        <v>257561426</v>
      </c>
      <c r="H70">
        <v>0</v>
      </c>
      <c r="I70">
        <v>0</v>
      </c>
    </row>
    <row r="71" spans="1:9">
      <c r="A71" t="s">
        <v>2644</v>
      </c>
      <c r="B71">
        <v>0</v>
      </c>
      <c r="C71">
        <v>0</v>
      </c>
      <c r="D71">
        <v>0</v>
      </c>
      <c r="E71">
        <v>31463</v>
      </c>
      <c r="F71">
        <v>804135090</v>
      </c>
      <c r="G71">
        <v>595753905</v>
      </c>
      <c r="H71">
        <v>0</v>
      </c>
      <c r="I71">
        <v>0</v>
      </c>
    </row>
    <row r="72" spans="1:9">
      <c r="A72" t="s">
        <v>2648</v>
      </c>
      <c r="B72">
        <v>6</v>
      </c>
      <c r="C72">
        <v>15900</v>
      </c>
      <c r="D72">
        <v>3964</v>
      </c>
      <c r="E72">
        <v>11730</v>
      </c>
      <c r="F72">
        <v>66931127</v>
      </c>
      <c r="G72">
        <v>34935566</v>
      </c>
      <c r="H72">
        <v>0</v>
      </c>
      <c r="I72">
        <v>0</v>
      </c>
    </row>
    <row r="73" spans="1:9">
      <c r="A73" t="s">
        <v>2575</v>
      </c>
      <c r="B73">
        <v>16257</v>
      </c>
      <c r="C73">
        <v>297942391</v>
      </c>
      <c r="D73">
        <v>295180393</v>
      </c>
      <c r="E73">
        <v>1650989</v>
      </c>
      <c r="F73">
        <v>24454266912</v>
      </c>
      <c r="G73">
        <v>19949382487</v>
      </c>
      <c r="H73">
        <v>0</v>
      </c>
      <c r="I73">
        <v>0</v>
      </c>
    </row>
    <row r="74" spans="1:9">
      <c r="A74" t="s">
        <v>5034</v>
      </c>
      <c r="B74">
        <v>0</v>
      </c>
      <c r="C74">
        <v>0</v>
      </c>
      <c r="D74">
        <v>0</v>
      </c>
      <c r="E74">
        <v>1</v>
      </c>
      <c r="F74">
        <v>2800</v>
      </c>
      <c r="G74">
        <v>986</v>
      </c>
      <c r="H74">
        <v>1</v>
      </c>
      <c r="I74">
        <v>2800</v>
      </c>
    </row>
    <row r="75" spans="1:9">
      <c r="A75" t="s">
        <v>2672</v>
      </c>
      <c r="B75">
        <v>573294</v>
      </c>
      <c r="C75">
        <v>2174345202</v>
      </c>
      <c r="D75">
        <v>586364345</v>
      </c>
      <c r="E75">
        <v>17268335</v>
      </c>
      <c r="F75">
        <v>62372431427</v>
      </c>
      <c r="G75">
        <v>8640115632</v>
      </c>
      <c r="H75">
        <v>0</v>
      </c>
      <c r="I75">
        <v>0</v>
      </c>
    </row>
    <row r="76" spans="1:9">
      <c r="A76" t="s">
        <v>2694</v>
      </c>
      <c r="B76">
        <v>0</v>
      </c>
      <c r="C76">
        <v>0</v>
      </c>
      <c r="D76">
        <v>0</v>
      </c>
      <c r="E76">
        <v>371</v>
      </c>
      <c r="F76">
        <v>3613266</v>
      </c>
      <c r="G76">
        <v>2053963</v>
      </c>
      <c r="H76">
        <v>371</v>
      </c>
      <c r="I76">
        <v>3613266</v>
      </c>
    </row>
    <row r="77" spans="1:9">
      <c r="A77" t="s">
        <v>2476</v>
      </c>
      <c r="B77">
        <v>0</v>
      </c>
      <c r="C77">
        <v>0</v>
      </c>
      <c r="D77">
        <v>0</v>
      </c>
      <c r="E77">
        <v>74</v>
      </c>
      <c r="F77">
        <v>837100</v>
      </c>
      <c r="G77">
        <v>309059</v>
      </c>
      <c r="H77">
        <v>74</v>
      </c>
      <c r="I77">
        <v>837100</v>
      </c>
    </row>
    <row r="78" spans="1:9">
      <c r="A78" t="s">
        <v>2522</v>
      </c>
      <c r="B78">
        <v>0</v>
      </c>
      <c r="C78">
        <v>0</v>
      </c>
      <c r="D78">
        <v>0</v>
      </c>
      <c r="E78">
        <v>85932</v>
      </c>
      <c r="F78">
        <v>476915373</v>
      </c>
      <c r="G78">
        <v>363799588</v>
      </c>
      <c r="H78">
        <v>85932</v>
      </c>
      <c r="I78">
        <v>476915373</v>
      </c>
    </row>
    <row r="79" spans="1:9">
      <c r="A79" t="s">
        <v>2614</v>
      </c>
      <c r="B79">
        <v>0</v>
      </c>
      <c r="C79">
        <v>0</v>
      </c>
      <c r="D79">
        <v>0</v>
      </c>
      <c r="E79">
        <v>2144</v>
      </c>
      <c r="F79">
        <v>353012106</v>
      </c>
      <c r="G79">
        <v>311392805</v>
      </c>
      <c r="H79">
        <v>2144</v>
      </c>
      <c r="I79">
        <v>353012106</v>
      </c>
    </row>
    <row r="80" spans="1:9">
      <c r="A80" t="s">
        <v>2542</v>
      </c>
      <c r="B80">
        <v>791</v>
      </c>
      <c r="C80">
        <v>1918052</v>
      </c>
      <c r="D80">
        <v>867994</v>
      </c>
      <c r="E80">
        <v>261471</v>
      </c>
      <c r="F80">
        <v>1950033093</v>
      </c>
      <c r="G80">
        <v>926336671</v>
      </c>
      <c r="H80">
        <v>0</v>
      </c>
      <c r="I80">
        <v>0</v>
      </c>
    </row>
    <row r="81" spans="1:9">
      <c r="A81" t="s">
        <v>2519</v>
      </c>
      <c r="B81">
        <v>0</v>
      </c>
      <c r="C81">
        <v>0</v>
      </c>
      <c r="D81">
        <v>0</v>
      </c>
      <c r="E81">
        <v>4181</v>
      </c>
      <c r="F81">
        <v>112562465</v>
      </c>
      <c r="G81">
        <v>58611001</v>
      </c>
      <c r="H81">
        <v>4181</v>
      </c>
      <c r="I81">
        <v>112562465</v>
      </c>
    </row>
    <row r="82" spans="1:9">
      <c r="A82" t="s">
        <v>2541</v>
      </c>
      <c r="B82">
        <v>1153063</v>
      </c>
      <c r="C82">
        <v>6827385998</v>
      </c>
      <c r="D82">
        <v>1169590908</v>
      </c>
      <c r="E82">
        <v>65347525</v>
      </c>
      <c r="F82">
        <v>676724480798</v>
      </c>
      <c r="G82">
        <v>119504789762</v>
      </c>
      <c r="H82">
        <v>0</v>
      </c>
      <c r="I82">
        <v>0</v>
      </c>
    </row>
    <row r="83" spans="1:9">
      <c r="A83" t="s">
        <v>2564</v>
      </c>
      <c r="B83">
        <v>0</v>
      </c>
      <c r="C83">
        <v>0</v>
      </c>
      <c r="D83">
        <v>0</v>
      </c>
      <c r="E83">
        <v>108606</v>
      </c>
      <c r="F83">
        <v>585559909</v>
      </c>
      <c r="G83">
        <v>428077798</v>
      </c>
      <c r="H83">
        <v>0</v>
      </c>
      <c r="I83">
        <v>0</v>
      </c>
    </row>
    <row r="84" spans="1:9">
      <c r="A84" t="s">
        <v>2618</v>
      </c>
      <c r="B84">
        <v>0</v>
      </c>
      <c r="C84">
        <v>0</v>
      </c>
      <c r="D84">
        <v>0</v>
      </c>
      <c r="E84">
        <v>2880</v>
      </c>
      <c r="F84">
        <v>252492806</v>
      </c>
      <c r="G84">
        <v>204300489</v>
      </c>
      <c r="H84">
        <v>2880</v>
      </c>
      <c r="I84">
        <v>252492806</v>
      </c>
    </row>
    <row r="85" spans="1:9">
      <c r="A85" t="s">
        <v>2666</v>
      </c>
      <c r="B85">
        <v>1</v>
      </c>
      <c r="C85">
        <v>2000</v>
      </c>
      <c r="D85">
        <v>0</v>
      </c>
      <c r="E85">
        <v>77692</v>
      </c>
      <c r="F85">
        <v>174967778</v>
      </c>
      <c r="G85">
        <v>152911450</v>
      </c>
      <c r="H85">
        <v>77692</v>
      </c>
      <c r="I85">
        <v>174967778</v>
      </c>
    </row>
    <row r="86" spans="1:9">
      <c r="A86" t="s">
        <v>2717</v>
      </c>
      <c r="B86">
        <v>0</v>
      </c>
      <c r="C86">
        <v>0</v>
      </c>
      <c r="D86">
        <v>0</v>
      </c>
      <c r="E86">
        <v>2564</v>
      </c>
      <c r="F86">
        <v>47668641</v>
      </c>
      <c r="G86">
        <v>37155507</v>
      </c>
      <c r="H86">
        <v>0</v>
      </c>
      <c r="I86">
        <v>0</v>
      </c>
    </row>
    <row r="87" spans="1:9">
      <c r="A87" t="s">
        <v>2741</v>
      </c>
      <c r="B87">
        <v>0</v>
      </c>
      <c r="C87">
        <v>0</v>
      </c>
      <c r="D87">
        <v>0</v>
      </c>
      <c r="E87">
        <v>48579</v>
      </c>
      <c r="F87">
        <v>1347574405</v>
      </c>
      <c r="G87">
        <v>1014362462</v>
      </c>
      <c r="H87">
        <v>0</v>
      </c>
      <c r="I87">
        <v>0</v>
      </c>
    </row>
    <row r="88" spans="1:9">
      <c r="A88" t="s">
        <v>2523</v>
      </c>
      <c r="B88">
        <v>0</v>
      </c>
      <c r="C88">
        <v>0</v>
      </c>
      <c r="D88">
        <v>0</v>
      </c>
      <c r="E88">
        <v>216459</v>
      </c>
      <c r="F88">
        <v>1218755157</v>
      </c>
      <c r="G88">
        <v>1080298699</v>
      </c>
      <c r="H88">
        <v>216459</v>
      </c>
      <c r="I88">
        <v>1218755157</v>
      </c>
    </row>
    <row r="89" spans="1:9">
      <c r="A89" t="s">
        <v>2628</v>
      </c>
      <c r="B89">
        <v>0</v>
      </c>
      <c r="C89">
        <v>0</v>
      </c>
      <c r="D89">
        <v>0</v>
      </c>
      <c r="E89">
        <v>603</v>
      </c>
      <c r="F89">
        <v>2908400</v>
      </c>
      <c r="G89">
        <v>1766600</v>
      </c>
      <c r="H89">
        <v>0</v>
      </c>
      <c r="I89">
        <v>0</v>
      </c>
    </row>
    <row r="90" spans="1:9">
      <c r="A90" t="s">
        <v>2674</v>
      </c>
      <c r="B90">
        <v>0</v>
      </c>
      <c r="C90">
        <v>0</v>
      </c>
      <c r="D90">
        <v>0</v>
      </c>
      <c r="E90">
        <v>34727</v>
      </c>
      <c r="F90">
        <v>54420758</v>
      </c>
      <c r="G90">
        <v>48522864</v>
      </c>
      <c r="H90">
        <v>34727</v>
      </c>
      <c r="I90">
        <v>54420758</v>
      </c>
    </row>
    <row r="91" spans="1:9">
      <c r="A91" t="s">
        <v>2602</v>
      </c>
      <c r="B91">
        <v>0</v>
      </c>
      <c r="C91">
        <v>0</v>
      </c>
      <c r="D91">
        <v>0</v>
      </c>
      <c r="E91">
        <v>121</v>
      </c>
      <c r="F91">
        <v>2120261</v>
      </c>
      <c r="G91">
        <v>1492294</v>
      </c>
      <c r="H91">
        <v>121</v>
      </c>
      <c r="I91">
        <v>2120261</v>
      </c>
    </row>
    <row r="92" spans="1:9">
      <c r="A92" t="s">
        <v>2742</v>
      </c>
      <c r="B92">
        <v>0</v>
      </c>
      <c r="C92">
        <v>0</v>
      </c>
      <c r="D92">
        <v>0</v>
      </c>
      <c r="E92">
        <v>16489</v>
      </c>
      <c r="F92">
        <v>452906620</v>
      </c>
      <c r="G92">
        <v>338219800</v>
      </c>
      <c r="H92">
        <v>16489</v>
      </c>
      <c r="I92">
        <v>452906620</v>
      </c>
    </row>
    <row r="93" spans="1:9">
      <c r="A93" t="s">
        <v>2459</v>
      </c>
      <c r="B93">
        <v>2735</v>
      </c>
      <c r="C93">
        <v>1928685</v>
      </c>
      <c r="D93">
        <v>986579</v>
      </c>
      <c r="E93">
        <v>169323</v>
      </c>
      <c r="F93">
        <v>166000949</v>
      </c>
      <c r="G93">
        <v>97942151</v>
      </c>
      <c r="H93">
        <v>0</v>
      </c>
      <c r="I93">
        <v>0</v>
      </c>
    </row>
    <row r="94" spans="1:9">
      <c r="A94" t="s">
        <v>2547</v>
      </c>
      <c r="B94">
        <v>0</v>
      </c>
      <c r="C94">
        <v>0</v>
      </c>
      <c r="D94">
        <v>0</v>
      </c>
      <c r="E94">
        <v>847</v>
      </c>
      <c r="F94">
        <v>121005796</v>
      </c>
      <c r="G94">
        <v>25797775</v>
      </c>
      <c r="H94">
        <v>0</v>
      </c>
      <c r="I94">
        <v>0</v>
      </c>
    </row>
    <row r="95" spans="1:9">
      <c r="A95" t="s">
        <v>2558</v>
      </c>
      <c r="B95">
        <v>0</v>
      </c>
      <c r="C95">
        <v>0</v>
      </c>
      <c r="D95">
        <v>0</v>
      </c>
      <c r="E95">
        <v>56716</v>
      </c>
      <c r="F95">
        <v>106510423</v>
      </c>
      <c r="G95">
        <v>110597984</v>
      </c>
      <c r="H95">
        <v>56716</v>
      </c>
      <c r="I95">
        <v>106510423</v>
      </c>
    </row>
    <row r="96" spans="1:9">
      <c r="A96" t="s">
        <v>2611</v>
      </c>
      <c r="B96">
        <v>11707</v>
      </c>
      <c r="C96">
        <v>5505314823</v>
      </c>
      <c r="D96">
        <v>5495431319</v>
      </c>
      <c r="E96">
        <v>1231840</v>
      </c>
      <c r="F96">
        <v>291792996706</v>
      </c>
      <c r="G96">
        <v>239552213015</v>
      </c>
      <c r="H96">
        <v>0</v>
      </c>
      <c r="I96">
        <v>0</v>
      </c>
    </row>
    <row r="97" spans="1:9">
      <c r="A97" t="s">
        <v>2641</v>
      </c>
      <c r="B97">
        <v>0</v>
      </c>
      <c r="C97">
        <v>0</v>
      </c>
      <c r="D97">
        <v>0</v>
      </c>
      <c r="E97">
        <v>425</v>
      </c>
      <c r="F97">
        <v>6873405</v>
      </c>
      <c r="G97">
        <v>3394017</v>
      </c>
      <c r="H97">
        <v>425</v>
      </c>
      <c r="I97">
        <v>6873405</v>
      </c>
    </row>
    <row r="98" spans="1:9">
      <c r="A98" t="s">
        <v>2556</v>
      </c>
      <c r="B98">
        <v>837</v>
      </c>
      <c r="C98">
        <v>2131951</v>
      </c>
      <c r="D98">
        <v>751879</v>
      </c>
      <c r="E98">
        <v>45746</v>
      </c>
      <c r="F98">
        <v>100493598</v>
      </c>
      <c r="G98">
        <v>67793750</v>
      </c>
      <c r="H98">
        <v>0</v>
      </c>
      <c r="I98">
        <v>0</v>
      </c>
    </row>
    <row r="99" spans="1:9">
      <c r="A99" t="s">
        <v>2692</v>
      </c>
      <c r="B99">
        <v>3862</v>
      </c>
      <c r="C99">
        <v>17990520</v>
      </c>
      <c r="D99">
        <v>17329995</v>
      </c>
      <c r="E99">
        <v>285839</v>
      </c>
      <c r="F99">
        <v>4832439554</v>
      </c>
      <c r="G99">
        <v>2536791603</v>
      </c>
      <c r="H99">
        <v>0</v>
      </c>
      <c r="I99">
        <v>0</v>
      </c>
    </row>
    <row r="100" spans="1:9">
      <c r="A100" t="s">
        <v>2702</v>
      </c>
      <c r="B100">
        <v>0</v>
      </c>
      <c r="C100">
        <v>0</v>
      </c>
      <c r="D100">
        <v>0</v>
      </c>
      <c r="E100">
        <v>1650</v>
      </c>
      <c r="F100">
        <v>62574493</v>
      </c>
      <c r="G100">
        <v>35407598</v>
      </c>
      <c r="H100">
        <v>1650</v>
      </c>
      <c r="I100">
        <v>62574493</v>
      </c>
    </row>
    <row r="101" spans="1:9">
      <c r="A101" t="s">
        <v>2531</v>
      </c>
      <c r="B101">
        <v>0</v>
      </c>
      <c r="C101">
        <v>0</v>
      </c>
      <c r="D101">
        <v>0</v>
      </c>
      <c r="E101">
        <v>2340</v>
      </c>
      <c r="F101">
        <v>297599911</v>
      </c>
      <c r="G101">
        <v>257549524</v>
      </c>
      <c r="H101">
        <v>2340</v>
      </c>
      <c r="I101">
        <v>297599911</v>
      </c>
    </row>
    <row r="102" spans="1:9">
      <c r="A102" t="s">
        <v>2752</v>
      </c>
      <c r="B102">
        <v>122</v>
      </c>
      <c r="C102">
        <v>242001350</v>
      </c>
      <c r="D102">
        <v>52799621</v>
      </c>
      <c r="E102">
        <v>897855</v>
      </c>
      <c r="F102">
        <v>123772001974</v>
      </c>
      <c r="G102">
        <v>36380664886</v>
      </c>
      <c r="H102">
        <v>0</v>
      </c>
      <c r="I102">
        <v>0</v>
      </c>
    </row>
    <row r="103" spans="1:9">
      <c r="A103" t="s">
        <v>2477</v>
      </c>
      <c r="B103">
        <v>0</v>
      </c>
      <c r="C103">
        <v>0</v>
      </c>
      <c r="D103">
        <v>0</v>
      </c>
      <c r="E103">
        <v>106</v>
      </c>
      <c r="F103">
        <v>1461850</v>
      </c>
      <c r="G103">
        <v>667171</v>
      </c>
      <c r="H103">
        <v>106</v>
      </c>
      <c r="I103">
        <v>1461850</v>
      </c>
    </row>
    <row r="104" spans="1:9">
      <c r="A104" t="s">
        <v>2579</v>
      </c>
      <c r="B104">
        <v>495350</v>
      </c>
      <c r="C104">
        <v>2266203548</v>
      </c>
      <c r="D104">
        <v>306166446</v>
      </c>
      <c r="E104">
        <v>10990114</v>
      </c>
      <c r="F104">
        <v>73008144147</v>
      </c>
      <c r="G104">
        <v>10806651205</v>
      </c>
      <c r="H104">
        <v>0</v>
      </c>
      <c r="I104">
        <v>0</v>
      </c>
    </row>
    <row r="105" spans="1:9">
      <c r="A105" t="s">
        <v>2734</v>
      </c>
      <c r="B105">
        <v>0</v>
      </c>
      <c r="C105">
        <v>0</v>
      </c>
      <c r="D105">
        <v>0</v>
      </c>
      <c r="E105">
        <v>55</v>
      </c>
      <c r="F105">
        <v>4650190</v>
      </c>
      <c r="G105">
        <v>3347274</v>
      </c>
      <c r="H105">
        <v>55</v>
      </c>
      <c r="I105">
        <v>4650190</v>
      </c>
    </row>
    <row r="106" spans="1:9">
      <c r="A106" t="s">
        <v>2539</v>
      </c>
      <c r="B106">
        <v>0</v>
      </c>
      <c r="C106">
        <v>0</v>
      </c>
      <c r="D106">
        <v>0</v>
      </c>
      <c r="E106">
        <v>25</v>
      </c>
      <c r="F106">
        <v>96100</v>
      </c>
      <c r="G106">
        <v>21357</v>
      </c>
      <c r="H106">
        <v>25</v>
      </c>
      <c r="I106">
        <v>96100</v>
      </c>
    </row>
    <row r="107" spans="1:9">
      <c r="A107" t="s">
        <v>2565</v>
      </c>
      <c r="B107">
        <v>0</v>
      </c>
      <c r="C107">
        <v>0</v>
      </c>
      <c r="D107">
        <v>0</v>
      </c>
      <c r="E107">
        <v>72769</v>
      </c>
      <c r="F107">
        <v>355172687</v>
      </c>
      <c r="G107">
        <v>294918394</v>
      </c>
      <c r="H107">
        <v>72769</v>
      </c>
      <c r="I107">
        <v>355172687</v>
      </c>
    </row>
    <row r="108" spans="1:9">
      <c r="A108" t="s">
        <v>2479</v>
      </c>
      <c r="B108">
        <v>0</v>
      </c>
      <c r="C108">
        <v>0</v>
      </c>
      <c r="D108">
        <v>0</v>
      </c>
      <c r="E108">
        <v>5379</v>
      </c>
      <c r="F108">
        <v>183239529</v>
      </c>
      <c r="G108">
        <v>99004002</v>
      </c>
      <c r="H108">
        <v>0</v>
      </c>
      <c r="I108">
        <v>0</v>
      </c>
    </row>
    <row r="109" spans="1:9">
      <c r="A109" t="s">
        <v>2450</v>
      </c>
      <c r="B109">
        <v>335657</v>
      </c>
      <c r="C109">
        <v>2263108258</v>
      </c>
      <c r="D109">
        <v>88242936</v>
      </c>
      <c r="E109">
        <v>7068197</v>
      </c>
      <c r="F109">
        <v>51909326123</v>
      </c>
      <c r="G109">
        <v>6534668316</v>
      </c>
      <c r="H109">
        <v>0</v>
      </c>
      <c r="I109">
        <v>0</v>
      </c>
    </row>
    <row r="110" spans="1:9">
      <c r="A110" t="s">
        <v>2744</v>
      </c>
      <c r="B110">
        <v>438739</v>
      </c>
      <c r="C110">
        <v>3999942661</v>
      </c>
      <c r="D110">
        <v>777924476</v>
      </c>
      <c r="E110">
        <v>18867343</v>
      </c>
      <c r="F110">
        <v>169185385051</v>
      </c>
      <c r="G110">
        <v>35595278663</v>
      </c>
      <c r="H110">
        <v>0</v>
      </c>
      <c r="I110">
        <v>0</v>
      </c>
    </row>
    <row r="111" spans="1:9">
      <c r="A111" t="s">
        <v>2750</v>
      </c>
      <c r="B111">
        <v>0</v>
      </c>
      <c r="C111">
        <v>0</v>
      </c>
      <c r="D111">
        <v>0</v>
      </c>
      <c r="E111">
        <v>4093</v>
      </c>
      <c r="F111">
        <v>642755541</v>
      </c>
      <c r="G111">
        <v>518129648</v>
      </c>
      <c r="H111">
        <v>4093</v>
      </c>
      <c r="I111">
        <v>642755541</v>
      </c>
    </row>
    <row r="112" spans="1:9">
      <c r="A112" t="s">
        <v>2549</v>
      </c>
      <c r="B112">
        <v>0</v>
      </c>
      <c r="C112">
        <v>0</v>
      </c>
      <c r="D112">
        <v>0</v>
      </c>
      <c r="E112">
        <v>6</v>
      </c>
      <c r="F112">
        <v>466849</v>
      </c>
      <c r="G112">
        <v>119985</v>
      </c>
      <c r="H112">
        <v>6</v>
      </c>
      <c r="I112">
        <v>466849</v>
      </c>
    </row>
    <row r="113" spans="1:9">
      <c r="A113" t="s">
        <v>2578</v>
      </c>
      <c r="B113">
        <v>0</v>
      </c>
      <c r="C113">
        <v>0</v>
      </c>
      <c r="D113">
        <v>0</v>
      </c>
      <c r="E113">
        <v>5017</v>
      </c>
      <c r="F113">
        <v>72797597</v>
      </c>
      <c r="G113">
        <v>77116624</v>
      </c>
      <c r="H113">
        <v>5017</v>
      </c>
      <c r="I113">
        <v>72797597</v>
      </c>
    </row>
    <row r="114" spans="1:9">
      <c r="A114" t="s">
        <v>2675</v>
      </c>
      <c r="B114">
        <v>0</v>
      </c>
      <c r="C114">
        <v>0</v>
      </c>
      <c r="D114">
        <v>0</v>
      </c>
      <c r="E114">
        <v>66050</v>
      </c>
      <c r="F114">
        <v>107956518</v>
      </c>
      <c r="G114">
        <v>108005184</v>
      </c>
      <c r="H114">
        <v>66050</v>
      </c>
      <c r="I114">
        <v>107956518</v>
      </c>
    </row>
    <row r="115" spans="1:9">
      <c r="A115" t="s">
        <v>2455</v>
      </c>
      <c r="B115">
        <v>581</v>
      </c>
      <c r="C115">
        <v>3259224</v>
      </c>
      <c r="D115">
        <v>2073963</v>
      </c>
      <c r="E115">
        <v>11863</v>
      </c>
      <c r="F115">
        <v>56832612</v>
      </c>
      <c r="G115">
        <v>31382837</v>
      </c>
      <c r="H115">
        <v>0</v>
      </c>
      <c r="I115">
        <v>0</v>
      </c>
    </row>
    <row r="116" spans="1:9">
      <c r="A116" t="s">
        <v>2704</v>
      </c>
      <c r="B116">
        <v>196539</v>
      </c>
      <c r="C116">
        <v>1790119098</v>
      </c>
      <c r="D116">
        <v>250852373</v>
      </c>
      <c r="E116">
        <v>16572430</v>
      </c>
      <c r="F116">
        <v>194698556417</v>
      </c>
      <c r="G116">
        <v>29774565157</v>
      </c>
      <c r="H116">
        <v>0</v>
      </c>
      <c r="I116">
        <v>0</v>
      </c>
    </row>
    <row r="117" spans="1:9">
      <c r="A117" t="s">
        <v>2690</v>
      </c>
      <c r="B117">
        <v>0</v>
      </c>
      <c r="C117">
        <v>0</v>
      </c>
      <c r="D117">
        <v>0</v>
      </c>
      <c r="E117">
        <v>184</v>
      </c>
      <c r="F117">
        <v>21129249</v>
      </c>
      <c r="G117">
        <v>13774695</v>
      </c>
      <c r="H117">
        <v>184</v>
      </c>
      <c r="I117">
        <v>21129249</v>
      </c>
    </row>
    <row r="118" spans="1:9">
      <c r="A118" t="s">
        <v>2620</v>
      </c>
      <c r="B118">
        <v>0</v>
      </c>
      <c r="C118">
        <v>0</v>
      </c>
      <c r="D118">
        <v>0</v>
      </c>
      <c r="E118">
        <v>3014</v>
      </c>
      <c r="F118">
        <v>53015807</v>
      </c>
      <c r="G118">
        <v>33314853</v>
      </c>
      <c r="H118">
        <v>0</v>
      </c>
      <c r="I118">
        <v>0</v>
      </c>
    </row>
    <row r="119" spans="1:9">
      <c r="A119" t="s">
        <v>2676</v>
      </c>
      <c r="B119">
        <v>70039</v>
      </c>
      <c r="C119">
        <v>2611468977</v>
      </c>
      <c r="D119">
        <v>2597361197</v>
      </c>
      <c r="E119">
        <v>1312253</v>
      </c>
      <c r="F119">
        <v>41558702378</v>
      </c>
      <c r="G119">
        <v>27084947252</v>
      </c>
      <c r="H119">
        <v>0</v>
      </c>
      <c r="I119">
        <v>0</v>
      </c>
    </row>
    <row r="120" spans="1:9">
      <c r="A120" t="s">
        <v>2709</v>
      </c>
      <c r="B120">
        <v>0</v>
      </c>
      <c r="C120">
        <v>0</v>
      </c>
      <c r="D120">
        <v>0</v>
      </c>
      <c r="E120">
        <v>8311</v>
      </c>
      <c r="F120">
        <v>1354571041</v>
      </c>
      <c r="G120">
        <v>1185346514</v>
      </c>
      <c r="H120">
        <v>0</v>
      </c>
      <c r="I120">
        <v>0</v>
      </c>
    </row>
    <row r="121" spans="1:9">
      <c r="A121" t="s">
        <v>2502</v>
      </c>
      <c r="B121">
        <v>1161823</v>
      </c>
      <c r="C121">
        <v>4458607942</v>
      </c>
      <c r="D121">
        <v>824741528</v>
      </c>
      <c r="E121">
        <v>79331746</v>
      </c>
      <c r="F121">
        <v>490970280807</v>
      </c>
      <c r="G121">
        <v>111416727121</v>
      </c>
      <c r="H121">
        <v>0</v>
      </c>
      <c r="I121">
        <v>0</v>
      </c>
    </row>
    <row r="122" spans="1:9">
      <c r="A122" t="s">
        <v>2761</v>
      </c>
      <c r="B122">
        <v>284</v>
      </c>
      <c r="C122">
        <v>1188700</v>
      </c>
      <c r="D122">
        <v>759471</v>
      </c>
      <c r="E122">
        <v>20984</v>
      </c>
      <c r="F122">
        <v>96497084</v>
      </c>
      <c r="G122">
        <v>50276266</v>
      </c>
      <c r="H122">
        <v>0</v>
      </c>
      <c r="I122">
        <v>0</v>
      </c>
    </row>
    <row r="123" spans="1:9">
      <c r="A123" t="s">
        <v>2745</v>
      </c>
      <c r="B123">
        <v>116</v>
      </c>
      <c r="C123">
        <v>398700</v>
      </c>
      <c r="D123">
        <v>152289</v>
      </c>
      <c r="E123">
        <v>48247</v>
      </c>
      <c r="F123">
        <v>265529909</v>
      </c>
      <c r="G123">
        <v>185734212</v>
      </c>
      <c r="H123">
        <v>0</v>
      </c>
      <c r="I123">
        <v>0</v>
      </c>
    </row>
    <row r="124" spans="1:9">
      <c r="A124" t="s">
        <v>2518</v>
      </c>
      <c r="B124">
        <v>0</v>
      </c>
      <c r="C124">
        <v>0</v>
      </c>
      <c r="D124">
        <v>0</v>
      </c>
      <c r="E124">
        <v>2760</v>
      </c>
      <c r="F124">
        <v>75812126</v>
      </c>
      <c r="G124">
        <v>44618197</v>
      </c>
      <c r="H124">
        <v>2760</v>
      </c>
      <c r="I124">
        <v>75812126</v>
      </c>
    </row>
    <row r="125" spans="1:9">
      <c r="A125" t="s">
        <v>2595</v>
      </c>
      <c r="B125">
        <v>112</v>
      </c>
      <c r="C125">
        <v>10707954</v>
      </c>
      <c r="D125">
        <v>3032498</v>
      </c>
      <c r="E125">
        <v>18744</v>
      </c>
      <c r="F125">
        <v>1296262551</v>
      </c>
      <c r="G125">
        <v>516142265</v>
      </c>
      <c r="H125">
        <v>0</v>
      </c>
      <c r="I125">
        <v>0</v>
      </c>
    </row>
    <row r="126" spans="1:9">
      <c r="A126" t="s">
        <v>2667</v>
      </c>
      <c r="B126">
        <v>0</v>
      </c>
      <c r="C126">
        <v>0</v>
      </c>
      <c r="D126">
        <v>0</v>
      </c>
      <c r="E126">
        <v>147033</v>
      </c>
      <c r="F126">
        <v>341203249</v>
      </c>
      <c r="G126">
        <v>337723099</v>
      </c>
      <c r="H126">
        <v>147033</v>
      </c>
      <c r="I126">
        <v>341203249</v>
      </c>
    </row>
    <row r="127" spans="1:9">
      <c r="A127" t="s">
        <v>2573</v>
      </c>
      <c r="B127">
        <v>0</v>
      </c>
      <c r="C127">
        <v>0</v>
      </c>
      <c r="D127">
        <v>0</v>
      </c>
      <c r="E127">
        <v>30</v>
      </c>
      <c r="F127">
        <v>1774752</v>
      </c>
      <c r="G127">
        <v>1734783</v>
      </c>
      <c r="H127">
        <v>30</v>
      </c>
      <c r="I127">
        <v>1774752</v>
      </c>
    </row>
    <row r="128" spans="1:9">
      <c r="A128" t="s">
        <v>2587</v>
      </c>
      <c r="B128">
        <v>2707</v>
      </c>
      <c r="C128">
        <v>90577454</v>
      </c>
      <c r="D128">
        <v>90275933</v>
      </c>
      <c r="E128">
        <v>64426</v>
      </c>
      <c r="F128">
        <v>1660489461</v>
      </c>
      <c r="G128">
        <v>969613020</v>
      </c>
      <c r="H128">
        <v>0</v>
      </c>
      <c r="I128">
        <v>0</v>
      </c>
    </row>
    <row r="129" spans="1:9">
      <c r="A129" t="s">
        <v>2657</v>
      </c>
      <c r="B129">
        <v>0</v>
      </c>
      <c r="C129">
        <v>0</v>
      </c>
      <c r="D129">
        <v>0</v>
      </c>
      <c r="E129">
        <v>462</v>
      </c>
      <c r="F129">
        <v>33062964</v>
      </c>
      <c r="G129">
        <v>24968909</v>
      </c>
      <c r="H129">
        <v>462</v>
      </c>
      <c r="I129">
        <v>33062964</v>
      </c>
    </row>
    <row r="130" spans="1:9">
      <c r="A130" t="s">
        <v>2563</v>
      </c>
      <c r="B130">
        <v>743935</v>
      </c>
      <c r="C130">
        <v>3253213133</v>
      </c>
      <c r="D130">
        <v>671261064</v>
      </c>
      <c r="E130">
        <v>36556417</v>
      </c>
      <c r="F130">
        <v>387261450596</v>
      </c>
      <c r="G130">
        <v>85574870078</v>
      </c>
      <c r="H130">
        <v>0</v>
      </c>
      <c r="I130">
        <v>0</v>
      </c>
    </row>
    <row r="131" spans="1:9">
      <c r="A131" t="s">
        <v>2605</v>
      </c>
      <c r="B131">
        <v>0</v>
      </c>
      <c r="C131">
        <v>0</v>
      </c>
      <c r="D131">
        <v>0</v>
      </c>
      <c r="E131">
        <v>3279</v>
      </c>
      <c r="F131">
        <v>105256292</v>
      </c>
      <c r="G131">
        <v>61534794</v>
      </c>
      <c r="H131">
        <v>3279</v>
      </c>
      <c r="I131">
        <v>105256292</v>
      </c>
    </row>
    <row r="132" spans="1:9">
      <c r="A132" t="s">
        <v>2615</v>
      </c>
      <c r="B132">
        <v>17394</v>
      </c>
      <c r="C132">
        <v>3043709188</v>
      </c>
      <c r="D132">
        <v>1653356392</v>
      </c>
      <c r="E132">
        <v>667786</v>
      </c>
      <c r="F132">
        <v>75051603892</v>
      </c>
      <c r="G132">
        <v>35309845517</v>
      </c>
      <c r="H132">
        <v>0</v>
      </c>
      <c r="I132">
        <v>0</v>
      </c>
    </row>
    <row r="133" spans="1:9">
      <c r="A133" t="s">
        <v>2463</v>
      </c>
      <c r="B133">
        <v>81</v>
      </c>
      <c r="C133">
        <v>614241</v>
      </c>
      <c r="D133">
        <v>470750</v>
      </c>
      <c r="E133">
        <v>51243</v>
      </c>
      <c r="F133">
        <v>399058618</v>
      </c>
      <c r="G133">
        <v>223922335</v>
      </c>
      <c r="H133">
        <v>0</v>
      </c>
      <c r="I133">
        <v>0</v>
      </c>
    </row>
    <row r="134" spans="1:9">
      <c r="A134" t="s">
        <v>2488</v>
      </c>
      <c r="B134">
        <v>0</v>
      </c>
      <c r="C134">
        <v>0</v>
      </c>
      <c r="D134">
        <v>0</v>
      </c>
      <c r="E134">
        <v>1794</v>
      </c>
      <c r="F134">
        <v>309788129</v>
      </c>
      <c r="G134">
        <v>232307834</v>
      </c>
      <c r="H134">
        <v>1794</v>
      </c>
      <c r="I134">
        <v>309788129</v>
      </c>
    </row>
    <row r="135" spans="1:9">
      <c r="A135" t="s">
        <v>2485</v>
      </c>
      <c r="B135">
        <v>0</v>
      </c>
      <c r="C135">
        <v>0</v>
      </c>
      <c r="D135">
        <v>0</v>
      </c>
      <c r="E135">
        <v>152987</v>
      </c>
      <c r="F135">
        <v>867885824</v>
      </c>
      <c r="G135">
        <v>712190922</v>
      </c>
      <c r="H135">
        <v>152987</v>
      </c>
      <c r="I135">
        <v>867885824</v>
      </c>
    </row>
    <row r="136" spans="1:9">
      <c r="A136" t="s">
        <v>2588</v>
      </c>
      <c r="B136">
        <v>0</v>
      </c>
      <c r="C136">
        <v>0</v>
      </c>
      <c r="D136">
        <v>0</v>
      </c>
      <c r="E136">
        <v>648</v>
      </c>
      <c r="F136">
        <v>18335096</v>
      </c>
      <c r="G136">
        <v>10328941</v>
      </c>
      <c r="H136">
        <v>0</v>
      </c>
      <c r="I136">
        <v>0</v>
      </c>
    </row>
    <row r="137" spans="1:9">
      <c r="A137" t="s">
        <v>2621</v>
      </c>
      <c r="B137">
        <v>0</v>
      </c>
      <c r="C137">
        <v>0</v>
      </c>
      <c r="D137">
        <v>0</v>
      </c>
      <c r="E137">
        <v>2264</v>
      </c>
      <c r="F137">
        <v>35811808</v>
      </c>
      <c r="G137">
        <v>23158491</v>
      </c>
      <c r="H137">
        <v>2264</v>
      </c>
      <c r="I137">
        <v>35811808</v>
      </c>
    </row>
    <row r="138" spans="1:9">
      <c r="A138" t="s">
        <v>2705</v>
      </c>
      <c r="B138">
        <v>0</v>
      </c>
      <c r="C138">
        <v>0</v>
      </c>
      <c r="D138">
        <v>0</v>
      </c>
      <c r="E138">
        <v>35802</v>
      </c>
      <c r="F138">
        <v>177624587</v>
      </c>
      <c r="G138">
        <v>117239254</v>
      </c>
      <c r="H138">
        <v>0</v>
      </c>
      <c r="I138">
        <v>0</v>
      </c>
    </row>
    <row r="139" spans="1:9">
      <c r="A139" t="s">
        <v>2607</v>
      </c>
      <c r="B139">
        <v>75533</v>
      </c>
      <c r="C139">
        <v>642140973</v>
      </c>
      <c r="D139">
        <v>62982894</v>
      </c>
      <c r="E139">
        <v>4171492</v>
      </c>
      <c r="F139">
        <v>44379941044</v>
      </c>
      <c r="G139">
        <v>6519536746</v>
      </c>
      <c r="H139">
        <v>0</v>
      </c>
      <c r="I139">
        <v>0</v>
      </c>
    </row>
    <row r="140" spans="1:9">
      <c r="A140" t="s">
        <v>2619</v>
      </c>
      <c r="B140">
        <v>8507</v>
      </c>
      <c r="C140">
        <v>130197954</v>
      </c>
      <c r="D140">
        <v>125330674</v>
      </c>
      <c r="E140">
        <v>1168119</v>
      </c>
      <c r="F140">
        <v>7673325121</v>
      </c>
      <c r="G140">
        <v>2909100572</v>
      </c>
      <c r="H140">
        <v>0</v>
      </c>
      <c r="I140">
        <v>0</v>
      </c>
    </row>
    <row r="141" spans="1:9">
      <c r="A141" t="s">
        <v>2653</v>
      </c>
      <c r="B141">
        <v>0</v>
      </c>
      <c r="C141">
        <v>0</v>
      </c>
      <c r="D141">
        <v>0</v>
      </c>
      <c r="E141">
        <v>787</v>
      </c>
      <c r="F141">
        <v>121501967</v>
      </c>
      <c r="G141">
        <v>100218576</v>
      </c>
      <c r="H141">
        <v>787</v>
      </c>
      <c r="I141">
        <v>121501967</v>
      </c>
    </row>
    <row r="142" spans="1:9">
      <c r="A142" t="s">
        <v>2697</v>
      </c>
      <c r="B142">
        <v>0</v>
      </c>
      <c r="C142">
        <v>0</v>
      </c>
      <c r="D142">
        <v>0</v>
      </c>
      <c r="E142">
        <v>8193</v>
      </c>
      <c r="F142">
        <v>33818735</v>
      </c>
      <c r="G142">
        <v>17167892</v>
      </c>
      <c r="H142">
        <v>0</v>
      </c>
      <c r="I142">
        <v>0</v>
      </c>
    </row>
    <row r="143" spans="1:9">
      <c r="A143" t="s">
        <v>2594</v>
      </c>
      <c r="B143">
        <v>0</v>
      </c>
      <c r="C143">
        <v>0</v>
      </c>
      <c r="D143">
        <v>0</v>
      </c>
      <c r="E143">
        <v>22</v>
      </c>
      <c r="F143">
        <v>2262091</v>
      </c>
      <c r="G143">
        <v>1772321</v>
      </c>
      <c r="H143">
        <v>22</v>
      </c>
      <c r="I143">
        <v>2262091</v>
      </c>
    </row>
    <row r="144" spans="1:9">
      <c r="A144" t="s">
        <v>2624</v>
      </c>
      <c r="B144">
        <v>0</v>
      </c>
      <c r="C144">
        <v>0</v>
      </c>
      <c r="D144">
        <v>0</v>
      </c>
      <c r="E144">
        <v>159835</v>
      </c>
      <c r="F144">
        <v>3770311383</v>
      </c>
      <c r="G144">
        <v>2989053192</v>
      </c>
      <c r="H144">
        <v>0</v>
      </c>
      <c r="I144">
        <v>0</v>
      </c>
    </row>
    <row r="145" spans="1:9">
      <c r="A145" t="s">
        <v>2706</v>
      </c>
      <c r="B145">
        <v>0</v>
      </c>
      <c r="C145">
        <v>0</v>
      </c>
      <c r="D145">
        <v>0</v>
      </c>
      <c r="E145">
        <v>23113</v>
      </c>
      <c r="F145">
        <v>95396189</v>
      </c>
      <c r="G145">
        <v>79111496</v>
      </c>
      <c r="H145">
        <v>23113</v>
      </c>
      <c r="I145">
        <v>95396189</v>
      </c>
    </row>
    <row r="146" spans="1:9">
      <c r="A146" t="s">
        <v>2749</v>
      </c>
      <c r="B146">
        <v>0</v>
      </c>
      <c r="C146">
        <v>0</v>
      </c>
      <c r="D146">
        <v>0</v>
      </c>
      <c r="E146">
        <v>13288</v>
      </c>
      <c r="F146">
        <v>2155294128</v>
      </c>
      <c r="G146">
        <v>1708777371</v>
      </c>
      <c r="H146">
        <v>0</v>
      </c>
      <c r="I146">
        <v>0</v>
      </c>
    </row>
    <row r="147" spans="1:9">
      <c r="A147" t="s">
        <v>2489</v>
      </c>
      <c r="B147">
        <v>0</v>
      </c>
      <c r="C147">
        <v>0</v>
      </c>
      <c r="D147">
        <v>0</v>
      </c>
      <c r="E147">
        <v>2874</v>
      </c>
      <c r="F147">
        <v>553676949</v>
      </c>
      <c r="G147">
        <v>461341543</v>
      </c>
      <c r="H147">
        <v>2874</v>
      </c>
      <c r="I147">
        <v>553676949</v>
      </c>
    </row>
    <row r="148" spans="1:9">
      <c r="A148" t="s">
        <v>2616</v>
      </c>
      <c r="B148">
        <v>0</v>
      </c>
      <c r="C148">
        <v>0</v>
      </c>
      <c r="D148">
        <v>0</v>
      </c>
      <c r="E148">
        <v>1463</v>
      </c>
      <c r="F148">
        <v>115967518</v>
      </c>
      <c r="G148">
        <v>77076582</v>
      </c>
      <c r="H148">
        <v>0</v>
      </c>
      <c r="I148">
        <v>0</v>
      </c>
    </row>
    <row r="149" spans="1:9">
      <c r="A149" t="s">
        <v>2636</v>
      </c>
      <c r="B149">
        <v>0</v>
      </c>
      <c r="C149">
        <v>0</v>
      </c>
      <c r="D149">
        <v>0</v>
      </c>
      <c r="E149">
        <v>382</v>
      </c>
      <c r="F149">
        <v>43187796</v>
      </c>
      <c r="G149">
        <v>33633247</v>
      </c>
      <c r="H149">
        <v>0</v>
      </c>
      <c r="I149">
        <v>0</v>
      </c>
    </row>
    <row r="150" spans="1:9">
      <c r="A150" t="s">
        <v>2509</v>
      </c>
      <c r="B150">
        <v>0</v>
      </c>
      <c r="C150">
        <v>0</v>
      </c>
      <c r="D150">
        <v>0</v>
      </c>
      <c r="E150">
        <v>165</v>
      </c>
      <c r="F150">
        <v>930524</v>
      </c>
      <c r="G150">
        <v>451116</v>
      </c>
      <c r="H150">
        <v>0</v>
      </c>
      <c r="I150">
        <v>0</v>
      </c>
    </row>
    <row r="151" spans="1:9">
      <c r="A151" t="s">
        <v>2637</v>
      </c>
      <c r="B151">
        <v>0</v>
      </c>
      <c r="C151">
        <v>0</v>
      </c>
      <c r="D151">
        <v>0</v>
      </c>
      <c r="E151">
        <v>139</v>
      </c>
      <c r="F151">
        <v>16331361</v>
      </c>
      <c r="G151">
        <v>12141188</v>
      </c>
      <c r="H151">
        <v>139</v>
      </c>
      <c r="I151">
        <v>16331361</v>
      </c>
    </row>
    <row r="152" spans="1:9">
      <c r="A152" t="s">
        <v>2701</v>
      </c>
      <c r="B152">
        <v>0</v>
      </c>
      <c r="C152">
        <v>0</v>
      </c>
      <c r="D152">
        <v>0</v>
      </c>
      <c r="E152">
        <v>5413</v>
      </c>
      <c r="F152">
        <v>207653278</v>
      </c>
      <c r="G152">
        <v>121546358</v>
      </c>
      <c r="H152">
        <v>0</v>
      </c>
      <c r="I152">
        <v>0</v>
      </c>
    </row>
    <row r="153" spans="1:9">
      <c r="A153" t="s">
        <v>2557</v>
      </c>
      <c r="B153">
        <v>0</v>
      </c>
      <c r="C153">
        <v>0</v>
      </c>
      <c r="D153">
        <v>0</v>
      </c>
      <c r="E153">
        <v>27701</v>
      </c>
      <c r="F153">
        <v>49741889</v>
      </c>
      <c r="G153">
        <v>45390263</v>
      </c>
      <c r="H153">
        <v>27701</v>
      </c>
      <c r="I153">
        <v>49741889</v>
      </c>
    </row>
    <row r="154" spans="1:9">
      <c r="A154" t="s">
        <v>2663</v>
      </c>
      <c r="B154">
        <v>0</v>
      </c>
      <c r="C154">
        <v>0</v>
      </c>
      <c r="D154">
        <v>0</v>
      </c>
      <c r="E154">
        <v>10</v>
      </c>
      <c r="F154">
        <v>68157</v>
      </c>
      <c r="G154">
        <v>30745</v>
      </c>
      <c r="H154">
        <v>0</v>
      </c>
      <c r="I154">
        <v>0</v>
      </c>
    </row>
    <row r="155" spans="1:9">
      <c r="A155" t="s">
        <v>2755</v>
      </c>
      <c r="B155">
        <v>0</v>
      </c>
      <c r="C155">
        <v>0</v>
      </c>
      <c r="D155">
        <v>0</v>
      </c>
      <c r="E155">
        <v>2977</v>
      </c>
      <c r="F155">
        <v>269885714</v>
      </c>
      <c r="G155">
        <v>172748679</v>
      </c>
      <c r="H155">
        <v>2977</v>
      </c>
      <c r="I155">
        <v>269885714</v>
      </c>
    </row>
    <row r="156" spans="1:9">
      <c r="A156" t="s">
        <v>2571</v>
      </c>
      <c r="B156">
        <v>2304</v>
      </c>
      <c r="C156">
        <v>203203712</v>
      </c>
      <c r="D156">
        <v>202685377</v>
      </c>
      <c r="E156">
        <v>31962</v>
      </c>
      <c r="F156">
        <v>2298808586</v>
      </c>
      <c r="G156">
        <v>2130088728</v>
      </c>
      <c r="H156">
        <v>0</v>
      </c>
      <c r="I156">
        <v>0</v>
      </c>
    </row>
    <row r="157" spans="1:9">
      <c r="A157" t="s">
        <v>2688</v>
      </c>
      <c r="B157">
        <v>3096</v>
      </c>
      <c r="C157">
        <v>577293274</v>
      </c>
      <c r="D157">
        <v>113863531</v>
      </c>
      <c r="E157">
        <v>179739</v>
      </c>
      <c r="F157">
        <v>28315763877</v>
      </c>
      <c r="G157">
        <v>10038610595</v>
      </c>
      <c r="H157">
        <v>0</v>
      </c>
      <c r="I157">
        <v>0</v>
      </c>
    </row>
    <row r="158" spans="1:9">
      <c r="A158" t="s">
        <v>2740</v>
      </c>
      <c r="B158">
        <v>22</v>
      </c>
      <c r="C158">
        <v>786768</v>
      </c>
      <c r="D158">
        <v>757713</v>
      </c>
      <c r="E158">
        <v>3469309</v>
      </c>
      <c r="F158">
        <v>95531059332</v>
      </c>
      <c r="G158">
        <v>64372201957</v>
      </c>
      <c r="H158">
        <v>0</v>
      </c>
      <c r="I158">
        <v>0</v>
      </c>
    </row>
    <row r="159" spans="1:9">
      <c r="A159" t="s">
        <v>2526</v>
      </c>
      <c r="B159">
        <v>0</v>
      </c>
      <c r="C159">
        <v>0</v>
      </c>
      <c r="D159">
        <v>0</v>
      </c>
      <c r="E159">
        <v>2378</v>
      </c>
      <c r="F159">
        <v>438620059</v>
      </c>
      <c r="G159">
        <v>344311649</v>
      </c>
      <c r="H159">
        <v>2378</v>
      </c>
      <c r="I159">
        <v>438620059</v>
      </c>
    </row>
    <row r="160" spans="1:9">
      <c r="A160" t="s">
        <v>2681</v>
      </c>
      <c r="B160">
        <v>1</v>
      </c>
      <c r="C160">
        <v>500</v>
      </c>
      <c r="D160">
        <v>563</v>
      </c>
      <c r="E160">
        <v>5016</v>
      </c>
      <c r="F160">
        <v>23940678</v>
      </c>
      <c r="G160">
        <v>13327099</v>
      </c>
      <c r="H160">
        <v>0</v>
      </c>
      <c r="I160">
        <v>0</v>
      </c>
    </row>
    <row r="161" spans="1:9">
      <c r="A161" t="s">
        <v>2603</v>
      </c>
      <c r="B161">
        <v>34592</v>
      </c>
      <c r="C161">
        <v>1253316072</v>
      </c>
      <c r="D161">
        <v>1246985972</v>
      </c>
      <c r="E161">
        <v>988696</v>
      </c>
      <c r="F161">
        <v>30037910580</v>
      </c>
      <c r="G161">
        <v>18938859406</v>
      </c>
      <c r="H161">
        <v>0</v>
      </c>
      <c r="I161">
        <v>0</v>
      </c>
    </row>
    <row r="162" spans="1:9">
      <c r="A162" t="s">
        <v>2650</v>
      </c>
      <c r="B162">
        <v>0</v>
      </c>
      <c r="C162">
        <v>0</v>
      </c>
      <c r="D162">
        <v>0</v>
      </c>
      <c r="E162">
        <v>7480</v>
      </c>
      <c r="F162">
        <v>40673797</v>
      </c>
      <c r="G162">
        <v>33150717</v>
      </c>
      <c r="H162">
        <v>7480</v>
      </c>
      <c r="I162">
        <v>40673797</v>
      </c>
    </row>
    <row r="163" spans="1:9">
      <c r="A163" t="s">
        <v>2494</v>
      </c>
      <c r="B163">
        <v>57558</v>
      </c>
      <c r="C163">
        <v>517706134</v>
      </c>
      <c r="D163">
        <v>508005367</v>
      </c>
      <c r="E163">
        <v>595431</v>
      </c>
      <c r="F163">
        <v>17109454651</v>
      </c>
      <c r="G163">
        <v>11284369543</v>
      </c>
      <c r="H163">
        <v>0</v>
      </c>
      <c r="I163">
        <v>0</v>
      </c>
    </row>
    <row r="164" spans="1:9">
      <c r="A164" t="s">
        <v>2520</v>
      </c>
      <c r="B164">
        <v>1507806</v>
      </c>
      <c r="C164">
        <v>14973161660</v>
      </c>
      <c r="D164">
        <v>1623575413</v>
      </c>
      <c r="E164">
        <v>88099599</v>
      </c>
      <c r="F164">
        <v>1153432032186</v>
      </c>
      <c r="G164">
        <v>165776336725</v>
      </c>
      <c r="H164">
        <v>0</v>
      </c>
      <c r="I164">
        <v>0</v>
      </c>
    </row>
    <row r="165" spans="1:9">
      <c r="A165" t="s">
        <v>2580</v>
      </c>
      <c r="B165">
        <v>0</v>
      </c>
      <c r="C165">
        <v>0</v>
      </c>
      <c r="D165">
        <v>0</v>
      </c>
      <c r="E165">
        <v>40082</v>
      </c>
      <c r="F165">
        <v>118352667</v>
      </c>
      <c r="G165">
        <v>74948779</v>
      </c>
      <c r="H165">
        <v>0</v>
      </c>
      <c r="I165">
        <v>0</v>
      </c>
    </row>
    <row r="166" spans="1:9">
      <c r="A166" t="s">
        <v>2654</v>
      </c>
      <c r="B166">
        <v>0</v>
      </c>
      <c r="C166">
        <v>0</v>
      </c>
      <c r="D166">
        <v>0</v>
      </c>
      <c r="E166">
        <v>2917</v>
      </c>
      <c r="F166">
        <v>513518327</v>
      </c>
      <c r="G166">
        <v>474192517</v>
      </c>
      <c r="H166">
        <v>2917</v>
      </c>
      <c r="I166">
        <v>513518327</v>
      </c>
    </row>
    <row r="167" spans="1:9">
      <c r="A167" t="s">
        <v>2713</v>
      </c>
      <c r="B167">
        <v>0</v>
      </c>
      <c r="C167">
        <v>0</v>
      </c>
      <c r="D167">
        <v>0</v>
      </c>
      <c r="E167">
        <v>614</v>
      </c>
      <c r="F167">
        <v>39997550</v>
      </c>
      <c r="G167">
        <v>28530637</v>
      </c>
      <c r="H167">
        <v>0</v>
      </c>
      <c r="I167">
        <v>0</v>
      </c>
    </row>
    <row r="168" spans="1:9">
      <c r="A168" t="s">
        <v>2722</v>
      </c>
      <c r="B168">
        <v>0</v>
      </c>
      <c r="C168">
        <v>0</v>
      </c>
      <c r="D168">
        <v>0</v>
      </c>
      <c r="E168">
        <v>874</v>
      </c>
      <c r="F168">
        <v>19717264</v>
      </c>
      <c r="G168">
        <v>11577394</v>
      </c>
      <c r="H168">
        <v>874</v>
      </c>
      <c r="I168">
        <v>19717264</v>
      </c>
    </row>
    <row r="169" spans="1:9">
      <c r="A169" t="s">
        <v>2638</v>
      </c>
      <c r="B169">
        <v>0</v>
      </c>
      <c r="C169">
        <v>0</v>
      </c>
      <c r="D169">
        <v>0</v>
      </c>
      <c r="E169">
        <v>412</v>
      </c>
      <c r="F169">
        <v>51344199</v>
      </c>
      <c r="G169">
        <v>45179184</v>
      </c>
      <c r="H169">
        <v>412</v>
      </c>
      <c r="I169">
        <v>51344199</v>
      </c>
    </row>
    <row r="170" spans="1:9">
      <c r="A170" t="s">
        <v>2673</v>
      </c>
      <c r="B170">
        <v>1155</v>
      </c>
      <c r="C170">
        <v>1486694</v>
      </c>
      <c r="D170">
        <v>1135167</v>
      </c>
      <c r="E170">
        <v>56439</v>
      </c>
      <c r="F170">
        <v>95327681</v>
      </c>
      <c r="G170">
        <v>71057126</v>
      </c>
      <c r="H170">
        <v>0</v>
      </c>
      <c r="I170">
        <v>0</v>
      </c>
    </row>
    <row r="171" spans="1:9">
      <c r="A171" t="s">
        <v>2698</v>
      </c>
      <c r="B171">
        <v>0</v>
      </c>
      <c r="C171">
        <v>0</v>
      </c>
      <c r="D171">
        <v>0</v>
      </c>
      <c r="E171">
        <v>4662</v>
      </c>
      <c r="F171">
        <v>17913640</v>
      </c>
      <c r="G171">
        <v>10585797</v>
      </c>
      <c r="H171">
        <v>4662</v>
      </c>
      <c r="I171">
        <v>17913640</v>
      </c>
    </row>
    <row r="172" spans="1:9">
      <c r="A172" t="s">
        <v>2748</v>
      </c>
      <c r="B172">
        <v>62</v>
      </c>
      <c r="C172">
        <v>13485545</v>
      </c>
      <c r="D172">
        <v>11054540</v>
      </c>
      <c r="E172">
        <v>3797360</v>
      </c>
      <c r="F172">
        <v>938223449982</v>
      </c>
      <c r="G172">
        <v>756339057564</v>
      </c>
      <c r="H172">
        <v>0</v>
      </c>
      <c r="I172">
        <v>0</v>
      </c>
    </row>
    <row r="173" spans="1:9">
      <c r="A173" t="s">
        <v>2597</v>
      </c>
      <c r="B173">
        <v>0</v>
      </c>
      <c r="C173">
        <v>0</v>
      </c>
      <c r="D173">
        <v>0</v>
      </c>
      <c r="E173">
        <v>9</v>
      </c>
      <c r="F173">
        <v>322447</v>
      </c>
      <c r="G173">
        <v>235145</v>
      </c>
      <c r="H173">
        <v>9</v>
      </c>
      <c r="I173">
        <v>322447</v>
      </c>
    </row>
    <row r="174" spans="1:9">
      <c r="A174" t="s">
        <v>2758</v>
      </c>
      <c r="B174">
        <v>0</v>
      </c>
      <c r="C174">
        <v>0</v>
      </c>
      <c r="D174">
        <v>0</v>
      </c>
      <c r="E174">
        <v>2166</v>
      </c>
      <c r="F174">
        <v>44376519</v>
      </c>
      <c r="G174">
        <v>31772395</v>
      </c>
      <c r="H174">
        <v>2166</v>
      </c>
      <c r="I174">
        <v>44376519</v>
      </c>
    </row>
    <row r="175" spans="1:9">
      <c r="A175" t="s">
        <v>2572</v>
      </c>
      <c r="B175">
        <v>0</v>
      </c>
      <c r="C175">
        <v>0</v>
      </c>
      <c r="D175">
        <v>0</v>
      </c>
      <c r="E175">
        <v>82</v>
      </c>
      <c r="F175">
        <v>4669372</v>
      </c>
      <c r="G175">
        <v>4379229</v>
      </c>
      <c r="H175">
        <v>0</v>
      </c>
      <c r="I175">
        <v>0</v>
      </c>
    </row>
    <row r="176" spans="1:9">
      <c r="A176" t="s">
        <v>2695</v>
      </c>
      <c r="B176">
        <v>0</v>
      </c>
      <c r="C176">
        <v>0</v>
      </c>
      <c r="D176">
        <v>0</v>
      </c>
      <c r="E176">
        <v>466</v>
      </c>
      <c r="F176">
        <v>7333610</v>
      </c>
      <c r="G176">
        <v>4548488</v>
      </c>
      <c r="H176">
        <v>466</v>
      </c>
      <c r="I176">
        <v>7333610</v>
      </c>
    </row>
    <row r="177" spans="1:9">
      <c r="A177" t="s">
        <v>2464</v>
      </c>
      <c r="B177">
        <v>2</v>
      </c>
      <c r="C177">
        <v>7807</v>
      </c>
      <c r="D177">
        <v>3508</v>
      </c>
      <c r="E177">
        <v>28193</v>
      </c>
      <c r="F177">
        <v>193508635</v>
      </c>
      <c r="G177">
        <v>131737255</v>
      </c>
      <c r="H177">
        <v>28193</v>
      </c>
      <c r="I177">
        <v>193508635</v>
      </c>
    </row>
    <row r="178" spans="1:9">
      <c r="A178" t="s">
        <v>2497</v>
      </c>
      <c r="B178">
        <v>0</v>
      </c>
      <c r="C178">
        <v>0</v>
      </c>
      <c r="D178">
        <v>0</v>
      </c>
      <c r="E178">
        <v>2248</v>
      </c>
      <c r="F178">
        <v>11273342</v>
      </c>
      <c r="G178">
        <v>6684245</v>
      </c>
      <c r="H178">
        <v>2248</v>
      </c>
      <c r="I178">
        <v>11273342</v>
      </c>
    </row>
    <row r="179" spans="1:9">
      <c r="A179" t="s">
        <v>2528</v>
      </c>
      <c r="B179">
        <v>0</v>
      </c>
      <c r="C179">
        <v>0</v>
      </c>
      <c r="D179">
        <v>0</v>
      </c>
      <c r="E179">
        <v>599263</v>
      </c>
      <c r="F179">
        <v>71466420493</v>
      </c>
      <c r="G179">
        <v>27207324536</v>
      </c>
      <c r="H179">
        <v>0</v>
      </c>
      <c r="I179">
        <v>0</v>
      </c>
    </row>
    <row r="180" spans="1:9">
      <c r="A180" t="s">
        <v>2545</v>
      </c>
      <c r="B180">
        <v>0</v>
      </c>
      <c r="C180">
        <v>0</v>
      </c>
      <c r="D180">
        <v>0</v>
      </c>
      <c r="E180">
        <v>1</v>
      </c>
      <c r="F180">
        <v>281250</v>
      </c>
      <c r="G180">
        <v>243950</v>
      </c>
      <c r="H180">
        <v>1</v>
      </c>
      <c r="I180">
        <v>281250</v>
      </c>
    </row>
    <row r="181" spans="1:9">
      <c r="A181" t="s">
        <v>2671</v>
      </c>
      <c r="B181">
        <v>0</v>
      </c>
      <c r="C181">
        <v>0</v>
      </c>
      <c r="D181">
        <v>0</v>
      </c>
      <c r="E181">
        <v>2638</v>
      </c>
      <c r="F181">
        <v>18265635</v>
      </c>
      <c r="G181">
        <v>16020090</v>
      </c>
      <c r="H181">
        <v>2638</v>
      </c>
      <c r="I181">
        <v>18265635</v>
      </c>
    </row>
    <row r="182" spans="1:9">
      <c r="A182" t="s">
        <v>2554</v>
      </c>
      <c r="B182">
        <v>0</v>
      </c>
      <c r="C182">
        <v>0</v>
      </c>
      <c r="D182">
        <v>0</v>
      </c>
      <c r="E182">
        <v>3141</v>
      </c>
      <c r="F182">
        <v>14040635</v>
      </c>
      <c r="G182">
        <v>10507405</v>
      </c>
      <c r="H182">
        <v>3141</v>
      </c>
      <c r="I182">
        <v>14040635</v>
      </c>
    </row>
    <row r="183" spans="1:9">
      <c r="A183" t="s">
        <v>2536</v>
      </c>
      <c r="B183">
        <v>0</v>
      </c>
      <c r="C183">
        <v>0</v>
      </c>
      <c r="D183">
        <v>0</v>
      </c>
      <c r="E183">
        <v>51648</v>
      </c>
      <c r="F183">
        <v>58035564</v>
      </c>
      <c r="G183">
        <v>1766550</v>
      </c>
      <c r="H183">
        <v>0</v>
      </c>
      <c r="I183">
        <v>0</v>
      </c>
    </row>
    <row r="184" spans="1:9">
      <c r="A184" t="s">
        <v>2461</v>
      </c>
      <c r="B184">
        <v>0</v>
      </c>
      <c r="C184">
        <v>0</v>
      </c>
      <c r="D184">
        <v>0</v>
      </c>
      <c r="E184">
        <v>258684</v>
      </c>
      <c r="F184">
        <v>178919877</v>
      </c>
      <c r="G184">
        <v>213684234</v>
      </c>
      <c r="H184">
        <v>258684</v>
      </c>
      <c r="I184">
        <v>178919877</v>
      </c>
    </row>
    <row r="185" spans="1:9">
      <c r="A185" t="s">
        <v>2484</v>
      </c>
      <c r="B185">
        <v>0</v>
      </c>
      <c r="C185">
        <v>0</v>
      </c>
      <c r="D185">
        <v>0</v>
      </c>
      <c r="E185">
        <v>77968</v>
      </c>
      <c r="F185">
        <v>418015826</v>
      </c>
      <c r="G185">
        <v>262200998</v>
      </c>
      <c r="H185">
        <v>77968</v>
      </c>
      <c r="I185">
        <v>418015826</v>
      </c>
    </row>
    <row r="186" spans="1:9">
      <c r="A186" t="s">
        <v>2535</v>
      </c>
      <c r="B186">
        <v>0</v>
      </c>
      <c r="C186">
        <v>0</v>
      </c>
      <c r="D186">
        <v>0</v>
      </c>
      <c r="E186">
        <v>243</v>
      </c>
      <c r="F186">
        <v>5963811</v>
      </c>
      <c r="G186">
        <v>3908076</v>
      </c>
      <c r="H186">
        <v>243</v>
      </c>
      <c r="I186">
        <v>5963811</v>
      </c>
    </row>
    <row r="187" spans="1:9">
      <c r="A187" t="s">
        <v>2500</v>
      </c>
      <c r="B187">
        <v>0</v>
      </c>
      <c r="C187">
        <v>0</v>
      </c>
      <c r="D187">
        <v>0</v>
      </c>
      <c r="E187">
        <v>73904</v>
      </c>
      <c r="F187">
        <v>1712089849</v>
      </c>
      <c r="G187">
        <v>1229200561</v>
      </c>
      <c r="H187">
        <v>73904</v>
      </c>
      <c r="I187">
        <v>1712089849</v>
      </c>
    </row>
    <row r="188" spans="1:9">
      <c r="A188" t="s">
        <v>2514</v>
      </c>
      <c r="B188">
        <v>0</v>
      </c>
      <c r="C188">
        <v>0</v>
      </c>
      <c r="D188">
        <v>0</v>
      </c>
      <c r="E188">
        <v>37684</v>
      </c>
      <c r="F188">
        <v>53618696</v>
      </c>
      <c r="G188">
        <v>40454977</v>
      </c>
      <c r="H188">
        <v>37684</v>
      </c>
      <c r="I188">
        <v>53618696</v>
      </c>
    </row>
    <row r="189" spans="1:9">
      <c r="A189" t="s">
        <v>2731</v>
      </c>
      <c r="B189">
        <v>0</v>
      </c>
      <c r="C189">
        <v>0</v>
      </c>
      <c r="D189">
        <v>0</v>
      </c>
      <c r="E189">
        <v>1547</v>
      </c>
      <c r="F189">
        <v>324697432</v>
      </c>
      <c r="G189">
        <v>299707961</v>
      </c>
      <c r="H189">
        <v>1547</v>
      </c>
      <c r="I189">
        <v>324697432</v>
      </c>
    </row>
    <row r="190" spans="1:9">
      <c r="A190" t="s">
        <v>2570</v>
      </c>
      <c r="B190">
        <v>0</v>
      </c>
      <c r="C190">
        <v>0</v>
      </c>
      <c r="D190">
        <v>0</v>
      </c>
      <c r="E190">
        <v>42</v>
      </c>
      <c r="F190">
        <v>2753452</v>
      </c>
      <c r="G190">
        <v>2839484</v>
      </c>
      <c r="H190">
        <v>42</v>
      </c>
      <c r="I190">
        <v>2753452</v>
      </c>
    </row>
    <row r="191" spans="1:9">
      <c r="A191" t="s">
        <v>2660</v>
      </c>
      <c r="B191">
        <v>5</v>
      </c>
      <c r="C191">
        <v>34800</v>
      </c>
      <c r="D191">
        <v>35371</v>
      </c>
      <c r="E191">
        <v>9375</v>
      </c>
      <c r="F191">
        <v>120306027</v>
      </c>
      <c r="G191">
        <v>78128458</v>
      </c>
      <c r="H191">
        <v>0</v>
      </c>
      <c r="I191">
        <v>0</v>
      </c>
    </row>
    <row r="192" spans="1:9">
      <c r="A192" t="s">
        <v>2504</v>
      </c>
      <c r="B192">
        <v>0</v>
      </c>
      <c r="C192">
        <v>0</v>
      </c>
      <c r="D192">
        <v>0</v>
      </c>
      <c r="E192">
        <v>426200</v>
      </c>
      <c r="F192">
        <v>667761052</v>
      </c>
      <c r="G192">
        <v>606582170</v>
      </c>
      <c r="H192">
        <v>426200</v>
      </c>
      <c r="I192">
        <v>667761052</v>
      </c>
    </row>
    <row r="193" spans="1:9">
      <c r="A193" t="s">
        <v>2708</v>
      </c>
      <c r="B193">
        <v>25065</v>
      </c>
      <c r="C193">
        <v>10285749277</v>
      </c>
      <c r="D193">
        <v>10258830607</v>
      </c>
      <c r="E193">
        <v>2104075</v>
      </c>
      <c r="F193">
        <v>510309211010</v>
      </c>
      <c r="G193">
        <v>443370511617</v>
      </c>
      <c r="H193">
        <v>0</v>
      </c>
      <c r="I193">
        <v>0</v>
      </c>
    </row>
    <row r="194" spans="1:9">
      <c r="A194" t="s">
        <v>2550</v>
      </c>
      <c r="B194">
        <v>0</v>
      </c>
      <c r="C194">
        <v>0</v>
      </c>
      <c r="D194">
        <v>0</v>
      </c>
      <c r="E194">
        <v>34</v>
      </c>
      <c r="F194">
        <v>3292263</v>
      </c>
      <c r="G194">
        <v>1115915</v>
      </c>
      <c r="H194">
        <v>34</v>
      </c>
      <c r="I194">
        <v>3292263</v>
      </c>
    </row>
    <row r="195" spans="1:9">
      <c r="A195" t="s">
        <v>2643</v>
      </c>
      <c r="B195">
        <v>50277</v>
      </c>
      <c r="C195">
        <v>1882027420</v>
      </c>
      <c r="D195">
        <v>1877393101</v>
      </c>
      <c r="E195">
        <v>1552629</v>
      </c>
      <c r="F195">
        <v>46369868331</v>
      </c>
      <c r="G195">
        <v>31829512946</v>
      </c>
      <c r="H195">
        <v>0</v>
      </c>
      <c r="I195">
        <v>0</v>
      </c>
    </row>
    <row r="196" spans="1:9">
      <c r="A196" t="s">
        <v>2729</v>
      </c>
      <c r="B196">
        <v>0</v>
      </c>
      <c r="C196">
        <v>0</v>
      </c>
      <c r="D196">
        <v>0</v>
      </c>
      <c r="E196">
        <v>1825</v>
      </c>
      <c r="F196">
        <v>393392803</v>
      </c>
      <c r="G196">
        <v>353544733</v>
      </c>
      <c r="H196">
        <v>0</v>
      </c>
      <c r="I196">
        <v>0</v>
      </c>
    </row>
    <row r="197" spans="1:9">
      <c r="A197" t="s">
        <v>2501</v>
      </c>
      <c r="B197">
        <v>0</v>
      </c>
      <c r="C197">
        <v>0</v>
      </c>
      <c r="D197">
        <v>0</v>
      </c>
      <c r="E197">
        <v>20554</v>
      </c>
      <c r="F197">
        <v>466689169</v>
      </c>
      <c r="G197">
        <v>360581622</v>
      </c>
      <c r="H197">
        <v>20554</v>
      </c>
      <c r="I197">
        <v>466689169</v>
      </c>
    </row>
    <row r="198" spans="1:9">
      <c r="A198" t="s">
        <v>2598</v>
      </c>
      <c r="B198">
        <v>0</v>
      </c>
      <c r="C198">
        <v>0</v>
      </c>
      <c r="D198">
        <v>0</v>
      </c>
      <c r="E198">
        <v>27</v>
      </c>
      <c r="F198">
        <v>1995271</v>
      </c>
      <c r="G198">
        <v>1251288</v>
      </c>
      <c r="H198">
        <v>27</v>
      </c>
      <c r="I198">
        <v>1995271</v>
      </c>
    </row>
    <row r="199" spans="1:9">
      <c r="A199" t="s">
        <v>2612</v>
      </c>
      <c r="B199">
        <v>0</v>
      </c>
      <c r="C199">
        <v>0</v>
      </c>
      <c r="D199">
        <v>0</v>
      </c>
      <c r="E199">
        <v>4702</v>
      </c>
      <c r="F199">
        <v>808204091</v>
      </c>
      <c r="G199">
        <v>647123743</v>
      </c>
      <c r="H199">
        <v>0</v>
      </c>
      <c r="I199">
        <v>0</v>
      </c>
    </row>
    <row r="200" spans="1:9">
      <c r="A200" t="s">
        <v>2743</v>
      </c>
      <c r="B200">
        <v>0</v>
      </c>
      <c r="C200">
        <v>0</v>
      </c>
      <c r="D200">
        <v>0</v>
      </c>
      <c r="E200">
        <v>19025</v>
      </c>
      <c r="F200">
        <v>506919474</v>
      </c>
      <c r="G200">
        <v>390413028</v>
      </c>
      <c r="H200">
        <v>19025</v>
      </c>
      <c r="I200">
        <v>506919474</v>
      </c>
    </row>
    <row r="201" spans="1:9">
      <c r="A201" t="s">
        <v>2456</v>
      </c>
      <c r="B201">
        <v>0</v>
      </c>
      <c r="C201">
        <v>0</v>
      </c>
      <c r="D201">
        <v>0</v>
      </c>
      <c r="E201">
        <v>7623</v>
      </c>
      <c r="F201">
        <v>26219064</v>
      </c>
      <c r="G201">
        <v>21387736</v>
      </c>
      <c r="H201">
        <v>7623</v>
      </c>
      <c r="I201">
        <v>26219064</v>
      </c>
    </row>
    <row r="202" spans="1:9">
      <c r="A202" t="s">
        <v>2532</v>
      </c>
      <c r="B202">
        <v>0</v>
      </c>
      <c r="C202">
        <v>0</v>
      </c>
      <c r="D202">
        <v>0</v>
      </c>
      <c r="E202">
        <v>48854</v>
      </c>
      <c r="F202">
        <v>361095651</v>
      </c>
      <c r="G202">
        <v>114090393</v>
      </c>
      <c r="H202">
        <v>0</v>
      </c>
      <c r="I202">
        <v>0</v>
      </c>
    </row>
    <row r="203" spans="1:9">
      <c r="A203" t="s">
        <v>2533</v>
      </c>
      <c r="B203">
        <v>0</v>
      </c>
      <c r="C203">
        <v>0</v>
      </c>
      <c r="D203">
        <v>0</v>
      </c>
      <c r="E203">
        <v>121</v>
      </c>
      <c r="F203">
        <v>1125747</v>
      </c>
      <c r="G203">
        <v>355695</v>
      </c>
      <c r="H203">
        <v>0</v>
      </c>
      <c r="I203">
        <v>0</v>
      </c>
    </row>
    <row r="204" spans="1:9">
      <c r="A204" t="s">
        <v>2559</v>
      </c>
      <c r="B204">
        <v>796214</v>
      </c>
      <c r="C204">
        <v>477812676</v>
      </c>
      <c r="D204">
        <v>217911162</v>
      </c>
      <c r="E204">
        <v>14618475</v>
      </c>
      <c r="F204">
        <v>13670454956</v>
      </c>
      <c r="G204">
        <v>7657416422</v>
      </c>
      <c r="H204">
        <v>0</v>
      </c>
      <c r="I204">
        <v>0</v>
      </c>
    </row>
    <row r="205" spans="1:9">
      <c r="A205" t="s">
        <v>2515</v>
      </c>
      <c r="B205">
        <v>0</v>
      </c>
      <c r="C205">
        <v>0</v>
      </c>
      <c r="D205">
        <v>0</v>
      </c>
      <c r="E205">
        <v>92665</v>
      </c>
      <c r="F205">
        <v>120950309</v>
      </c>
      <c r="G205">
        <v>104351975</v>
      </c>
      <c r="H205">
        <v>92665</v>
      </c>
      <c r="I205">
        <v>120950309</v>
      </c>
    </row>
    <row r="206" spans="1:9">
      <c r="A206" t="s">
        <v>2684</v>
      </c>
      <c r="B206">
        <v>34</v>
      </c>
      <c r="C206">
        <v>3655388</v>
      </c>
      <c r="D206">
        <v>3639817</v>
      </c>
      <c r="E206">
        <v>165941</v>
      </c>
      <c r="F206">
        <v>65273099803</v>
      </c>
      <c r="G206">
        <v>56078074296</v>
      </c>
      <c r="H206">
        <v>0</v>
      </c>
      <c r="I206">
        <v>0</v>
      </c>
    </row>
    <row r="207" spans="1:9">
      <c r="A207" t="s">
        <v>2721</v>
      </c>
      <c r="B207">
        <v>0</v>
      </c>
      <c r="C207">
        <v>0</v>
      </c>
      <c r="D207">
        <v>0</v>
      </c>
      <c r="E207">
        <v>2698</v>
      </c>
      <c r="F207">
        <v>61755005</v>
      </c>
      <c r="G207">
        <v>35326615</v>
      </c>
      <c r="H207">
        <v>0</v>
      </c>
      <c r="I207">
        <v>0</v>
      </c>
    </row>
    <row r="208" spans="1:9">
      <c r="A208" t="s">
        <v>2747</v>
      </c>
      <c r="B208">
        <v>0</v>
      </c>
      <c r="C208">
        <v>0</v>
      </c>
      <c r="D208">
        <v>0</v>
      </c>
      <c r="E208">
        <v>68714</v>
      </c>
      <c r="F208">
        <v>327857906</v>
      </c>
      <c r="G208">
        <v>327976368</v>
      </c>
      <c r="H208">
        <v>68714</v>
      </c>
      <c r="I208">
        <v>327857906</v>
      </c>
    </row>
    <row r="209" spans="1:9">
      <c r="A209" t="s">
        <v>2753</v>
      </c>
      <c r="B209">
        <v>0</v>
      </c>
      <c r="C209">
        <v>0</v>
      </c>
      <c r="D209">
        <v>0</v>
      </c>
      <c r="E209">
        <v>2407</v>
      </c>
      <c r="F209">
        <v>199747154</v>
      </c>
      <c r="G209">
        <v>128615091</v>
      </c>
      <c r="H209">
        <v>0</v>
      </c>
      <c r="I209">
        <v>0</v>
      </c>
    </row>
    <row r="210" spans="1:9">
      <c r="A210" t="s">
        <v>2592</v>
      </c>
      <c r="B210">
        <v>0</v>
      </c>
      <c r="C210">
        <v>0</v>
      </c>
      <c r="D210">
        <v>0</v>
      </c>
      <c r="E210">
        <v>47</v>
      </c>
      <c r="F210">
        <v>3903868</v>
      </c>
      <c r="G210">
        <v>2769421</v>
      </c>
      <c r="H210">
        <v>0</v>
      </c>
      <c r="I210">
        <v>0</v>
      </c>
    </row>
    <row r="211" spans="1:9">
      <c r="A211" t="s">
        <v>2718</v>
      </c>
      <c r="B211">
        <v>0</v>
      </c>
      <c r="C211">
        <v>0</v>
      </c>
      <c r="D211">
        <v>0</v>
      </c>
      <c r="E211">
        <v>1659</v>
      </c>
      <c r="F211">
        <v>18073874</v>
      </c>
      <c r="G211">
        <v>13927253</v>
      </c>
      <c r="H211">
        <v>1659</v>
      </c>
      <c r="I211">
        <v>18073874</v>
      </c>
    </row>
    <row r="212" spans="1:9">
      <c r="A212" t="s">
        <v>2714</v>
      </c>
      <c r="B212">
        <v>0</v>
      </c>
      <c r="C212">
        <v>0</v>
      </c>
      <c r="D212">
        <v>0</v>
      </c>
      <c r="E212">
        <v>196</v>
      </c>
      <c r="F212">
        <v>12437983</v>
      </c>
      <c r="G212">
        <v>10645457</v>
      </c>
      <c r="H212">
        <v>196</v>
      </c>
      <c r="I212">
        <v>12437983</v>
      </c>
    </row>
    <row r="213" spans="1:9">
      <c r="A213" t="s">
        <v>2510</v>
      </c>
      <c r="B213">
        <v>0</v>
      </c>
      <c r="C213">
        <v>0</v>
      </c>
      <c r="D213">
        <v>0</v>
      </c>
      <c r="E213">
        <v>95</v>
      </c>
      <c r="F213">
        <v>466299</v>
      </c>
      <c r="G213">
        <v>227595</v>
      </c>
      <c r="H213">
        <v>95</v>
      </c>
      <c r="I213">
        <v>466299</v>
      </c>
    </row>
    <row r="214" spans="1:9">
      <c r="A214" t="s">
        <v>2639</v>
      </c>
      <c r="B214">
        <v>3035</v>
      </c>
      <c r="C214">
        <v>55766886</v>
      </c>
      <c r="D214">
        <v>55362722</v>
      </c>
      <c r="E214">
        <v>172106</v>
      </c>
      <c r="F214">
        <v>2057874931</v>
      </c>
      <c r="G214">
        <v>696765911</v>
      </c>
      <c r="H214">
        <v>0</v>
      </c>
      <c r="I214">
        <v>0</v>
      </c>
    </row>
    <row r="215" spans="1:9">
      <c r="A215" t="s">
        <v>2754</v>
      </c>
      <c r="B215">
        <v>0</v>
      </c>
      <c r="C215">
        <v>0</v>
      </c>
      <c r="D215">
        <v>0</v>
      </c>
      <c r="E215">
        <v>986</v>
      </c>
      <c r="F215">
        <v>81500113</v>
      </c>
      <c r="G215">
        <v>47643914</v>
      </c>
      <c r="H215">
        <v>986</v>
      </c>
      <c r="I215">
        <v>81500113</v>
      </c>
    </row>
    <row r="216" spans="1:9">
      <c r="A216" t="s">
        <v>2756</v>
      </c>
      <c r="B216">
        <v>43886</v>
      </c>
      <c r="C216">
        <v>690912618</v>
      </c>
      <c r="D216">
        <v>671567822</v>
      </c>
      <c r="E216">
        <v>1162259</v>
      </c>
      <c r="F216">
        <v>23359070322</v>
      </c>
      <c r="G216">
        <v>12795749836</v>
      </c>
      <c r="H216">
        <v>0</v>
      </c>
      <c r="I216">
        <v>0</v>
      </c>
    </row>
    <row r="217" spans="1:9">
      <c r="A217" t="s">
        <v>2680</v>
      </c>
      <c r="B217">
        <v>32145</v>
      </c>
      <c r="C217">
        <v>220503133</v>
      </c>
      <c r="D217">
        <v>18979010</v>
      </c>
      <c r="E217">
        <v>1503018</v>
      </c>
      <c r="F217">
        <v>14523263813</v>
      </c>
      <c r="G217">
        <v>2128888438</v>
      </c>
      <c r="H217">
        <v>0</v>
      </c>
      <c r="I217">
        <v>0</v>
      </c>
    </row>
    <row r="218" spans="1:9">
      <c r="A218" t="s">
        <v>2683</v>
      </c>
      <c r="B218">
        <v>0</v>
      </c>
      <c r="C218">
        <v>0</v>
      </c>
      <c r="D218">
        <v>0</v>
      </c>
      <c r="E218">
        <v>5939</v>
      </c>
      <c r="F218">
        <v>22889816</v>
      </c>
      <c r="G218">
        <v>20066594</v>
      </c>
      <c r="H218">
        <v>5939</v>
      </c>
      <c r="I218">
        <v>22889816</v>
      </c>
    </row>
    <row r="219" spans="1:9">
      <c r="A219" t="s">
        <v>2495</v>
      </c>
      <c r="B219">
        <v>0</v>
      </c>
      <c r="C219">
        <v>0</v>
      </c>
      <c r="D219">
        <v>0</v>
      </c>
      <c r="E219">
        <v>5878</v>
      </c>
      <c r="F219">
        <v>40975308</v>
      </c>
      <c r="G219">
        <v>24244817</v>
      </c>
      <c r="H219">
        <v>0</v>
      </c>
      <c r="I219">
        <v>0</v>
      </c>
    </row>
    <row r="220" spans="1:9">
      <c r="A220" t="s">
        <v>2537</v>
      </c>
      <c r="B220">
        <v>0</v>
      </c>
      <c r="C220">
        <v>0</v>
      </c>
      <c r="D220">
        <v>0</v>
      </c>
      <c r="E220">
        <v>30</v>
      </c>
      <c r="F220">
        <v>93080</v>
      </c>
      <c r="G220">
        <v>19932</v>
      </c>
      <c r="H220">
        <v>0</v>
      </c>
      <c r="I220">
        <v>0</v>
      </c>
    </row>
    <row r="221" spans="1:9">
      <c r="A221" t="s">
        <v>2524</v>
      </c>
      <c r="B221">
        <v>96</v>
      </c>
      <c r="C221">
        <v>38788222</v>
      </c>
      <c r="D221">
        <v>38407375</v>
      </c>
      <c r="E221">
        <v>3762128</v>
      </c>
      <c r="F221">
        <v>1094754530630</v>
      </c>
      <c r="G221">
        <v>931201558891</v>
      </c>
      <c r="H221">
        <v>0</v>
      </c>
      <c r="I221">
        <v>0</v>
      </c>
    </row>
    <row r="222" spans="1:9">
      <c r="A222" t="s">
        <v>2679</v>
      </c>
      <c r="B222">
        <v>0</v>
      </c>
      <c r="C222">
        <v>0</v>
      </c>
      <c r="D222">
        <v>0</v>
      </c>
      <c r="E222">
        <v>1106</v>
      </c>
      <c r="F222">
        <v>39245431</v>
      </c>
      <c r="G222">
        <v>24349118</v>
      </c>
      <c r="H222">
        <v>1106</v>
      </c>
      <c r="I222">
        <v>39245431</v>
      </c>
    </row>
    <row r="223" spans="1:9">
      <c r="A223" t="s">
        <v>2457</v>
      </c>
      <c r="B223">
        <v>0</v>
      </c>
      <c r="C223">
        <v>0</v>
      </c>
      <c r="D223">
        <v>0</v>
      </c>
      <c r="E223">
        <v>21471</v>
      </c>
      <c r="F223">
        <v>67537048</v>
      </c>
      <c r="G223">
        <v>67207317</v>
      </c>
      <c r="H223">
        <v>21471</v>
      </c>
      <c r="I223">
        <v>67537048</v>
      </c>
    </row>
    <row r="224" spans="1:9">
      <c r="A224" t="s">
        <v>2475</v>
      </c>
      <c r="B224">
        <v>0</v>
      </c>
      <c r="C224">
        <v>0</v>
      </c>
      <c r="D224">
        <v>0</v>
      </c>
      <c r="E224">
        <v>117</v>
      </c>
      <c r="F224">
        <v>1720910</v>
      </c>
      <c r="G224">
        <v>646330</v>
      </c>
      <c r="H224">
        <v>0</v>
      </c>
      <c r="I224">
        <v>0</v>
      </c>
    </row>
    <row r="225" spans="1:9">
      <c r="A225" t="s">
        <v>2686</v>
      </c>
      <c r="B225">
        <v>0</v>
      </c>
      <c r="C225">
        <v>0</v>
      </c>
      <c r="D225">
        <v>0</v>
      </c>
      <c r="E225">
        <v>138</v>
      </c>
      <c r="F225">
        <v>27738379</v>
      </c>
      <c r="G225">
        <v>22229179</v>
      </c>
      <c r="H225">
        <v>138</v>
      </c>
      <c r="I225">
        <v>27738379</v>
      </c>
    </row>
    <row r="226" spans="1:9">
      <c r="A226" t="s">
        <v>2658</v>
      </c>
      <c r="B226">
        <v>0</v>
      </c>
      <c r="C226">
        <v>0</v>
      </c>
      <c r="D226">
        <v>0</v>
      </c>
      <c r="E226">
        <v>1504</v>
      </c>
      <c r="F226">
        <v>131530085</v>
      </c>
      <c r="G226">
        <v>111321346</v>
      </c>
      <c r="H226">
        <v>1504</v>
      </c>
      <c r="I226">
        <v>131530085</v>
      </c>
    </row>
    <row r="227" spans="1:9">
      <c r="A227" t="s">
        <v>2555</v>
      </c>
      <c r="B227">
        <v>469981</v>
      </c>
      <c r="C227">
        <v>2003230716</v>
      </c>
      <c r="D227">
        <v>375449929</v>
      </c>
      <c r="E227">
        <v>17399033</v>
      </c>
      <c r="F227">
        <v>76272316208</v>
      </c>
      <c r="G227">
        <v>10027761845</v>
      </c>
      <c r="H227">
        <v>0</v>
      </c>
      <c r="I227">
        <v>0</v>
      </c>
    </row>
    <row r="228" spans="1:9">
      <c r="A228" t="s">
        <v>2540</v>
      </c>
      <c r="B228">
        <v>0</v>
      </c>
      <c r="C228">
        <v>0</v>
      </c>
      <c r="D228">
        <v>0</v>
      </c>
      <c r="E228">
        <v>1</v>
      </c>
      <c r="F228">
        <v>900</v>
      </c>
      <c r="G228">
        <v>541</v>
      </c>
      <c r="H228">
        <v>1</v>
      </c>
      <c r="I228">
        <v>900</v>
      </c>
    </row>
    <row r="229" spans="1:9">
      <c r="A229" t="s">
        <v>2560</v>
      </c>
      <c r="B229">
        <v>15290</v>
      </c>
      <c r="C229">
        <v>5879850</v>
      </c>
      <c r="D229">
        <v>6478789</v>
      </c>
      <c r="E229">
        <v>305656</v>
      </c>
      <c r="F229">
        <v>191623363</v>
      </c>
      <c r="G229">
        <v>202946008</v>
      </c>
      <c r="H229">
        <v>0</v>
      </c>
      <c r="I229">
        <v>0</v>
      </c>
    </row>
    <row r="230" spans="1:9">
      <c r="A230" t="s">
        <v>2593</v>
      </c>
      <c r="B230">
        <v>0</v>
      </c>
      <c r="C230">
        <v>0</v>
      </c>
      <c r="D230">
        <v>0</v>
      </c>
      <c r="E230">
        <v>13</v>
      </c>
      <c r="F230">
        <v>1278286</v>
      </c>
      <c r="G230">
        <v>1124791</v>
      </c>
      <c r="H230">
        <v>13</v>
      </c>
      <c r="I230">
        <v>1278286</v>
      </c>
    </row>
    <row r="231" spans="1:9">
      <c r="A231" t="s">
        <v>2693</v>
      </c>
      <c r="B231">
        <v>0</v>
      </c>
      <c r="C231">
        <v>0</v>
      </c>
      <c r="D231">
        <v>0</v>
      </c>
      <c r="E231">
        <v>621</v>
      </c>
      <c r="F231">
        <v>6119537</v>
      </c>
      <c r="G231">
        <v>3363629</v>
      </c>
      <c r="H231">
        <v>0</v>
      </c>
      <c r="I231">
        <v>0</v>
      </c>
    </row>
    <row r="232" spans="1:9">
      <c r="A232" t="s">
        <v>2487</v>
      </c>
      <c r="B232">
        <v>0</v>
      </c>
      <c r="C232">
        <v>0</v>
      </c>
      <c r="D232">
        <v>0</v>
      </c>
      <c r="E232">
        <v>6259</v>
      </c>
      <c r="F232">
        <v>1221795602</v>
      </c>
      <c r="G232">
        <v>937945802</v>
      </c>
      <c r="H232">
        <v>0</v>
      </c>
      <c r="I232">
        <v>0</v>
      </c>
    </row>
    <row r="233" spans="1:9">
      <c r="A233" t="s">
        <v>2691</v>
      </c>
      <c r="B233">
        <v>0</v>
      </c>
      <c r="C233">
        <v>0</v>
      </c>
      <c r="D233">
        <v>0</v>
      </c>
      <c r="E233">
        <v>708</v>
      </c>
      <c r="F233">
        <v>80200717</v>
      </c>
      <c r="G233">
        <v>62809997</v>
      </c>
      <c r="H233">
        <v>708</v>
      </c>
      <c r="I233">
        <v>80200717</v>
      </c>
    </row>
    <row r="234" spans="1:9">
      <c r="A234" t="s">
        <v>2665</v>
      </c>
      <c r="B234">
        <v>2881</v>
      </c>
      <c r="C234">
        <v>2653100</v>
      </c>
      <c r="D234">
        <v>1223730</v>
      </c>
      <c r="E234">
        <v>128492</v>
      </c>
      <c r="F234">
        <v>308845200</v>
      </c>
      <c r="G234">
        <v>222404777</v>
      </c>
      <c r="H234">
        <v>0</v>
      </c>
      <c r="I234">
        <v>0</v>
      </c>
    </row>
    <row r="235" spans="1:9">
      <c r="A235" t="s">
        <v>2712</v>
      </c>
      <c r="B235">
        <v>8732</v>
      </c>
      <c r="C235">
        <v>1288420691</v>
      </c>
      <c r="D235">
        <v>319253983</v>
      </c>
      <c r="E235">
        <v>433059</v>
      </c>
      <c r="F235">
        <v>47033703281</v>
      </c>
      <c r="G235">
        <v>14484425198</v>
      </c>
      <c r="H235">
        <v>0</v>
      </c>
      <c r="I235">
        <v>0</v>
      </c>
    </row>
    <row r="236" spans="1:9">
      <c r="A236" t="s">
        <v>2544</v>
      </c>
      <c r="B236">
        <v>0</v>
      </c>
      <c r="C236">
        <v>0</v>
      </c>
      <c r="D236">
        <v>0</v>
      </c>
      <c r="E236">
        <v>229615</v>
      </c>
      <c r="F236">
        <v>1206412044</v>
      </c>
      <c r="G236">
        <v>845811117</v>
      </c>
      <c r="H236">
        <v>229615</v>
      </c>
      <c r="I236">
        <v>1206412044</v>
      </c>
    </row>
    <row r="237" spans="1:9">
      <c r="A237" t="s">
        <v>2589</v>
      </c>
      <c r="B237">
        <v>0</v>
      </c>
      <c r="C237">
        <v>0</v>
      </c>
      <c r="D237">
        <v>0</v>
      </c>
      <c r="E237">
        <v>76</v>
      </c>
      <c r="F237">
        <v>2292784</v>
      </c>
      <c r="G237">
        <v>1397841</v>
      </c>
      <c r="H237">
        <v>76</v>
      </c>
      <c r="I237">
        <v>2292784</v>
      </c>
    </row>
    <row r="238" spans="1:9">
      <c r="A238" t="s">
        <v>2617</v>
      </c>
      <c r="B238">
        <v>0</v>
      </c>
      <c r="C238">
        <v>0</v>
      </c>
      <c r="D238">
        <v>0</v>
      </c>
      <c r="E238">
        <v>703</v>
      </c>
      <c r="F238">
        <v>58647097</v>
      </c>
      <c r="G238">
        <v>40385227</v>
      </c>
      <c r="H238">
        <v>703</v>
      </c>
      <c r="I238">
        <v>58647097</v>
      </c>
    </row>
    <row r="239" spans="1:9">
      <c r="A239" t="s">
        <v>2482</v>
      </c>
      <c r="B239">
        <v>855381</v>
      </c>
      <c r="C239">
        <v>7075365208</v>
      </c>
      <c r="D239">
        <v>941786642</v>
      </c>
      <c r="E239">
        <v>47268931</v>
      </c>
      <c r="F239">
        <v>599773147564</v>
      </c>
      <c r="G239">
        <v>97525183409</v>
      </c>
      <c r="H239">
        <v>0</v>
      </c>
      <c r="I239">
        <v>0</v>
      </c>
    </row>
    <row r="240" spans="1:9">
      <c r="A240" t="s">
        <v>2521</v>
      </c>
      <c r="B240">
        <v>896</v>
      </c>
      <c r="C240">
        <v>3236400</v>
      </c>
      <c r="D240">
        <v>1003091</v>
      </c>
      <c r="E240">
        <v>141414</v>
      </c>
      <c r="F240">
        <v>796723329</v>
      </c>
      <c r="G240">
        <v>475980498</v>
      </c>
      <c r="H240">
        <v>0</v>
      </c>
      <c r="I240">
        <v>0</v>
      </c>
    </row>
    <row r="241" spans="1:9">
      <c r="A241" t="s">
        <v>2751</v>
      </c>
      <c r="B241">
        <v>0</v>
      </c>
      <c r="C241">
        <v>0</v>
      </c>
      <c r="D241">
        <v>0</v>
      </c>
      <c r="E241">
        <v>4485</v>
      </c>
      <c r="F241">
        <v>767165136</v>
      </c>
      <c r="G241">
        <v>704239213</v>
      </c>
      <c r="H241">
        <v>4485</v>
      </c>
      <c r="I241">
        <v>767165136</v>
      </c>
    </row>
    <row r="242" spans="1:9">
      <c r="A242" t="s">
        <v>2467</v>
      </c>
      <c r="B242">
        <v>1</v>
      </c>
      <c r="C242">
        <v>20000</v>
      </c>
      <c r="D242">
        <v>20278</v>
      </c>
      <c r="E242">
        <v>178</v>
      </c>
      <c r="F242">
        <v>2797550</v>
      </c>
      <c r="G242">
        <v>1546199</v>
      </c>
      <c r="H242">
        <v>0</v>
      </c>
      <c r="I242">
        <v>0</v>
      </c>
    </row>
    <row r="243" spans="1:9">
      <c r="A243" t="s">
        <v>2723</v>
      </c>
      <c r="B243">
        <v>0</v>
      </c>
      <c r="C243">
        <v>0</v>
      </c>
      <c r="D243">
        <v>0</v>
      </c>
      <c r="E243">
        <v>492</v>
      </c>
      <c r="F243">
        <v>10028789</v>
      </c>
      <c r="G243">
        <v>5765331</v>
      </c>
      <c r="H243">
        <v>492</v>
      </c>
      <c r="I243">
        <v>10028789</v>
      </c>
    </row>
    <row r="244" spans="1:9">
      <c r="A244" t="s">
        <v>2728</v>
      </c>
      <c r="B244">
        <v>1388</v>
      </c>
      <c r="C244">
        <v>424526956</v>
      </c>
      <c r="D244">
        <v>424274460</v>
      </c>
      <c r="E244">
        <v>374688</v>
      </c>
      <c r="F244">
        <v>87299565118</v>
      </c>
      <c r="G244">
        <v>75567392596</v>
      </c>
      <c r="H244">
        <v>0</v>
      </c>
      <c r="I244">
        <v>0</v>
      </c>
    </row>
    <row r="245" spans="1:9">
      <c r="A245" t="s">
        <v>2719</v>
      </c>
      <c r="B245">
        <v>0</v>
      </c>
      <c r="C245">
        <v>0</v>
      </c>
      <c r="D245">
        <v>0</v>
      </c>
      <c r="E245">
        <v>2778</v>
      </c>
      <c r="F245">
        <v>17525282</v>
      </c>
      <c r="G245">
        <v>14835084</v>
      </c>
      <c r="H245">
        <v>2778</v>
      </c>
      <c r="I245">
        <v>17525282</v>
      </c>
    </row>
    <row r="246" spans="1:9">
      <c r="A246" t="s">
        <v>2703</v>
      </c>
      <c r="B246">
        <v>0</v>
      </c>
      <c r="C246">
        <v>0</v>
      </c>
      <c r="D246">
        <v>0</v>
      </c>
      <c r="E246">
        <v>542</v>
      </c>
      <c r="F246">
        <v>20949244</v>
      </c>
      <c r="G246">
        <v>12169619</v>
      </c>
      <c r="H246">
        <v>542</v>
      </c>
      <c r="I246">
        <v>20949244</v>
      </c>
    </row>
    <row r="247" spans="1:9">
      <c r="A247" t="s">
        <v>2710</v>
      </c>
      <c r="B247">
        <v>0</v>
      </c>
      <c r="C247">
        <v>0</v>
      </c>
      <c r="D247">
        <v>0</v>
      </c>
      <c r="E247">
        <v>2025</v>
      </c>
      <c r="F247">
        <v>315706121</v>
      </c>
      <c r="G247">
        <v>281551966</v>
      </c>
      <c r="H247">
        <v>2025</v>
      </c>
      <c r="I247">
        <v>315706121</v>
      </c>
    </row>
    <row r="248" spans="1:9">
      <c r="A248" t="s">
        <v>2599</v>
      </c>
      <c r="B248">
        <v>2055</v>
      </c>
      <c r="C248">
        <v>87160110</v>
      </c>
      <c r="D248">
        <v>86204255</v>
      </c>
      <c r="E248">
        <v>83053</v>
      </c>
      <c r="F248">
        <v>1354547278</v>
      </c>
      <c r="G248">
        <v>970435592</v>
      </c>
      <c r="H248">
        <v>0</v>
      </c>
      <c r="I248">
        <v>0</v>
      </c>
    </row>
    <row r="249" spans="1:9">
      <c r="A249" t="s">
        <v>2669</v>
      </c>
      <c r="B249">
        <v>0</v>
      </c>
      <c r="C249">
        <v>0</v>
      </c>
      <c r="D249">
        <v>0</v>
      </c>
      <c r="E249">
        <v>3758</v>
      </c>
      <c r="F249">
        <v>37762700</v>
      </c>
      <c r="G249">
        <v>28593717</v>
      </c>
      <c r="H249">
        <v>0</v>
      </c>
      <c r="I249">
        <v>0</v>
      </c>
    </row>
    <row r="250" spans="1:9">
      <c r="A250" t="s">
        <v>2493</v>
      </c>
      <c r="B250">
        <v>0</v>
      </c>
      <c r="C250">
        <v>0</v>
      </c>
      <c r="D250">
        <v>0</v>
      </c>
      <c r="E250">
        <v>3781</v>
      </c>
      <c r="F250">
        <v>351908402</v>
      </c>
      <c r="G250">
        <v>276703384</v>
      </c>
      <c r="H250">
        <v>3781</v>
      </c>
      <c r="I250">
        <v>351908402</v>
      </c>
    </row>
    <row r="251" spans="1:9">
      <c r="A251" t="s">
        <v>2468</v>
      </c>
      <c r="B251">
        <v>0</v>
      </c>
      <c r="C251">
        <v>0</v>
      </c>
      <c r="D251">
        <v>0</v>
      </c>
      <c r="E251">
        <v>148</v>
      </c>
      <c r="F251">
        <v>2380670</v>
      </c>
      <c r="G251">
        <v>1238315</v>
      </c>
      <c r="H251">
        <v>148</v>
      </c>
      <c r="I251">
        <v>2380670</v>
      </c>
    </row>
    <row r="252" spans="1:9">
      <c r="A252" t="s">
        <v>2642</v>
      </c>
      <c r="B252">
        <v>0</v>
      </c>
      <c r="C252">
        <v>0</v>
      </c>
      <c r="D252">
        <v>0</v>
      </c>
      <c r="E252">
        <v>819</v>
      </c>
      <c r="F252">
        <v>9445728</v>
      </c>
      <c r="G252">
        <v>5342053</v>
      </c>
      <c r="H252">
        <v>819</v>
      </c>
      <c r="I252">
        <v>9445728</v>
      </c>
    </row>
    <row r="253" spans="1:9">
      <c r="A253" t="s">
        <v>2759</v>
      </c>
      <c r="B253">
        <v>0</v>
      </c>
      <c r="C253">
        <v>0</v>
      </c>
      <c r="D253">
        <v>0</v>
      </c>
      <c r="E253">
        <v>5117</v>
      </c>
      <c r="F253">
        <v>70632542</v>
      </c>
      <c r="G253">
        <v>54612299</v>
      </c>
      <c r="H253">
        <v>5117</v>
      </c>
      <c r="I253">
        <v>70632542</v>
      </c>
    </row>
    <row r="254" spans="1:9">
      <c r="A254" t="s">
        <v>2505</v>
      </c>
      <c r="B254">
        <v>0</v>
      </c>
      <c r="C254">
        <v>0</v>
      </c>
      <c r="D254">
        <v>0</v>
      </c>
      <c r="E254">
        <v>1036004</v>
      </c>
      <c r="F254">
        <v>1524457147</v>
      </c>
      <c r="G254">
        <v>1517401247</v>
      </c>
      <c r="H254">
        <v>1036004</v>
      </c>
      <c r="I254">
        <v>1524457147</v>
      </c>
    </row>
    <row r="255" spans="1:9">
      <c r="A255" t="s">
        <v>2677</v>
      </c>
      <c r="B255">
        <v>0</v>
      </c>
      <c r="C255">
        <v>0</v>
      </c>
      <c r="D255">
        <v>0</v>
      </c>
      <c r="E255">
        <v>13229</v>
      </c>
      <c r="F255">
        <v>452958003</v>
      </c>
      <c r="G255">
        <v>257351061</v>
      </c>
      <c r="H255">
        <v>0</v>
      </c>
      <c r="I255">
        <v>0</v>
      </c>
    </row>
    <row r="256" spans="1:9">
      <c r="A256" t="s">
        <v>2730</v>
      </c>
      <c r="B256">
        <v>0</v>
      </c>
      <c r="C256">
        <v>0</v>
      </c>
      <c r="D256">
        <v>0</v>
      </c>
      <c r="E256">
        <v>485</v>
      </c>
      <c r="F256">
        <v>101852786</v>
      </c>
      <c r="G256">
        <v>92021181</v>
      </c>
      <c r="H256">
        <v>485</v>
      </c>
      <c r="I256">
        <v>101852786</v>
      </c>
    </row>
    <row r="257" spans="1:9">
      <c r="A257" t="s">
        <v>2640</v>
      </c>
      <c r="B257">
        <v>0</v>
      </c>
      <c r="C257">
        <v>0</v>
      </c>
      <c r="D257">
        <v>0</v>
      </c>
      <c r="E257">
        <v>743</v>
      </c>
      <c r="F257">
        <v>14989045</v>
      </c>
      <c r="G257">
        <v>7671221</v>
      </c>
      <c r="H257">
        <v>0</v>
      </c>
      <c r="I257">
        <v>0</v>
      </c>
    </row>
    <row r="258" spans="1:9">
      <c r="A258" t="s">
        <v>2574</v>
      </c>
      <c r="B258">
        <v>0</v>
      </c>
      <c r="C258">
        <v>0</v>
      </c>
      <c r="D258">
        <v>0</v>
      </c>
      <c r="E258">
        <v>96</v>
      </c>
      <c r="F258">
        <v>6180359</v>
      </c>
      <c r="G258">
        <v>6458186</v>
      </c>
      <c r="H258">
        <v>96</v>
      </c>
      <c r="I258">
        <v>6180359</v>
      </c>
    </row>
    <row r="259" spans="1:9">
      <c r="A259" t="s">
        <v>2600</v>
      </c>
      <c r="B259">
        <v>0</v>
      </c>
      <c r="C259">
        <v>0</v>
      </c>
      <c r="D259">
        <v>0</v>
      </c>
      <c r="E259">
        <v>269</v>
      </c>
      <c r="F259">
        <v>5864595</v>
      </c>
      <c r="G259">
        <v>3868348</v>
      </c>
      <c r="H259">
        <v>0</v>
      </c>
      <c r="I259">
        <v>0</v>
      </c>
    </row>
    <row r="260" spans="1:9">
      <c r="A260" t="s">
        <v>2687</v>
      </c>
      <c r="B260">
        <v>0</v>
      </c>
      <c r="C260">
        <v>0</v>
      </c>
      <c r="D260">
        <v>0</v>
      </c>
      <c r="E260">
        <v>571</v>
      </c>
      <c r="F260">
        <v>161981465</v>
      </c>
      <c r="G260">
        <v>149019976</v>
      </c>
      <c r="H260">
        <v>571</v>
      </c>
      <c r="I260">
        <v>161981465</v>
      </c>
    </row>
    <row r="261" spans="1:9">
      <c r="A261" t="s">
        <v>2670</v>
      </c>
      <c r="B261">
        <v>0</v>
      </c>
      <c r="C261">
        <v>0</v>
      </c>
      <c r="D261">
        <v>0</v>
      </c>
      <c r="E261">
        <v>1897</v>
      </c>
      <c r="F261">
        <v>17500068</v>
      </c>
      <c r="G261">
        <v>13684878</v>
      </c>
      <c r="H261">
        <v>1897</v>
      </c>
      <c r="I261">
        <v>17500068</v>
      </c>
    </row>
    <row r="262" spans="1:9">
      <c r="A262" t="s">
        <v>2498</v>
      </c>
      <c r="B262">
        <v>263355</v>
      </c>
      <c r="C262">
        <v>8044594693</v>
      </c>
      <c r="D262">
        <v>8017731135</v>
      </c>
      <c r="E262">
        <v>4931138</v>
      </c>
      <c r="F262">
        <v>122381399082</v>
      </c>
      <c r="G262">
        <v>85794441259</v>
      </c>
      <c r="H262">
        <v>0</v>
      </c>
      <c r="I262">
        <v>0</v>
      </c>
    </row>
    <row r="263" spans="1:9">
      <c r="A263" t="s">
        <v>2601</v>
      </c>
      <c r="B263">
        <v>0</v>
      </c>
      <c r="C263">
        <v>0</v>
      </c>
      <c r="D263">
        <v>0</v>
      </c>
      <c r="E263">
        <v>113</v>
      </c>
      <c r="F263">
        <v>1992363</v>
      </c>
      <c r="G263">
        <v>1369043</v>
      </c>
      <c r="H263">
        <v>113</v>
      </c>
      <c r="I263">
        <v>1992363</v>
      </c>
    </row>
    <row r="264" spans="1:9">
      <c r="A264" t="s">
        <v>2736</v>
      </c>
      <c r="B264">
        <v>25370</v>
      </c>
      <c r="C264">
        <v>576313100</v>
      </c>
      <c r="D264">
        <v>569566506</v>
      </c>
      <c r="E264">
        <v>328992</v>
      </c>
      <c r="F264">
        <v>7958021298</v>
      </c>
      <c r="G264">
        <v>4960332324</v>
      </c>
      <c r="H264">
        <v>0</v>
      </c>
      <c r="I264">
        <v>0</v>
      </c>
    </row>
    <row r="265" spans="1:9">
      <c r="A265" t="s">
        <v>2746</v>
      </c>
      <c r="B265">
        <v>0</v>
      </c>
      <c r="C265">
        <v>0</v>
      </c>
      <c r="D265">
        <v>0</v>
      </c>
      <c r="E265">
        <v>26274</v>
      </c>
      <c r="F265">
        <v>128832711</v>
      </c>
      <c r="G265">
        <v>113668094</v>
      </c>
      <c r="H265">
        <v>26274</v>
      </c>
      <c r="I265">
        <v>128832711</v>
      </c>
    </row>
    <row r="266" spans="1:9">
      <c r="A266" t="s">
        <v>2517</v>
      </c>
      <c r="B266">
        <v>41</v>
      </c>
      <c r="C266">
        <v>1620488</v>
      </c>
      <c r="D266">
        <v>1588460</v>
      </c>
      <c r="E266">
        <v>11925</v>
      </c>
      <c r="F266">
        <v>336798888</v>
      </c>
      <c r="G266">
        <v>200950802</v>
      </c>
      <c r="H266">
        <v>0</v>
      </c>
      <c r="I266">
        <v>0</v>
      </c>
    </row>
    <row r="267" spans="1:9">
      <c r="A267" t="s">
        <v>2496</v>
      </c>
      <c r="B267">
        <v>0</v>
      </c>
      <c r="C267">
        <v>0</v>
      </c>
      <c r="D267">
        <v>0</v>
      </c>
      <c r="E267">
        <v>3191</v>
      </c>
      <c r="F267">
        <v>11158102</v>
      </c>
      <c r="G267">
        <v>6811036</v>
      </c>
      <c r="H267">
        <v>3191</v>
      </c>
      <c r="I267">
        <v>11158102</v>
      </c>
    </row>
    <row r="268" spans="1:9">
      <c r="A268" t="s">
        <v>2530</v>
      </c>
      <c r="B268">
        <v>0</v>
      </c>
      <c r="C268">
        <v>0</v>
      </c>
      <c r="D268">
        <v>0</v>
      </c>
      <c r="E268">
        <v>877</v>
      </c>
      <c r="F268">
        <v>80171420</v>
      </c>
      <c r="G268">
        <v>56792541</v>
      </c>
      <c r="H268">
        <v>877</v>
      </c>
      <c r="I268">
        <v>80171420</v>
      </c>
    </row>
    <row r="269" spans="1:9">
      <c r="A269" t="s">
        <v>2576</v>
      </c>
      <c r="B269">
        <v>0</v>
      </c>
      <c r="C269">
        <v>0</v>
      </c>
      <c r="D269">
        <v>0</v>
      </c>
      <c r="E269">
        <v>1451</v>
      </c>
      <c r="F269">
        <v>27705159</v>
      </c>
      <c r="G269">
        <v>17246359</v>
      </c>
      <c r="H269">
        <v>0</v>
      </c>
      <c r="I269">
        <v>0</v>
      </c>
    </row>
    <row r="270" spans="1:9">
      <c r="A270" t="s">
        <v>2486</v>
      </c>
      <c r="B270">
        <v>26879</v>
      </c>
      <c r="C270">
        <v>15095130394</v>
      </c>
      <c r="D270">
        <v>15066032299</v>
      </c>
      <c r="E270">
        <v>1827022</v>
      </c>
      <c r="F270">
        <v>519435926360</v>
      </c>
      <c r="G270">
        <v>415158339812</v>
      </c>
      <c r="H270">
        <v>0</v>
      </c>
      <c r="I270">
        <v>0</v>
      </c>
    </row>
    <row r="271" spans="1:9">
      <c r="A271" t="s">
        <v>2499</v>
      </c>
      <c r="B271">
        <v>5</v>
      </c>
      <c r="C271">
        <v>105566</v>
      </c>
      <c r="D271">
        <v>106237</v>
      </c>
      <c r="E271">
        <v>165506</v>
      </c>
      <c r="F271">
        <v>3930848127</v>
      </c>
      <c r="G271">
        <v>2822302909</v>
      </c>
      <c r="H271">
        <v>0</v>
      </c>
      <c r="I271">
        <v>0</v>
      </c>
    </row>
    <row r="272" spans="1:9">
      <c r="A272" t="s">
        <v>2707</v>
      </c>
      <c r="B272">
        <v>0</v>
      </c>
      <c r="C272">
        <v>0</v>
      </c>
      <c r="D272">
        <v>0</v>
      </c>
      <c r="E272">
        <v>55053</v>
      </c>
      <c r="F272">
        <v>253814778</v>
      </c>
      <c r="G272">
        <v>231665301</v>
      </c>
      <c r="H272">
        <v>55053</v>
      </c>
      <c r="I272">
        <v>253814778</v>
      </c>
    </row>
    <row r="273" spans="1:9">
      <c r="A273" t="s">
        <v>2760</v>
      </c>
      <c r="B273">
        <v>270281</v>
      </c>
      <c r="C273">
        <v>1955725065</v>
      </c>
      <c r="D273">
        <v>722392321</v>
      </c>
      <c r="E273">
        <v>5605167</v>
      </c>
      <c r="F273">
        <v>35666582533</v>
      </c>
      <c r="G273">
        <v>7059442157</v>
      </c>
      <c r="H273">
        <v>0</v>
      </c>
      <c r="I273">
        <v>0</v>
      </c>
    </row>
    <row r="274" spans="1:9">
      <c r="A274" t="s">
        <v>2596</v>
      </c>
      <c r="B274">
        <v>0</v>
      </c>
      <c r="C274">
        <v>0</v>
      </c>
      <c r="D274">
        <v>0</v>
      </c>
      <c r="E274">
        <v>41</v>
      </c>
      <c r="F274">
        <v>2007774</v>
      </c>
      <c r="G274">
        <v>1107690</v>
      </c>
      <c r="H274">
        <v>0</v>
      </c>
      <c r="I274">
        <v>0</v>
      </c>
    </row>
    <row r="275" spans="1:9">
      <c r="A275" t="s">
        <v>2625</v>
      </c>
      <c r="B275">
        <v>0</v>
      </c>
      <c r="C275">
        <v>0</v>
      </c>
      <c r="D275">
        <v>0</v>
      </c>
      <c r="E275">
        <v>62857</v>
      </c>
      <c r="F275">
        <v>1451014987</v>
      </c>
      <c r="G275">
        <v>1182236351</v>
      </c>
      <c r="H275">
        <v>62857</v>
      </c>
      <c r="I275">
        <v>1451014987</v>
      </c>
    </row>
    <row r="276" spans="1:9">
      <c r="A276" t="s">
        <v>2633</v>
      </c>
      <c r="B276">
        <v>0</v>
      </c>
      <c r="C276">
        <v>0</v>
      </c>
      <c r="D276">
        <v>0</v>
      </c>
      <c r="E276">
        <v>328</v>
      </c>
      <c r="F276">
        <v>66181707</v>
      </c>
      <c r="G276">
        <v>53672101</v>
      </c>
      <c r="H276">
        <v>328</v>
      </c>
      <c r="I276">
        <v>66181707</v>
      </c>
    </row>
    <row r="277" spans="1:9">
      <c r="A277" t="s">
        <v>2465</v>
      </c>
      <c r="B277">
        <v>0</v>
      </c>
      <c r="C277">
        <v>0</v>
      </c>
      <c r="D277">
        <v>0</v>
      </c>
      <c r="E277">
        <v>62253</v>
      </c>
      <c r="F277">
        <v>379927129</v>
      </c>
      <c r="G277">
        <v>280119773</v>
      </c>
      <c r="H277">
        <v>62253</v>
      </c>
      <c r="I277">
        <v>379927129</v>
      </c>
    </row>
    <row r="278" spans="1:9">
      <c r="A278" t="s">
        <v>2629</v>
      </c>
      <c r="B278">
        <v>0</v>
      </c>
      <c r="C278">
        <v>0</v>
      </c>
      <c r="D278">
        <v>0</v>
      </c>
      <c r="E278">
        <v>318</v>
      </c>
      <c r="F278">
        <v>1353000</v>
      </c>
      <c r="G278">
        <v>1109044</v>
      </c>
      <c r="H278">
        <v>318</v>
      </c>
      <c r="I278">
        <v>1353000</v>
      </c>
    </row>
    <row r="279" spans="1:9">
      <c r="A279" t="s">
        <v>2732</v>
      </c>
      <c r="B279">
        <v>0</v>
      </c>
      <c r="C279">
        <v>0</v>
      </c>
      <c r="D279">
        <v>0</v>
      </c>
      <c r="E279">
        <v>94455</v>
      </c>
      <c r="F279">
        <v>7736284291</v>
      </c>
      <c r="G279">
        <v>2047396802</v>
      </c>
      <c r="H279">
        <v>0</v>
      </c>
      <c r="I279">
        <v>0</v>
      </c>
    </row>
    <row r="280" spans="1:9">
      <c r="A280" t="s">
        <v>2458</v>
      </c>
      <c r="B280">
        <v>585521</v>
      </c>
      <c r="C280">
        <v>930482655</v>
      </c>
      <c r="D280">
        <v>229524764</v>
      </c>
      <c r="E280">
        <v>16881461</v>
      </c>
      <c r="F280">
        <v>31450454474</v>
      </c>
      <c r="G280">
        <v>3576054349</v>
      </c>
      <c r="H280">
        <v>0</v>
      </c>
      <c r="I280">
        <v>0</v>
      </c>
    </row>
    <row r="281" spans="1:9">
      <c r="A281" t="s">
        <v>2451</v>
      </c>
      <c r="B281">
        <v>606</v>
      </c>
      <c r="C281">
        <v>2925550</v>
      </c>
      <c r="D281">
        <v>368960</v>
      </c>
      <c r="E281">
        <v>39506</v>
      </c>
      <c r="F281">
        <v>126053787</v>
      </c>
      <c r="G281">
        <v>73525300</v>
      </c>
      <c r="H281">
        <v>0</v>
      </c>
      <c r="I281">
        <v>0</v>
      </c>
    </row>
    <row r="282" spans="1:9">
      <c r="A282" t="s">
        <v>2591</v>
      </c>
      <c r="B282">
        <v>247</v>
      </c>
      <c r="C282">
        <v>55249267</v>
      </c>
      <c r="D282">
        <v>49808614</v>
      </c>
      <c r="E282">
        <v>22197</v>
      </c>
      <c r="F282">
        <v>3623520642</v>
      </c>
      <c r="G282">
        <v>2801715998</v>
      </c>
      <c r="H282">
        <v>0</v>
      </c>
      <c r="I282">
        <v>0</v>
      </c>
    </row>
    <row r="283" spans="1:9">
      <c r="A283" t="s">
        <v>2511</v>
      </c>
      <c r="B283">
        <v>0</v>
      </c>
      <c r="C283">
        <v>0</v>
      </c>
      <c r="D283">
        <v>0</v>
      </c>
      <c r="E283">
        <v>48</v>
      </c>
      <c r="F283">
        <v>242554</v>
      </c>
      <c r="G283">
        <v>103260</v>
      </c>
      <c r="H283">
        <v>48</v>
      </c>
      <c r="I283">
        <v>242554</v>
      </c>
    </row>
    <row r="284" spans="1:9">
      <c r="A284" t="s">
        <v>2623</v>
      </c>
      <c r="B284">
        <v>149057</v>
      </c>
      <c r="C284">
        <v>4388807978</v>
      </c>
      <c r="D284">
        <v>4358474066</v>
      </c>
      <c r="E284">
        <v>3231361</v>
      </c>
      <c r="F284">
        <v>81574498224</v>
      </c>
      <c r="G284">
        <v>56645316279</v>
      </c>
      <c r="H284">
        <v>0</v>
      </c>
      <c r="I284">
        <v>0</v>
      </c>
    </row>
    <row r="285" spans="1:9">
      <c r="A285" t="s">
        <v>2647</v>
      </c>
      <c r="B285">
        <v>23223</v>
      </c>
      <c r="C285">
        <v>179238050</v>
      </c>
      <c r="D285">
        <v>12949560</v>
      </c>
      <c r="E285">
        <v>2671381</v>
      </c>
      <c r="F285">
        <v>25781306401</v>
      </c>
      <c r="G285">
        <v>3727270248</v>
      </c>
      <c r="H285">
        <v>0</v>
      </c>
      <c r="I285">
        <v>0</v>
      </c>
    </row>
    <row r="286" spans="1:9">
      <c r="A286" t="s">
        <v>2696</v>
      </c>
      <c r="B286">
        <v>133484</v>
      </c>
      <c r="C286">
        <v>883667719</v>
      </c>
      <c r="D286">
        <v>209670452</v>
      </c>
      <c r="E286">
        <v>3614813</v>
      </c>
      <c r="F286">
        <v>26300609438</v>
      </c>
      <c r="G286">
        <v>2656509518</v>
      </c>
      <c r="H286">
        <v>0</v>
      </c>
      <c r="I286">
        <v>0</v>
      </c>
    </row>
    <row r="287" spans="1:9">
      <c r="A287" t="s">
        <v>2724</v>
      </c>
      <c r="B287">
        <v>39315</v>
      </c>
      <c r="C287">
        <v>327541850</v>
      </c>
      <c r="D287">
        <v>27971708</v>
      </c>
      <c r="E287">
        <v>8077464</v>
      </c>
      <c r="F287">
        <v>109290753588</v>
      </c>
      <c r="G287">
        <v>18417491812</v>
      </c>
      <c r="H287">
        <v>0</v>
      </c>
      <c r="I287">
        <v>0</v>
      </c>
    </row>
    <row r="288" spans="1:9">
      <c r="A288" t="s">
        <v>2472</v>
      </c>
      <c r="B288">
        <v>0</v>
      </c>
      <c r="C288">
        <v>0</v>
      </c>
      <c r="D288">
        <v>0</v>
      </c>
      <c r="E288">
        <v>25752</v>
      </c>
      <c r="F288">
        <v>181093754</v>
      </c>
      <c r="G288">
        <v>83812074</v>
      </c>
      <c r="H288">
        <v>25752</v>
      </c>
      <c r="I288">
        <v>181093754</v>
      </c>
    </row>
    <row r="289" spans="1:9">
      <c r="A289" t="s">
        <v>2646</v>
      </c>
      <c r="B289">
        <v>0</v>
      </c>
      <c r="C289">
        <v>0</v>
      </c>
      <c r="D289">
        <v>0</v>
      </c>
      <c r="E289">
        <v>7945</v>
      </c>
      <c r="F289">
        <v>198044296</v>
      </c>
      <c r="G289">
        <v>132338412</v>
      </c>
      <c r="H289">
        <v>7945</v>
      </c>
      <c r="I289">
        <v>198044296</v>
      </c>
    </row>
    <row r="290" spans="1:9">
      <c r="A290" t="s">
        <v>2586</v>
      </c>
      <c r="B290">
        <v>0</v>
      </c>
      <c r="C290">
        <v>0</v>
      </c>
      <c r="D290">
        <v>0</v>
      </c>
      <c r="E290">
        <v>807</v>
      </c>
      <c r="F290">
        <v>12744531</v>
      </c>
      <c r="G290">
        <v>7138277</v>
      </c>
      <c r="H290">
        <v>807</v>
      </c>
      <c r="I290">
        <v>12744531</v>
      </c>
    </row>
    <row r="291" spans="1:9">
      <c r="A291" t="s">
        <v>2590</v>
      </c>
      <c r="B291">
        <v>0</v>
      </c>
      <c r="C291">
        <v>0</v>
      </c>
      <c r="D291">
        <v>0</v>
      </c>
      <c r="E291">
        <v>27</v>
      </c>
      <c r="F291">
        <v>678464</v>
      </c>
      <c r="G291">
        <v>102620</v>
      </c>
      <c r="H291">
        <v>27</v>
      </c>
      <c r="I291">
        <v>678464</v>
      </c>
    </row>
    <row r="292" spans="1:9">
      <c r="A292" t="s">
        <v>2470</v>
      </c>
      <c r="B292">
        <v>361403</v>
      </c>
      <c r="C292">
        <v>3516261989</v>
      </c>
      <c r="D292">
        <v>275497200</v>
      </c>
      <c r="E292">
        <v>12092390</v>
      </c>
      <c r="F292">
        <v>152137966460</v>
      </c>
      <c r="G292">
        <v>26103561429</v>
      </c>
      <c r="H292">
        <v>0</v>
      </c>
      <c r="I292">
        <v>0</v>
      </c>
    </row>
    <row r="293" spans="1:9">
      <c r="A293" t="s">
        <v>2585</v>
      </c>
      <c r="B293">
        <v>0</v>
      </c>
      <c r="C293">
        <v>0</v>
      </c>
      <c r="D293">
        <v>0</v>
      </c>
      <c r="E293">
        <v>878</v>
      </c>
      <c r="F293">
        <v>14028664</v>
      </c>
      <c r="G293">
        <v>7757509</v>
      </c>
      <c r="H293">
        <v>878</v>
      </c>
      <c r="I293">
        <v>14028664</v>
      </c>
    </row>
    <row r="294" spans="1:9">
      <c r="A294" t="s">
        <v>2561</v>
      </c>
      <c r="B294">
        <v>1</v>
      </c>
      <c r="C294">
        <v>300</v>
      </c>
      <c r="D294">
        <v>146</v>
      </c>
      <c r="E294">
        <v>241348</v>
      </c>
      <c r="F294">
        <v>141931681</v>
      </c>
      <c r="G294">
        <v>169512057</v>
      </c>
      <c r="H294">
        <v>241348</v>
      </c>
      <c r="I294">
        <v>141931681</v>
      </c>
    </row>
    <row r="295" spans="1:9">
      <c r="A295" t="s">
        <v>2613</v>
      </c>
      <c r="B295">
        <v>0</v>
      </c>
      <c r="C295">
        <v>0</v>
      </c>
      <c r="D295">
        <v>0</v>
      </c>
      <c r="E295">
        <v>1472</v>
      </c>
      <c r="F295">
        <v>237437307</v>
      </c>
      <c r="G295">
        <v>189670021</v>
      </c>
      <c r="H295">
        <v>1472</v>
      </c>
      <c r="I295">
        <v>237437307</v>
      </c>
    </row>
    <row r="296" spans="1:9">
      <c r="A296" t="s">
        <v>2725</v>
      </c>
      <c r="B296">
        <v>25</v>
      </c>
      <c r="C296">
        <v>189500</v>
      </c>
      <c r="D296">
        <v>144296</v>
      </c>
      <c r="E296">
        <v>12784</v>
      </c>
      <c r="F296">
        <v>88749643</v>
      </c>
      <c r="G296">
        <v>58710877</v>
      </c>
      <c r="H296">
        <v>0</v>
      </c>
      <c r="I296">
        <v>0</v>
      </c>
    </row>
    <row r="297" spans="1:9">
      <c r="A297" t="s">
        <v>2664</v>
      </c>
      <c r="B297">
        <v>1974151</v>
      </c>
      <c r="C297">
        <v>7438211219</v>
      </c>
      <c r="D297">
        <v>539564771</v>
      </c>
      <c r="E297">
        <v>41843565</v>
      </c>
      <c r="F297">
        <v>192403395591</v>
      </c>
      <c r="G297">
        <v>30611829539</v>
      </c>
      <c r="H297">
        <v>0</v>
      </c>
      <c r="I297">
        <v>0</v>
      </c>
    </row>
    <row r="298" spans="1:9">
      <c r="A298" t="s">
        <v>2720</v>
      </c>
      <c r="B298">
        <v>64872</v>
      </c>
      <c r="C298">
        <v>2109753924</v>
      </c>
      <c r="D298">
        <v>2093093334</v>
      </c>
      <c r="E298">
        <v>1137692</v>
      </c>
      <c r="F298">
        <v>30035661287</v>
      </c>
      <c r="G298">
        <v>19138283050</v>
      </c>
      <c r="H298">
        <v>0</v>
      </c>
      <c r="I298">
        <v>0</v>
      </c>
    </row>
    <row r="299" spans="1:9">
      <c r="A299" t="s">
        <v>2738</v>
      </c>
      <c r="B299">
        <v>0</v>
      </c>
      <c r="C299">
        <v>0</v>
      </c>
      <c r="D299">
        <v>0</v>
      </c>
      <c r="E299">
        <v>508</v>
      </c>
      <c r="F299">
        <v>10985519</v>
      </c>
      <c r="G299">
        <v>7091177</v>
      </c>
      <c r="H299">
        <v>508</v>
      </c>
      <c r="I299">
        <v>10985519</v>
      </c>
    </row>
    <row r="300" spans="1:9">
      <c r="A300" t="s">
        <v>2662</v>
      </c>
      <c r="B300">
        <v>0</v>
      </c>
      <c r="C300">
        <v>0</v>
      </c>
      <c r="D300">
        <v>0</v>
      </c>
      <c r="E300">
        <v>1741</v>
      </c>
      <c r="F300">
        <v>28993726</v>
      </c>
      <c r="G300">
        <v>21795882</v>
      </c>
      <c r="H300">
        <v>1741</v>
      </c>
      <c r="I300">
        <v>28993726</v>
      </c>
    </row>
    <row r="301" spans="1:9">
      <c r="A301" t="s">
        <v>2507</v>
      </c>
      <c r="B301">
        <v>0</v>
      </c>
      <c r="C301">
        <v>0</v>
      </c>
      <c r="D301">
        <v>0</v>
      </c>
      <c r="E301">
        <v>2</v>
      </c>
      <c r="F301">
        <v>12000</v>
      </c>
      <c r="G301">
        <v>5404</v>
      </c>
      <c r="H301">
        <v>2</v>
      </c>
      <c r="I301">
        <v>12000</v>
      </c>
    </row>
    <row r="302" spans="1:9">
      <c r="A302" t="s">
        <v>2569</v>
      </c>
      <c r="B302">
        <v>0</v>
      </c>
      <c r="C302">
        <v>0</v>
      </c>
      <c r="D302">
        <v>0</v>
      </c>
      <c r="E302">
        <v>5</v>
      </c>
      <c r="F302">
        <v>427600</v>
      </c>
      <c r="G302">
        <v>415678</v>
      </c>
      <c r="H302">
        <v>5</v>
      </c>
      <c r="I302">
        <v>427600</v>
      </c>
    </row>
    <row r="303" spans="1:9">
      <c r="A303" t="s">
        <v>2715</v>
      </c>
      <c r="B303">
        <v>0</v>
      </c>
      <c r="C303">
        <v>0</v>
      </c>
      <c r="D303">
        <v>0</v>
      </c>
      <c r="E303">
        <v>918</v>
      </c>
      <c r="F303">
        <v>59243485</v>
      </c>
      <c r="G303">
        <v>52882026</v>
      </c>
      <c r="H303">
        <v>918</v>
      </c>
      <c r="I303">
        <v>59243485</v>
      </c>
    </row>
    <row r="304" spans="1:9">
      <c r="A304" t="s">
        <v>2478</v>
      </c>
      <c r="B304">
        <v>84720</v>
      </c>
      <c r="C304">
        <v>3010702070</v>
      </c>
      <c r="D304">
        <v>2989063546</v>
      </c>
      <c r="E304">
        <v>1900350</v>
      </c>
      <c r="F304">
        <v>58362461476</v>
      </c>
      <c r="G304">
        <v>35707011558</v>
      </c>
      <c r="H304">
        <v>0</v>
      </c>
      <c r="I304">
        <v>0</v>
      </c>
    </row>
    <row r="305" spans="1:9">
      <c r="A305" t="s">
        <v>2735</v>
      </c>
      <c r="B305">
        <v>0</v>
      </c>
      <c r="C305">
        <v>0</v>
      </c>
      <c r="D305">
        <v>0</v>
      </c>
      <c r="E305">
        <v>348</v>
      </c>
      <c r="F305">
        <v>24393316</v>
      </c>
      <c r="G305">
        <v>12659874</v>
      </c>
      <c r="H305">
        <v>348</v>
      </c>
      <c r="I305">
        <v>24393316</v>
      </c>
    </row>
    <row r="306" spans="1:9">
      <c r="A306" t="s">
        <v>2469</v>
      </c>
      <c r="B306">
        <v>0</v>
      </c>
      <c r="C306">
        <v>0</v>
      </c>
      <c r="D306">
        <v>0</v>
      </c>
      <c r="E306">
        <v>229</v>
      </c>
      <c r="F306">
        <v>3671238</v>
      </c>
      <c r="G306">
        <v>1749922</v>
      </c>
      <c r="H306">
        <v>229</v>
      </c>
      <c r="I306">
        <v>3671238</v>
      </c>
    </row>
    <row r="307" spans="1:9">
      <c r="A307" t="s">
        <v>2606</v>
      </c>
      <c r="B307">
        <v>0</v>
      </c>
      <c r="C307">
        <v>0</v>
      </c>
      <c r="D307">
        <v>0</v>
      </c>
      <c r="E307">
        <v>1307</v>
      </c>
      <c r="F307">
        <v>42055614</v>
      </c>
      <c r="G307">
        <v>24534881</v>
      </c>
      <c r="H307">
        <v>1307</v>
      </c>
      <c r="I307">
        <v>42055614</v>
      </c>
    </row>
    <row r="308" spans="1:9">
      <c r="A308" t="s">
        <v>2610</v>
      </c>
      <c r="B308">
        <v>0</v>
      </c>
      <c r="C308">
        <v>0</v>
      </c>
      <c r="D308">
        <v>0</v>
      </c>
      <c r="E308">
        <v>17265</v>
      </c>
      <c r="F308">
        <v>106804254</v>
      </c>
      <c r="G308">
        <v>87915755</v>
      </c>
      <c r="H308">
        <v>17265</v>
      </c>
      <c r="I308">
        <v>106804254</v>
      </c>
    </row>
    <row r="309" spans="1:9">
      <c r="A309" t="s">
        <v>2733</v>
      </c>
      <c r="B309">
        <v>0</v>
      </c>
      <c r="C309">
        <v>0</v>
      </c>
      <c r="D309">
        <v>0</v>
      </c>
      <c r="E309">
        <v>189</v>
      </c>
      <c r="F309">
        <v>14602402</v>
      </c>
      <c r="G309">
        <v>8858719</v>
      </c>
      <c r="H309">
        <v>0</v>
      </c>
      <c r="I309">
        <v>0</v>
      </c>
    </row>
    <row r="310" spans="1:9">
      <c r="A310" t="s">
        <v>2553</v>
      </c>
      <c r="B310">
        <v>0</v>
      </c>
      <c r="C310">
        <v>0</v>
      </c>
      <c r="D310">
        <v>0</v>
      </c>
      <c r="E310">
        <v>1546</v>
      </c>
      <c r="F310">
        <v>9590103</v>
      </c>
      <c r="G310">
        <v>6713500</v>
      </c>
      <c r="H310">
        <v>1546</v>
      </c>
      <c r="I310">
        <v>9590103</v>
      </c>
    </row>
    <row r="311" spans="1:9">
      <c r="A311" t="s">
        <v>2581</v>
      </c>
      <c r="B311">
        <v>0</v>
      </c>
      <c r="C311">
        <v>0</v>
      </c>
      <c r="D311">
        <v>0</v>
      </c>
      <c r="E311">
        <v>23016</v>
      </c>
      <c r="F311">
        <v>63582103</v>
      </c>
      <c r="G311">
        <v>46684454</v>
      </c>
      <c r="H311">
        <v>23016</v>
      </c>
      <c r="I311">
        <v>63582103</v>
      </c>
    </row>
    <row r="312" spans="1:9">
      <c r="A312" t="s">
        <v>2604</v>
      </c>
      <c r="B312">
        <v>0</v>
      </c>
      <c r="C312">
        <v>0</v>
      </c>
      <c r="D312">
        <v>0</v>
      </c>
      <c r="E312">
        <v>10369</v>
      </c>
      <c r="F312">
        <v>343135723</v>
      </c>
      <c r="G312">
        <v>203640110</v>
      </c>
      <c r="H312">
        <v>0</v>
      </c>
      <c r="I312">
        <v>0</v>
      </c>
    </row>
    <row r="313" spans="1:9">
      <c r="A313" t="s">
        <v>2655</v>
      </c>
      <c r="B313">
        <v>7635</v>
      </c>
      <c r="C313">
        <v>1022129584</v>
      </c>
      <c r="D313">
        <v>273064657</v>
      </c>
      <c r="E313">
        <v>600176</v>
      </c>
      <c r="F313">
        <v>59789071884</v>
      </c>
      <c r="G313">
        <v>18482192493</v>
      </c>
      <c r="H313">
        <v>0</v>
      </c>
      <c r="I313">
        <v>0</v>
      </c>
    </row>
    <row r="314" spans="1:9">
      <c r="A314" t="s">
        <v>2454</v>
      </c>
      <c r="B314">
        <v>69135</v>
      </c>
      <c r="C314">
        <v>494020105</v>
      </c>
      <c r="D314">
        <v>187225663</v>
      </c>
      <c r="E314">
        <v>935180</v>
      </c>
      <c r="F314">
        <v>6933582827</v>
      </c>
      <c r="G314">
        <v>1060081949</v>
      </c>
      <c r="H314">
        <v>0</v>
      </c>
      <c r="I314">
        <v>0</v>
      </c>
    </row>
    <row r="315" spans="1:9">
      <c r="A315" t="s">
        <v>2583</v>
      </c>
      <c r="B315">
        <v>35495</v>
      </c>
      <c r="C315">
        <v>620112106</v>
      </c>
      <c r="D315">
        <v>614205686</v>
      </c>
      <c r="E315">
        <v>289324</v>
      </c>
      <c r="F315">
        <v>5172857047</v>
      </c>
      <c r="G315">
        <v>3182697857</v>
      </c>
      <c r="H315">
        <v>0</v>
      </c>
      <c r="I315">
        <v>0</v>
      </c>
    </row>
    <row r="316" spans="1:9">
      <c r="A316" t="s">
        <v>2651</v>
      </c>
      <c r="B316">
        <v>4670</v>
      </c>
      <c r="C316">
        <v>1559450185</v>
      </c>
      <c r="D316">
        <v>1556193962</v>
      </c>
      <c r="E316">
        <v>1720156</v>
      </c>
      <c r="F316">
        <v>427825108820</v>
      </c>
      <c r="G316">
        <v>356118099370</v>
      </c>
      <c r="H316">
        <v>0</v>
      </c>
      <c r="I316">
        <v>0</v>
      </c>
    </row>
    <row r="321" spans="1:9">
      <c r="A321" s="46"/>
      <c r="B321" s="47"/>
      <c r="C321" s="47"/>
      <c r="D321" s="47"/>
      <c r="E321" s="47"/>
      <c r="F321" s="47"/>
      <c r="G321" s="47"/>
      <c r="H321" s="47"/>
      <c r="I321" s="47"/>
    </row>
    <row r="322" spans="1:9">
      <c r="A322" s="46"/>
      <c r="B322" s="47"/>
      <c r="C322" s="47"/>
      <c r="D322" s="47"/>
      <c r="E322" s="47"/>
      <c r="F322" s="47"/>
      <c r="G322" s="47"/>
      <c r="H322" s="47"/>
      <c r="I322" s="47"/>
    </row>
    <row r="323" spans="1:9">
      <c r="A323" s="46"/>
      <c r="B323" s="47"/>
      <c r="C323" s="47"/>
      <c r="D323" s="47"/>
      <c r="E323" s="47"/>
      <c r="F323" s="47"/>
      <c r="G323" s="47"/>
      <c r="H323" s="47"/>
      <c r="I323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Cover Page</vt:lpstr>
      <vt:lpstr>Report</vt:lpstr>
      <vt:lpstr>Product</vt:lpstr>
      <vt:lpstr>Vantage</vt:lpstr>
      <vt:lpstr>Income</vt:lpstr>
      <vt:lpstr>Origination</vt:lpstr>
      <vt:lpstr>MonthlyPmt</vt:lpstr>
      <vt:lpstr>Activity</vt:lpstr>
      <vt:lpstr>Status</vt:lpstr>
      <vt:lpstr>TAPS</vt:lpstr>
      <vt:lpstr>EIRC</vt:lpstr>
      <vt:lpstr>DTI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Magalhaes, Viviane S</dc:creator>
  <cp:lastModifiedBy>Ahire, Komal</cp:lastModifiedBy>
  <cp:lastPrinted>2021-11-25T02:55:02Z</cp:lastPrinted>
  <dcterms:created xsi:type="dcterms:W3CDTF">2021-07-01T20:10:07Z</dcterms:created>
  <dcterms:modified xsi:type="dcterms:W3CDTF">2022-07-12T15:29:12Z</dcterms:modified>
</cp:coreProperties>
</file>