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omationanywhere1-my.sharepoint.com/personal/sikha_p_automationanywhere_com/Documents/AA_SIKHA/AA_SIKHA/PROJECTS/JSO/May 8th session/input files/"/>
    </mc:Choice>
  </mc:AlternateContent>
  <xr:revisionPtr revIDLastSave="221" documentId="8_{B0BC0815-E1B4-4C0E-94AD-BE367560E0F0}" xr6:coauthVersionLast="47" xr6:coauthVersionMax="47" xr10:uidLastSave="{7D4E9024-EBAE-4E7F-A846-DC00D4464636}"/>
  <bookViews>
    <workbookView xWindow="3732" yWindow="1032" windowWidth="15420" windowHeight="11328" activeTab="2" xr2:uid="{9F361162-B835-4C19-9C84-A2C5A2FDE0C9}"/>
  </bookViews>
  <sheets>
    <sheet name="Master" sheetId="1" r:id="rId1"/>
    <sheet name="Scoring Engine" sheetId="2" r:id="rId2"/>
    <sheet name="Loan Eligibility Calcula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6" i="3" s="1"/>
  <c r="B7" i="3" s="1"/>
  <c r="B10" i="3" s="1"/>
  <c r="C4" i="2" l="1"/>
  <c r="D4" i="2" s="1"/>
  <c r="C3" i="2"/>
  <c r="D3" i="2" s="1"/>
  <c r="C2" i="2"/>
  <c r="D2" i="2" s="1"/>
  <c r="D5" i="2" l="1"/>
  <c r="G2" i="2" s="1"/>
</calcChain>
</file>

<file path=xl/sharedStrings.xml><?xml version="1.0" encoding="utf-8"?>
<sst xmlns="http://schemas.openxmlformats.org/spreadsheetml/2006/main" count="43" uniqueCount="37">
  <si>
    <t>Factor</t>
  </si>
  <si>
    <t>Weight</t>
  </si>
  <si>
    <t>Score (0-10)</t>
  </si>
  <si>
    <r>
      <rPr>
        <b/>
        <sz val="10"/>
        <color theme="1"/>
        <rFont val="Calibri"/>
        <family val="2"/>
        <scheme val="minor"/>
      </rPr>
      <t>1. Credit Score:</t>
    </r>
    <r>
      <rPr>
        <sz val="10"/>
        <color theme="1"/>
        <rFont val="Calibri"/>
        <family val="2"/>
        <scheme val="minor"/>
      </rPr>
      <t xml:space="preserve"> This is a crucial component, and most lenders in India rely on credit bureaus like CIBIL, Equifax, or Experian for this information. A higher credit score indicates better creditworthiness.
</t>
    </r>
    <r>
      <rPr>
        <b/>
        <sz val="10"/>
        <color theme="1"/>
        <rFont val="Calibri"/>
        <family val="2"/>
        <scheme val="minor"/>
      </rPr>
      <t xml:space="preserve">2. Business Financials / Annual Revenue: </t>
    </r>
    <r>
      <rPr>
        <sz val="10"/>
        <color theme="1"/>
        <rFont val="Calibri"/>
        <family val="2"/>
        <scheme val="minor"/>
      </rPr>
      <t xml:space="preserve">Lenders consider the annual revenue of the business to gauge its financial stability and repayment capacity. 
</t>
    </r>
    <r>
      <rPr>
        <b/>
        <sz val="10"/>
        <color theme="1"/>
        <rFont val="Calibri"/>
        <family val="2"/>
        <scheme val="minor"/>
      </rPr>
      <t>4. Debt-to-Income Ratio:</t>
    </r>
    <r>
      <rPr>
        <sz val="10"/>
        <color theme="1"/>
        <rFont val="Calibri"/>
        <family val="2"/>
        <scheme val="minor"/>
      </rPr>
      <t xml:space="preserve"> Lenders may analyze the borrower's debt-to-income ratio to ensure that the borrower has the capacity to repay the loan without overburdening themselves.
</t>
    </r>
    <r>
      <rPr>
        <b/>
        <sz val="10"/>
        <color theme="1"/>
        <rFont val="Calibri"/>
        <family val="2"/>
        <scheme val="minor"/>
      </rPr>
      <t>5. Repayment History (if applicable):</t>
    </r>
    <r>
      <rPr>
        <sz val="10"/>
        <color theme="1"/>
        <rFont val="Calibri"/>
        <family val="2"/>
        <scheme val="minor"/>
      </rPr>
      <t xml:space="preserve"> If the business has taken loans in the past, the repayment history on those loans may be assessed.
</t>
    </r>
  </si>
  <si>
    <t>Credit Score</t>
  </si>
  <si>
    <t>0-10</t>
  </si>
  <si>
    <t>Annual Revenue</t>
  </si>
  <si>
    <t>Debt-to-Income Ratio</t>
  </si>
  <si>
    <t>Repayment History (if any)</t>
  </si>
  <si>
    <t>Weighted Score</t>
  </si>
  <si>
    <t>Total</t>
  </si>
  <si>
    <t>Threshold</t>
  </si>
  <si>
    <t>Eligible Status</t>
  </si>
  <si>
    <t>Credit_Score</t>
  </si>
  <si>
    <t>Annual_Revenue</t>
  </si>
  <si>
    <t>Debit_to_Income_Ratio</t>
  </si>
  <si>
    <t>Parameter</t>
  </si>
  <si>
    <t>Value</t>
  </si>
  <si>
    <t>Source</t>
  </si>
  <si>
    <t>Income Annual</t>
  </si>
  <si>
    <t>ITR or Salary Slip</t>
  </si>
  <si>
    <t>Life Style Exp</t>
  </si>
  <si>
    <t>49% of Annual Income</t>
  </si>
  <si>
    <t>Income Available for EMI</t>
  </si>
  <si>
    <t>Annial Income less Life style Exp</t>
  </si>
  <si>
    <t>Existing Obligation</t>
  </si>
  <si>
    <t>Bueaure Report, Sum of EMI * 12</t>
  </si>
  <si>
    <t>Residual Income Available for Loan EMI</t>
  </si>
  <si>
    <t>Income Available for EMI less Existing Obligation</t>
  </si>
  <si>
    <t xml:space="preserve">Monthly EMI </t>
  </si>
  <si>
    <t>Annual /12</t>
  </si>
  <si>
    <t>Loan Multiplier</t>
  </si>
  <si>
    <t>Multiplier as defined/configured in the masters</t>
  </si>
  <si>
    <t>Over all customer score</t>
  </si>
  <si>
    <t>Over all credit score of the customer for the scoring engine</t>
  </si>
  <si>
    <t>Loan Amount</t>
  </si>
  <si>
    <t>Loan Amount that can be offer basis the product of Monthly EMI and Multiplier as a percentage of over all credit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</si>
</sst>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9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3" fontId="0" fillId="0" borderId="0" xfId="0" applyNumberFormat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4636-9AF1-41F3-9EDC-85BBFAD3A86E}">
  <dimension ref="A1:N6"/>
  <sheetViews>
    <sheetView workbookViewId="0">
      <selection sqref="A1:N6"/>
    </sheetView>
  </sheetViews>
  <sheetFormatPr defaultRowHeight="14.4" x14ac:dyDescent="0.3"/>
  <sheetData>
    <row r="1" spans="1:14" ht="27.6" x14ac:dyDescent="0.3">
      <c r="A1" s="1" t="s">
        <v>0</v>
      </c>
      <c r="B1" s="1" t="s">
        <v>1</v>
      </c>
      <c r="C1" s="1" t="s">
        <v>2</v>
      </c>
      <c r="E1" s="11" t="s">
        <v>3</v>
      </c>
      <c r="F1" s="11"/>
      <c r="G1" s="11"/>
      <c r="H1" s="11"/>
      <c r="I1" s="11"/>
      <c r="J1" s="11"/>
      <c r="K1" s="11"/>
      <c r="L1" s="11"/>
      <c r="M1" s="11"/>
      <c r="N1" s="11"/>
    </row>
    <row r="2" spans="1:14" ht="27.6" x14ac:dyDescent="0.3">
      <c r="A2" s="2" t="s">
        <v>4</v>
      </c>
      <c r="B2" s="3">
        <v>0.5</v>
      </c>
      <c r="C2" s="4" t="s">
        <v>5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27.6" x14ac:dyDescent="0.3">
      <c r="A3" s="2" t="s">
        <v>6</v>
      </c>
      <c r="B3" s="3">
        <v>0.4</v>
      </c>
      <c r="C3" s="4" t="s">
        <v>5</v>
      </c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41.4" x14ac:dyDescent="0.3">
      <c r="A4" s="2" t="s">
        <v>7</v>
      </c>
      <c r="B4" s="3">
        <v>0.1</v>
      </c>
      <c r="C4" s="4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41.4" x14ac:dyDescent="0.3">
      <c r="A5" s="2" t="s">
        <v>8</v>
      </c>
      <c r="B5" s="3">
        <v>0.1</v>
      </c>
      <c r="C5" s="4" t="s">
        <v>5</v>
      </c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3">
      <c r="E6" s="11"/>
      <c r="F6" s="11"/>
      <c r="G6" s="11"/>
      <c r="H6" s="11"/>
      <c r="I6" s="11"/>
      <c r="J6" s="11"/>
      <c r="K6" s="11"/>
      <c r="L6" s="11"/>
      <c r="M6" s="11"/>
      <c r="N6" s="11"/>
    </row>
  </sheetData>
  <mergeCells count="1">
    <mergeCell ref="E1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8A63-0DCF-4846-A02F-E398CB2F3A61}">
  <dimension ref="A1:G5"/>
  <sheetViews>
    <sheetView workbookViewId="0">
      <selection activeCell="G5" sqref="G5"/>
    </sheetView>
  </sheetViews>
  <sheetFormatPr defaultRowHeight="14.4" x14ac:dyDescent="0.3"/>
  <sheetData>
    <row r="1" spans="1:7" ht="27.6" x14ac:dyDescent="0.3">
      <c r="A1" s="9" t="s">
        <v>0</v>
      </c>
      <c r="B1" s="9" t="s">
        <v>1</v>
      </c>
      <c r="C1" s="9" t="s">
        <v>2</v>
      </c>
      <c r="D1" s="9" t="s">
        <v>9</v>
      </c>
      <c r="F1" s="10" t="s">
        <v>11</v>
      </c>
      <c r="G1" s="10" t="s">
        <v>12</v>
      </c>
    </row>
    <row r="2" spans="1:7" ht="27.6" x14ac:dyDescent="0.3">
      <c r="A2" s="9" t="s">
        <v>13</v>
      </c>
      <c r="B2" s="5"/>
      <c r="C2" s="4" t="str">
        <f>IF(B2 &gt;= 650, IF(B2 &lt;= 700, 3, IF(B2 &lt;= 750, 6, IF(B2 &gt; 750, 10, ""))), "")</f>
        <v/>
      </c>
      <c r="D2" s="4" t="e">
        <f>+C2*0.5</f>
        <v>#VALUE!</v>
      </c>
      <c r="F2">
        <v>5</v>
      </c>
      <c r="G2" t="e">
        <f>IF(D5&gt;F2,"Eligible","Not eligible")</f>
        <v>#VALUE!</v>
      </c>
    </row>
    <row r="3" spans="1:7" ht="27.6" x14ac:dyDescent="0.3">
      <c r="A3" s="9" t="s">
        <v>14</v>
      </c>
      <c r="B3" s="5"/>
      <c r="C3" s="4" t="str">
        <f>IF(B3 &gt;= 2.5, IF(B3 &lt;= 5, 3, IF(B3 &lt;= 10, 6, IF(B3 &gt; 10, 10, ""))), "")</f>
        <v/>
      </c>
      <c r="D3" s="4" t="e">
        <f>+C3*0.4</f>
        <v>#VALUE!</v>
      </c>
    </row>
    <row r="4" spans="1:7" ht="41.4" x14ac:dyDescent="0.3">
      <c r="A4" s="9" t="s">
        <v>15</v>
      </c>
      <c r="B4" s="5"/>
      <c r="C4" s="4">
        <f>IF(B4 &lt; 1, 10, IF(AND(B4 &gt;= 1, B4 &lt;= 2), 6, IF(B4 &gt;= 2, 3, "")))</f>
        <v>10</v>
      </c>
      <c r="D4" s="4">
        <f>+C4*0.1</f>
        <v>1</v>
      </c>
    </row>
    <row r="5" spans="1:7" x14ac:dyDescent="0.3">
      <c r="A5" s="12" t="s">
        <v>10</v>
      </c>
      <c r="B5" s="13"/>
      <c r="C5" s="14"/>
      <c r="D5" s="4" t="e">
        <f>SUM(D2:D4)</f>
        <v>#VALUE!</v>
      </c>
    </row>
  </sheetData>
  <mergeCells count="1"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78C2-A790-4885-9B80-CDFD653E1D55}">
  <dimension ref="A1:C10"/>
  <sheetViews>
    <sheetView tabSelected="1" workbookViewId="0">
      <selection activeCell="B8" sqref="B8"/>
    </sheetView>
  </sheetViews>
  <sheetFormatPr defaultRowHeight="14.4" x14ac:dyDescent="0.3"/>
  <cols>
    <col min="1" max="1" width="33.77734375" bestFit="1" customWidth="1"/>
    <col min="3" max="3" width="99.44140625" bestFit="1" customWidth="1"/>
  </cols>
  <sheetData>
    <row r="1" spans="1:3" x14ac:dyDescent="0.3">
      <c r="A1" s="7" t="s">
        <v>16</v>
      </c>
      <c r="B1" s="8" t="s">
        <v>17</v>
      </c>
      <c r="C1" s="7" t="s">
        <v>18</v>
      </c>
    </row>
    <row r="2" spans="1:3" x14ac:dyDescent="0.3">
      <c r="A2" s="7" t="s">
        <v>19</v>
      </c>
      <c r="B2" s="6">
        <v>2500000</v>
      </c>
      <c r="C2" t="s">
        <v>20</v>
      </c>
    </row>
    <row r="3" spans="1:3" x14ac:dyDescent="0.3">
      <c r="A3" s="7" t="s">
        <v>21</v>
      </c>
      <c r="B3" s="6">
        <f>B2*0.49</f>
        <v>1225000</v>
      </c>
      <c r="C3" t="s">
        <v>22</v>
      </c>
    </row>
    <row r="4" spans="1:3" x14ac:dyDescent="0.3">
      <c r="A4" s="7" t="s">
        <v>23</v>
      </c>
      <c r="B4" s="6">
        <f>B2-B3</f>
        <v>1275000</v>
      </c>
      <c r="C4" t="s">
        <v>24</v>
      </c>
    </row>
    <row r="5" spans="1:3" x14ac:dyDescent="0.3">
      <c r="A5" s="7" t="s">
        <v>25</v>
      </c>
      <c r="B5" s="6">
        <v>195984</v>
      </c>
      <c r="C5" t="s">
        <v>26</v>
      </c>
    </row>
    <row r="6" spans="1:3" x14ac:dyDescent="0.3">
      <c r="A6" s="7" t="s">
        <v>27</v>
      </c>
      <c r="B6" s="6">
        <f>B4-B5</f>
        <v>1079016</v>
      </c>
      <c r="C6" t="s">
        <v>28</v>
      </c>
    </row>
    <row r="7" spans="1:3" x14ac:dyDescent="0.3">
      <c r="A7" s="7" t="s">
        <v>29</v>
      </c>
      <c r="B7">
        <f>B6/12</f>
        <v>89918</v>
      </c>
      <c r="C7" t="s">
        <v>30</v>
      </c>
    </row>
    <row r="8" spans="1:3" x14ac:dyDescent="0.3">
      <c r="A8" s="7" t="s">
        <v>31</v>
      </c>
      <c r="B8" s="6">
        <v>50</v>
      </c>
      <c r="C8" t="s">
        <v>32</v>
      </c>
    </row>
    <row r="9" spans="1:3" x14ac:dyDescent="0.3">
      <c r="A9" s="7" t="s">
        <v>33</v>
      </c>
      <c r="B9" s="6"/>
      <c r="C9" t="s">
        <v>34</v>
      </c>
    </row>
    <row r="10" spans="1:3" x14ac:dyDescent="0.3">
      <c r="A10" s="7" t="s">
        <v>35</v>
      </c>
      <c r="B10" s="6">
        <f>B7*B8*B9/100</f>
        <v>0</v>
      </c>
      <c r="C1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Scoring Engine</vt:lpstr>
      <vt:lpstr>Loan Eligibility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Sikha P</dc:creator>
  <cp:lastModifiedBy>Sikha P</cp:lastModifiedBy>
  <dcterms:created xsi:type="dcterms:W3CDTF">2023-09-29T06:51:28Z</dcterms:created>
  <dcterms:modified xsi:type="dcterms:W3CDTF">2024-05-03T00:41:07Z</dcterms:modified>
</cp:coreProperties>
</file>