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06F5C934-E39A-4A90-8999-C8E53B0C8F3D}"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<sst xmlns="http://schemas.openxmlformats.org/spreadsheetml/2006/main" count="3954" uniqueCount="968">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</sst>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21</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Medium_High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10.0496</v>
      </c>
      <c r="L6" s="276" t="s">
        <v>179</v>
      </c>
      <c r="M6" s="277" t="str">
        <f>HLOOKUP(VLOOKUP(controller!$E$3,controller!$B$3:$C$32,2),Scenarios_Qualitative!$C$3:$AK$36,MATCH(L6,Scenarios_Qualitative!$C$3:$C$36,0),FALSE)</f>
        <v>Low in begining
High around 2040</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113.34529999999999</v>
      </c>
      <c r="K7" t="s">
        <v>861</v>
      </c>
      <c r="L7" s="276" t="s">
        <v>183</v>
      </c>
      <c r="M7" s="277" t="str">
        <f>HLOOKUP(VLOOKUP(controller!$E$3,controller!$B$3:$C$32,2),Scenarios_Qualitative!$C$3:$AK$36,MATCH(L7,Scenarios_Qualitative!$C$3:$C$36,0),FALSE)</f>
        <v>Low in begining
High around 2040</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21.625800000000002</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13.5176</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53.4527</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313.84219999999999</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13700.951625693893</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36.85</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13647.83505154639</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13632.212529738301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13580.377921086127</v>
      </c>
      <c r="M14" s="49">
        <f>IF(VLOOKUP($M$6,Population_Data!$B$27:$E$31,IF(Demand!K14&lt;2043,3,4),FALSE)=0,L14,L14*(1-VLOOKUP($M$6,Population_Data!$B$27:$E$31,IF(Demand!K14&lt;2043,3,4),FALSE)))</f>
        <v>13580.377921086127</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13539.499913026933</v>
      </c>
      <c r="M15" s="49">
        <f>IF(VLOOKUP($M$6,Population_Data!$B$27:$E$31,IF(Demand!K15&lt;2043,3,4),FALSE)=0,L15,L15*(1-VLOOKUP($M$6,Population_Data!$B$27:$E$31,IF(Demand!K15&lt;2043,3,4),FALSE)))</f>
        <v>13539.499913026933</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13656.714448818984</v>
      </c>
      <c r="M16" s="49">
        <f>IF(VLOOKUP($M$6,Population_Data!$B$27:$E$31,IF(Demand!K16&lt;2043,3,4),FALSE)=0,L16,L16*(1-VLOOKUP($M$6,Population_Data!$B$27:$E$31,IF(Demand!K16&lt;2043,3,4),FALSE)))</f>
        <v>13656.714448818984</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13690.875822414817</v>
      </c>
      <c r="M17" s="49">
        <f>IF(VLOOKUP($M$6,Population_Data!$B$27:$E$31,IF(Demand!K17&lt;2043,3,4),FALSE)=0,L17,L17*(1-VLOOKUP($M$6,Population_Data!$B$27:$E$31,IF(Demand!K17&lt;2043,3,4),FALSE)))</f>
        <v>13690.875822414817</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13669.669622173147</v>
      </c>
      <c r="M18" s="49">
        <f>IF(VLOOKUP($M$6,Population_Data!$B$27:$E$31,IF(Demand!K18&lt;2043,3,4),FALSE)=0,L18,L18*(1-VLOOKUP($M$6,Population_Data!$B$27:$E$31,IF(Demand!K18&lt;2043,3,4),FALSE)))</f>
        <v>13669.669622173147</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13696.063852836882</v>
      </c>
      <c r="M19" s="49">
        <f>IF(VLOOKUP($M$6,Population_Data!$B$27:$E$31,IF(Demand!K19&lt;2043,3,4),FALSE)=0,L19,L19*(1-VLOOKUP($M$6,Population_Data!$B$27:$E$31,IF(Demand!K19&lt;2043,3,4),FALSE)))</f>
        <v>13696.063852836882</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13726.533882625477</v>
      </c>
      <c r="M20" s="49">
        <f>IF(VLOOKUP($M$6,Population_Data!$B$27:$E$31,IF(Demand!K20&lt;2043,3,4),FALSE)=0,L20,L20*(1-VLOOKUP($M$6,Population_Data!$B$27:$E$31,IF(Demand!K20&lt;2043,3,4),FALSE)))</f>
        <v>13726.533882625477</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13696.097100161389</v>
      </c>
      <c r="M21" s="49">
        <f>IF(VLOOKUP($M$6,Population_Data!$B$27:$E$31,IF(Demand!K21&lt;2043,3,4),FALSE)=0,L21,L21*(1-VLOOKUP($M$6,Population_Data!$B$27:$E$31,IF(Demand!K21&lt;2043,3,4),FALSE)))</f>
        <v>13696.097100161389</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2.4588000000000001</v>
      </c>
      <c r="K22" s="9">
        <v>2030</v>
      </c>
      <c r="L22" s="49">
        <f>((1+HLOOKUP(Demand!K22,Population_Data!$B$18:$BE$24,MATCH(Demand!$M$5,Population_Data!$B$18:$B$24,0),FALSE))^(K22-K21))*L21</f>
        <v>13696.578294032081</v>
      </c>
      <c r="M22" s="49">
        <f>IF(VLOOKUP($M$6,Population_Data!$B$27:$E$31,IF(Demand!K22&lt;2043,3,4),FALSE)=0,L22,L22*(1-VLOOKUP($M$6,Population_Data!$B$27:$E$31,IF(Demand!K22&lt;2043,3,4),FALSE)))</f>
        <v>13696.578294032081</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27.732199999999999</v>
      </c>
      <c r="K23" s="9">
        <v>2031</v>
      </c>
      <c r="L23" s="49">
        <f>((1+HLOOKUP(Demand!K23,Population_Data!$B$18:$BE$24,MATCH(Demand!$M$5,Population_Data!$B$18:$B$24,0),FALSE))^(K23-K22))*L22</f>
        <v>13707.429841349778</v>
      </c>
      <c r="M23" s="49">
        <f>IF(VLOOKUP($M$6,Population_Data!$B$27:$E$31,IF(Demand!K23&lt;2043,3,4),FALSE)=0,L23,L23*(1-VLOOKUP($M$6,Population_Data!$B$27:$E$31,IF(Demand!K23&lt;2043,3,4),FALSE)))</f>
        <v>13707.429841349778</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5.2911999999999999</v>
      </c>
      <c r="K24" s="9">
        <v>2032</v>
      </c>
      <c r="L24" s="49">
        <f>((1+HLOOKUP(Demand!K24,Population_Data!$B$18:$BE$24,MATCH(Demand!$M$5,Population_Data!$B$18:$B$24,0),FALSE))^(K24-K23))*L23</f>
        <v>13764.88219951423</v>
      </c>
      <c r="M24" s="49">
        <f>IF(VLOOKUP($M$6,Population_Data!$B$27:$E$31,IF(Demand!K24&lt;2043,3,4),FALSE)=0,L24,L24*(1-VLOOKUP($M$6,Population_Data!$B$27:$E$31,IF(Demand!K24&lt;2043,3,4),FALSE)))</f>
        <v>13764.88219951423</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1.5739000000000001</v>
      </c>
      <c r="K25" s="9">
        <v>2033</v>
      </c>
      <c r="L25" s="49">
        <f>((1+HLOOKUP(Demand!K25,Population_Data!$B$18:$BE$24,MATCH(Demand!$M$5,Population_Data!$B$18:$B$24,0),FALSE))^(K25-K24))*L24</f>
        <v>13788.196051763438</v>
      </c>
      <c r="M25" s="49">
        <f>IF(VLOOKUP($M$6,Population_Data!$B$27:$E$31,IF(Demand!K25&lt;2043,3,4),FALSE)=0,L25,L25*(1-VLOOKUP($M$6,Population_Data!$B$27:$E$31,IF(Demand!K25&lt;2043,3,4),FALSE)))</f>
        <v>13788.196051763438</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6.2237</v>
      </c>
      <c r="K26" s="9">
        <v>2034</v>
      </c>
      <c r="L26" s="49">
        <f>((1+HLOOKUP(Demand!K26,Population_Data!$B$18:$BE$24,MATCH(Demand!$M$5,Population_Data!$B$18:$B$24,0),FALSE))^(K26-K25))*L25</f>
        <v>13813.388661442772</v>
      </c>
      <c r="M26" s="49">
        <f>IF(VLOOKUP($M$6,Population_Data!$B$27:$E$31,IF(Demand!K26&lt;2043,3,4),FALSE)=0,L26,L26*(1-VLOOKUP($M$6,Population_Data!$B$27:$E$31,IF(Demand!K26&lt;2043,3,4),FALSE)))</f>
        <v>13813.388661442772</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36.542000000000002</v>
      </c>
      <c r="K27" s="9">
        <v>2035</v>
      </c>
      <c r="L27" s="49">
        <f>((1+HLOOKUP(Demand!K27,Population_Data!$B$18:$BE$24,MATCH(Demand!$M$5,Population_Data!$B$18:$B$24,0),FALSE))^(K27-K26))*L26</f>
        <v>13840.793694496188</v>
      </c>
      <c r="M27" s="49">
        <f>IF(VLOOKUP($M$6,Population_Data!$B$27:$E$31,IF(Demand!K27&lt;2043,3,4),FALSE)=0,L27,L27*(1-VLOOKUP($M$6,Population_Data!$B$27:$E$31,IF(Demand!K27&lt;2043,3,4),FALSE)))</f>
        <v>13840.793694496188</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2.5929000000000002</v>
      </c>
      <c r="K28" s="9">
        <v>2036</v>
      </c>
      <c r="L28" s="49">
        <f>((1+HLOOKUP(Demand!K28,Population_Data!$B$18:$BE$24,MATCH(Demand!$M$5,Population_Data!$B$18:$B$24,0),FALSE))^(K28-K27))*L27</f>
        <v>13870.042561121762</v>
      </c>
      <c r="M28" s="49">
        <f>IF(VLOOKUP($M$6,Population_Data!$B$27:$E$31,IF(Demand!K28&lt;2043,3,4),FALSE)=0,L28,L28*(1-VLOOKUP($M$6,Population_Data!$B$27:$E$31,IF(Demand!K28&lt;2043,3,4),FALSE)))</f>
        <v>13870.042561121762</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13901.690245140386</v>
      </c>
      <c r="M29" s="49">
        <f>IF(VLOOKUP($M$6,Population_Data!$B$27:$E$31,IF(Demand!K29&lt;2043,3,4),FALSE)=0,L29,L29*(1-VLOOKUP($M$6,Population_Data!$B$27:$E$31,IF(Demand!K29&lt;2043,3,4),FALSE)))</f>
        <v>13901.690245140386</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2.3800000000000002E-2</v>
      </c>
      <c r="K30" s="9">
        <v>2038</v>
      </c>
      <c r="L30" s="49">
        <f>((1+HLOOKUP(Demand!K30,Population_Data!$B$18:$BE$24,MATCH(Demand!$M$5,Population_Data!$B$18:$B$24,0),FALSE))^(K30-K29))*L29</f>
        <v>13936.288950614698</v>
      </c>
      <c r="M30" s="49">
        <f>IF(VLOOKUP($M$6,Population_Data!$B$27:$E$31,IF(Demand!K30&lt;2043,3,4),FALSE)=0,L30,L30*(1-VLOOKUP($M$6,Population_Data!$B$27:$E$31,IF(Demand!K30&lt;2043,3,4),FALSE)))</f>
        <v>13936.288950614698</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0.26889999999999997</v>
      </c>
      <c r="K31" s="9">
        <v>2039</v>
      </c>
      <c r="L31" s="49">
        <f>((1+HLOOKUP(Demand!K31,Population_Data!$B$18:$BE$24,MATCH(Demand!$M$5,Population_Data!$B$18:$B$24,0),FALSE))^(K31-K30))*L30</f>
        <v>13973.733352475543</v>
      </c>
      <c r="M31" s="49">
        <f>IF(VLOOKUP($M$6,Population_Data!$B$27:$E$31,IF(Demand!K31&lt;2043,3,4),FALSE)=0,L31,L31*(1-VLOOKUP($M$6,Population_Data!$B$27:$E$31,IF(Demand!K31&lt;2043,3,4),FALSE)))</f>
        <v>13973.733352475543</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5.1299999999999998E-2</v>
      </c>
      <c r="K32" s="9">
        <v>2040</v>
      </c>
      <c r="L32" s="49">
        <f>((1+HLOOKUP(Demand!K32,Population_Data!$B$18:$BE$24,MATCH(Demand!$M$5,Population_Data!$B$18:$B$24,0),FALSE))^(K32-K31))*L31</f>
        <v>14013.74638724246</v>
      </c>
      <c r="M32" s="49">
        <f>IF(VLOOKUP($M$6,Population_Data!$B$27:$E$31,IF(Demand!K32&lt;2043,3,4),FALSE)=0,L32,L32*(1-VLOOKUP($M$6,Population_Data!$B$27:$E$31,IF(Demand!K32&lt;2043,3,4),FALSE)))</f>
        <v>14013.74638724246</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0.26169999999999999</v>
      </c>
      <c r="K33" s="9">
        <v>2041</v>
      </c>
      <c r="L33" s="49">
        <f>((1+HLOOKUP(Demand!K33,Population_Data!$B$18:$BE$24,MATCH(Demand!$M$5,Population_Data!$B$18:$B$24,0),FALSE))^(K33-K32))*L32</f>
        <v>14056.187868929233</v>
      </c>
      <c r="M33" s="49">
        <f>IF(VLOOKUP($M$6,Population_Data!$B$27:$E$31,IF(Demand!K33&lt;2043,3,4),FALSE)=0,L33,L33*(1-VLOOKUP($M$6,Population_Data!$B$27:$E$31,IF(Demand!K33&lt;2043,3,4),FALSE)))</f>
        <v>14056.187868929233</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1.0347999999999999</v>
      </c>
      <c r="K34" s="9">
        <v>2042</v>
      </c>
      <c r="L34" s="49">
        <f>((1+HLOOKUP(Demand!K34,Population_Data!$B$18:$BE$24,MATCH(Demand!$M$5,Population_Data!$B$18:$B$24,0),FALSE))^(K34-K33))*L33</f>
        <v>14101.277963616414</v>
      </c>
      <c r="M34" s="49">
        <f>IF(VLOOKUP($M$6,Population_Data!$B$27:$E$31,IF(Demand!K34&lt;2043,3,4),FALSE)=0,L34,L34*(1-VLOOKUP($M$6,Population_Data!$B$27:$E$31,IF(Demand!K34&lt;2043,3,4),FALSE)))</f>
        <v>14101.277963616414</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6.0759999999999996</v>
      </c>
      <c r="K35" s="9">
        <v>2043</v>
      </c>
      <c r="L35" s="49">
        <f>((1+HLOOKUP(Demand!K35,Population_Data!$B$18:$BE$24,MATCH(Demand!$M$5,Population_Data!$B$18:$B$24,0),FALSE))^(K35-K34))*L34</f>
        <v>14148.769493631484</v>
      </c>
      <c r="M35" s="49">
        <f>IF(VLOOKUP($M$6,Population_Data!$B$27:$E$31,IF(Demand!K35&lt;2043,3,4),FALSE)=0,L35,L35*(1-VLOOKUP($M$6,Population_Data!$B$27:$E$31,IF(Demand!K35&lt;2043,3,4),FALSE)))</f>
        <v>12733.892544268336</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1.0510999999999999</v>
      </c>
      <c r="K36" s="9">
        <v>2044</v>
      </c>
      <c r="L36" s="49">
        <f>((1+HLOOKUP(Demand!K36,Population_Data!$B$18:$BE$24,MATCH(Demand!$M$5,Population_Data!$B$18:$B$24,0),FALSE))^(K36-K35))*L35</f>
        <v>14198.473700876437</v>
      </c>
      <c r="M36" s="49">
        <f>IF(VLOOKUP($M$6,Population_Data!$B$27:$E$31,IF(Demand!K36&lt;2043,3,4),FALSE)=0,L36,L36*(1-VLOOKUP($M$6,Population_Data!$B$27:$E$31,IF(Demand!K36&lt;2043,3,4),FALSE)))</f>
        <v>12778.626330788793</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14250.150671932519</v>
      </c>
      <c r="M37" s="49">
        <f>IF(VLOOKUP($M$6,Population_Data!$B$27:$E$31,IF(Demand!K37&lt;2043,3,4),FALSE)=0,L37,L37*(1-VLOOKUP($M$6,Population_Data!$B$27:$E$31,IF(Demand!K37&lt;2043,3,4),FALSE)))</f>
        <v>12825.135604739267</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5.0000000000000001E-3</v>
      </c>
      <c r="K38" s="9">
        <v>2046</v>
      </c>
      <c r="L38" s="49">
        <f>((1+HLOOKUP(Demand!K38,Population_Data!$B$18:$BE$24,MATCH(Demand!$M$5,Population_Data!$B$18:$B$24,0),FALSE))^(K38-K37))*L37</f>
        <v>14303.729088939786</v>
      </c>
      <c r="M38" s="49">
        <f>IF(VLOOKUP($M$6,Population_Data!$B$27:$E$31,IF(Demand!K38&lt;2043,3,4),FALSE)=0,L38,L38*(1-VLOOKUP($M$6,Population_Data!$B$27:$E$31,IF(Demand!K38&lt;2043,3,4),FALSE)))</f>
        <v>12873.356180045808</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5.6399999999999999E-2</v>
      </c>
      <c r="K39" s="9">
        <v>2047</v>
      </c>
      <c r="L39" s="49">
        <f>((1+HLOOKUP(Demand!K39,Population_Data!$B$18:$BE$24,MATCH(Demand!$M$5,Population_Data!$B$18:$B$24,0),FALSE))^(K39-K38))*L38</f>
        <v>14359.249201515886</v>
      </c>
      <c r="M39" s="49">
        <f>IF(VLOOKUP($M$6,Population_Data!$B$27:$E$31,IF(Demand!K39&lt;2043,3,4),FALSE)=0,L39,L39*(1-VLOOKUP($M$6,Population_Data!$B$27:$E$31,IF(Demand!K39&lt;2043,3,4),FALSE)))</f>
        <v>12923.324281364297</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1.0699999999999999E-2</v>
      </c>
      <c r="K40" s="9">
        <v>2048</v>
      </c>
      <c r="L40" s="49">
        <f>((1+HLOOKUP(Demand!K40,Population_Data!$B$18:$BE$24,MATCH(Demand!$M$5,Population_Data!$B$18:$B$24,0),FALSE))^(K40-K39))*L39</f>
        <v>14416.64191570354</v>
      </c>
      <c r="M40" s="49">
        <f>IF(VLOOKUP($M$6,Population_Data!$B$27:$E$31,IF(Demand!K40&lt;2043,3,4),FALSE)=0,L40,L40*(1-VLOOKUP($M$6,Population_Data!$B$27:$E$31,IF(Demand!K40&lt;2043,3,4),FALSE)))</f>
        <v>12974.977724133187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5.4800000000000001E-2</v>
      </c>
      <c r="K41" s="9">
        <v>2049</v>
      </c>
      <c r="L41" s="49">
        <f>((1+HLOOKUP(Demand!K41,Population_Data!$B$18:$BE$24,MATCH(Demand!$M$5,Population_Data!$B$18:$B$24,0),FALSE))^(K41-K40))*L40</f>
        <v>14475.685590256655</v>
      </c>
      <c r="M41" s="49">
        <f>IF(VLOOKUP($M$6,Population_Data!$B$27:$E$31,IF(Demand!K41&lt;2043,3,4),FALSE)=0,L41,L41*(1-VLOOKUP($M$6,Population_Data!$B$27:$E$31,IF(Demand!K41&lt;2043,3,4),FALSE)))</f>
        <v>13028.11703123099</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0.217</v>
      </c>
      <c r="K42" s="9">
        <v>2050</v>
      </c>
      <c r="L42" s="49">
        <f>((1+HLOOKUP(Demand!K42,Population_Data!$B$18:$BE$24,MATCH(Demand!$M$5,Population_Data!$B$18:$B$24,0),FALSE))^(K42-K41))*L41</f>
        <v>14536.461121010776</v>
      </c>
      <c r="M42" s="49">
        <f>IF(VLOOKUP($M$6,Population_Data!$B$27:$E$31,IF(Demand!K42&lt;2043,3,4),FALSE)=0,L42,L42*(1-VLOOKUP($M$6,Population_Data!$B$27:$E$31,IF(Demand!K42&lt;2043,3,4),FALSE)))</f>
        <v>13082.815008909698</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1.2741</v>
      </c>
      <c r="K43" s="9">
        <v>2051</v>
      </c>
      <c r="L43" s="49">
        <f>((1+HLOOKUP(Demand!K43,Population_Data!$B$18:$BE$24,MATCH(Demand!$M$5,Population_Data!$B$18:$B$24,0),FALSE))^(K43-K42))*L42</f>
        <v>14598.89047241038</v>
      </c>
      <c r="M43" s="49">
        <f>IF(VLOOKUP($M$6,Population_Data!$B$27:$E$31,IF(Demand!K43&lt;2043,3,4),FALSE)=0,L43,L43*(1-VLOOKUP($M$6,Population_Data!$B$27:$E$31,IF(Demand!K43&lt;2043,3,4),FALSE)))</f>
        <v>13139.001425169341</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0.22040000000000001</v>
      </c>
      <c r="K44" s="9">
        <v>2052</v>
      </c>
      <c r="L44" s="49">
        <f>((1+HLOOKUP(Demand!K44,Population_Data!$B$18:$BE$24,MATCH(Demand!$M$5,Population_Data!$B$18:$B$24,0),FALSE))^(K44-K43))*L43</f>
        <v>14662.788561016307</v>
      </c>
      <c r="M44" s="49">
        <f>IF(VLOOKUP($M$6,Population_Data!$B$27:$E$31,IF(Demand!K44&lt;2043,3,4),FALSE)=0,L44,L44*(1-VLOOKUP($M$6,Population_Data!$B$27:$E$31,IF(Demand!K44&lt;2043,3,4),FALSE)))</f>
        <v>13196.509704914677</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14727.941176253244</v>
      </c>
      <c r="M45" s="49">
        <f>IF(VLOOKUP($M$6,Population_Data!$B$27:$E$31,IF(Demand!K45&lt;2043,3,4),FALSE)=0,L45,L45*(1-VLOOKUP($M$6,Population_Data!$B$27:$E$31,IF(Demand!K45&lt;2043,3,4),FALSE)))</f>
        <v>13255.147058627919</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9.5299999999999996E-2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1.075</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0.2051</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1.0458000000000001</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4.1356000000000002</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24.2818</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4.2005999999999997</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12.7357</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30.576699999999999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2.2970999999999999</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3.2599</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19.407599999999999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4.0199999999999996</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8.6227</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2.4491000000000001</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3.0137999999999998</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7.2356999999999996</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0.54359999999999997</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0.77139999999999997</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4.5926</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0.95130000000000003</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2.0405000000000002</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0.57950000000000002</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0.64159999999999995</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1.5404</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0.1157</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0.16420000000000001</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0.97770000000000001</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0.20250000000000001</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0.43440000000000001</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0.12330000000000001</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0.84909999999999997</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2.0385</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0.15310000000000001</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0.21729999999999999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1.2939000000000001</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0.26800000000000002</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0.57479999999999998</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0.16320000000000001</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4.0236999999999998</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9.6602999999999994</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0.72570000000000001</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1.0299</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6.1315999999999997</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1.27</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2.7242000000000002</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0.77370000000000005</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10.598599999999999</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45.927500000000002</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45.652299999999997</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3.5327999999999999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19.077500000000001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2.1196999999999999</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7.0656999999999996</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4.2393999999999998</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2.5787</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11.1747</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11.846</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0.85950000000000004</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4.6417999999999999</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0.51570000000000005</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1.7191000000000001</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1.0315000000000001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0.38479999999999998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1.6677</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0.1004</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0.12820000000000001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0.69269999999999998</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7.6899999999999996E-2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0.25650000000000001</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0.15390000000000001</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0.50929999999999997</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2.2071000000000001</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0.13289999999999999</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0.16969999999999999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0.91679999999999995</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0.1018</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0.33950000000000002</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0.20369999999999999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2.4136000000000002</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10.459</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0.62970000000000004</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0.80449999999999999</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4.3445</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0.48270000000000002</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1.609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0.96540000000000004</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12.3758</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10.2341</v>
      </c>
    </row>
    <row r="255" spans="2:9" x14ac:dyDescent="0.3">
      <c r="B255" s="28"/>
      <c r="C255" s="28"/>
      <c r="D255" s="241" t="str">
        <f t="shared" si="8"/>
        <v>Demand</v>
      </c>
      <c r="E255" s="226">
        <f t="shared" ref="E255:E318" si="11">E254</f>
        <v>2033</v>
      </c>
      <c r="F255" s="242" t="str">
        <f t="shared" si="9"/>
        <v>RHAPC</v>
      </c>
      <c r="G255" s="28"/>
      <c r="H255" s="28"/>
      <c r="I255" s="290">
        <f t="shared" si="10"/>
        <v>115.4272</v>
      </c>
    </row>
    <row r="256" spans="2:9" x14ac:dyDescent="0.3">
      <c r="B256" s="28"/>
      <c r="C256" s="28"/>
      <c r="D256" s="241" t="str">
        <f t="shared" si="8"/>
        <v>Demand</v>
      </c>
      <c r="E256" s="226">
        <f t="shared" si="11"/>
        <v>2033</v>
      </c>
      <c r="F256" s="242" t="str">
        <f t="shared" si="9"/>
        <v>RHAPE</v>
      </c>
      <c r="G256" s="28"/>
      <c r="H256" s="28"/>
      <c r="I256" s="290">
        <f t="shared" si="10"/>
        <v>22.023</v>
      </c>
    </row>
    <row r="257" spans="2:9" x14ac:dyDescent="0.3">
      <c r="B257" s="28"/>
      <c r="C257" s="28"/>
      <c r="D257" s="241" t="str">
        <f t="shared" si="8"/>
        <v>Demand</v>
      </c>
      <c r="E257" s="226">
        <f t="shared" si="11"/>
        <v>2033</v>
      </c>
      <c r="F257" s="242" t="str">
        <f t="shared" si="9"/>
        <v>RHHSA</v>
      </c>
      <c r="G257" s="28"/>
      <c r="H257" s="28"/>
      <c r="I257" s="290">
        <f t="shared" si="10"/>
        <v>13.7658</v>
      </c>
    </row>
    <row r="258" spans="2:9" x14ac:dyDescent="0.3">
      <c r="B258" s="28"/>
      <c r="C258" s="28"/>
      <c r="D258" s="241" t="str">
        <f t="shared" si="8"/>
        <v>Demand</v>
      </c>
      <c r="E258" s="226">
        <f t="shared" si="11"/>
        <v>2033</v>
      </c>
      <c r="F258" s="242" t="str">
        <f t="shared" si="9"/>
        <v>RHHSB</v>
      </c>
      <c r="G258" s="28"/>
      <c r="H258" s="28"/>
      <c r="I258" s="290">
        <f t="shared" si="10"/>
        <v>54.4345</v>
      </c>
    </row>
    <row r="259" spans="2:9" x14ac:dyDescent="0.3">
      <c r="B259" s="28"/>
      <c r="C259" s="28"/>
      <c r="D259" s="241" t="str">
        <f t="shared" si="8"/>
        <v>Demand</v>
      </c>
      <c r="E259" s="226">
        <f t="shared" si="11"/>
        <v>2033</v>
      </c>
      <c r="F259" s="242" t="str">
        <f t="shared" si="9"/>
        <v>RHHSC</v>
      </c>
      <c r="G259" s="28"/>
      <c r="H259" s="28"/>
      <c r="I259" s="290">
        <f t="shared" si="10"/>
        <v>319.6069</v>
      </c>
    </row>
    <row r="260" spans="2:9" x14ac:dyDescent="0.3">
      <c r="B260" s="28"/>
      <c r="C260" s="28"/>
      <c r="D260" s="241" t="str">
        <f t="shared" si="8"/>
        <v>Demand</v>
      </c>
      <c r="E260" s="226">
        <f t="shared" si="11"/>
        <v>2033</v>
      </c>
      <c r="F260" s="242" t="str">
        <f t="shared" si="9"/>
        <v>RHHSE</v>
      </c>
      <c r="G260" s="28"/>
      <c r="H260" s="28"/>
      <c r="I260" s="290">
        <f t="shared" si="10"/>
        <v>37.526800000000001</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2.5038999999999998</v>
      </c>
    </row>
    <row r="271" spans="2:9" x14ac:dyDescent="0.3">
      <c r="B271" s="28"/>
      <c r="C271" s="28"/>
      <c r="D271" s="241" t="str">
        <f t="shared" si="12"/>
        <v>Demand</v>
      </c>
      <c r="E271" s="226">
        <f t="shared" si="11"/>
        <v>2033</v>
      </c>
      <c r="F271" s="242" t="str">
        <f t="shared" si="9"/>
        <v>RWAPC</v>
      </c>
      <c r="G271" s="28"/>
      <c r="H271" s="28"/>
      <c r="I271" s="290">
        <f t="shared" si="10"/>
        <v>28.241499999999998</v>
      </c>
    </row>
    <row r="272" spans="2:9" x14ac:dyDescent="0.3">
      <c r="B272" s="28"/>
      <c r="C272" s="28"/>
      <c r="D272" s="241" t="str">
        <f t="shared" si="12"/>
        <v>Demand</v>
      </c>
      <c r="E272" s="226">
        <f t="shared" si="11"/>
        <v>2033</v>
      </c>
      <c r="F272" s="242" t="str">
        <f t="shared" si="9"/>
        <v>RWAPE</v>
      </c>
      <c r="G272" s="28"/>
      <c r="H272" s="28"/>
      <c r="I272" s="290">
        <f t="shared" si="10"/>
        <v>5.3883000000000001</v>
      </c>
    </row>
    <row r="273" spans="2:9" x14ac:dyDescent="0.3">
      <c r="B273" s="28"/>
      <c r="C273" s="28"/>
      <c r="D273" s="241" t="str">
        <f t="shared" si="12"/>
        <v>Demand</v>
      </c>
      <c r="E273" s="226">
        <f t="shared" si="11"/>
        <v>2033</v>
      </c>
      <c r="F273" s="242" t="str">
        <f t="shared" si="9"/>
        <v>RWHSA</v>
      </c>
      <c r="G273" s="28"/>
      <c r="H273" s="28"/>
      <c r="I273" s="290">
        <f t="shared" si="10"/>
        <v>1.6028</v>
      </c>
    </row>
    <row r="274" spans="2:9" x14ac:dyDescent="0.3">
      <c r="B274" s="28"/>
      <c r="C274" s="28"/>
      <c r="D274" s="241" t="str">
        <f t="shared" si="12"/>
        <v>Demand</v>
      </c>
      <c r="E274" s="226">
        <f t="shared" si="11"/>
        <v>2033</v>
      </c>
      <c r="F274" s="242" t="str">
        <f t="shared" si="9"/>
        <v>RWHSB</v>
      </c>
      <c r="G274" s="28"/>
      <c r="H274" s="28"/>
      <c r="I274" s="290">
        <f t="shared" si="10"/>
        <v>6.3380000000000001</v>
      </c>
    </row>
    <row r="275" spans="2:9" x14ac:dyDescent="0.3">
      <c r="B275" s="28"/>
      <c r="C275" s="28"/>
      <c r="D275" s="241" t="str">
        <f t="shared" si="12"/>
        <v>Demand</v>
      </c>
      <c r="E275" s="226">
        <f t="shared" si="11"/>
        <v>2033</v>
      </c>
      <c r="F275" s="242" t="str">
        <f t="shared" si="9"/>
        <v>RWHSC</v>
      </c>
      <c r="G275" s="28"/>
      <c r="H275" s="28"/>
      <c r="I275" s="290">
        <f t="shared" si="10"/>
        <v>37.213200000000001</v>
      </c>
    </row>
    <row r="276" spans="2:9" x14ac:dyDescent="0.3">
      <c r="B276" s="28"/>
      <c r="C276" s="28"/>
      <c r="D276" s="241" t="str">
        <f t="shared" si="12"/>
        <v>Demand</v>
      </c>
      <c r="E276" s="226">
        <f t="shared" si="11"/>
        <v>2033</v>
      </c>
      <c r="F276" s="242" t="str">
        <f t="shared" si="9"/>
        <v>RWHSE</v>
      </c>
      <c r="G276" s="28"/>
      <c r="H276" s="28"/>
      <c r="I276" s="290">
        <f t="shared" si="10"/>
        <v>2.6404999999999998</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2.4199999999999999E-2</v>
      </c>
    </row>
    <row r="279" spans="2:9" x14ac:dyDescent="0.3">
      <c r="B279" s="28"/>
      <c r="C279" s="28"/>
      <c r="D279" s="241" t="str">
        <f t="shared" si="12"/>
        <v>Demand</v>
      </c>
      <c r="E279" s="226">
        <f t="shared" si="11"/>
        <v>2033</v>
      </c>
      <c r="F279" s="242" t="str">
        <f t="shared" si="9"/>
        <v>RKAPC</v>
      </c>
      <c r="G279" s="28"/>
      <c r="H279" s="28"/>
      <c r="I279" s="290">
        <f t="shared" si="10"/>
        <v>0.27379999999999999</v>
      </c>
    </row>
    <row r="280" spans="2:9" x14ac:dyDescent="0.3">
      <c r="B280" s="28"/>
      <c r="C280" s="28"/>
      <c r="D280" s="241" t="str">
        <f t="shared" si="12"/>
        <v>Demand</v>
      </c>
      <c r="E280" s="226">
        <f t="shared" si="11"/>
        <v>2033</v>
      </c>
      <c r="F280" s="242" t="str">
        <f t="shared" si="9"/>
        <v>RKAPE</v>
      </c>
      <c r="G280" s="28"/>
      <c r="H280" s="28"/>
      <c r="I280" s="290">
        <f t="shared" si="10"/>
        <v>5.2200000000000003E-2</v>
      </c>
    </row>
    <row r="281" spans="2:9" x14ac:dyDescent="0.3">
      <c r="B281" s="28"/>
      <c r="C281" s="28"/>
      <c r="D281" s="241" t="str">
        <f t="shared" si="12"/>
        <v>Demand</v>
      </c>
      <c r="E281" s="226">
        <f t="shared" si="11"/>
        <v>2033</v>
      </c>
      <c r="F281" s="242" t="str">
        <f t="shared" si="9"/>
        <v>RKHSA</v>
      </c>
      <c r="G281" s="28"/>
      <c r="H281" s="28"/>
      <c r="I281" s="290">
        <f t="shared" si="10"/>
        <v>0.26650000000000001</v>
      </c>
    </row>
    <row r="282" spans="2:9" x14ac:dyDescent="0.3">
      <c r="B282" s="28"/>
      <c r="C282" s="28"/>
      <c r="D282" s="241" t="str">
        <f t="shared" si="12"/>
        <v>Demand</v>
      </c>
      <c r="E282" s="226">
        <f t="shared" si="11"/>
        <v>2033</v>
      </c>
      <c r="F282" s="242" t="str">
        <f t="shared" si="9"/>
        <v>RKHSB</v>
      </c>
      <c r="G282" s="28"/>
      <c r="H282" s="28"/>
      <c r="I282" s="290">
        <f t="shared" si="10"/>
        <v>1.0538000000000001</v>
      </c>
    </row>
    <row r="283" spans="2:9" x14ac:dyDescent="0.3">
      <c r="B283" s="28"/>
      <c r="C283" s="28"/>
      <c r="D283" s="241" t="str">
        <f t="shared" si="12"/>
        <v>Demand</v>
      </c>
      <c r="E283" s="226">
        <f t="shared" si="11"/>
        <v>2033</v>
      </c>
      <c r="F283" s="242" t="str">
        <f t="shared" si="9"/>
        <v>RKHSC</v>
      </c>
      <c r="G283" s="28"/>
      <c r="H283" s="28"/>
      <c r="I283" s="290">
        <f t="shared" si="10"/>
        <v>6.1875999999999998</v>
      </c>
    </row>
    <row r="284" spans="2:9" x14ac:dyDescent="0.3">
      <c r="B284" s="28"/>
      <c r="C284" s="28"/>
      <c r="D284" s="241" t="str">
        <f t="shared" si="12"/>
        <v>Demand</v>
      </c>
      <c r="E284" s="226">
        <f t="shared" si="11"/>
        <v>2033</v>
      </c>
      <c r="F284" s="242" t="str">
        <f t="shared" si="9"/>
        <v>RKHSE</v>
      </c>
      <c r="G284" s="28"/>
      <c r="H284" s="28"/>
      <c r="I284" s="290">
        <f t="shared" si="10"/>
        <v>1.0704</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5.0000000000000001E-3</v>
      </c>
    </row>
    <row r="287" spans="2:9" x14ac:dyDescent="0.3">
      <c r="B287" s="28"/>
      <c r="C287" s="28"/>
      <c r="D287" s="241" t="str">
        <f t="shared" si="12"/>
        <v>Demand</v>
      </c>
      <c r="E287" s="226">
        <f t="shared" si="11"/>
        <v>2033</v>
      </c>
      <c r="F287" s="242" t="str">
        <f t="shared" si="9"/>
        <v>RLAPC</v>
      </c>
      <c r="G287" s="28"/>
      <c r="H287" s="28"/>
      <c r="I287" s="290">
        <f t="shared" si="10"/>
        <v>5.74E-2</v>
      </c>
    </row>
    <row r="288" spans="2:9" x14ac:dyDescent="0.3">
      <c r="B288" s="28"/>
      <c r="C288" s="28"/>
      <c r="D288" s="241" t="str">
        <f t="shared" si="12"/>
        <v>Demand</v>
      </c>
      <c r="E288" s="226">
        <f t="shared" si="11"/>
        <v>2033</v>
      </c>
      <c r="F288" s="242" t="str">
        <f t="shared" si="9"/>
        <v>RLAPE</v>
      </c>
      <c r="G288" s="28"/>
      <c r="H288" s="28"/>
      <c r="I288" s="290">
        <f t="shared" si="10"/>
        <v>1.0800000000000001E-2</v>
      </c>
    </row>
    <row r="289" spans="2:9" x14ac:dyDescent="0.3">
      <c r="B289" s="28"/>
      <c r="C289" s="28"/>
      <c r="D289" s="241" t="str">
        <f t="shared" si="12"/>
        <v>Demand</v>
      </c>
      <c r="E289" s="226">
        <f t="shared" si="11"/>
        <v>2033</v>
      </c>
      <c r="F289" s="242" t="str">
        <f t="shared" si="9"/>
        <v>RLHSA</v>
      </c>
      <c r="G289" s="28"/>
      <c r="H289" s="28"/>
      <c r="I289" s="290">
        <f t="shared" si="10"/>
        <v>5.5800000000000002E-2</v>
      </c>
    </row>
    <row r="290" spans="2:9" x14ac:dyDescent="0.3">
      <c r="B290" s="28"/>
      <c r="C290" s="28"/>
      <c r="D290" s="241" t="str">
        <f t="shared" si="12"/>
        <v>Demand</v>
      </c>
      <c r="E290" s="226">
        <f t="shared" si="11"/>
        <v>2033</v>
      </c>
      <c r="F290" s="242" t="str">
        <f t="shared" si="9"/>
        <v>RLHSB</v>
      </c>
      <c r="G290" s="28"/>
      <c r="H290" s="28"/>
      <c r="I290" s="290">
        <f t="shared" si="10"/>
        <v>0.22090000000000001</v>
      </c>
    </row>
    <row r="291" spans="2:9" x14ac:dyDescent="0.3">
      <c r="B291" s="28"/>
      <c r="C291" s="28"/>
      <c r="D291" s="241" t="str">
        <f t="shared" si="12"/>
        <v>Demand</v>
      </c>
      <c r="E291" s="226">
        <f t="shared" si="11"/>
        <v>2033</v>
      </c>
      <c r="F291" s="242" t="str">
        <f t="shared" si="9"/>
        <v>RLHSC</v>
      </c>
      <c r="G291" s="28"/>
      <c r="H291" s="28"/>
      <c r="I291" s="290">
        <f t="shared" si="10"/>
        <v>1.2975000000000001</v>
      </c>
    </row>
    <row r="292" spans="2:9" x14ac:dyDescent="0.3">
      <c r="B292" s="28"/>
      <c r="C292" s="28"/>
      <c r="D292" s="241" t="str">
        <f t="shared" si="12"/>
        <v>Demand</v>
      </c>
      <c r="E292" s="226">
        <f t="shared" si="11"/>
        <v>2033</v>
      </c>
      <c r="F292" s="242" t="str">
        <f t="shared" si="9"/>
        <v>RLHSE</v>
      </c>
      <c r="G292" s="28"/>
      <c r="H292" s="28"/>
      <c r="I292" s="290">
        <f t="shared" si="10"/>
        <v>0.22439999999999999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9.7000000000000003E-2</v>
      </c>
    </row>
    <row r="295" spans="2:9" x14ac:dyDescent="0.3">
      <c r="B295" s="28"/>
      <c r="C295" s="28"/>
      <c r="D295" s="241" t="str">
        <f t="shared" si="12"/>
        <v>Demand</v>
      </c>
      <c r="E295" s="226">
        <f t="shared" si="11"/>
        <v>2033</v>
      </c>
      <c r="F295" s="242" t="str">
        <f t="shared" si="9"/>
        <v>ROAPC</v>
      </c>
      <c r="G295" s="28"/>
      <c r="H295" s="28"/>
      <c r="I295" s="290">
        <f t="shared" si="10"/>
        <v>1.0947</v>
      </c>
    </row>
    <row r="296" spans="2:9" x14ac:dyDescent="0.3">
      <c r="B296" s="28"/>
      <c r="C296" s="28"/>
      <c r="D296" s="241" t="str">
        <f t="shared" si="12"/>
        <v>Demand</v>
      </c>
      <c r="E296" s="226">
        <f t="shared" si="11"/>
        <v>2033</v>
      </c>
      <c r="F296" s="242" t="str">
        <f t="shared" si="9"/>
        <v>ROAPE</v>
      </c>
      <c r="G296" s="28"/>
      <c r="H296" s="28"/>
      <c r="I296" s="290">
        <f t="shared" si="10"/>
        <v>0.20880000000000001</v>
      </c>
    </row>
    <row r="297" spans="2:9" x14ac:dyDescent="0.3">
      <c r="B297" s="28"/>
      <c r="C297" s="28"/>
      <c r="D297" s="241" t="str">
        <f t="shared" si="12"/>
        <v>Demand</v>
      </c>
      <c r="E297" s="226">
        <f t="shared" si="11"/>
        <v>2033</v>
      </c>
      <c r="F297" s="242" t="str">
        <f t="shared" si="9"/>
        <v>ROHSA</v>
      </c>
      <c r="G297" s="28"/>
      <c r="H297" s="28"/>
      <c r="I297" s="290">
        <f t="shared" si="10"/>
        <v>1.0649999999999999</v>
      </c>
    </row>
    <row r="298" spans="2:9" x14ac:dyDescent="0.3">
      <c r="B298" s="28"/>
      <c r="C298" s="28"/>
      <c r="D298" s="241" t="str">
        <f t="shared" si="12"/>
        <v>Demand</v>
      </c>
      <c r="E298" s="226">
        <f t="shared" si="11"/>
        <v>2033</v>
      </c>
      <c r="F298" s="242" t="str">
        <f t="shared" si="9"/>
        <v>ROHSB</v>
      </c>
      <c r="G298" s="28"/>
      <c r="H298" s="28"/>
      <c r="I298" s="290">
        <f t="shared" si="10"/>
        <v>4.2115</v>
      </c>
    </row>
    <row r="299" spans="2:9" x14ac:dyDescent="0.3">
      <c r="B299" s="28"/>
      <c r="C299" s="28"/>
      <c r="D299" s="241" t="str">
        <f t="shared" si="12"/>
        <v>Demand</v>
      </c>
      <c r="E299" s="226">
        <f t="shared" si="11"/>
        <v>2033</v>
      </c>
      <c r="F299" s="242" t="str">
        <f t="shared" si="9"/>
        <v>ROHSC</v>
      </c>
      <c r="G299" s="28"/>
      <c r="H299" s="28"/>
      <c r="I299" s="290">
        <f t="shared" si="10"/>
        <v>24.727799999999998</v>
      </c>
    </row>
    <row r="300" spans="2:9" x14ac:dyDescent="0.3">
      <c r="B300" s="28"/>
      <c r="C300" s="28"/>
      <c r="D300" s="241" t="str">
        <f t="shared" si="12"/>
        <v>Demand</v>
      </c>
      <c r="E300" s="226">
        <f t="shared" si="11"/>
        <v>2033</v>
      </c>
      <c r="F300" s="242" t="str">
        <f t="shared" si="9"/>
        <v>ROHSE</v>
      </c>
      <c r="G300" s="28"/>
      <c r="H300" s="28"/>
      <c r="I300" s="290">
        <f t="shared" si="10"/>
        <v>4.2777000000000003</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12.9696</v>
      </c>
    </row>
    <row r="310" spans="2:9" x14ac:dyDescent="0.3">
      <c r="B310" s="28"/>
      <c r="C310" s="28"/>
      <c r="D310" s="241" t="str">
        <f t="shared" si="12"/>
        <v>Demand</v>
      </c>
      <c r="E310" s="226">
        <f t="shared" si="11"/>
        <v>2033</v>
      </c>
      <c r="F310" s="242" t="str">
        <f t="shared" si="9"/>
        <v>CHEDU</v>
      </c>
      <c r="G310" s="28"/>
      <c r="H310" s="28"/>
      <c r="I310" s="290">
        <f t="shared" si="10"/>
        <v>31.138300000000001</v>
      </c>
    </row>
    <row r="311" spans="2:9" x14ac:dyDescent="0.3">
      <c r="B311" s="28"/>
      <c r="C311" s="28"/>
      <c r="D311" s="241" t="str">
        <f t="shared" si="12"/>
        <v>Demand</v>
      </c>
      <c r="E311" s="226">
        <f t="shared" si="11"/>
        <v>2033</v>
      </c>
      <c r="F311" s="242" t="str">
        <f t="shared" si="9"/>
        <v>CHHLT</v>
      </c>
      <c r="G311" s="28"/>
      <c r="H311" s="28"/>
      <c r="I311" s="290">
        <f t="shared" si="10"/>
        <v>2.3391999999999999</v>
      </c>
    </row>
    <row r="312" spans="2:9" x14ac:dyDescent="0.3">
      <c r="B312" s="28"/>
      <c r="C312" s="28"/>
      <c r="D312" s="241" t="str">
        <f t="shared" si="12"/>
        <v>Demand</v>
      </c>
      <c r="E312" s="226">
        <f t="shared" si="11"/>
        <v>2033</v>
      </c>
      <c r="F312" s="242" t="str">
        <f t="shared" si="9"/>
        <v>CHOFF</v>
      </c>
      <c r="G312" s="28"/>
      <c r="H312" s="28"/>
      <c r="I312" s="290">
        <f t="shared" si="10"/>
        <v>3.3197000000000001</v>
      </c>
    </row>
    <row r="313" spans="2:9" x14ac:dyDescent="0.3">
      <c r="B313" s="28"/>
      <c r="C313" s="28"/>
      <c r="D313" s="241" t="str">
        <f t="shared" si="12"/>
        <v>Demand</v>
      </c>
      <c r="E313" s="226">
        <f t="shared" si="11"/>
        <v>2033</v>
      </c>
      <c r="F313" s="242" t="str">
        <f t="shared" si="9"/>
        <v>CHOTH</v>
      </c>
      <c r="G313" s="28"/>
      <c r="H313" s="28"/>
      <c r="I313" s="290">
        <f t="shared" si="10"/>
        <v>19.763999999999999</v>
      </c>
    </row>
    <row r="314" spans="2:9" x14ac:dyDescent="0.3">
      <c r="B314" s="28"/>
      <c r="C314" s="28"/>
      <c r="D314" s="241" t="str">
        <f t="shared" si="12"/>
        <v>Demand</v>
      </c>
      <c r="E314" s="226">
        <f t="shared" si="11"/>
        <v>2033</v>
      </c>
      <c r="F314" s="242" t="str">
        <f t="shared" si="9"/>
        <v>CHRET</v>
      </c>
      <c r="G314" s="28"/>
      <c r="H314" s="28"/>
      <c r="I314" s="290">
        <f t="shared" si="10"/>
        <v>4.0937999999999999</v>
      </c>
    </row>
    <row r="315" spans="2:9" x14ac:dyDescent="0.3">
      <c r="B315" s="28"/>
      <c r="C315" s="28"/>
      <c r="D315" s="241" t="str">
        <f t="shared" si="12"/>
        <v>Demand</v>
      </c>
      <c r="E315" s="226">
        <f t="shared" si="11"/>
        <v>2033</v>
      </c>
      <c r="F315" s="242" t="str">
        <f t="shared" si="9"/>
        <v>CHSPO</v>
      </c>
      <c r="G315" s="28"/>
      <c r="H315" s="28"/>
      <c r="I315" s="290">
        <f t="shared" si="10"/>
        <v>8.7810000000000006</v>
      </c>
    </row>
    <row r="316" spans="2:9" x14ac:dyDescent="0.3">
      <c r="B316" s="28"/>
      <c r="C316" s="28"/>
      <c r="D316" s="241" t="str">
        <f t="shared" si="12"/>
        <v>Demand</v>
      </c>
      <c r="E316" s="226">
        <f t="shared" si="11"/>
        <v>2033</v>
      </c>
      <c r="F316" s="242" t="str">
        <f t="shared" si="9"/>
        <v>CHTUR</v>
      </c>
      <c r="G316" s="28"/>
      <c r="H316" s="28"/>
      <c r="I316" s="290">
        <f t="shared" si="10"/>
        <v>2.4940000000000002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3.0691000000000002</v>
      </c>
    </row>
    <row r="326" spans="2:9" x14ac:dyDescent="0.3">
      <c r="B326" s="28"/>
      <c r="C326" s="28"/>
      <c r="D326" s="241" t="str">
        <f t="shared" si="12"/>
        <v>Demand</v>
      </c>
      <c r="E326" s="226">
        <f t="shared" si="15"/>
        <v>2033</v>
      </c>
      <c r="F326" s="242" t="str">
        <f t="shared" si="13"/>
        <v>CWEDU</v>
      </c>
      <c r="G326" s="28"/>
      <c r="H326" s="28"/>
      <c r="I326" s="290">
        <f t="shared" si="14"/>
        <v>7.3685999999999998</v>
      </c>
    </row>
    <row r="327" spans="2:9" x14ac:dyDescent="0.3">
      <c r="B327" s="28"/>
      <c r="C327" s="28"/>
      <c r="D327" s="241" t="str">
        <f t="shared" si="12"/>
        <v>Demand</v>
      </c>
      <c r="E327" s="226">
        <f t="shared" si="15"/>
        <v>2033</v>
      </c>
      <c r="F327" s="242" t="str">
        <f t="shared" si="13"/>
        <v>CWHLT</v>
      </c>
      <c r="G327" s="28"/>
      <c r="H327" s="28"/>
      <c r="I327" s="290">
        <f t="shared" si="14"/>
        <v>0.55349999999999999</v>
      </c>
    </row>
    <row r="328" spans="2:9" x14ac:dyDescent="0.3">
      <c r="B328" s="28"/>
      <c r="C328" s="28"/>
      <c r="D328" s="241" t="str">
        <f t="shared" si="12"/>
        <v>Demand</v>
      </c>
      <c r="E328" s="226">
        <f t="shared" si="15"/>
        <v>2033</v>
      </c>
      <c r="F328" s="242" t="str">
        <f t="shared" si="13"/>
        <v>CWOFF</v>
      </c>
      <c r="G328" s="28"/>
      <c r="H328" s="28"/>
      <c r="I328" s="290">
        <f t="shared" si="14"/>
        <v>0.78549999999999998</v>
      </c>
    </row>
    <row r="329" spans="2:9" x14ac:dyDescent="0.3">
      <c r="B329" s="28"/>
      <c r="C329" s="28"/>
      <c r="D329" s="241" t="str">
        <f t="shared" si="12"/>
        <v>Demand</v>
      </c>
      <c r="E329" s="226">
        <f t="shared" si="15"/>
        <v>2033</v>
      </c>
      <c r="F329" s="242" t="str">
        <f t="shared" si="13"/>
        <v>CWOTH</v>
      </c>
      <c r="G329" s="28"/>
      <c r="H329" s="28"/>
      <c r="I329" s="290">
        <f t="shared" si="14"/>
        <v>4.6768999999999998</v>
      </c>
    </row>
    <row r="330" spans="2:9" x14ac:dyDescent="0.3">
      <c r="B330" s="28"/>
      <c r="C330" s="28"/>
      <c r="D330" s="241" t="str">
        <f t="shared" si="12"/>
        <v>Demand</v>
      </c>
      <c r="E330" s="226">
        <f t="shared" si="15"/>
        <v>2033</v>
      </c>
      <c r="F330" s="242" t="str">
        <f t="shared" si="13"/>
        <v>CWRET</v>
      </c>
      <c r="G330" s="28"/>
      <c r="H330" s="28"/>
      <c r="I330" s="290">
        <f t="shared" si="14"/>
        <v>0.96870000000000001</v>
      </c>
    </row>
    <row r="331" spans="2:9" x14ac:dyDescent="0.3">
      <c r="B331" s="28"/>
      <c r="C331" s="28"/>
      <c r="D331" s="241" t="str">
        <f t="shared" si="12"/>
        <v>Demand</v>
      </c>
      <c r="E331" s="226">
        <f t="shared" si="15"/>
        <v>2033</v>
      </c>
      <c r="F331" s="242" t="str">
        <f t="shared" si="13"/>
        <v>CWSPO</v>
      </c>
      <c r="G331" s="28"/>
      <c r="H331" s="28"/>
      <c r="I331" s="290">
        <f t="shared" si="14"/>
        <v>2.0779000000000001</v>
      </c>
    </row>
    <row r="332" spans="2:9" x14ac:dyDescent="0.3">
      <c r="B332" s="28"/>
      <c r="C332" s="28"/>
      <c r="D332" s="241" t="str">
        <f t="shared" si="12"/>
        <v>Demand</v>
      </c>
      <c r="E332" s="226">
        <f t="shared" si="15"/>
        <v>2033</v>
      </c>
      <c r="F332" s="242" t="str">
        <f t="shared" si="13"/>
        <v>CWTUR</v>
      </c>
      <c r="G332" s="28"/>
      <c r="H332" s="28"/>
      <c r="I332" s="290">
        <f t="shared" si="14"/>
        <v>0.59009999999999996</v>
      </c>
    </row>
    <row r="333" spans="2:9" x14ac:dyDescent="0.3">
      <c r="B333" s="28"/>
      <c r="C333" s="28"/>
      <c r="D333" s="241" t="str">
        <f t="shared" si="12"/>
        <v>Demand</v>
      </c>
      <c r="E333" s="226">
        <f t="shared" si="15"/>
        <v>2033</v>
      </c>
      <c r="F333" s="242" t="str">
        <f t="shared" si="13"/>
        <v>CKCUL</v>
      </c>
      <c r="G333" s="28"/>
      <c r="H333" s="28"/>
      <c r="I333" s="290">
        <f t="shared" si="14"/>
        <v>0.65329999999999999</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1.5686</v>
      </c>
    </row>
    <row r="335" spans="2:9" x14ac:dyDescent="0.3">
      <c r="B335" s="28"/>
      <c r="C335" s="28"/>
      <c r="D335" s="241" t="str">
        <f t="shared" si="16"/>
        <v>Demand</v>
      </c>
      <c r="E335" s="226">
        <f t="shared" si="15"/>
        <v>2033</v>
      </c>
      <c r="F335" s="242" t="str">
        <f t="shared" si="13"/>
        <v>CKHLT</v>
      </c>
      <c r="G335" s="28"/>
      <c r="H335" s="28"/>
      <c r="I335" s="290">
        <f t="shared" si="14"/>
        <v>0.1178</v>
      </c>
    </row>
    <row r="336" spans="2:9" x14ac:dyDescent="0.3">
      <c r="B336" s="28"/>
      <c r="C336" s="28"/>
      <c r="D336" s="241" t="str">
        <f t="shared" si="16"/>
        <v>Demand</v>
      </c>
      <c r="E336" s="226">
        <f t="shared" si="15"/>
        <v>2033</v>
      </c>
      <c r="F336" s="242" t="str">
        <f t="shared" si="13"/>
        <v>CKOFF</v>
      </c>
      <c r="G336" s="28"/>
      <c r="H336" s="28"/>
      <c r="I336" s="290">
        <f t="shared" si="14"/>
        <v>0.16719999999999999</v>
      </c>
    </row>
    <row r="337" spans="2:9" x14ac:dyDescent="0.3">
      <c r="B337" s="28"/>
      <c r="C337" s="28"/>
      <c r="D337" s="241" t="str">
        <f t="shared" si="16"/>
        <v>Demand</v>
      </c>
      <c r="E337" s="226">
        <f t="shared" si="15"/>
        <v>2033</v>
      </c>
      <c r="F337" s="242" t="str">
        <f t="shared" si="13"/>
        <v>CKOTH</v>
      </c>
      <c r="G337" s="28"/>
      <c r="H337" s="28"/>
      <c r="I337" s="290">
        <f t="shared" si="14"/>
        <v>0.99560000000000004</v>
      </c>
    </row>
    <row r="338" spans="2:9" x14ac:dyDescent="0.3">
      <c r="B338" s="28"/>
      <c r="C338" s="28"/>
      <c r="D338" s="241" t="str">
        <f t="shared" si="16"/>
        <v>Demand</v>
      </c>
      <c r="E338" s="226">
        <f t="shared" si="15"/>
        <v>2033</v>
      </c>
      <c r="F338" s="242" t="str">
        <f t="shared" si="13"/>
        <v>CKRET</v>
      </c>
      <c r="G338" s="28"/>
      <c r="H338" s="28"/>
      <c r="I338" s="290">
        <f t="shared" si="14"/>
        <v>0.20619999999999999</v>
      </c>
    </row>
    <row r="339" spans="2:9" x14ac:dyDescent="0.3">
      <c r="B339" s="28"/>
      <c r="C339" s="28"/>
      <c r="D339" s="241" t="str">
        <f t="shared" si="16"/>
        <v>Demand</v>
      </c>
      <c r="E339" s="226">
        <f t="shared" si="15"/>
        <v>2033</v>
      </c>
      <c r="F339" s="242" t="str">
        <f t="shared" si="13"/>
        <v>CKSPO</v>
      </c>
      <c r="G339" s="28"/>
      <c r="H339" s="28"/>
      <c r="I339" s="290">
        <f t="shared" si="14"/>
        <v>0.44230000000000003</v>
      </c>
    </row>
    <row r="340" spans="2:9" x14ac:dyDescent="0.3">
      <c r="B340" s="28"/>
      <c r="C340" s="28"/>
      <c r="D340" s="241" t="str">
        <f t="shared" si="16"/>
        <v>Demand</v>
      </c>
      <c r="E340" s="226">
        <f t="shared" si="15"/>
        <v>2033</v>
      </c>
      <c r="F340" s="242" t="str">
        <f t="shared" si="13"/>
        <v>CKTUR</v>
      </c>
      <c r="G340" s="28"/>
      <c r="H340" s="28"/>
      <c r="I340" s="290">
        <f t="shared" si="14"/>
        <v>0.1255</v>
      </c>
    </row>
    <row r="341" spans="2:9" x14ac:dyDescent="0.3">
      <c r="B341" s="28"/>
      <c r="C341" s="28"/>
      <c r="D341" s="241" t="str">
        <f t="shared" si="16"/>
        <v>Demand</v>
      </c>
      <c r="E341" s="226">
        <f t="shared" si="15"/>
        <v>2033</v>
      </c>
      <c r="F341" s="242" t="str">
        <f t="shared" si="13"/>
        <v>CLCUL</v>
      </c>
      <c r="G341" s="28"/>
      <c r="H341" s="28"/>
      <c r="I341" s="290">
        <f t="shared" si="14"/>
        <v>0.86460000000000004</v>
      </c>
    </row>
    <row r="342" spans="2:9" x14ac:dyDescent="0.3">
      <c r="B342" s="28"/>
      <c r="C342" s="28"/>
      <c r="D342" s="241" t="str">
        <f t="shared" si="16"/>
        <v>Demand</v>
      </c>
      <c r="E342" s="226">
        <f t="shared" si="15"/>
        <v>2033</v>
      </c>
      <c r="F342" s="242" t="str">
        <f t="shared" si="13"/>
        <v>CLEDU</v>
      </c>
      <c r="G342" s="28"/>
      <c r="H342" s="28"/>
      <c r="I342" s="290">
        <f t="shared" si="14"/>
        <v>2.0758999999999999</v>
      </c>
    </row>
    <row r="343" spans="2:9" x14ac:dyDescent="0.3">
      <c r="B343" s="28"/>
      <c r="C343" s="28"/>
      <c r="D343" s="241" t="str">
        <f t="shared" si="16"/>
        <v>Demand</v>
      </c>
      <c r="E343" s="226">
        <f t="shared" si="15"/>
        <v>2033</v>
      </c>
      <c r="F343" s="242" t="str">
        <f t="shared" si="13"/>
        <v>CLHLT</v>
      </c>
      <c r="G343" s="28"/>
      <c r="H343" s="28"/>
      <c r="I343" s="290">
        <f t="shared" si="14"/>
        <v>0.15590000000000001</v>
      </c>
    </row>
    <row r="344" spans="2:9" x14ac:dyDescent="0.3">
      <c r="B344" s="28"/>
      <c r="C344" s="28"/>
      <c r="D344" s="241" t="str">
        <f t="shared" si="16"/>
        <v>Demand</v>
      </c>
      <c r="E344" s="226">
        <f t="shared" si="15"/>
        <v>2033</v>
      </c>
      <c r="F344" s="242" t="str">
        <f t="shared" si="13"/>
        <v>CLOFF</v>
      </c>
      <c r="G344" s="28"/>
      <c r="H344" s="28"/>
      <c r="I344" s="290">
        <f t="shared" si="14"/>
        <v>0.22120000000000001</v>
      </c>
    </row>
    <row r="345" spans="2:9" x14ac:dyDescent="0.3">
      <c r="B345" s="28"/>
      <c r="C345" s="28"/>
      <c r="D345" s="241" t="str">
        <f t="shared" si="16"/>
        <v>Demand</v>
      </c>
      <c r="E345" s="226">
        <f t="shared" si="15"/>
        <v>2033</v>
      </c>
      <c r="F345" s="242" t="str">
        <f t="shared" si="13"/>
        <v>CLOTH</v>
      </c>
      <c r="G345" s="28"/>
      <c r="H345" s="28"/>
      <c r="I345" s="290">
        <f t="shared" si="14"/>
        <v>1.3176000000000001</v>
      </c>
    </row>
    <row r="346" spans="2:9" x14ac:dyDescent="0.3">
      <c r="B346" s="28"/>
      <c r="C346" s="28"/>
      <c r="D346" s="241" t="str">
        <f t="shared" si="16"/>
        <v>Demand</v>
      </c>
      <c r="E346" s="226">
        <f t="shared" si="15"/>
        <v>2033</v>
      </c>
      <c r="F346" s="242" t="str">
        <f t="shared" si="13"/>
        <v>CLRET</v>
      </c>
      <c r="G346" s="28"/>
      <c r="H346" s="28"/>
      <c r="I346" s="290">
        <f t="shared" si="14"/>
        <v>0.27289999999999998</v>
      </c>
    </row>
    <row r="347" spans="2:9" x14ac:dyDescent="0.3">
      <c r="B347" s="28"/>
      <c r="C347" s="28"/>
      <c r="D347" s="241" t="str">
        <f t="shared" si="16"/>
        <v>Demand</v>
      </c>
      <c r="E347" s="226">
        <f t="shared" si="15"/>
        <v>2033</v>
      </c>
      <c r="F347" s="242" t="str">
        <f t="shared" si="13"/>
        <v>CLSPO</v>
      </c>
      <c r="G347" s="28"/>
      <c r="H347" s="28"/>
      <c r="I347" s="290">
        <f t="shared" si="14"/>
        <v>0.58530000000000004</v>
      </c>
    </row>
    <row r="348" spans="2:9" x14ac:dyDescent="0.3">
      <c r="B348" s="28"/>
      <c r="C348" s="28"/>
      <c r="D348" s="241" t="str">
        <f t="shared" si="16"/>
        <v>Demand</v>
      </c>
      <c r="E348" s="226">
        <f t="shared" si="15"/>
        <v>2033</v>
      </c>
      <c r="F348" s="242" t="str">
        <f t="shared" si="13"/>
        <v>CLTUR</v>
      </c>
      <c r="G348" s="28"/>
      <c r="H348" s="28"/>
      <c r="I348" s="290">
        <f t="shared" si="14"/>
        <v>0.1661</v>
      </c>
    </row>
    <row r="349" spans="2:9" x14ac:dyDescent="0.3">
      <c r="B349" s="28"/>
      <c r="C349" s="28"/>
      <c r="D349" s="241" t="str">
        <f t="shared" si="16"/>
        <v>Demand</v>
      </c>
      <c r="E349" s="226">
        <f t="shared" si="15"/>
        <v>2033</v>
      </c>
      <c r="F349" s="242" t="str">
        <f t="shared" si="13"/>
        <v>COCUL</v>
      </c>
      <c r="G349" s="28"/>
      <c r="H349" s="28"/>
      <c r="I349" s="290">
        <f t="shared" si="14"/>
        <v>4.0975999999999999</v>
      </c>
    </row>
    <row r="350" spans="2:9" x14ac:dyDescent="0.3">
      <c r="B350" s="28"/>
      <c r="C350" s="28"/>
      <c r="D350" s="241" t="str">
        <f t="shared" si="16"/>
        <v>Demand</v>
      </c>
      <c r="E350" s="226">
        <f t="shared" si="15"/>
        <v>2033</v>
      </c>
      <c r="F350" s="242" t="str">
        <f t="shared" si="13"/>
        <v>COEDU</v>
      </c>
      <c r="G350" s="28"/>
      <c r="H350" s="28"/>
      <c r="I350" s="290">
        <f t="shared" si="14"/>
        <v>9.8376999999999999</v>
      </c>
    </row>
    <row r="351" spans="2:9" x14ac:dyDescent="0.3">
      <c r="B351" s="28"/>
      <c r="C351" s="28"/>
      <c r="D351" s="241" t="str">
        <f t="shared" si="16"/>
        <v>Demand</v>
      </c>
      <c r="E351" s="226">
        <f t="shared" si="15"/>
        <v>2033</v>
      </c>
      <c r="F351" s="242" t="str">
        <f t="shared" si="13"/>
        <v>COHLT</v>
      </c>
      <c r="G351" s="28"/>
      <c r="H351" s="28"/>
      <c r="I351" s="290">
        <f t="shared" si="14"/>
        <v>0.73899999999999999</v>
      </c>
    </row>
    <row r="352" spans="2:9" x14ac:dyDescent="0.3">
      <c r="B352" s="28"/>
      <c r="C352" s="28"/>
      <c r="D352" s="241" t="str">
        <f t="shared" si="16"/>
        <v>Demand</v>
      </c>
      <c r="E352" s="226">
        <f t="shared" si="15"/>
        <v>2033</v>
      </c>
      <c r="F352" s="242" t="str">
        <f t="shared" si="13"/>
        <v>COOFF</v>
      </c>
      <c r="G352" s="28"/>
      <c r="H352" s="28"/>
      <c r="I352" s="290">
        <f t="shared" si="14"/>
        <v>1.0488</v>
      </c>
    </row>
    <row r="353" spans="2:9" x14ac:dyDescent="0.3">
      <c r="B353" s="28"/>
      <c r="C353" s="28"/>
      <c r="D353" s="241" t="str">
        <f t="shared" si="16"/>
        <v>Demand</v>
      </c>
      <c r="E353" s="226">
        <f t="shared" si="15"/>
        <v>2033</v>
      </c>
      <c r="F353" s="242" t="str">
        <f t="shared" si="13"/>
        <v>COOTH</v>
      </c>
      <c r="G353" s="28"/>
      <c r="H353" s="28"/>
      <c r="I353" s="290">
        <f t="shared" si="14"/>
        <v>6.2442000000000002</v>
      </c>
    </row>
    <row r="354" spans="2:9" x14ac:dyDescent="0.3">
      <c r="B354" s="28"/>
      <c r="C354" s="28"/>
      <c r="D354" s="241" t="str">
        <f t="shared" si="16"/>
        <v>Demand</v>
      </c>
      <c r="E354" s="226">
        <f t="shared" si="15"/>
        <v>2033</v>
      </c>
      <c r="F354" s="242" t="str">
        <f t="shared" si="13"/>
        <v>CORET</v>
      </c>
      <c r="G354" s="28"/>
      <c r="H354" s="28"/>
      <c r="I354" s="290">
        <f t="shared" si="14"/>
        <v>1.2932999999999999</v>
      </c>
    </row>
    <row r="355" spans="2:9" x14ac:dyDescent="0.3">
      <c r="B355" s="28"/>
      <c r="C355" s="28"/>
      <c r="D355" s="241" t="str">
        <f t="shared" si="16"/>
        <v>Demand</v>
      </c>
      <c r="E355" s="226">
        <f t="shared" si="15"/>
        <v>2033</v>
      </c>
      <c r="F355" s="242" t="str">
        <f t="shared" si="13"/>
        <v>COSPO</v>
      </c>
      <c r="G355" s="28"/>
      <c r="H355" s="28"/>
      <c r="I355" s="290">
        <f t="shared" si="14"/>
        <v>2.7742</v>
      </c>
    </row>
    <row r="356" spans="2:9" x14ac:dyDescent="0.3">
      <c r="B356" s="28"/>
      <c r="C356" s="28"/>
      <c r="D356" s="241" t="str">
        <f t="shared" si="16"/>
        <v>Demand</v>
      </c>
      <c r="E356" s="226">
        <f t="shared" si="15"/>
        <v>2033</v>
      </c>
      <c r="F356" s="242" t="str">
        <f t="shared" si="13"/>
        <v>COTUR</v>
      </c>
      <c r="G356" s="28"/>
      <c r="H356" s="28"/>
      <c r="I356" s="290">
        <f t="shared" si="14"/>
        <v>0.78790000000000004</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10.793200000000001</v>
      </c>
    </row>
    <row r="366" spans="2:9" x14ac:dyDescent="0.3">
      <c r="B366" s="28"/>
      <c r="C366" s="28"/>
      <c r="D366" s="241" t="str">
        <f t="shared" si="16"/>
        <v>Demand</v>
      </c>
      <c r="E366" s="226">
        <f t="shared" si="15"/>
        <v>2033</v>
      </c>
      <c r="F366" s="242" t="str">
        <f t="shared" si="13"/>
        <v>MHEDU</v>
      </c>
      <c r="G366" s="28"/>
      <c r="H366" s="28"/>
      <c r="I366" s="290">
        <f t="shared" si="14"/>
        <v>46.771099999999997</v>
      </c>
    </row>
    <row r="367" spans="2:9" x14ac:dyDescent="0.3">
      <c r="B367" s="28"/>
      <c r="C367" s="28"/>
      <c r="D367" s="241" t="str">
        <f t="shared" si="16"/>
        <v>Demand</v>
      </c>
      <c r="E367" s="226">
        <f t="shared" si="15"/>
        <v>2033</v>
      </c>
      <c r="F367" s="242" t="str">
        <f t="shared" si="13"/>
        <v>MHHOU</v>
      </c>
      <c r="G367" s="28"/>
      <c r="H367" s="28"/>
      <c r="I367" s="290">
        <f t="shared" si="14"/>
        <v>46.4908</v>
      </c>
    </row>
    <row r="368" spans="2:9" x14ac:dyDescent="0.3">
      <c r="B368" s="28"/>
      <c r="C368" s="28"/>
      <c r="D368" s="241" t="str">
        <f t="shared" si="16"/>
        <v>Demand</v>
      </c>
      <c r="E368" s="226">
        <f t="shared" si="15"/>
        <v>2033</v>
      </c>
      <c r="F368" s="242" t="str">
        <f t="shared" si="13"/>
        <v>MHOFL</v>
      </c>
      <c r="G368" s="28"/>
      <c r="H368" s="28"/>
      <c r="I368" s="290">
        <f t="shared" si="14"/>
        <v>3.5975999999999999</v>
      </c>
    </row>
    <row r="369" spans="2:9" x14ac:dyDescent="0.3">
      <c r="B369" s="28"/>
      <c r="C369" s="28"/>
      <c r="D369" s="241" t="str">
        <f t="shared" si="16"/>
        <v>Demand</v>
      </c>
      <c r="E369" s="226">
        <f t="shared" si="15"/>
        <v>2033</v>
      </c>
      <c r="F369" s="242" t="str">
        <f t="shared" si="13"/>
        <v>MHOFS</v>
      </c>
      <c r="G369" s="28"/>
      <c r="H369" s="28"/>
      <c r="I369" s="290">
        <f t="shared" si="14"/>
        <v>19.427900000000001</v>
      </c>
    </row>
    <row r="370" spans="2:9" x14ac:dyDescent="0.3">
      <c r="B370" s="28"/>
      <c r="C370" s="28"/>
      <c r="D370" s="241" t="str">
        <f t="shared" si="16"/>
        <v>Demand</v>
      </c>
      <c r="E370" s="226">
        <f t="shared" si="15"/>
        <v>2033</v>
      </c>
      <c r="F370" s="242" t="str">
        <f t="shared" si="13"/>
        <v>MHOTH</v>
      </c>
      <c r="G370" s="28"/>
      <c r="H370" s="28"/>
      <c r="I370" s="290">
        <f t="shared" si="14"/>
        <v>2.1585999999999999</v>
      </c>
    </row>
    <row r="371" spans="2:9" x14ac:dyDescent="0.3">
      <c r="B371" s="28"/>
      <c r="C371" s="28"/>
      <c r="D371" s="241" t="str">
        <f t="shared" si="16"/>
        <v>Demand</v>
      </c>
      <c r="E371" s="226">
        <f t="shared" si="15"/>
        <v>2033</v>
      </c>
      <c r="F371" s="242" t="str">
        <f t="shared" si="13"/>
        <v>MHSPO</v>
      </c>
      <c r="G371" s="28"/>
      <c r="H371" s="28"/>
      <c r="I371" s="290">
        <f t="shared" si="14"/>
        <v>7.1954000000000002</v>
      </c>
    </row>
    <row r="372" spans="2:9" x14ac:dyDescent="0.3">
      <c r="B372" s="28"/>
      <c r="C372" s="28"/>
      <c r="D372" s="241" t="str">
        <f t="shared" si="16"/>
        <v>Demand</v>
      </c>
      <c r="E372" s="226">
        <f t="shared" si="15"/>
        <v>2033</v>
      </c>
      <c r="F372" s="242" t="str">
        <f t="shared" si="13"/>
        <v>MHTCH</v>
      </c>
      <c r="G372" s="28"/>
      <c r="H372" s="28"/>
      <c r="I372" s="290">
        <f t="shared" si="14"/>
        <v>4.3171999999999997</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2.6259999999999999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11.379899999999999</v>
      </c>
    </row>
    <row r="383" spans="2:9" x14ac:dyDescent="0.3">
      <c r="B383" s="28"/>
      <c r="C383" s="28"/>
      <c r="D383" s="241" t="str">
        <f t="shared" si="16"/>
        <v>Demand</v>
      </c>
      <c r="E383" s="226">
        <f t="shared" ref="E383:E446" si="19">E382</f>
        <v>2033</v>
      </c>
      <c r="F383" s="242" t="str">
        <f t="shared" si="17"/>
        <v>MWHOU</v>
      </c>
      <c r="G383" s="28"/>
      <c r="H383" s="28"/>
      <c r="I383" s="290">
        <f t="shared" si="18"/>
        <v>12.063499999999999</v>
      </c>
    </row>
    <row r="384" spans="2:9" x14ac:dyDescent="0.3">
      <c r="B384" s="28"/>
      <c r="C384" s="28"/>
      <c r="D384" s="241" t="str">
        <f t="shared" si="16"/>
        <v>Demand</v>
      </c>
      <c r="E384" s="226">
        <f t="shared" si="19"/>
        <v>2033</v>
      </c>
      <c r="F384" s="242" t="str">
        <f t="shared" si="17"/>
        <v>MWOFL</v>
      </c>
      <c r="G384" s="28"/>
      <c r="H384" s="28"/>
      <c r="I384" s="290">
        <f t="shared" si="18"/>
        <v>0.87519999999999998</v>
      </c>
    </row>
    <row r="385" spans="2:9" x14ac:dyDescent="0.3">
      <c r="B385" s="28"/>
      <c r="C385" s="28"/>
      <c r="D385" s="241" t="str">
        <f t="shared" si="16"/>
        <v>Demand</v>
      </c>
      <c r="E385" s="226">
        <f t="shared" si="19"/>
        <v>2033</v>
      </c>
      <c r="F385" s="242" t="str">
        <f t="shared" si="17"/>
        <v>MWOFS</v>
      </c>
      <c r="G385" s="28"/>
      <c r="H385" s="28"/>
      <c r="I385" s="290">
        <f t="shared" si="18"/>
        <v>4.7270000000000003</v>
      </c>
    </row>
    <row r="386" spans="2:9" x14ac:dyDescent="0.3">
      <c r="B386" s="28"/>
      <c r="C386" s="28"/>
      <c r="D386" s="241" t="str">
        <f t="shared" si="16"/>
        <v>Demand</v>
      </c>
      <c r="E386" s="226">
        <f t="shared" si="19"/>
        <v>2033</v>
      </c>
      <c r="F386" s="242" t="str">
        <f t="shared" si="17"/>
        <v>MWOTH</v>
      </c>
      <c r="G386" s="28"/>
      <c r="H386" s="28"/>
      <c r="I386" s="290">
        <f t="shared" si="18"/>
        <v>0.52510000000000001</v>
      </c>
    </row>
    <row r="387" spans="2:9" x14ac:dyDescent="0.3">
      <c r="B387" s="28"/>
      <c r="C387" s="28"/>
      <c r="D387" s="241" t="str">
        <f t="shared" si="16"/>
        <v>Demand</v>
      </c>
      <c r="E387" s="226">
        <f t="shared" si="19"/>
        <v>2033</v>
      </c>
      <c r="F387" s="242" t="str">
        <f t="shared" si="17"/>
        <v>MWSPO</v>
      </c>
      <c r="G387" s="28"/>
      <c r="H387" s="28"/>
      <c r="I387" s="290">
        <f t="shared" si="18"/>
        <v>1.7505999999999999</v>
      </c>
    </row>
    <row r="388" spans="2:9" x14ac:dyDescent="0.3">
      <c r="B388" s="28"/>
      <c r="C388" s="28"/>
      <c r="D388" s="241" t="str">
        <f t="shared" si="16"/>
        <v>Demand</v>
      </c>
      <c r="E388" s="226">
        <f t="shared" si="19"/>
        <v>2033</v>
      </c>
      <c r="F388" s="242" t="str">
        <f t="shared" si="17"/>
        <v>MWTCH</v>
      </c>
      <c r="G388" s="28"/>
      <c r="H388" s="28"/>
      <c r="I388" s="290">
        <f t="shared" si="18"/>
        <v>1.0504</v>
      </c>
    </row>
    <row r="389" spans="2:9" x14ac:dyDescent="0.3">
      <c r="B389" s="28"/>
      <c r="C389" s="28"/>
      <c r="D389" s="241" t="str">
        <f t="shared" si="16"/>
        <v>Demand</v>
      </c>
      <c r="E389" s="226">
        <f t="shared" si="19"/>
        <v>2033</v>
      </c>
      <c r="F389" s="242" t="str">
        <f t="shared" si="17"/>
        <v>MKCUL</v>
      </c>
      <c r="G389" s="28"/>
      <c r="H389" s="28"/>
      <c r="I389" s="290">
        <f t="shared" si="18"/>
        <v>0.39179999999999998</v>
      </c>
    </row>
    <row r="390" spans="2:9" x14ac:dyDescent="0.3">
      <c r="B390" s="28"/>
      <c r="C390" s="28"/>
      <c r="D390" s="241" t="str">
        <f t="shared" si="16"/>
        <v>Demand</v>
      </c>
      <c r="E390" s="226">
        <f t="shared" si="19"/>
        <v>2033</v>
      </c>
      <c r="F390" s="242" t="str">
        <f t="shared" si="17"/>
        <v>MKEDU</v>
      </c>
      <c r="G390" s="28"/>
      <c r="H390" s="28"/>
      <c r="I390" s="290">
        <f t="shared" si="18"/>
        <v>1.6982999999999999</v>
      </c>
    </row>
    <row r="391" spans="2:9" x14ac:dyDescent="0.3">
      <c r="B391" s="28"/>
      <c r="C391" s="28"/>
      <c r="D391" s="241" t="str">
        <f t="shared" si="16"/>
        <v>Demand</v>
      </c>
      <c r="E391" s="226">
        <f t="shared" si="19"/>
        <v>2033</v>
      </c>
      <c r="F391" s="242" t="str">
        <f t="shared" si="17"/>
        <v>MKHOU</v>
      </c>
      <c r="G391" s="28"/>
      <c r="H391" s="28"/>
      <c r="I391" s="290">
        <f t="shared" si="18"/>
        <v>0.1022</v>
      </c>
    </row>
    <row r="392" spans="2:9" x14ac:dyDescent="0.3">
      <c r="B392" s="28"/>
      <c r="C392" s="28"/>
      <c r="D392" s="241" t="str">
        <f t="shared" si="16"/>
        <v>Demand</v>
      </c>
      <c r="E392" s="226">
        <f t="shared" si="19"/>
        <v>2033</v>
      </c>
      <c r="F392" s="242" t="str">
        <f t="shared" si="17"/>
        <v>MKOFL</v>
      </c>
      <c r="G392" s="28"/>
      <c r="H392" s="28"/>
      <c r="I392" s="290">
        <f t="shared" si="18"/>
        <v>0.1305</v>
      </c>
    </row>
    <row r="393" spans="2:9" x14ac:dyDescent="0.3">
      <c r="B393" s="28"/>
      <c r="C393" s="28"/>
      <c r="D393" s="241" t="str">
        <f t="shared" si="16"/>
        <v>Demand</v>
      </c>
      <c r="E393" s="226">
        <f t="shared" si="19"/>
        <v>2033</v>
      </c>
      <c r="F393" s="242" t="str">
        <f t="shared" si="17"/>
        <v>MKOFS</v>
      </c>
      <c r="G393" s="28"/>
      <c r="H393" s="28"/>
      <c r="I393" s="290">
        <f t="shared" si="18"/>
        <v>0.70540000000000003</v>
      </c>
    </row>
    <row r="394" spans="2:9" x14ac:dyDescent="0.3">
      <c r="B394" s="28"/>
      <c r="C394" s="28"/>
      <c r="D394" s="241" t="str">
        <f t="shared" si="16"/>
        <v>Demand</v>
      </c>
      <c r="E394" s="226">
        <f t="shared" si="19"/>
        <v>2033</v>
      </c>
      <c r="F394" s="242" t="str">
        <f t="shared" si="17"/>
        <v>MKOTH</v>
      </c>
      <c r="G394" s="28"/>
      <c r="H394" s="28"/>
      <c r="I394" s="290">
        <f t="shared" si="18"/>
        <v>7.8299999999999995E-2</v>
      </c>
    </row>
    <row r="395" spans="2:9" x14ac:dyDescent="0.3">
      <c r="B395" s="28"/>
      <c r="C395" s="28"/>
      <c r="D395" s="241" t="str">
        <f t="shared" si="16"/>
        <v>Demand</v>
      </c>
      <c r="E395" s="226">
        <f t="shared" si="19"/>
        <v>2033</v>
      </c>
      <c r="F395" s="242" t="str">
        <f t="shared" si="17"/>
        <v>MKSPO</v>
      </c>
      <c r="G395" s="28"/>
      <c r="H395" s="28"/>
      <c r="I395" s="290">
        <f t="shared" si="18"/>
        <v>0.26119999999999999</v>
      </c>
    </row>
    <row r="396" spans="2:9" x14ac:dyDescent="0.3">
      <c r="B396" s="28"/>
      <c r="C396" s="28"/>
      <c r="D396" s="241" t="str">
        <f t="shared" si="16"/>
        <v>Demand</v>
      </c>
      <c r="E396" s="226">
        <f t="shared" si="19"/>
        <v>2033</v>
      </c>
      <c r="F396" s="242" t="str">
        <f t="shared" si="17"/>
        <v>MKTCH</v>
      </c>
      <c r="G396" s="28"/>
      <c r="H396" s="28"/>
      <c r="I396" s="290">
        <f t="shared" si="18"/>
        <v>0.15670000000000001</v>
      </c>
    </row>
    <row r="397" spans="2:9" x14ac:dyDescent="0.3">
      <c r="B397" s="28"/>
      <c r="C397" s="28"/>
      <c r="D397" s="241" t="str">
        <f t="shared" si="16"/>
        <v>Demand</v>
      </c>
      <c r="E397" s="226">
        <f t="shared" si="19"/>
        <v>2033</v>
      </c>
      <c r="F397" s="242" t="str">
        <f t="shared" si="17"/>
        <v>MLCUL</v>
      </c>
      <c r="G397" s="28"/>
      <c r="H397" s="28"/>
      <c r="I397" s="290">
        <f t="shared" si="18"/>
        <v>0.51859999999999995</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2.2475999999999998</v>
      </c>
    </row>
    <row r="399" spans="2:9" x14ac:dyDescent="0.3">
      <c r="B399" s="28"/>
      <c r="C399" s="28"/>
      <c r="D399" s="241" t="str">
        <f t="shared" si="20"/>
        <v>Demand</v>
      </c>
      <c r="E399" s="226">
        <f t="shared" si="19"/>
        <v>2033</v>
      </c>
      <c r="F399" s="242" t="str">
        <f t="shared" si="17"/>
        <v>MLHOU</v>
      </c>
      <c r="G399" s="28"/>
      <c r="H399" s="28"/>
      <c r="I399" s="290">
        <f t="shared" si="18"/>
        <v>0.1353</v>
      </c>
    </row>
    <row r="400" spans="2:9" x14ac:dyDescent="0.3">
      <c r="B400" s="28"/>
      <c r="C400" s="28"/>
      <c r="D400" s="241" t="str">
        <f t="shared" si="20"/>
        <v>Demand</v>
      </c>
      <c r="E400" s="226">
        <f t="shared" si="19"/>
        <v>2033</v>
      </c>
      <c r="F400" s="242" t="str">
        <f t="shared" si="17"/>
        <v>MLOFL</v>
      </c>
      <c r="G400" s="28"/>
      <c r="H400" s="28"/>
      <c r="I400" s="290">
        <f t="shared" si="18"/>
        <v>0.17280000000000001</v>
      </c>
    </row>
    <row r="401" spans="2:9" x14ac:dyDescent="0.3">
      <c r="B401" s="28"/>
      <c r="C401" s="28"/>
      <c r="D401" s="241" t="str">
        <f t="shared" si="20"/>
        <v>Demand</v>
      </c>
      <c r="E401" s="226">
        <f t="shared" si="19"/>
        <v>2033</v>
      </c>
      <c r="F401" s="242" t="str">
        <f t="shared" si="17"/>
        <v>MLOFS</v>
      </c>
      <c r="G401" s="28"/>
      <c r="H401" s="28"/>
      <c r="I401" s="290">
        <f t="shared" si="18"/>
        <v>0.93359999999999999</v>
      </c>
    </row>
    <row r="402" spans="2:9" x14ac:dyDescent="0.3">
      <c r="B402" s="28"/>
      <c r="C402" s="28"/>
      <c r="D402" s="241" t="str">
        <f t="shared" si="20"/>
        <v>Demand</v>
      </c>
      <c r="E402" s="226">
        <f t="shared" si="19"/>
        <v>2033</v>
      </c>
      <c r="F402" s="242" t="str">
        <f t="shared" si="17"/>
        <v>MLOTH</v>
      </c>
      <c r="G402" s="28"/>
      <c r="H402" s="28"/>
      <c r="I402" s="290">
        <f t="shared" si="18"/>
        <v>0.1036</v>
      </c>
    </row>
    <row r="403" spans="2:9" x14ac:dyDescent="0.3">
      <c r="B403" s="28"/>
      <c r="C403" s="28"/>
      <c r="D403" s="241" t="str">
        <f t="shared" si="20"/>
        <v>Demand</v>
      </c>
      <c r="E403" s="226">
        <f t="shared" si="19"/>
        <v>2033</v>
      </c>
      <c r="F403" s="242" t="str">
        <f t="shared" si="17"/>
        <v>MLSPO</v>
      </c>
      <c r="G403" s="28"/>
      <c r="H403" s="28"/>
      <c r="I403" s="290">
        <f t="shared" si="18"/>
        <v>0.34570000000000001</v>
      </c>
    </row>
    <row r="404" spans="2:9" x14ac:dyDescent="0.3">
      <c r="B404" s="28"/>
      <c r="C404" s="28"/>
      <c r="D404" s="241" t="str">
        <f t="shared" si="20"/>
        <v>Demand</v>
      </c>
      <c r="E404" s="226">
        <f t="shared" si="19"/>
        <v>2033</v>
      </c>
      <c r="F404" s="242" t="str">
        <f t="shared" si="17"/>
        <v>MLTCH</v>
      </c>
      <c r="G404" s="28"/>
      <c r="H404" s="28"/>
      <c r="I404" s="290">
        <f t="shared" si="18"/>
        <v>0.2074</v>
      </c>
    </row>
    <row r="405" spans="2:9" x14ac:dyDescent="0.3">
      <c r="B405" s="28"/>
      <c r="C405" s="28"/>
      <c r="D405" s="241" t="str">
        <f t="shared" si="20"/>
        <v>Demand</v>
      </c>
      <c r="E405" s="226">
        <f t="shared" si="19"/>
        <v>2033</v>
      </c>
      <c r="F405" s="242" t="str">
        <f t="shared" si="17"/>
        <v>MOCUL</v>
      </c>
      <c r="G405" s="28"/>
      <c r="H405" s="28"/>
      <c r="I405" s="290">
        <f t="shared" si="18"/>
        <v>2.4579</v>
      </c>
    </row>
    <row r="406" spans="2:9" x14ac:dyDescent="0.3">
      <c r="B406" s="28"/>
      <c r="C406" s="28"/>
      <c r="D406" s="241" t="str">
        <f t="shared" si="20"/>
        <v>Demand</v>
      </c>
      <c r="E406" s="226">
        <f t="shared" si="19"/>
        <v>2033</v>
      </c>
      <c r="F406" s="242" t="str">
        <f t="shared" si="17"/>
        <v>MOEDU</v>
      </c>
      <c r="G406" s="28"/>
      <c r="H406" s="28"/>
      <c r="I406" s="290">
        <f t="shared" si="18"/>
        <v>10.6511</v>
      </c>
    </row>
    <row r="407" spans="2:9" x14ac:dyDescent="0.3">
      <c r="B407" s="28"/>
      <c r="C407" s="28"/>
      <c r="D407" s="241" t="str">
        <f t="shared" si="20"/>
        <v>Demand</v>
      </c>
      <c r="E407" s="226">
        <f t="shared" si="19"/>
        <v>2033</v>
      </c>
      <c r="F407" s="242" t="str">
        <f t="shared" si="17"/>
        <v>MOHOU</v>
      </c>
      <c r="G407" s="28"/>
      <c r="H407" s="28"/>
      <c r="I407" s="290">
        <f t="shared" si="18"/>
        <v>0.64119999999999999</v>
      </c>
    </row>
    <row r="408" spans="2:9" x14ac:dyDescent="0.3">
      <c r="B408" s="28"/>
      <c r="C408" s="28"/>
      <c r="D408" s="241" t="str">
        <f t="shared" si="20"/>
        <v>Demand</v>
      </c>
      <c r="E408" s="226">
        <f t="shared" si="19"/>
        <v>2033</v>
      </c>
      <c r="F408" s="242" t="str">
        <f t="shared" si="17"/>
        <v>MOOFL</v>
      </c>
      <c r="G408" s="28"/>
      <c r="H408" s="28"/>
      <c r="I408" s="290">
        <f t="shared" si="18"/>
        <v>0.81920000000000004</v>
      </c>
    </row>
    <row r="409" spans="2:9" x14ac:dyDescent="0.3">
      <c r="B409" s="28"/>
      <c r="C409" s="28"/>
      <c r="D409" s="241" t="str">
        <f t="shared" si="20"/>
        <v>Demand</v>
      </c>
      <c r="E409" s="226">
        <f t="shared" si="19"/>
        <v>2033</v>
      </c>
      <c r="F409" s="242" t="str">
        <f t="shared" si="17"/>
        <v>MOOFS</v>
      </c>
      <c r="G409" s="28"/>
      <c r="H409" s="28"/>
      <c r="I409" s="290">
        <f t="shared" si="18"/>
        <v>4.4242999999999997</v>
      </c>
    </row>
    <row r="410" spans="2:9" x14ac:dyDescent="0.3">
      <c r="B410" s="28"/>
      <c r="C410" s="28"/>
      <c r="D410" s="241" t="str">
        <f t="shared" si="20"/>
        <v>Demand</v>
      </c>
      <c r="E410" s="226">
        <f t="shared" si="19"/>
        <v>2033</v>
      </c>
      <c r="F410" s="242" t="str">
        <f t="shared" si="17"/>
        <v>MOOTH</v>
      </c>
      <c r="G410" s="28"/>
      <c r="H410" s="28"/>
      <c r="I410" s="290">
        <f t="shared" si="18"/>
        <v>0.49149999999999999</v>
      </c>
    </row>
    <row r="411" spans="2:9" x14ac:dyDescent="0.3">
      <c r="B411" s="28"/>
      <c r="C411" s="28"/>
      <c r="D411" s="241" t="str">
        <f t="shared" si="20"/>
        <v>Demand</v>
      </c>
      <c r="E411" s="226">
        <f t="shared" si="19"/>
        <v>2033</v>
      </c>
      <c r="F411" s="242" t="str">
        <f t="shared" si="17"/>
        <v>MOSPO</v>
      </c>
      <c r="G411" s="28"/>
      <c r="H411" s="28"/>
      <c r="I411" s="290">
        <f t="shared" si="18"/>
        <v>1.6385000000000001</v>
      </c>
    </row>
    <row r="412" spans="2:9" x14ac:dyDescent="0.3">
      <c r="B412" s="28"/>
      <c r="C412" s="28"/>
      <c r="D412" s="241" t="str">
        <f t="shared" si="20"/>
        <v>Demand</v>
      </c>
      <c r="E412" s="226">
        <f t="shared" si="19"/>
        <v>2033</v>
      </c>
      <c r="F412" s="242" t="str">
        <f t="shared" si="17"/>
        <v>MOTCH</v>
      </c>
      <c r="G412" s="28"/>
      <c r="H412" s="28"/>
      <c r="I412" s="290">
        <f t="shared" si="18"/>
        <v>0.98309999999999997</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12.6031</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9.4514999999999993</v>
      </c>
    </row>
    <row r="503" spans="2:9" x14ac:dyDescent="0.3">
      <c r="B503" s="313"/>
      <c r="C503" s="313"/>
      <c r="D503" s="314" t="str">
        <f t="shared" si="24"/>
        <v>Demand</v>
      </c>
      <c r="E503" s="228">
        <f t="shared" ref="E503:E566" si="26">E502</f>
        <v>2043</v>
      </c>
      <c r="F503" s="315" t="str">
        <f t="shared" si="21"/>
        <v>RHAPC</v>
      </c>
      <c r="G503" s="313"/>
      <c r="H503" s="313"/>
      <c r="I503" s="316">
        <f t="shared" si="25"/>
        <v>106.6011</v>
      </c>
    </row>
    <row r="504" spans="2:9" x14ac:dyDescent="0.3">
      <c r="B504" s="313"/>
      <c r="C504" s="313"/>
      <c r="D504" s="314" t="str">
        <f t="shared" si="24"/>
        <v>Demand</v>
      </c>
      <c r="E504" s="228">
        <f t="shared" si="26"/>
        <v>2043</v>
      </c>
      <c r="F504" s="315" t="str">
        <f t="shared" si="21"/>
        <v>RHAPE</v>
      </c>
      <c r="G504" s="313"/>
      <c r="H504" s="313"/>
      <c r="I504" s="316">
        <f t="shared" si="25"/>
        <v>20.338999999999999</v>
      </c>
    </row>
    <row r="505" spans="2:9" x14ac:dyDescent="0.3">
      <c r="B505" s="313"/>
      <c r="C505" s="313"/>
      <c r="D505" s="314" t="str">
        <f t="shared" si="24"/>
        <v>Demand</v>
      </c>
      <c r="E505" s="228">
        <f t="shared" si="26"/>
        <v>2043</v>
      </c>
      <c r="F505" s="315" t="str">
        <f t="shared" si="21"/>
        <v>RHHSA</v>
      </c>
      <c r="G505" s="313"/>
      <c r="H505" s="313"/>
      <c r="I505" s="316">
        <f t="shared" si="25"/>
        <v>12.713200000000001</v>
      </c>
    </row>
    <row r="506" spans="2:9" x14ac:dyDescent="0.3">
      <c r="B506" s="313"/>
      <c r="C506" s="313"/>
      <c r="D506" s="314" t="str">
        <f t="shared" si="24"/>
        <v>Demand</v>
      </c>
      <c r="E506" s="228">
        <f t="shared" si="26"/>
        <v>2043</v>
      </c>
      <c r="F506" s="315" t="str">
        <f t="shared" si="21"/>
        <v>RHHSB</v>
      </c>
      <c r="G506" s="313"/>
      <c r="H506" s="313"/>
      <c r="I506" s="316">
        <f t="shared" si="25"/>
        <v>50.272199999999998</v>
      </c>
    </row>
    <row r="507" spans="2:9" x14ac:dyDescent="0.3">
      <c r="B507" s="313"/>
      <c r="C507" s="313"/>
      <c r="D507" s="314" t="str">
        <f t="shared" si="24"/>
        <v>Demand</v>
      </c>
      <c r="E507" s="228">
        <f t="shared" si="26"/>
        <v>2043</v>
      </c>
      <c r="F507" s="315" t="str">
        <f t="shared" si="21"/>
        <v>RHHSC</v>
      </c>
      <c r="G507" s="313"/>
      <c r="H507" s="313"/>
      <c r="I507" s="316">
        <f t="shared" si="25"/>
        <v>295.16840000000002</v>
      </c>
    </row>
    <row r="508" spans="2:9" x14ac:dyDescent="0.3">
      <c r="B508" s="313"/>
      <c r="C508" s="313"/>
      <c r="D508" s="314" t="str">
        <f t="shared" si="24"/>
        <v>Demand</v>
      </c>
      <c r="E508" s="228">
        <f t="shared" si="26"/>
        <v>2043</v>
      </c>
      <c r="F508" s="315" t="str">
        <f t="shared" si="21"/>
        <v>RHHSE</v>
      </c>
      <c r="G508" s="313"/>
      <c r="H508" s="313"/>
      <c r="I508" s="316">
        <f t="shared" si="25"/>
        <v>34.657299999999999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2.3123999999999998</v>
      </c>
    </row>
    <row r="519" spans="2:9" x14ac:dyDescent="0.3">
      <c r="B519" s="313"/>
      <c r="C519" s="313"/>
      <c r="D519" s="314" t="str">
        <f t="shared" si="24"/>
        <v>Demand</v>
      </c>
      <c r="E519" s="228">
        <f t="shared" si="26"/>
        <v>2043</v>
      </c>
      <c r="F519" s="315" t="str">
        <f t="shared" si="27"/>
        <v>RWAPC</v>
      </c>
      <c r="G519" s="313"/>
      <c r="H519" s="313"/>
      <c r="I519" s="316">
        <f t="shared" si="25"/>
        <v>26.082000000000001</v>
      </c>
    </row>
    <row r="520" spans="2:9" x14ac:dyDescent="0.3">
      <c r="B520" s="313"/>
      <c r="C520" s="313"/>
      <c r="D520" s="314" t="str">
        <f t="shared" si="24"/>
        <v>Demand</v>
      </c>
      <c r="E520" s="228">
        <f t="shared" si="26"/>
        <v>2043</v>
      </c>
      <c r="F520" s="315" t="str">
        <f t="shared" si="27"/>
        <v>RWAPE</v>
      </c>
      <c r="G520" s="313"/>
      <c r="H520" s="313"/>
      <c r="I520" s="316">
        <f t="shared" si="25"/>
        <v>4.9762000000000004</v>
      </c>
    </row>
    <row r="521" spans="2:9" x14ac:dyDescent="0.3">
      <c r="B521" s="313"/>
      <c r="C521" s="313"/>
      <c r="D521" s="314" t="str">
        <f t="shared" si="24"/>
        <v>Demand</v>
      </c>
      <c r="E521" s="228">
        <f t="shared" si="26"/>
        <v>2043</v>
      </c>
      <c r="F521" s="315" t="str">
        <f t="shared" si="27"/>
        <v>RWHSA</v>
      </c>
      <c r="G521" s="313"/>
      <c r="H521" s="313"/>
      <c r="I521" s="316">
        <f t="shared" si="25"/>
        <v>1.4802</v>
      </c>
    </row>
    <row r="522" spans="2:9" x14ac:dyDescent="0.3">
      <c r="B522" s="313"/>
      <c r="C522" s="313"/>
      <c r="D522" s="314" t="str">
        <f t="shared" si="24"/>
        <v>Demand</v>
      </c>
      <c r="E522" s="228">
        <f t="shared" si="26"/>
        <v>2043</v>
      </c>
      <c r="F522" s="315" t="str">
        <f t="shared" si="27"/>
        <v>RWHSB</v>
      </c>
      <c r="G522" s="313"/>
      <c r="H522" s="313"/>
      <c r="I522" s="316">
        <f t="shared" si="25"/>
        <v>5.8532999999999999</v>
      </c>
    </row>
    <row r="523" spans="2:9" x14ac:dyDescent="0.3">
      <c r="B523" s="313"/>
      <c r="C523" s="313"/>
      <c r="D523" s="314" t="str">
        <f t="shared" si="24"/>
        <v>Demand</v>
      </c>
      <c r="E523" s="228">
        <f t="shared" si="26"/>
        <v>2043</v>
      </c>
      <c r="F523" s="315" t="str">
        <f t="shared" si="27"/>
        <v>RWHSC</v>
      </c>
      <c r="G523" s="313"/>
      <c r="H523" s="313"/>
      <c r="I523" s="316">
        <f t="shared" si="25"/>
        <v>34.367699999999999</v>
      </c>
    </row>
    <row r="524" spans="2:9" x14ac:dyDescent="0.3">
      <c r="B524" s="313"/>
      <c r="C524" s="313"/>
      <c r="D524" s="314" t="str">
        <f t="shared" si="24"/>
        <v>Demand</v>
      </c>
      <c r="E524" s="228">
        <f t="shared" si="26"/>
        <v>2043</v>
      </c>
      <c r="F524" s="315" t="str">
        <f t="shared" si="27"/>
        <v>RWHSE</v>
      </c>
      <c r="G524" s="313"/>
      <c r="H524" s="313"/>
      <c r="I524" s="316">
        <f t="shared" si="25"/>
        <v>2.4384999999999999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2.23E-2</v>
      </c>
    </row>
    <row r="527" spans="2:9" x14ac:dyDescent="0.3">
      <c r="B527" s="313"/>
      <c r="C527" s="313"/>
      <c r="D527" s="314" t="str">
        <f t="shared" si="28"/>
        <v>Demand</v>
      </c>
      <c r="E527" s="228">
        <f t="shared" si="26"/>
        <v>2043</v>
      </c>
      <c r="F527" s="315" t="str">
        <f t="shared" si="27"/>
        <v>RKAPC</v>
      </c>
      <c r="G527" s="313"/>
      <c r="H527" s="313"/>
      <c r="I527" s="316">
        <f t="shared" si="25"/>
        <v>0.25280000000000002</v>
      </c>
    </row>
    <row r="528" spans="2:9" x14ac:dyDescent="0.3">
      <c r="B528" s="313"/>
      <c r="C528" s="313"/>
      <c r="D528" s="314" t="str">
        <f t="shared" si="28"/>
        <v>Demand</v>
      </c>
      <c r="E528" s="228">
        <f t="shared" si="26"/>
        <v>2043</v>
      </c>
      <c r="F528" s="315" t="str">
        <f t="shared" si="27"/>
        <v>RKAPE</v>
      </c>
      <c r="G528" s="313"/>
      <c r="H528" s="313"/>
      <c r="I528" s="316">
        <f t="shared" si="25"/>
        <v>4.82E-2</v>
      </c>
    </row>
    <row r="529" spans="2:9" x14ac:dyDescent="0.3">
      <c r="B529" s="313"/>
      <c r="C529" s="313"/>
      <c r="D529" s="314" t="str">
        <f t="shared" si="28"/>
        <v>Demand</v>
      </c>
      <c r="E529" s="228">
        <f t="shared" si="26"/>
        <v>2043</v>
      </c>
      <c r="F529" s="315" t="str">
        <f t="shared" si="27"/>
        <v>RKHSA</v>
      </c>
      <c r="G529" s="313"/>
      <c r="H529" s="313"/>
      <c r="I529" s="316">
        <f t="shared" si="25"/>
        <v>0.24610000000000001</v>
      </c>
    </row>
    <row r="530" spans="2:9" x14ac:dyDescent="0.3">
      <c r="B530" s="313"/>
      <c r="C530" s="313"/>
      <c r="D530" s="314" t="str">
        <f t="shared" si="28"/>
        <v>Demand</v>
      </c>
      <c r="E530" s="228">
        <f t="shared" si="26"/>
        <v>2043</v>
      </c>
      <c r="F530" s="315" t="str">
        <f t="shared" si="27"/>
        <v>RKHSB</v>
      </c>
      <c r="G530" s="313"/>
      <c r="H530" s="313"/>
      <c r="I530" s="316">
        <f t="shared" si="25"/>
        <v>0.97319999999999995</v>
      </c>
    </row>
    <row r="531" spans="2:9" x14ac:dyDescent="0.3">
      <c r="B531" s="313"/>
      <c r="C531" s="313"/>
      <c r="D531" s="314" t="str">
        <f t="shared" si="28"/>
        <v>Demand</v>
      </c>
      <c r="E531" s="228">
        <f t="shared" si="26"/>
        <v>2043</v>
      </c>
      <c r="F531" s="315" t="str">
        <f t="shared" si="27"/>
        <v>RKHSC</v>
      </c>
      <c r="G531" s="313"/>
      <c r="H531" s="313"/>
      <c r="I531" s="316">
        <f t="shared" si="25"/>
        <v>5.7144000000000004</v>
      </c>
    </row>
    <row r="532" spans="2:9" x14ac:dyDescent="0.3">
      <c r="B532" s="313"/>
      <c r="C532" s="313"/>
      <c r="D532" s="314" t="str">
        <f t="shared" si="28"/>
        <v>Demand</v>
      </c>
      <c r="E532" s="228">
        <f t="shared" si="26"/>
        <v>2043</v>
      </c>
      <c r="F532" s="315" t="str">
        <f t="shared" si="27"/>
        <v>RKHSE</v>
      </c>
      <c r="G532" s="313"/>
      <c r="H532" s="313"/>
      <c r="I532" s="316">
        <f t="shared" si="25"/>
        <v>0.98850000000000005</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4.5999999999999999E-3</v>
      </c>
    </row>
    <row r="535" spans="2:9" x14ac:dyDescent="0.3">
      <c r="B535" s="313"/>
      <c r="C535" s="313"/>
      <c r="D535" s="314" t="str">
        <f t="shared" si="28"/>
        <v>Demand</v>
      </c>
      <c r="E535" s="228">
        <f t="shared" si="26"/>
        <v>2043</v>
      </c>
      <c r="F535" s="315" t="str">
        <f t="shared" si="27"/>
        <v>RLAPC</v>
      </c>
      <c r="G535" s="313"/>
      <c r="H535" s="313"/>
      <c r="I535" s="316">
        <f t="shared" si="25"/>
        <v>5.2999999999999999E-2</v>
      </c>
    </row>
    <row r="536" spans="2:9" x14ac:dyDescent="0.3">
      <c r="B536" s="313"/>
      <c r="C536" s="313"/>
      <c r="D536" s="314" t="str">
        <f t="shared" si="28"/>
        <v>Demand</v>
      </c>
      <c r="E536" s="228">
        <f t="shared" si="26"/>
        <v>2043</v>
      </c>
      <c r="F536" s="315" t="str">
        <f t="shared" si="27"/>
        <v>RLAPE</v>
      </c>
      <c r="G536" s="313"/>
      <c r="H536" s="313"/>
      <c r="I536" s="316">
        <f t="shared" si="25"/>
        <v>9.9000000000000008E-3</v>
      </c>
    </row>
    <row r="537" spans="2:9" x14ac:dyDescent="0.3">
      <c r="B537" s="313"/>
      <c r="C537" s="313"/>
      <c r="D537" s="314" t="str">
        <f t="shared" si="28"/>
        <v>Demand</v>
      </c>
      <c r="E537" s="228">
        <f t="shared" si="26"/>
        <v>2043</v>
      </c>
      <c r="F537" s="315" t="str">
        <f t="shared" si="27"/>
        <v>RLHSA</v>
      </c>
      <c r="G537" s="313"/>
      <c r="H537" s="313"/>
      <c r="I537" s="316">
        <f t="shared" si="25"/>
        <v>5.1499999999999997E-2</v>
      </c>
    </row>
    <row r="538" spans="2:9" x14ac:dyDescent="0.3">
      <c r="B538" s="313"/>
      <c r="C538" s="313"/>
      <c r="D538" s="314" t="str">
        <f t="shared" si="28"/>
        <v>Demand</v>
      </c>
      <c r="E538" s="228">
        <f t="shared" si="26"/>
        <v>2043</v>
      </c>
      <c r="F538" s="315" t="str">
        <f t="shared" si="27"/>
        <v>RLHSB</v>
      </c>
      <c r="G538" s="313"/>
      <c r="H538" s="313"/>
      <c r="I538" s="316">
        <f t="shared" si="25"/>
        <v>0.20399999999999999</v>
      </c>
    </row>
    <row r="539" spans="2:9" x14ac:dyDescent="0.3">
      <c r="B539" s="313"/>
      <c r="C539" s="313"/>
      <c r="D539" s="314" t="str">
        <f t="shared" si="28"/>
        <v>Demand</v>
      </c>
      <c r="E539" s="228">
        <f t="shared" si="26"/>
        <v>2043</v>
      </c>
      <c r="F539" s="315" t="str">
        <f t="shared" si="27"/>
        <v>RLHSC</v>
      </c>
      <c r="G539" s="313"/>
      <c r="H539" s="313"/>
      <c r="I539" s="316">
        <f t="shared" si="25"/>
        <v>1.1981999999999999</v>
      </c>
    </row>
    <row r="540" spans="2:9" x14ac:dyDescent="0.3">
      <c r="B540" s="313"/>
      <c r="C540" s="313"/>
      <c r="D540" s="314" t="str">
        <f t="shared" si="28"/>
        <v>Demand</v>
      </c>
      <c r="E540" s="228">
        <f t="shared" si="26"/>
        <v>2043</v>
      </c>
      <c r="F540" s="315" t="str">
        <f t="shared" si="27"/>
        <v>RLHSE</v>
      </c>
      <c r="G540" s="313"/>
      <c r="H540" s="313"/>
      <c r="I540" s="316">
        <f t="shared" si="25"/>
        <v>0.2072</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8.9499999999999996E-2</v>
      </c>
    </row>
    <row r="543" spans="2:9" x14ac:dyDescent="0.3">
      <c r="B543" s="313"/>
      <c r="C543" s="313"/>
      <c r="D543" s="314" t="str">
        <f t="shared" si="28"/>
        <v>Demand</v>
      </c>
      <c r="E543" s="228">
        <f t="shared" si="26"/>
        <v>2043</v>
      </c>
      <c r="F543" s="315" t="str">
        <f t="shared" si="27"/>
        <v>ROAPC</v>
      </c>
      <c r="G543" s="313"/>
      <c r="H543" s="313"/>
      <c r="I543" s="316">
        <f t="shared" si="25"/>
        <v>1.0108999999999999</v>
      </c>
    </row>
    <row r="544" spans="2:9" x14ac:dyDescent="0.3">
      <c r="B544" s="313"/>
      <c r="C544" s="313"/>
      <c r="D544" s="314" t="str">
        <f t="shared" si="28"/>
        <v>Demand</v>
      </c>
      <c r="E544" s="228">
        <f t="shared" si="26"/>
        <v>2043</v>
      </c>
      <c r="F544" s="315" t="str">
        <f t="shared" si="27"/>
        <v>ROAPE</v>
      </c>
      <c r="G544" s="313"/>
      <c r="H544" s="313"/>
      <c r="I544" s="316">
        <f t="shared" si="25"/>
        <v>0.1928</v>
      </c>
    </row>
    <row r="545" spans="2:9" x14ac:dyDescent="0.3">
      <c r="B545" s="313"/>
      <c r="C545" s="313"/>
      <c r="D545" s="314" t="str">
        <f t="shared" si="28"/>
        <v>Demand</v>
      </c>
      <c r="E545" s="228">
        <f t="shared" si="26"/>
        <v>2043</v>
      </c>
      <c r="F545" s="315" t="str">
        <f t="shared" si="27"/>
        <v>ROHSA</v>
      </c>
      <c r="G545" s="313"/>
      <c r="H545" s="313"/>
      <c r="I545" s="316">
        <f t="shared" si="25"/>
        <v>0.98350000000000004</v>
      </c>
    </row>
    <row r="546" spans="2:9" x14ac:dyDescent="0.3">
      <c r="B546" s="313"/>
      <c r="C546" s="313"/>
      <c r="D546" s="314" t="str">
        <f t="shared" si="28"/>
        <v>Demand</v>
      </c>
      <c r="E546" s="228">
        <f t="shared" si="26"/>
        <v>2043</v>
      </c>
      <c r="F546" s="315" t="str">
        <f t="shared" si="27"/>
        <v>ROHSB</v>
      </c>
      <c r="G546" s="313"/>
      <c r="H546" s="313"/>
      <c r="I546" s="316">
        <f t="shared" si="25"/>
        <v>3.8894000000000002</v>
      </c>
    </row>
    <row r="547" spans="2:9" x14ac:dyDescent="0.3">
      <c r="B547" s="313"/>
      <c r="C547" s="313"/>
      <c r="D547" s="314" t="str">
        <f t="shared" si="28"/>
        <v>Demand</v>
      </c>
      <c r="E547" s="228">
        <f t="shared" si="26"/>
        <v>2043</v>
      </c>
      <c r="F547" s="315" t="str">
        <f t="shared" si="27"/>
        <v>ROHSC</v>
      </c>
      <c r="G547" s="313"/>
      <c r="H547" s="313"/>
      <c r="I547" s="316">
        <f t="shared" si="25"/>
        <v>22.837</v>
      </c>
    </row>
    <row r="548" spans="2:9" x14ac:dyDescent="0.3">
      <c r="B548" s="313"/>
      <c r="C548" s="313"/>
      <c r="D548" s="314" t="str">
        <f t="shared" si="28"/>
        <v>Demand</v>
      </c>
      <c r="E548" s="228">
        <f t="shared" si="26"/>
        <v>2043</v>
      </c>
      <c r="F548" s="315" t="str">
        <f t="shared" si="27"/>
        <v>ROHSE</v>
      </c>
      <c r="G548" s="313"/>
      <c r="H548" s="313"/>
      <c r="I548" s="316">
        <f t="shared" si="25"/>
        <v>3.9506000000000001</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11.9778</v>
      </c>
    </row>
    <row r="558" spans="2:9" x14ac:dyDescent="0.3">
      <c r="B558" s="313"/>
      <c r="C558" s="313"/>
      <c r="D558" s="314" t="str">
        <f t="shared" si="28"/>
        <v>Demand</v>
      </c>
      <c r="E558" s="228">
        <f t="shared" si="26"/>
        <v>2043</v>
      </c>
      <c r="F558" s="315" t="str">
        <f t="shared" si="27"/>
        <v>CHEDU</v>
      </c>
      <c r="G558" s="313"/>
      <c r="H558" s="313"/>
      <c r="I558" s="316">
        <f t="shared" si="25"/>
        <v>28.757300000000001</v>
      </c>
    </row>
    <row r="559" spans="2:9" x14ac:dyDescent="0.3">
      <c r="B559" s="313"/>
      <c r="C559" s="313"/>
      <c r="D559" s="314" t="str">
        <f t="shared" si="28"/>
        <v>Demand</v>
      </c>
      <c r="E559" s="228">
        <f t="shared" si="26"/>
        <v>2043</v>
      </c>
      <c r="F559" s="315" t="str">
        <f t="shared" si="27"/>
        <v>CHHLT</v>
      </c>
      <c r="G559" s="313"/>
      <c r="H559" s="313"/>
      <c r="I559" s="316">
        <f t="shared" si="25"/>
        <v>2.1602999999999999</v>
      </c>
    </row>
    <row r="560" spans="2:9" x14ac:dyDescent="0.3">
      <c r="B560" s="313"/>
      <c r="C560" s="313"/>
      <c r="D560" s="314" t="str">
        <f t="shared" si="28"/>
        <v>Demand</v>
      </c>
      <c r="E560" s="228">
        <f t="shared" si="26"/>
        <v>2043</v>
      </c>
      <c r="F560" s="315" t="str">
        <f t="shared" si="27"/>
        <v>CHOFF</v>
      </c>
      <c r="G560" s="313"/>
      <c r="H560" s="313"/>
      <c r="I560" s="316">
        <f t="shared" si="25"/>
        <v>3.0657999999999999</v>
      </c>
    </row>
    <row r="561" spans="2:9" x14ac:dyDescent="0.3">
      <c r="B561" s="313"/>
      <c r="C561" s="313"/>
      <c r="D561" s="314" t="str">
        <f t="shared" si="28"/>
        <v>Demand</v>
      </c>
      <c r="E561" s="228">
        <f t="shared" si="26"/>
        <v>2043</v>
      </c>
      <c r="F561" s="315" t="str">
        <f t="shared" si="27"/>
        <v>CHOTH</v>
      </c>
      <c r="G561" s="313"/>
      <c r="H561" s="313"/>
      <c r="I561" s="316">
        <f t="shared" si="25"/>
        <v>18.252700000000001</v>
      </c>
    </row>
    <row r="562" spans="2:9" x14ac:dyDescent="0.3">
      <c r="B562" s="313"/>
      <c r="C562" s="313"/>
      <c r="D562" s="314" t="str">
        <f t="shared" si="28"/>
        <v>Demand</v>
      </c>
      <c r="E562" s="228">
        <f t="shared" si="26"/>
        <v>2043</v>
      </c>
      <c r="F562" s="315" t="str">
        <f t="shared" si="27"/>
        <v>CHRET</v>
      </c>
      <c r="G562" s="313"/>
      <c r="H562" s="313"/>
      <c r="I562" s="316">
        <f t="shared" si="25"/>
        <v>3.7806999999999999</v>
      </c>
    </row>
    <row r="563" spans="2:9" x14ac:dyDescent="0.3">
      <c r="B563" s="313"/>
      <c r="C563" s="313"/>
      <c r="D563" s="314" t="str">
        <f t="shared" si="28"/>
        <v>Demand</v>
      </c>
      <c r="E563" s="228">
        <f t="shared" si="26"/>
        <v>2043</v>
      </c>
      <c r="F563" s="315" t="str">
        <f t="shared" si="27"/>
        <v>CHSPO</v>
      </c>
      <c r="G563" s="313"/>
      <c r="H563" s="313"/>
      <c r="I563" s="316">
        <f t="shared" si="25"/>
        <v>8.1095000000000006</v>
      </c>
    </row>
    <row r="564" spans="2:9" x14ac:dyDescent="0.3">
      <c r="B564" s="313"/>
      <c r="C564" s="313"/>
      <c r="D564" s="314" t="str">
        <f t="shared" si="28"/>
        <v>Demand</v>
      </c>
      <c r="E564" s="228">
        <f t="shared" si="26"/>
        <v>2043</v>
      </c>
      <c r="F564" s="315" t="str">
        <f t="shared" si="27"/>
        <v>CHTUR</v>
      </c>
      <c r="G564" s="313"/>
      <c r="H564" s="313"/>
      <c r="I564" s="316">
        <f t="shared" si="25"/>
        <v>2.3031999999999999</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2.8344</v>
      </c>
    </row>
    <row r="574" spans="2:9" x14ac:dyDescent="0.3">
      <c r="B574" s="313"/>
      <c r="C574" s="313"/>
      <c r="D574" s="314" t="str">
        <f t="shared" si="28"/>
        <v>Demand</v>
      </c>
      <c r="E574" s="228">
        <f t="shared" si="30"/>
        <v>2043</v>
      </c>
      <c r="F574" s="315" t="str">
        <f t="shared" ref="F574:F637" si="31">F326</f>
        <v>CWEDU</v>
      </c>
      <c r="G574" s="313"/>
      <c r="H574" s="313"/>
      <c r="I574" s="316">
        <f t="shared" si="29"/>
        <v>6.8051000000000004</v>
      </c>
    </row>
    <row r="575" spans="2:9" x14ac:dyDescent="0.3">
      <c r="B575" s="313"/>
      <c r="C575" s="313"/>
      <c r="D575" s="314" t="str">
        <f t="shared" si="28"/>
        <v>Demand</v>
      </c>
      <c r="E575" s="228">
        <f t="shared" si="30"/>
        <v>2043</v>
      </c>
      <c r="F575" s="315" t="str">
        <f t="shared" si="31"/>
        <v>CWHLT</v>
      </c>
      <c r="G575" s="313"/>
      <c r="H575" s="313"/>
      <c r="I575" s="316">
        <f t="shared" si="29"/>
        <v>0.5111</v>
      </c>
    </row>
    <row r="576" spans="2:9" x14ac:dyDescent="0.3">
      <c r="B576" s="313"/>
      <c r="C576" s="313"/>
      <c r="D576" s="314" t="str">
        <f t="shared" si="28"/>
        <v>Demand</v>
      </c>
      <c r="E576" s="228">
        <f t="shared" si="30"/>
        <v>2043</v>
      </c>
      <c r="F576" s="315" t="str">
        <f t="shared" si="31"/>
        <v>CWOFF</v>
      </c>
      <c r="G576" s="313"/>
      <c r="H576" s="313"/>
      <c r="I576" s="316">
        <f t="shared" si="29"/>
        <v>0.72540000000000004</v>
      </c>
    </row>
    <row r="577" spans="2:9" x14ac:dyDescent="0.3">
      <c r="B577" s="313"/>
      <c r="C577" s="313"/>
      <c r="D577" s="314" t="str">
        <f t="shared" si="28"/>
        <v>Demand</v>
      </c>
      <c r="E577" s="228">
        <f t="shared" si="30"/>
        <v>2043</v>
      </c>
      <c r="F577" s="315" t="str">
        <f t="shared" si="31"/>
        <v>CWOTH</v>
      </c>
      <c r="G577" s="313"/>
      <c r="H577" s="313"/>
      <c r="I577" s="316">
        <f t="shared" si="29"/>
        <v>4.3192000000000004</v>
      </c>
    </row>
    <row r="578" spans="2:9" x14ac:dyDescent="0.3">
      <c r="B578" s="313"/>
      <c r="C578" s="313"/>
      <c r="D578" s="314" t="str">
        <f t="shared" si="28"/>
        <v>Demand</v>
      </c>
      <c r="E578" s="228">
        <f t="shared" si="30"/>
        <v>2043</v>
      </c>
      <c r="F578" s="315" t="str">
        <f t="shared" si="31"/>
        <v>CWRET</v>
      </c>
      <c r="G578" s="313"/>
      <c r="H578" s="313"/>
      <c r="I578" s="316">
        <f t="shared" si="29"/>
        <v>0.89459999999999995</v>
      </c>
    </row>
    <row r="579" spans="2:9" x14ac:dyDescent="0.3">
      <c r="B579" s="313"/>
      <c r="C579" s="313"/>
      <c r="D579" s="314" t="str">
        <f t="shared" si="28"/>
        <v>Demand</v>
      </c>
      <c r="E579" s="228">
        <f t="shared" si="30"/>
        <v>2043</v>
      </c>
      <c r="F579" s="315" t="str">
        <f t="shared" si="31"/>
        <v>CWSPO</v>
      </c>
      <c r="G579" s="313"/>
      <c r="H579" s="313"/>
      <c r="I579" s="316">
        <f t="shared" si="29"/>
        <v>1.919</v>
      </c>
    </row>
    <row r="580" spans="2:9" x14ac:dyDescent="0.3">
      <c r="B580" s="313"/>
      <c r="C580" s="313"/>
      <c r="D580" s="314" t="str">
        <f t="shared" si="28"/>
        <v>Demand</v>
      </c>
      <c r="E580" s="228">
        <f t="shared" si="30"/>
        <v>2043</v>
      </c>
      <c r="F580" s="315" t="str">
        <f t="shared" si="31"/>
        <v>CWTUR</v>
      </c>
      <c r="G580" s="313"/>
      <c r="H580" s="313"/>
      <c r="I580" s="316">
        <f t="shared" si="29"/>
        <v>0.54490000000000005</v>
      </c>
    </row>
    <row r="581" spans="2:9" x14ac:dyDescent="0.3">
      <c r="B581" s="313"/>
      <c r="C581" s="313"/>
      <c r="D581" s="314" t="str">
        <f t="shared" si="28"/>
        <v>Demand</v>
      </c>
      <c r="E581" s="228">
        <f t="shared" si="30"/>
        <v>2043</v>
      </c>
      <c r="F581" s="315" t="str">
        <f t="shared" si="31"/>
        <v>CKCUL</v>
      </c>
      <c r="G581" s="313"/>
      <c r="H581" s="313"/>
      <c r="I581" s="316">
        <f t="shared" si="29"/>
        <v>0.60329999999999995</v>
      </c>
    </row>
    <row r="582" spans="2:9" x14ac:dyDescent="0.3">
      <c r="B582" s="313"/>
      <c r="C582" s="313"/>
      <c r="D582" s="314" t="str">
        <f t="shared" si="28"/>
        <v>Demand</v>
      </c>
      <c r="E582" s="228">
        <f t="shared" si="30"/>
        <v>2043</v>
      </c>
      <c r="F582" s="315" t="str">
        <f t="shared" si="31"/>
        <v>CKEDU</v>
      </c>
      <c r="G582" s="313"/>
      <c r="H582" s="313"/>
      <c r="I582" s="316">
        <f t="shared" si="29"/>
        <v>1.4486000000000001</v>
      </c>
    </row>
    <row r="583" spans="2:9" x14ac:dyDescent="0.3">
      <c r="B583" s="313"/>
      <c r="C583" s="313"/>
      <c r="D583" s="314" t="str">
        <f t="shared" si="28"/>
        <v>Demand</v>
      </c>
      <c r="E583" s="228">
        <f t="shared" si="30"/>
        <v>2043</v>
      </c>
      <c r="F583" s="315" t="str">
        <f t="shared" si="31"/>
        <v>CKHLT</v>
      </c>
      <c r="G583" s="313"/>
      <c r="H583" s="313"/>
      <c r="I583" s="316">
        <f t="shared" si="29"/>
        <v>0.1087</v>
      </c>
    </row>
    <row r="584" spans="2:9" x14ac:dyDescent="0.3">
      <c r="B584" s="313"/>
      <c r="C584" s="313"/>
      <c r="D584" s="314" t="str">
        <f t="shared" si="28"/>
        <v>Demand</v>
      </c>
      <c r="E584" s="228">
        <f t="shared" si="30"/>
        <v>2043</v>
      </c>
      <c r="F584" s="315" t="str">
        <f t="shared" si="31"/>
        <v>CKOFF</v>
      </c>
      <c r="G584" s="313"/>
      <c r="H584" s="313"/>
      <c r="I584" s="316">
        <f t="shared" si="29"/>
        <v>0.15440000000000001</v>
      </c>
    </row>
    <row r="585" spans="2:9" x14ac:dyDescent="0.3">
      <c r="B585" s="313"/>
      <c r="C585" s="313"/>
      <c r="D585" s="314" t="str">
        <f t="shared" si="28"/>
        <v>Demand</v>
      </c>
      <c r="E585" s="228">
        <f t="shared" si="30"/>
        <v>2043</v>
      </c>
      <c r="F585" s="315" t="str">
        <f t="shared" si="31"/>
        <v>CKOTH</v>
      </c>
      <c r="G585" s="313"/>
      <c r="H585" s="313"/>
      <c r="I585" s="316">
        <f t="shared" si="29"/>
        <v>0.9194</v>
      </c>
    </row>
    <row r="586" spans="2:9" x14ac:dyDescent="0.3">
      <c r="B586" s="313"/>
      <c r="C586" s="313"/>
      <c r="D586" s="314" t="str">
        <f t="shared" si="28"/>
        <v>Demand</v>
      </c>
      <c r="E586" s="228">
        <f t="shared" si="30"/>
        <v>2043</v>
      </c>
      <c r="F586" s="315" t="str">
        <f t="shared" si="31"/>
        <v>CKRET</v>
      </c>
      <c r="G586" s="313"/>
      <c r="H586" s="313"/>
      <c r="I586" s="316">
        <f t="shared" si="29"/>
        <v>0.19040000000000001</v>
      </c>
    </row>
    <row r="587" spans="2:9" x14ac:dyDescent="0.3">
      <c r="B587" s="313"/>
      <c r="C587" s="313"/>
      <c r="D587" s="314" t="str">
        <f t="shared" si="28"/>
        <v>Demand</v>
      </c>
      <c r="E587" s="228">
        <f t="shared" si="30"/>
        <v>2043</v>
      </c>
      <c r="F587" s="315" t="str">
        <f t="shared" si="31"/>
        <v>CKSPO</v>
      </c>
      <c r="G587" s="313"/>
      <c r="H587" s="313"/>
      <c r="I587" s="316">
        <f t="shared" si="29"/>
        <v>0.40839999999999999</v>
      </c>
    </row>
    <row r="588" spans="2:9" x14ac:dyDescent="0.3">
      <c r="B588" s="313"/>
      <c r="C588" s="313"/>
      <c r="D588" s="314" t="str">
        <f t="shared" si="28"/>
        <v>Demand</v>
      </c>
      <c r="E588" s="228">
        <f t="shared" si="30"/>
        <v>2043</v>
      </c>
      <c r="F588" s="315" t="str">
        <f t="shared" si="31"/>
        <v>CKTUR</v>
      </c>
      <c r="G588" s="313"/>
      <c r="H588" s="313"/>
      <c r="I588" s="316">
        <f t="shared" si="29"/>
        <v>0.1159</v>
      </c>
    </row>
    <row r="589" spans="2:9" x14ac:dyDescent="0.3">
      <c r="B589" s="313"/>
      <c r="C589" s="313"/>
      <c r="D589" s="314" t="str">
        <f t="shared" si="28"/>
        <v>Demand</v>
      </c>
      <c r="E589" s="228">
        <f t="shared" si="30"/>
        <v>2043</v>
      </c>
      <c r="F589" s="315" t="str">
        <f t="shared" si="31"/>
        <v>CLCUL</v>
      </c>
      <c r="G589" s="313"/>
      <c r="H589" s="313"/>
      <c r="I589" s="316">
        <f t="shared" si="29"/>
        <v>0.7984</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1.9171</v>
      </c>
    </row>
    <row r="591" spans="2:9" x14ac:dyDescent="0.3">
      <c r="B591" s="313"/>
      <c r="C591" s="313"/>
      <c r="D591" s="314" t="str">
        <f t="shared" si="32"/>
        <v>Demand</v>
      </c>
      <c r="E591" s="228">
        <f t="shared" si="30"/>
        <v>2043</v>
      </c>
      <c r="F591" s="315" t="str">
        <f t="shared" si="31"/>
        <v>CLHLT</v>
      </c>
      <c r="G591" s="313"/>
      <c r="H591" s="313"/>
      <c r="I591" s="316">
        <f t="shared" si="29"/>
        <v>0.1439</v>
      </c>
    </row>
    <row r="592" spans="2:9" x14ac:dyDescent="0.3">
      <c r="B592" s="313"/>
      <c r="C592" s="313"/>
      <c r="D592" s="314" t="str">
        <f t="shared" si="32"/>
        <v>Demand</v>
      </c>
      <c r="E592" s="228">
        <f t="shared" si="30"/>
        <v>2043</v>
      </c>
      <c r="F592" s="315" t="str">
        <f t="shared" si="31"/>
        <v>CLOFF</v>
      </c>
      <c r="G592" s="313"/>
      <c r="H592" s="313"/>
      <c r="I592" s="316">
        <f t="shared" si="29"/>
        <v>0.20419999999999999</v>
      </c>
    </row>
    <row r="593" spans="2:9" x14ac:dyDescent="0.3">
      <c r="B593" s="313"/>
      <c r="C593" s="313"/>
      <c r="D593" s="314" t="str">
        <f t="shared" si="32"/>
        <v>Demand</v>
      </c>
      <c r="E593" s="228">
        <f t="shared" si="30"/>
        <v>2043</v>
      </c>
      <c r="F593" s="315" t="str">
        <f t="shared" si="31"/>
        <v>CLOTH</v>
      </c>
      <c r="G593" s="313"/>
      <c r="H593" s="313"/>
      <c r="I593" s="316">
        <f t="shared" si="29"/>
        <v>1.2168000000000001</v>
      </c>
    </row>
    <row r="594" spans="2:9" x14ac:dyDescent="0.3">
      <c r="B594" s="313"/>
      <c r="C594" s="313"/>
      <c r="D594" s="314" t="str">
        <f t="shared" si="32"/>
        <v>Demand</v>
      </c>
      <c r="E594" s="228">
        <f t="shared" si="30"/>
        <v>2043</v>
      </c>
      <c r="F594" s="315" t="str">
        <f t="shared" si="31"/>
        <v>CLRET</v>
      </c>
      <c r="G594" s="313"/>
      <c r="H594" s="313"/>
      <c r="I594" s="316">
        <f t="shared" si="29"/>
        <v>0.252</v>
      </c>
    </row>
    <row r="595" spans="2:9" x14ac:dyDescent="0.3">
      <c r="B595" s="313"/>
      <c r="C595" s="313"/>
      <c r="D595" s="314" t="str">
        <f t="shared" si="32"/>
        <v>Demand</v>
      </c>
      <c r="E595" s="228">
        <f t="shared" si="30"/>
        <v>2043</v>
      </c>
      <c r="F595" s="315" t="str">
        <f t="shared" si="31"/>
        <v>CLSPO</v>
      </c>
      <c r="G595" s="313"/>
      <c r="H595" s="313"/>
      <c r="I595" s="316">
        <f t="shared" si="29"/>
        <v>0.54049999999999998</v>
      </c>
    </row>
    <row r="596" spans="2:9" x14ac:dyDescent="0.3">
      <c r="B596" s="313"/>
      <c r="C596" s="313"/>
      <c r="D596" s="314" t="str">
        <f t="shared" si="32"/>
        <v>Demand</v>
      </c>
      <c r="E596" s="228">
        <f t="shared" si="30"/>
        <v>2043</v>
      </c>
      <c r="F596" s="315" t="str">
        <f t="shared" si="31"/>
        <v>CLTUR</v>
      </c>
      <c r="G596" s="313"/>
      <c r="H596" s="313"/>
      <c r="I596" s="316">
        <f t="shared" si="29"/>
        <v>0.15329999999999999</v>
      </c>
    </row>
    <row r="597" spans="2:9" x14ac:dyDescent="0.3">
      <c r="B597" s="313"/>
      <c r="C597" s="313"/>
      <c r="D597" s="314" t="str">
        <f t="shared" si="32"/>
        <v>Demand</v>
      </c>
      <c r="E597" s="228">
        <f t="shared" si="30"/>
        <v>2043</v>
      </c>
      <c r="F597" s="315" t="str">
        <f t="shared" si="31"/>
        <v>COCUL</v>
      </c>
      <c r="G597" s="313"/>
      <c r="H597" s="313"/>
      <c r="I597" s="316">
        <f t="shared" si="29"/>
        <v>3.7841999999999998</v>
      </c>
    </row>
    <row r="598" spans="2:9" x14ac:dyDescent="0.3">
      <c r="B598" s="313"/>
      <c r="C598" s="313"/>
      <c r="D598" s="314" t="str">
        <f t="shared" si="32"/>
        <v>Demand</v>
      </c>
      <c r="E598" s="228">
        <f t="shared" si="30"/>
        <v>2043</v>
      </c>
      <c r="F598" s="315" t="str">
        <f t="shared" si="31"/>
        <v>COEDU</v>
      </c>
      <c r="G598" s="313"/>
      <c r="H598" s="313"/>
      <c r="I598" s="316">
        <f t="shared" si="29"/>
        <v>9.0853999999999999</v>
      </c>
    </row>
    <row r="599" spans="2:9" x14ac:dyDescent="0.3">
      <c r="B599" s="313"/>
      <c r="C599" s="313"/>
      <c r="D599" s="314" t="str">
        <f t="shared" si="32"/>
        <v>Demand</v>
      </c>
      <c r="E599" s="228">
        <f t="shared" si="30"/>
        <v>2043</v>
      </c>
      <c r="F599" s="315" t="str">
        <f t="shared" si="31"/>
        <v>COHLT</v>
      </c>
      <c r="G599" s="313"/>
      <c r="H599" s="313"/>
      <c r="I599" s="316">
        <f t="shared" si="29"/>
        <v>0.68240000000000001</v>
      </c>
    </row>
    <row r="600" spans="2:9" x14ac:dyDescent="0.3">
      <c r="B600" s="313"/>
      <c r="C600" s="313"/>
      <c r="D600" s="314" t="str">
        <f t="shared" si="32"/>
        <v>Demand</v>
      </c>
      <c r="E600" s="228">
        <f t="shared" si="30"/>
        <v>2043</v>
      </c>
      <c r="F600" s="315" t="str">
        <f t="shared" si="31"/>
        <v>COOFF</v>
      </c>
      <c r="G600" s="313"/>
      <c r="H600" s="313"/>
      <c r="I600" s="316">
        <f t="shared" si="29"/>
        <v>0.96860000000000002</v>
      </c>
    </row>
    <row r="601" spans="2:9" x14ac:dyDescent="0.3">
      <c r="B601" s="313"/>
      <c r="C601" s="313"/>
      <c r="D601" s="314" t="str">
        <f t="shared" si="32"/>
        <v>Demand</v>
      </c>
      <c r="E601" s="228">
        <f t="shared" si="30"/>
        <v>2043</v>
      </c>
      <c r="F601" s="315" t="str">
        <f t="shared" si="31"/>
        <v>COOTH</v>
      </c>
      <c r="G601" s="313"/>
      <c r="H601" s="313"/>
      <c r="I601" s="316">
        <f t="shared" si="29"/>
        <v>5.7667000000000002</v>
      </c>
    </row>
    <row r="602" spans="2:9" x14ac:dyDescent="0.3">
      <c r="B602" s="313"/>
      <c r="C602" s="313"/>
      <c r="D602" s="314" t="str">
        <f t="shared" si="32"/>
        <v>Demand</v>
      </c>
      <c r="E602" s="228">
        <f t="shared" si="30"/>
        <v>2043</v>
      </c>
      <c r="F602" s="315" t="str">
        <f t="shared" si="31"/>
        <v>CORET</v>
      </c>
      <c r="G602" s="313"/>
      <c r="H602" s="313"/>
      <c r="I602" s="316">
        <f t="shared" si="29"/>
        <v>1.1943999999999999</v>
      </c>
    </row>
    <row r="603" spans="2:9" x14ac:dyDescent="0.3">
      <c r="B603" s="313"/>
      <c r="C603" s="313"/>
      <c r="D603" s="314" t="str">
        <f t="shared" si="32"/>
        <v>Demand</v>
      </c>
      <c r="E603" s="228">
        <f t="shared" si="30"/>
        <v>2043</v>
      </c>
      <c r="F603" s="315" t="str">
        <f t="shared" si="31"/>
        <v>COSPO</v>
      </c>
      <c r="G603" s="313"/>
      <c r="H603" s="313"/>
      <c r="I603" s="316">
        <f t="shared" si="29"/>
        <v>2.5619999999999998</v>
      </c>
    </row>
    <row r="604" spans="2:9" x14ac:dyDescent="0.3">
      <c r="B604" s="313"/>
      <c r="C604" s="313"/>
      <c r="D604" s="314" t="str">
        <f t="shared" si="32"/>
        <v>Demand</v>
      </c>
      <c r="E604" s="228">
        <f t="shared" si="30"/>
        <v>2043</v>
      </c>
      <c r="F604" s="315" t="str">
        <f t="shared" si="31"/>
        <v>COTUR</v>
      </c>
      <c r="G604" s="313"/>
      <c r="H604" s="313"/>
      <c r="I604" s="316">
        <f t="shared" si="29"/>
        <v>0.72760000000000002</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9.9679000000000002</v>
      </c>
    </row>
    <row r="614" spans="2:9" x14ac:dyDescent="0.3">
      <c r="B614" s="313"/>
      <c r="C614" s="313"/>
      <c r="D614" s="314" t="str">
        <f t="shared" si="32"/>
        <v>Demand</v>
      </c>
      <c r="E614" s="228">
        <f t="shared" si="30"/>
        <v>2043</v>
      </c>
      <c r="F614" s="315" t="str">
        <f t="shared" si="31"/>
        <v>MHEDU</v>
      </c>
      <c r="G614" s="313"/>
      <c r="H614" s="313"/>
      <c r="I614" s="316">
        <f t="shared" si="29"/>
        <v>43.194699999999997</v>
      </c>
    </row>
    <row r="615" spans="2:9" x14ac:dyDescent="0.3">
      <c r="B615" s="313"/>
      <c r="C615" s="313"/>
      <c r="D615" s="314" t="str">
        <f t="shared" si="32"/>
        <v>Demand</v>
      </c>
      <c r="E615" s="228">
        <f t="shared" si="30"/>
        <v>2043</v>
      </c>
      <c r="F615" s="315" t="str">
        <f t="shared" si="31"/>
        <v>MHHOU</v>
      </c>
      <c r="G615" s="313"/>
      <c r="H615" s="313"/>
      <c r="I615" s="316">
        <f t="shared" si="29"/>
        <v>42.935899999999997</v>
      </c>
    </row>
    <row r="616" spans="2:9" x14ac:dyDescent="0.3">
      <c r="B616" s="313"/>
      <c r="C616" s="313"/>
      <c r="D616" s="314" t="str">
        <f t="shared" si="32"/>
        <v>Demand</v>
      </c>
      <c r="E616" s="228">
        <f t="shared" si="30"/>
        <v>2043</v>
      </c>
      <c r="F616" s="315" t="str">
        <f t="shared" si="31"/>
        <v>MHOFL</v>
      </c>
      <c r="G616" s="313"/>
      <c r="H616" s="313"/>
      <c r="I616" s="316">
        <f t="shared" si="29"/>
        <v>3.3224999999999998</v>
      </c>
    </row>
    <row r="617" spans="2:9" x14ac:dyDescent="0.3">
      <c r="B617" s="313"/>
      <c r="C617" s="313"/>
      <c r="D617" s="314" t="str">
        <f t="shared" si="32"/>
        <v>Demand</v>
      </c>
      <c r="E617" s="228">
        <f t="shared" si="30"/>
        <v>2043</v>
      </c>
      <c r="F617" s="315" t="str">
        <f t="shared" si="31"/>
        <v>MHOFS</v>
      </c>
      <c r="G617" s="313"/>
      <c r="H617" s="313"/>
      <c r="I617" s="316">
        <f t="shared" si="29"/>
        <v>17.942299999999999</v>
      </c>
    </row>
    <row r="618" spans="2:9" x14ac:dyDescent="0.3">
      <c r="B618" s="313"/>
      <c r="C618" s="313"/>
      <c r="D618" s="314" t="str">
        <f t="shared" si="32"/>
        <v>Demand</v>
      </c>
      <c r="E618" s="228">
        <f t="shared" si="30"/>
        <v>2043</v>
      </c>
      <c r="F618" s="315" t="str">
        <f t="shared" si="31"/>
        <v>MHOTH</v>
      </c>
      <c r="G618" s="313"/>
      <c r="H618" s="313"/>
      <c r="I618" s="316">
        <f t="shared" si="29"/>
        <v>1.9935</v>
      </c>
    </row>
    <row r="619" spans="2:9" x14ac:dyDescent="0.3">
      <c r="B619" s="313"/>
      <c r="C619" s="313"/>
      <c r="D619" s="314" t="str">
        <f t="shared" si="32"/>
        <v>Demand</v>
      </c>
      <c r="E619" s="228">
        <f t="shared" si="30"/>
        <v>2043</v>
      </c>
      <c r="F619" s="315" t="str">
        <f t="shared" si="31"/>
        <v>MHSPO</v>
      </c>
      <c r="G619" s="313"/>
      <c r="H619" s="313"/>
      <c r="I619" s="316">
        <f t="shared" si="29"/>
        <v>6.6452</v>
      </c>
    </row>
    <row r="620" spans="2:9" x14ac:dyDescent="0.3">
      <c r="B620" s="313"/>
      <c r="C620" s="313"/>
      <c r="D620" s="314" t="str">
        <f t="shared" si="32"/>
        <v>Demand</v>
      </c>
      <c r="E620" s="228">
        <f t="shared" si="30"/>
        <v>2043</v>
      </c>
      <c r="F620" s="315" t="str">
        <f t="shared" si="31"/>
        <v>MHTCH</v>
      </c>
      <c r="G620" s="313"/>
      <c r="H620" s="313"/>
      <c r="I620" s="316">
        <f t="shared" si="29"/>
        <v>3.9870000000000001</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2.4251999999999998</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10.5097</v>
      </c>
    </row>
    <row r="631" spans="2:9" x14ac:dyDescent="0.3">
      <c r="B631" s="313"/>
      <c r="C631" s="313"/>
      <c r="D631" s="314" t="str">
        <f t="shared" si="32"/>
        <v>Demand</v>
      </c>
      <c r="E631" s="228">
        <f t="shared" ref="E631:E694" si="34">E630</f>
        <v>2043</v>
      </c>
      <c r="F631" s="315" t="str">
        <f t="shared" si="31"/>
        <v>MWHOU</v>
      </c>
      <c r="G631" s="313"/>
      <c r="H631" s="313"/>
      <c r="I631" s="316">
        <f t="shared" si="33"/>
        <v>11.141</v>
      </c>
    </row>
    <row r="632" spans="2:9" x14ac:dyDescent="0.3">
      <c r="B632" s="313"/>
      <c r="C632" s="313"/>
      <c r="D632" s="314" t="str">
        <f t="shared" si="32"/>
        <v>Demand</v>
      </c>
      <c r="E632" s="228">
        <f t="shared" si="34"/>
        <v>2043</v>
      </c>
      <c r="F632" s="315" t="str">
        <f t="shared" si="31"/>
        <v>MWOFL</v>
      </c>
      <c r="G632" s="313"/>
      <c r="H632" s="313"/>
      <c r="I632" s="316">
        <f t="shared" si="33"/>
        <v>0.80820000000000003</v>
      </c>
    </row>
    <row r="633" spans="2:9" x14ac:dyDescent="0.3">
      <c r="B633" s="313"/>
      <c r="C633" s="313"/>
      <c r="D633" s="314" t="str">
        <f t="shared" si="32"/>
        <v>Demand</v>
      </c>
      <c r="E633" s="228">
        <f t="shared" si="34"/>
        <v>2043</v>
      </c>
      <c r="F633" s="315" t="str">
        <f t="shared" si="31"/>
        <v>MWOFS</v>
      </c>
      <c r="G633" s="313"/>
      <c r="H633" s="313"/>
      <c r="I633" s="316">
        <f t="shared" si="33"/>
        <v>4.3654999999999999</v>
      </c>
    </row>
    <row r="634" spans="2:9" x14ac:dyDescent="0.3">
      <c r="B634" s="313"/>
      <c r="C634" s="313"/>
      <c r="D634" s="314" t="str">
        <f t="shared" si="32"/>
        <v>Demand</v>
      </c>
      <c r="E634" s="228">
        <f t="shared" si="34"/>
        <v>2043</v>
      </c>
      <c r="F634" s="315" t="str">
        <f t="shared" si="31"/>
        <v>MWOTH</v>
      </c>
      <c r="G634" s="313"/>
      <c r="H634" s="313"/>
      <c r="I634" s="316">
        <f t="shared" si="33"/>
        <v>0.4849</v>
      </c>
    </row>
    <row r="635" spans="2:9" x14ac:dyDescent="0.3">
      <c r="B635" s="313"/>
      <c r="C635" s="313"/>
      <c r="D635" s="314" t="str">
        <f t="shared" si="32"/>
        <v>Demand</v>
      </c>
      <c r="E635" s="228">
        <f t="shared" si="34"/>
        <v>2043</v>
      </c>
      <c r="F635" s="315" t="str">
        <f t="shared" si="31"/>
        <v>MWSPO</v>
      </c>
      <c r="G635" s="313"/>
      <c r="H635" s="313"/>
      <c r="I635" s="316">
        <f t="shared" si="33"/>
        <v>1.6167</v>
      </c>
    </row>
    <row r="636" spans="2:9" x14ac:dyDescent="0.3">
      <c r="B636" s="313"/>
      <c r="C636" s="313"/>
      <c r="D636" s="314" t="str">
        <f t="shared" si="32"/>
        <v>Demand</v>
      </c>
      <c r="E636" s="228">
        <f t="shared" si="34"/>
        <v>2043</v>
      </c>
      <c r="F636" s="315" t="str">
        <f t="shared" si="31"/>
        <v>MWTCH</v>
      </c>
      <c r="G636" s="313"/>
      <c r="H636" s="313"/>
      <c r="I636" s="316">
        <f t="shared" si="33"/>
        <v>0.97</v>
      </c>
    </row>
    <row r="637" spans="2:9" x14ac:dyDescent="0.3">
      <c r="B637" s="313"/>
      <c r="C637" s="313"/>
      <c r="D637" s="314" t="str">
        <f t="shared" si="32"/>
        <v>Demand</v>
      </c>
      <c r="E637" s="228">
        <f t="shared" si="34"/>
        <v>2043</v>
      </c>
      <c r="F637" s="315" t="str">
        <f t="shared" si="31"/>
        <v>MKCUL</v>
      </c>
      <c r="G637" s="313"/>
      <c r="H637" s="313"/>
      <c r="I637" s="316">
        <f t="shared" si="33"/>
        <v>0.36180000000000001</v>
      </c>
    </row>
    <row r="638" spans="2:9" x14ac:dyDescent="0.3">
      <c r="B638" s="313"/>
      <c r="C638" s="313"/>
      <c r="D638" s="314" t="str">
        <f t="shared" si="32"/>
        <v>Demand</v>
      </c>
      <c r="E638" s="228">
        <f t="shared" si="34"/>
        <v>2043</v>
      </c>
      <c r="F638" s="315" t="str">
        <f t="shared" ref="F638:F701" si="35">F390</f>
        <v>MKEDU</v>
      </c>
      <c r="G638" s="313"/>
      <c r="H638" s="313"/>
      <c r="I638" s="316">
        <f t="shared" si="33"/>
        <v>1.5684</v>
      </c>
    </row>
    <row r="639" spans="2:9" x14ac:dyDescent="0.3">
      <c r="B639" s="313"/>
      <c r="C639" s="313"/>
      <c r="D639" s="314" t="str">
        <f t="shared" si="32"/>
        <v>Demand</v>
      </c>
      <c r="E639" s="228">
        <f t="shared" si="34"/>
        <v>2043</v>
      </c>
      <c r="F639" s="315" t="str">
        <f t="shared" si="35"/>
        <v>MKHOU</v>
      </c>
      <c r="G639" s="313"/>
      <c r="H639" s="313"/>
      <c r="I639" s="316">
        <f t="shared" si="33"/>
        <v>9.4299999999999995E-2</v>
      </c>
    </row>
    <row r="640" spans="2:9" x14ac:dyDescent="0.3">
      <c r="B640" s="313"/>
      <c r="C640" s="313"/>
      <c r="D640" s="314" t="str">
        <f t="shared" si="32"/>
        <v>Demand</v>
      </c>
      <c r="E640" s="228">
        <f t="shared" si="34"/>
        <v>2043</v>
      </c>
      <c r="F640" s="315" t="str">
        <f t="shared" si="35"/>
        <v>MKOFL</v>
      </c>
      <c r="G640" s="313"/>
      <c r="H640" s="313"/>
      <c r="I640" s="316">
        <f t="shared" si="33"/>
        <v>0.1205</v>
      </c>
    </row>
    <row r="641" spans="2:9" x14ac:dyDescent="0.3">
      <c r="B641" s="313"/>
      <c r="C641" s="313"/>
      <c r="D641" s="314" t="str">
        <f t="shared" si="32"/>
        <v>Demand</v>
      </c>
      <c r="E641" s="228">
        <f t="shared" si="34"/>
        <v>2043</v>
      </c>
      <c r="F641" s="315" t="str">
        <f t="shared" si="35"/>
        <v>MKOFS</v>
      </c>
      <c r="G641" s="313"/>
      <c r="H641" s="313"/>
      <c r="I641" s="316">
        <f t="shared" si="33"/>
        <v>0.65139999999999998</v>
      </c>
    </row>
    <row r="642" spans="2:9" x14ac:dyDescent="0.3">
      <c r="B642" s="313"/>
      <c r="C642" s="313"/>
      <c r="D642" s="314" t="str">
        <f t="shared" si="32"/>
        <v>Demand</v>
      </c>
      <c r="E642" s="228">
        <f t="shared" si="34"/>
        <v>2043</v>
      </c>
      <c r="F642" s="315" t="str">
        <f t="shared" si="35"/>
        <v>MKOTH</v>
      </c>
      <c r="G642" s="313"/>
      <c r="H642" s="313"/>
      <c r="I642" s="316">
        <f t="shared" si="33"/>
        <v>7.2300000000000003E-2</v>
      </c>
    </row>
    <row r="643" spans="2:9" x14ac:dyDescent="0.3">
      <c r="B643" s="313"/>
      <c r="C643" s="313"/>
      <c r="D643" s="314" t="str">
        <f t="shared" si="32"/>
        <v>Demand</v>
      </c>
      <c r="E643" s="228">
        <f t="shared" si="34"/>
        <v>2043</v>
      </c>
      <c r="F643" s="315" t="str">
        <f t="shared" si="35"/>
        <v>MKSPO</v>
      </c>
      <c r="G643" s="313"/>
      <c r="H643" s="313"/>
      <c r="I643" s="316">
        <f t="shared" si="33"/>
        <v>0.2412</v>
      </c>
    </row>
    <row r="644" spans="2:9" x14ac:dyDescent="0.3">
      <c r="B644" s="313"/>
      <c r="C644" s="313"/>
      <c r="D644" s="314" t="str">
        <f t="shared" si="32"/>
        <v>Demand</v>
      </c>
      <c r="E644" s="228">
        <f t="shared" si="34"/>
        <v>2043</v>
      </c>
      <c r="F644" s="315" t="str">
        <f t="shared" si="35"/>
        <v>MKTCH</v>
      </c>
      <c r="G644" s="313"/>
      <c r="H644" s="313"/>
      <c r="I644" s="316">
        <f t="shared" si="33"/>
        <v>0.1447</v>
      </c>
    </row>
    <row r="645" spans="2:9" x14ac:dyDescent="0.3">
      <c r="B645" s="313"/>
      <c r="C645" s="313"/>
      <c r="D645" s="314" t="str">
        <f t="shared" si="32"/>
        <v>Demand</v>
      </c>
      <c r="E645" s="228">
        <f t="shared" si="34"/>
        <v>2043</v>
      </c>
      <c r="F645" s="315" t="str">
        <f t="shared" si="35"/>
        <v>MLCUL</v>
      </c>
      <c r="G645" s="313"/>
      <c r="H645" s="313"/>
      <c r="I645" s="316">
        <f t="shared" si="33"/>
        <v>0.47889999999999999</v>
      </c>
    </row>
    <row r="646" spans="2:9" x14ac:dyDescent="0.3">
      <c r="B646" s="313"/>
      <c r="C646" s="313"/>
      <c r="D646" s="314" t="str">
        <f t="shared" si="32"/>
        <v>Demand</v>
      </c>
      <c r="E646" s="228">
        <f t="shared" si="34"/>
        <v>2043</v>
      </c>
      <c r="F646" s="315" t="str">
        <f t="shared" si="35"/>
        <v>MLEDU</v>
      </c>
      <c r="G646" s="313"/>
      <c r="H646" s="313"/>
      <c r="I646" s="316">
        <f t="shared" si="33"/>
        <v>2.0756999999999999</v>
      </c>
    </row>
    <row r="647" spans="2:9" x14ac:dyDescent="0.3">
      <c r="B647" s="313"/>
      <c r="C647" s="313"/>
      <c r="D647" s="314" t="str">
        <f t="shared" si="32"/>
        <v>Demand</v>
      </c>
      <c r="E647" s="228">
        <f t="shared" si="34"/>
        <v>2043</v>
      </c>
      <c r="F647" s="315" t="str">
        <f t="shared" si="35"/>
        <v>MLHOU</v>
      </c>
      <c r="G647" s="313"/>
      <c r="H647" s="313"/>
      <c r="I647" s="316">
        <f t="shared" si="33"/>
        <v>0.1249</v>
      </c>
    </row>
    <row r="648" spans="2:9" x14ac:dyDescent="0.3">
      <c r="B648" s="313"/>
      <c r="C648" s="313"/>
      <c r="D648" s="314" t="str">
        <f t="shared" si="32"/>
        <v>Demand</v>
      </c>
      <c r="E648" s="228">
        <f t="shared" si="34"/>
        <v>2043</v>
      </c>
      <c r="F648" s="315" t="str">
        <f t="shared" si="35"/>
        <v>MLOFL</v>
      </c>
      <c r="G648" s="313"/>
      <c r="H648" s="313"/>
      <c r="I648" s="316">
        <f t="shared" si="33"/>
        <v>0.1595</v>
      </c>
    </row>
    <row r="649" spans="2:9" x14ac:dyDescent="0.3">
      <c r="B649" s="313"/>
      <c r="C649" s="313"/>
      <c r="D649" s="314" t="str">
        <f t="shared" si="32"/>
        <v>Demand</v>
      </c>
      <c r="E649" s="228">
        <f t="shared" si="34"/>
        <v>2043</v>
      </c>
      <c r="F649" s="315" t="str">
        <f t="shared" si="35"/>
        <v>MLOFS</v>
      </c>
      <c r="G649" s="313"/>
      <c r="H649" s="313"/>
      <c r="I649" s="316">
        <f t="shared" si="33"/>
        <v>0.86219999999999997</v>
      </c>
    </row>
    <row r="650" spans="2:9" x14ac:dyDescent="0.3">
      <c r="B650" s="313"/>
      <c r="C650" s="313"/>
      <c r="D650" s="314" t="str">
        <f t="shared" si="32"/>
        <v>Demand</v>
      </c>
      <c r="E650" s="228">
        <f t="shared" si="34"/>
        <v>2043</v>
      </c>
      <c r="F650" s="315" t="str">
        <f t="shared" si="35"/>
        <v>MLOTH</v>
      </c>
      <c r="G650" s="313"/>
      <c r="H650" s="313"/>
      <c r="I650" s="316">
        <f t="shared" si="33"/>
        <v>9.5600000000000004E-2</v>
      </c>
    </row>
    <row r="651" spans="2:9" x14ac:dyDescent="0.3">
      <c r="B651" s="313"/>
      <c r="C651" s="313"/>
      <c r="D651" s="314" t="str">
        <f t="shared" si="32"/>
        <v>Demand</v>
      </c>
      <c r="E651" s="228">
        <f t="shared" si="34"/>
        <v>2043</v>
      </c>
      <c r="F651" s="315" t="str">
        <f t="shared" si="35"/>
        <v>MLSPO</v>
      </c>
      <c r="G651" s="313"/>
      <c r="H651" s="313"/>
      <c r="I651" s="316">
        <f t="shared" si="33"/>
        <v>0.31919999999999998</v>
      </c>
    </row>
    <row r="652" spans="2:9" x14ac:dyDescent="0.3">
      <c r="B652" s="313"/>
      <c r="C652" s="313"/>
      <c r="D652" s="314" t="str">
        <f t="shared" si="32"/>
        <v>Demand</v>
      </c>
      <c r="E652" s="228">
        <f t="shared" si="34"/>
        <v>2043</v>
      </c>
      <c r="F652" s="315" t="str">
        <f t="shared" si="35"/>
        <v>MLTCH</v>
      </c>
      <c r="G652" s="313"/>
      <c r="H652" s="313"/>
      <c r="I652" s="316">
        <f t="shared" si="33"/>
        <v>0.1915</v>
      </c>
    </row>
    <row r="653" spans="2:9" x14ac:dyDescent="0.3">
      <c r="B653" s="313"/>
      <c r="C653" s="313"/>
      <c r="D653" s="314" t="str">
        <f t="shared" si="32"/>
        <v>Demand</v>
      </c>
      <c r="E653" s="228">
        <f t="shared" si="34"/>
        <v>2043</v>
      </c>
      <c r="F653" s="315" t="str">
        <f t="shared" si="35"/>
        <v>MOCUL</v>
      </c>
      <c r="G653" s="313"/>
      <c r="H653" s="313"/>
      <c r="I653" s="316">
        <f t="shared" si="33"/>
        <v>2.2698999999999998</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9.8366000000000007</v>
      </c>
    </row>
    <row r="655" spans="2:9" x14ac:dyDescent="0.3">
      <c r="B655" s="313"/>
      <c r="C655" s="313"/>
      <c r="D655" s="314" t="str">
        <f t="shared" si="36"/>
        <v>Demand</v>
      </c>
      <c r="E655" s="228">
        <f t="shared" si="34"/>
        <v>2043</v>
      </c>
      <c r="F655" s="315" t="str">
        <f t="shared" si="35"/>
        <v>MOHOU</v>
      </c>
      <c r="G655" s="313"/>
      <c r="H655" s="313"/>
      <c r="I655" s="316">
        <f t="shared" si="33"/>
        <v>0.59209999999999996</v>
      </c>
    </row>
    <row r="656" spans="2:9" x14ac:dyDescent="0.3">
      <c r="B656" s="313"/>
      <c r="C656" s="313"/>
      <c r="D656" s="314" t="str">
        <f t="shared" si="36"/>
        <v>Demand</v>
      </c>
      <c r="E656" s="228">
        <f t="shared" si="34"/>
        <v>2043</v>
      </c>
      <c r="F656" s="315" t="str">
        <f t="shared" si="35"/>
        <v>MOOFL</v>
      </c>
      <c r="G656" s="313"/>
      <c r="H656" s="313"/>
      <c r="I656" s="316">
        <f t="shared" si="33"/>
        <v>0.75649999999999995</v>
      </c>
    </row>
    <row r="657" spans="2:9" x14ac:dyDescent="0.3">
      <c r="B657" s="313"/>
      <c r="C657" s="313"/>
      <c r="D657" s="314" t="str">
        <f t="shared" si="36"/>
        <v>Demand</v>
      </c>
      <c r="E657" s="228">
        <f t="shared" si="34"/>
        <v>2043</v>
      </c>
      <c r="F657" s="315" t="str">
        <f t="shared" si="35"/>
        <v>MOOFS</v>
      </c>
      <c r="G657" s="313"/>
      <c r="H657" s="313"/>
      <c r="I657" s="316">
        <f t="shared" si="33"/>
        <v>4.0858999999999996</v>
      </c>
    </row>
    <row r="658" spans="2:9" x14ac:dyDescent="0.3">
      <c r="B658" s="313"/>
      <c r="C658" s="313"/>
      <c r="D658" s="314" t="str">
        <f t="shared" si="36"/>
        <v>Demand</v>
      </c>
      <c r="E658" s="228">
        <f t="shared" si="34"/>
        <v>2043</v>
      </c>
      <c r="F658" s="315" t="str">
        <f t="shared" si="35"/>
        <v>MOOTH</v>
      </c>
      <c r="G658" s="313"/>
      <c r="H658" s="313"/>
      <c r="I658" s="316">
        <f t="shared" si="33"/>
        <v>0.45390000000000003</v>
      </c>
    </row>
    <row r="659" spans="2:9" x14ac:dyDescent="0.3">
      <c r="B659" s="313"/>
      <c r="C659" s="313"/>
      <c r="D659" s="314" t="str">
        <f t="shared" si="36"/>
        <v>Demand</v>
      </c>
      <c r="E659" s="228">
        <f t="shared" si="34"/>
        <v>2043</v>
      </c>
      <c r="F659" s="315" t="str">
        <f t="shared" si="35"/>
        <v>MOSPO</v>
      </c>
      <c r="G659" s="313"/>
      <c r="H659" s="313"/>
      <c r="I659" s="316">
        <f t="shared" si="33"/>
        <v>1.5132000000000001</v>
      </c>
    </row>
    <row r="660" spans="2:9" x14ac:dyDescent="0.3">
      <c r="B660" s="313"/>
      <c r="C660" s="313"/>
      <c r="D660" s="314" t="str">
        <f t="shared" si="36"/>
        <v>Demand</v>
      </c>
      <c r="E660" s="228">
        <f t="shared" si="34"/>
        <v>2043</v>
      </c>
      <c r="F660" s="315" t="str">
        <f t="shared" si="35"/>
        <v>MOTCH</v>
      </c>
      <c r="G660" s="313"/>
      <c r="H660" s="313"/>
      <c r="I660" s="316">
        <f t="shared" si="33"/>
        <v>0.90790000000000004</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11.6394</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9.8383000000000003</v>
      </c>
    </row>
    <row r="751" spans="2:9" x14ac:dyDescent="0.3">
      <c r="B751" s="125"/>
      <c r="C751" s="125"/>
      <c r="D751" s="317" t="str">
        <f t="shared" si="40"/>
        <v>Demand</v>
      </c>
      <c r="E751" s="318">
        <f t="shared" ref="E751:E814" si="42">E750</f>
        <v>2053</v>
      </c>
      <c r="F751" s="319" t="str">
        <f t="shared" si="39"/>
        <v>RHAPC</v>
      </c>
      <c r="G751" s="125"/>
      <c r="H751" s="125"/>
      <c r="I751" s="320">
        <f t="shared" si="41"/>
        <v>110.96469999999999</v>
      </c>
    </row>
    <row r="752" spans="2:9" x14ac:dyDescent="0.3">
      <c r="B752" s="125"/>
      <c r="C752" s="125"/>
      <c r="D752" s="317" t="str">
        <f t="shared" si="40"/>
        <v>Demand</v>
      </c>
      <c r="E752" s="318">
        <f t="shared" si="42"/>
        <v>2053</v>
      </c>
      <c r="F752" s="319" t="str">
        <f t="shared" si="39"/>
        <v>RHAPE</v>
      </c>
      <c r="G752" s="125"/>
      <c r="H752" s="125"/>
      <c r="I752" s="320">
        <f t="shared" si="41"/>
        <v>21.171500000000002</v>
      </c>
    </row>
    <row r="753" spans="2:9" x14ac:dyDescent="0.3">
      <c r="B753" s="125"/>
      <c r="C753" s="125"/>
      <c r="D753" s="317" t="str">
        <f t="shared" si="40"/>
        <v>Demand</v>
      </c>
      <c r="E753" s="318">
        <f t="shared" si="42"/>
        <v>2053</v>
      </c>
      <c r="F753" s="319" t="str">
        <f t="shared" si="39"/>
        <v>RHHSA</v>
      </c>
      <c r="G753" s="125"/>
      <c r="H753" s="125"/>
      <c r="I753" s="320">
        <f t="shared" si="41"/>
        <v>13.233599999999999</v>
      </c>
    </row>
    <row r="754" spans="2:9" x14ac:dyDescent="0.3">
      <c r="B754" s="125"/>
      <c r="C754" s="125"/>
      <c r="D754" s="317" t="str">
        <f t="shared" si="40"/>
        <v>Demand</v>
      </c>
      <c r="E754" s="318">
        <f t="shared" si="42"/>
        <v>2053</v>
      </c>
      <c r="F754" s="319" t="str">
        <f t="shared" si="39"/>
        <v>RHHSB</v>
      </c>
      <c r="G754" s="125"/>
      <c r="H754" s="125"/>
      <c r="I754" s="320">
        <f t="shared" si="41"/>
        <v>52.33</v>
      </c>
    </row>
    <row r="755" spans="2:9" x14ac:dyDescent="0.3">
      <c r="B755" s="125"/>
      <c r="C755" s="125"/>
      <c r="D755" s="317" t="str">
        <f t="shared" si="40"/>
        <v>Demand</v>
      </c>
      <c r="E755" s="318">
        <f t="shared" si="42"/>
        <v>2053</v>
      </c>
      <c r="F755" s="319" t="str">
        <f t="shared" si="39"/>
        <v>RHHSC</v>
      </c>
      <c r="G755" s="125"/>
      <c r="H755" s="125"/>
      <c r="I755" s="320">
        <f t="shared" si="41"/>
        <v>307.2509</v>
      </c>
    </row>
    <row r="756" spans="2:9" x14ac:dyDescent="0.3">
      <c r="B756" s="125"/>
      <c r="C756" s="125"/>
      <c r="D756" s="317" t="str">
        <f t="shared" si="40"/>
        <v>Demand</v>
      </c>
      <c r="E756" s="318">
        <f t="shared" si="42"/>
        <v>2053</v>
      </c>
      <c r="F756" s="319" t="str">
        <f t="shared" si="39"/>
        <v>RHHSE</v>
      </c>
      <c r="G756" s="125"/>
      <c r="H756" s="125"/>
      <c r="I756" s="320">
        <f t="shared" si="41"/>
        <v>36.075899999999997</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2.407</v>
      </c>
    </row>
    <row r="767" spans="2:9" x14ac:dyDescent="0.3">
      <c r="B767" s="125"/>
      <c r="C767" s="125"/>
      <c r="D767" s="317" t="str">
        <f t="shared" si="40"/>
        <v>Demand</v>
      </c>
      <c r="E767" s="318">
        <f t="shared" si="42"/>
        <v>2053</v>
      </c>
      <c r="F767" s="319" t="str">
        <f t="shared" si="43"/>
        <v>RWAPC</v>
      </c>
      <c r="G767" s="125"/>
      <c r="H767" s="125"/>
      <c r="I767" s="320">
        <f t="shared" si="41"/>
        <v>27.1496</v>
      </c>
    </row>
    <row r="768" spans="2:9" x14ac:dyDescent="0.3">
      <c r="B768" s="125"/>
      <c r="C768" s="125"/>
      <c r="D768" s="317" t="str">
        <f t="shared" si="40"/>
        <v>Demand</v>
      </c>
      <c r="E768" s="318">
        <f t="shared" si="42"/>
        <v>2053</v>
      </c>
      <c r="F768" s="319" t="str">
        <f t="shared" si="43"/>
        <v>RWAPE</v>
      </c>
      <c r="G768" s="125"/>
      <c r="H768" s="125"/>
      <c r="I768" s="320">
        <f t="shared" si="41"/>
        <v>5.1798000000000002</v>
      </c>
    </row>
    <row r="769" spans="2:9" x14ac:dyDescent="0.3">
      <c r="B769" s="125"/>
      <c r="C769" s="125"/>
      <c r="D769" s="317" t="str">
        <f t="shared" si="40"/>
        <v>Demand</v>
      </c>
      <c r="E769" s="318">
        <f t="shared" si="42"/>
        <v>2053</v>
      </c>
      <c r="F769" s="319" t="str">
        <f t="shared" si="43"/>
        <v>RWHSA</v>
      </c>
      <c r="G769" s="125"/>
      <c r="H769" s="125"/>
      <c r="I769" s="320">
        <f t="shared" si="41"/>
        <v>1.5407</v>
      </c>
    </row>
    <row r="770" spans="2:9" x14ac:dyDescent="0.3">
      <c r="B770" s="125"/>
      <c r="C770" s="125"/>
      <c r="D770" s="317" t="str">
        <f t="shared" si="40"/>
        <v>Demand</v>
      </c>
      <c r="E770" s="318">
        <f t="shared" si="42"/>
        <v>2053</v>
      </c>
      <c r="F770" s="319" t="str">
        <f t="shared" si="43"/>
        <v>RWHSB</v>
      </c>
      <c r="G770" s="125"/>
      <c r="H770" s="125"/>
      <c r="I770" s="320">
        <f t="shared" si="41"/>
        <v>6.0929000000000002</v>
      </c>
    </row>
    <row r="771" spans="2:9" x14ac:dyDescent="0.3">
      <c r="B771" s="125"/>
      <c r="C771" s="125"/>
      <c r="D771" s="317" t="str">
        <f t="shared" si="40"/>
        <v>Demand</v>
      </c>
      <c r="E771" s="318">
        <f t="shared" si="42"/>
        <v>2053</v>
      </c>
      <c r="F771" s="319" t="str">
        <f t="shared" si="43"/>
        <v>RWHSC</v>
      </c>
      <c r="G771" s="125"/>
      <c r="H771" s="125"/>
      <c r="I771" s="320">
        <f t="shared" si="41"/>
        <v>35.774500000000003</v>
      </c>
    </row>
    <row r="772" spans="2:9" x14ac:dyDescent="0.3">
      <c r="B772" s="125"/>
      <c r="C772" s="125"/>
      <c r="D772" s="317" t="str">
        <f t="shared" si="40"/>
        <v>Demand</v>
      </c>
      <c r="E772" s="318">
        <f t="shared" si="42"/>
        <v>2053</v>
      </c>
      <c r="F772" s="319" t="str">
        <f t="shared" si="43"/>
        <v>RWHSE</v>
      </c>
      <c r="G772" s="125"/>
      <c r="H772" s="125"/>
      <c r="I772" s="320">
        <f t="shared" si="41"/>
        <v>2.5383</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2.3199999999999998E-2</v>
      </c>
    </row>
    <row r="775" spans="2:9" x14ac:dyDescent="0.3">
      <c r="B775" s="125"/>
      <c r="C775" s="125"/>
      <c r="D775" s="317" t="str">
        <f t="shared" si="40"/>
        <v>Demand</v>
      </c>
      <c r="E775" s="318">
        <f t="shared" si="42"/>
        <v>2053</v>
      </c>
      <c r="F775" s="319" t="str">
        <f t="shared" si="43"/>
        <v>RKAPC</v>
      </c>
      <c r="G775" s="125"/>
      <c r="H775" s="125"/>
      <c r="I775" s="320">
        <f t="shared" si="41"/>
        <v>0.2631</v>
      </c>
    </row>
    <row r="776" spans="2:9" x14ac:dyDescent="0.3">
      <c r="B776" s="125"/>
      <c r="C776" s="125"/>
      <c r="D776" s="317" t="str">
        <f t="shared" si="40"/>
        <v>Demand</v>
      </c>
      <c r="E776" s="318">
        <f t="shared" si="42"/>
        <v>2053</v>
      </c>
      <c r="F776" s="319" t="str">
        <f t="shared" si="43"/>
        <v>RKAPE</v>
      </c>
      <c r="G776" s="125"/>
      <c r="H776" s="125"/>
      <c r="I776" s="320">
        <f t="shared" si="41"/>
        <v>5.0099999999999999E-2</v>
      </c>
    </row>
    <row r="777" spans="2:9" x14ac:dyDescent="0.3">
      <c r="B777" s="125"/>
      <c r="C777" s="125"/>
      <c r="D777" s="317" t="str">
        <f t="shared" si="40"/>
        <v>Demand</v>
      </c>
      <c r="E777" s="318">
        <f t="shared" si="42"/>
        <v>2053</v>
      </c>
      <c r="F777" s="319" t="str">
        <f t="shared" si="43"/>
        <v>RKHSA</v>
      </c>
      <c r="G777" s="125"/>
      <c r="H777" s="125"/>
      <c r="I777" s="320">
        <f t="shared" si="41"/>
        <v>0.25609999999999999</v>
      </c>
    </row>
    <row r="778" spans="2:9" x14ac:dyDescent="0.3">
      <c r="B778" s="125"/>
      <c r="C778" s="125"/>
      <c r="D778" s="317" t="str">
        <f t="shared" si="40"/>
        <v>Demand</v>
      </c>
      <c r="E778" s="318">
        <f t="shared" si="42"/>
        <v>2053</v>
      </c>
      <c r="F778" s="319" t="str">
        <f t="shared" si="43"/>
        <v>RKHSB</v>
      </c>
      <c r="G778" s="125"/>
      <c r="H778" s="125"/>
      <c r="I778" s="320">
        <f t="shared" si="41"/>
        <v>1.0129999999999999</v>
      </c>
    </row>
    <row r="779" spans="2:9" x14ac:dyDescent="0.3">
      <c r="B779" s="125"/>
      <c r="C779" s="125"/>
      <c r="D779" s="317" t="str">
        <f t="shared" si="40"/>
        <v>Demand</v>
      </c>
      <c r="E779" s="318">
        <f t="shared" si="42"/>
        <v>2053</v>
      </c>
      <c r="F779" s="319" t="str">
        <f t="shared" si="43"/>
        <v>RKHSC</v>
      </c>
      <c r="G779" s="125"/>
      <c r="H779" s="125"/>
      <c r="I779" s="320">
        <f t="shared" si="41"/>
        <v>5.9482999999999997</v>
      </c>
    </row>
    <row r="780" spans="2:9" x14ac:dyDescent="0.3">
      <c r="B780" s="125"/>
      <c r="C780" s="125"/>
      <c r="D780" s="317" t="str">
        <f t="shared" si="40"/>
        <v>Demand</v>
      </c>
      <c r="E780" s="318">
        <f t="shared" si="42"/>
        <v>2053</v>
      </c>
      <c r="F780" s="319" t="str">
        <f t="shared" si="43"/>
        <v>RKHSE</v>
      </c>
      <c r="G780" s="125"/>
      <c r="H780" s="125"/>
      <c r="I780" s="320">
        <f t="shared" si="41"/>
        <v>1.0288999999999999</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4.7000000000000002E-3</v>
      </c>
    </row>
    <row r="783" spans="2:9" x14ac:dyDescent="0.3">
      <c r="B783" s="125"/>
      <c r="C783" s="125"/>
      <c r="D783" s="317" t="str">
        <f t="shared" si="44"/>
        <v>Demand</v>
      </c>
      <c r="E783" s="318">
        <f t="shared" si="42"/>
        <v>2053</v>
      </c>
      <c r="F783" s="319" t="str">
        <f t="shared" si="43"/>
        <v>RLAPC</v>
      </c>
      <c r="G783" s="125"/>
      <c r="H783" s="125"/>
      <c r="I783" s="320">
        <f t="shared" si="41"/>
        <v>5.5100000000000003E-2</v>
      </c>
    </row>
    <row r="784" spans="2:9" x14ac:dyDescent="0.3">
      <c r="B784" s="125"/>
      <c r="C784" s="125"/>
      <c r="D784" s="317" t="str">
        <f t="shared" si="44"/>
        <v>Demand</v>
      </c>
      <c r="E784" s="318">
        <f t="shared" si="42"/>
        <v>2053</v>
      </c>
      <c r="F784" s="319" t="str">
        <f t="shared" si="43"/>
        <v>RLAPE</v>
      </c>
      <c r="G784" s="125"/>
      <c r="H784" s="125"/>
      <c r="I784" s="320">
        <f t="shared" si="41"/>
        <v>1.03E-2</v>
      </c>
    </row>
    <row r="785" spans="2:9" x14ac:dyDescent="0.3">
      <c r="B785" s="125"/>
      <c r="C785" s="125"/>
      <c r="D785" s="317" t="str">
        <f t="shared" si="44"/>
        <v>Demand</v>
      </c>
      <c r="E785" s="318">
        <f t="shared" si="42"/>
        <v>2053</v>
      </c>
      <c r="F785" s="319" t="str">
        <f t="shared" si="43"/>
        <v>RLHSA</v>
      </c>
      <c r="G785" s="125"/>
      <c r="H785" s="125"/>
      <c r="I785" s="320">
        <f t="shared" si="41"/>
        <v>5.3600000000000002E-2</v>
      </c>
    </row>
    <row r="786" spans="2:9" x14ac:dyDescent="0.3">
      <c r="B786" s="125"/>
      <c r="C786" s="125"/>
      <c r="D786" s="317" t="str">
        <f t="shared" si="44"/>
        <v>Demand</v>
      </c>
      <c r="E786" s="318">
        <f t="shared" si="42"/>
        <v>2053</v>
      </c>
      <c r="F786" s="319" t="str">
        <f t="shared" si="43"/>
        <v>RLHSB</v>
      </c>
      <c r="G786" s="125"/>
      <c r="H786" s="125"/>
      <c r="I786" s="320">
        <f t="shared" si="41"/>
        <v>0.21229999999999999</v>
      </c>
    </row>
    <row r="787" spans="2:9" x14ac:dyDescent="0.3">
      <c r="B787" s="125"/>
      <c r="C787" s="125"/>
      <c r="D787" s="317" t="str">
        <f t="shared" si="44"/>
        <v>Demand</v>
      </c>
      <c r="E787" s="318">
        <f t="shared" si="42"/>
        <v>2053</v>
      </c>
      <c r="F787" s="319" t="str">
        <f t="shared" si="43"/>
        <v>RLHSC</v>
      </c>
      <c r="G787" s="125"/>
      <c r="H787" s="125"/>
      <c r="I787" s="320">
        <f t="shared" si="41"/>
        <v>1.2472000000000001</v>
      </c>
    </row>
    <row r="788" spans="2:9" x14ac:dyDescent="0.3">
      <c r="B788" s="125"/>
      <c r="C788" s="125"/>
      <c r="D788" s="317" t="str">
        <f t="shared" si="44"/>
        <v>Demand</v>
      </c>
      <c r="E788" s="318">
        <f t="shared" si="42"/>
        <v>2053</v>
      </c>
      <c r="F788" s="319" t="str">
        <f t="shared" si="43"/>
        <v>RLHSE</v>
      </c>
      <c r="G788" s="125"/>
      <c r="H788" s="125"/>
      <c r="I788" s="320">
        <f t="shared" si="41"/>
        <v>0.21560000000000001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9.3100000000000002E-2</v>
      </c>
    </row>
    <row r="791" spans="2:9" x14ac:dyDescent="0.3">
      <c r="B791" s="125"/>
      <c r="C791" s="125"/>
      <c r="D791" s="317" t="str">
        <f t="shared" si="44"/>
        <v>Demand</v>
      </c>
      <c r="E791" s="318">
        <f t="shared" si="42"/>
        <v>2053</v>
      </c>
      <c r="F791" s="319" t="str">
        <f t="shared" si="43"/>
        <v>ROAPC</v>
      </c>
      <c r="G791" s="125"/>
      <c r="H791" s="125"/>
      <c r="I791" s="320">
        <f t="shared" si="41"/>
        <v>1.0522</v>
      </c>
    </row>
    <row r="792" spans="2:9" x14ac:dyDescent="0.3">
      <c r="B792" s="125"/>
      <c r="C792" s="125"/>
      <c r="D792" s="317" t="str">
        <f t="shared" si="44"/>
        <v>Demand</v>
      </c>
      <c r="E792" s="318">
        <f t="shared" si="42"/>
        <v>2053</v>
      </c>
      <c r="F792" s="319" t="str">
        <f t="shared" si="43"/>
        <v>ROAPE</v>
      </c>
      <c r="G792" s="125"/>
      <c r="H792" s="125"/>
      <c r="I792" s="320">
        <f t="shared" si="41"/>
        <v>0.2006</v>
      </c>
    </row>
    <row r="793" spans="2:9" x14ac:dyDescent="0.3">
      <c r="B793" s="125"/>
      <c r="C793" s="125"/>
      <c r="D793" s="317" t="str">
        <f t="shared" si="44"/>
        <v>Demand</v>
      </c>
      <c r="E793" s="318">
        <f t="shared" si="42"/>
        <v>2053</v>
      </c>
      <c r="F793" s="319" t="str">
        <f t="shared" si="43"/>
        <v>ROHSA</v>
      </c>
      <c r="G793" s="125"/>
      <c r="H793" s="125"/>
      <c r="I793" s="320">
        <f t="shared" si="41"/>
        <v>1.0237000000000001</v>
      </c>
    </row>
    <row r="794" spans="2:9" x14ac:dyDescent="0.3">
      <c r="B794" s="125"/>
      <c r="C794" s="125"/>
      <c r="D794" s="317" t="str">
        <f t="shared" si="44"/>
        <v>Demand</v>
      </c>
      <c r="E794" s="318">
        <f t="shared" si="42"/>
        <v>2053</v>
      </c>
      <c r="F794" s="319" t="str">
        <f t="shared" si="43"/>
        <v>ROHSB</v>
      </c>
      <c r="G794" s="125"/>
      <c r="H794" s="125"/>
      <c r="I794" s="320">
        <f t="shared" si="41"/>
        <v>4.0486000000000004</v>
      </c>
    </row>
    <row r="795" spans="2:9" x14ac:dyDescent="0.3">
      <c r="B795" s="125"/>
      <c r="C795" s="125"/>
      <c r="D795" s="317" t="str">
        <f t="shared" si="44"/>
        <v>Demand</v>
      </c>
      <c r="E795" s="318">
        <f t="shared" si="42"/>
        <v>2053</v>
      </c>
      <c r="F795" s="319" t="str">
        <f t="shared" si="43"/>
        <v>ROHSC</v>
      </c>
      <c r="G795" s="125"/>
      <c r="H795" s="125"/>
      <c r="I795" s="320">
        <f t="shared" si="41"/>
        <v>23.771799999999999</v>
      </c>
    </row>
    <row r="796" spans="2:9" x14ac:dyDescent="0.3">
      <c r="B796" s="125"/>
      <c r="C796" s="125"/>
      <c r="D796" s="317" t="str">
        <f t="shared" si="44"/>
        <v>Demand</v>
      </c>
      <c r="E796" s="318">
        <f t="shared" si="42"/>
        <v>2053</v>
      </c>
      <c r="F796" s="319" t="str">
        <f t="shared" si="43"/>
        <v>ROHSE</v>
      </c>
      <c r="G796" s="125"/>
      <c r="H796" s="125"/>
      <c r="I796" s="320">
        <f t="shared" si="41"/>
        <v>4.1123000000000003</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12.4681</v>
      </c>
    </row>
    <row r="806" spans="2:9" x14ac:dyDescent="0.3">
      <c r="B806" s="125"/>
      <c r="C806" s="125"/>
      <c r="D806" s="317" t="str">
        <f t="shared" si="44"/>
        <v>Demand</v>
      </c>
      <c r="E806" s="318">
        <f t="shared" si="42"/>
        <v>2053</v>
      </c>
      <c r="F806" s="319" t="str">
        <f t="shared" si="43"/>
        <v>CHEDU</v>
      </c>
      <c r="G806" s="125"/>
      <c r="H806" s="125"/>
      <c r="I806" s="320">
        <f t="shared" si="41"/>
        <v>29.9344</v>
      </c>
    </row>
    <row r="807" spans="2:9" x14ac:dyDescent="0.3">
      <c r="B807" s="125"/>
      <c r="C807" s="125"/>
      <c r="D807" s="317" t="str">
        <f t="shared" si="44"/>
        <v>Demand</v>
      </c>
      <c r="E807" s="318">
        <f t="shared" si="42"/>
        <v>2053</v>
      </c>
      <c r="F807" s="319" t="str">
        <f t="shared" si="43"/>
        <v>CHHLT</v>
      </c>
      <c r="G807" s="125"/>
      <c r="H807" s="125"/>
      <c r="I807" s="320">
        <f t="shared" si="41"/>
        <v>2.2486999999999999</v>
      </c>
    </row>
    <row r="808" spans="2:9" x14ac:dyDescent="0.3">
      <c r="B808" s="125"/>
      <c r="C808" s="125"/>
      <c r="D808" s="317" t="str">
        <f t="shared" si="44"/>
        <v>Demand</v>
      </c>
      <c r="E808" s="318">
        <f t="shared" si="42"/>
        <v>2053</v>
      </c>
      <c r="F808" s="319" t="str">
        <f t="shared" si="43"/>
        <v>CHOFF</v>
      </c>
      <c r="G808" s="125"/>
      <c r="H808" s="125"/>
      <c r="I808" s="320">
        <f t="shared" si="41"/>
        <v>3.1911999999999998</v>
      </c>
    </row>
    <row r="809" spans="2:9" x14ac:dyDescent="0.3">
      <c r="B809" s="125"/>
      <c r="C809" s="125"/>
      <c r="D809" s="317" t="str">
        <f t="shared" si="44"/>
        <v>Demand</v>
      </c>
      <c r="E809" s="318">
        <f t="shared" si="42"/>
        <v>2053</v>
      </c>
      <c r="F809" s="319" t="str">
        <f t="shared" si="43"/>
        <v>CHOTH</v>
      </c>
      <c r="G809" s="125"/>
      <c r="H809" s="125"/>
      <c r="I809" s="320">
        <f t="shared" si="41"/>
        <v>18.9998</v>
      </c>
    </row>
    <row r="810" spans="2:9" x14ac:dyDescent="0.3">
      <c r="B810" s="125"/>
      <c r="C810" s="125"/>
      <c r="D810" s="317" t="str">
        <f t="shared" si="44"/>
        <v>Demand</v>
      </c>
      <c r="E810" s="318">
        <f t="shared" si="42"/>
        <v>2053</v>
      </c>
      <c r="F810" s="319" t="str">
        <f t="shared" si="43"/>
        <v>CHRET</v>
      </c>
      <c r="G810" s="125"/>
      <c r="H810" s="125"/>
      <c r="I810" s="320">
        <f t="shared" si="41"/>
        <v>3.9354</v>
      </c>
    </row>
    <row r="811" spans="2:9" x14ac:dyDescent="0.3">
      <c r="B811" s="125"/>
      <c r="C811" s="125"/>
      <c r="D811" s="317" t="str">
        <f t="shared" si="44"/>
        <v>Demand</v>
      </c>
      <c r="E811" s="318">
        <f t="shared" si="42"/>
        <v>2053</v>
      </c>
      <c r="F811" s="319" t="str">
        <f t="shared" si="43"/>
        <v>CHSPO</v>
      </c>
      <c r="G811" s="125"/>
      <c r="H811" s="125"/>
      <c r="I811" s="320">
        <f t="shared" si="41"/>
        <v>8.4413999999999998</v>
      </c>
    </row>
    <row r="812" spans="2:9" x14ac:dyDescent="0.3">
      <c r="B812" s="125"/>
      <c r="C812" s="125"/>
      <c r="D812" s="317" t="str">
        <f t="shared" si="44"/>
        <v>Demand</v>
      </c>
      <c r="E812" s="318">
        <f t="shared" si="42"/>
        <v>2053</v>
      </c>
      <c r="F812" s="319" t="str">
        <f t="shared" si="43"/>
        <v>CHTUR</v>
      </c>
      <c r="G812" s="125"/>
      <c r="H812" s="125"/>
      <c r="I812" s="320">
        <f t="shared" si="41"/>
        <v>2.3974000000000002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2.9504000000000001</v>
      </c>
    </row>
    <row r="822" spans="2:9" x14ac:dyDescent="0.3">
      <c r="B822" s="125"/>
      <c r="C822" s="125"/>
      <c r="D822" s="317" t="str">
        <f t="shared" si="44"/>
        <v>Demand</v>
      </c>
      <c r="E822" s="318">
        <f t="shared" si="46"/>
        <v>2053</v>
      </c>
      <c r="F822" s="319" t="str">
        <f t="shared" si="43"/>
        <v>CWEDU</v>
      </c>
      <c r="G822" s="125"/>
      <c r="H822" s="125"/>
      <c r="I822" s="320">
        <f t="shared" si="45"/>
        <v>7.0835999999999997</v>
      </c>
    </row>
    <row r="823" spans="2:9" x14ac:dyDescent="0.3">
      <c r="B823" s="125"/>
      <c r="C823" s="125"/>
      <c r="D823" s="317" t="str">
        <f t="shared" si="44"/>
        <v>Demand</v>
      </c>
      <c r="E823" s="318">
        <f t="shared" si="46"/>
        <v>2053</v>
      </c>
      <c r="F823" s="319" t="str">
        <f t="shared" si="43"/>
        <v>CWHLT</v>
      </c>
      <c r="G823" s="125"/>
      <c r="H823" s="125"/>
      <c r="I823" s="320">
        <f t="shared" si="45"/>
        <v>0.53200000000000003</v>
      </c>
    </row>
    <row r="824" spans="2:9" x14ac:dyDescent="0.3">
      <c r="B824" s="125"/>
      <c r="C824" s="125"/>
      <c r="D824" s="317" t="str">
        <f t="shared" si="44"/>
        <v>Demand</v>
      </c>
      <c r="E824" s="318">
        <f t="shared" si="46"/>
        <v>2053</v>
      </c>
      <c r="F824" s="319" t="str">
        <f t="shared" si="43"/>
        <v>CWOFF</v>
      </c>
      <c r="G824" s="125"/>
      <c r="H824" s="125"/>
      <c r="I824" s="320">
        <f t="shared" si="45"/>
        <v>0.755</v>
      </c>
    </row>
    <row r="825" spans="2:9" x14ac:dyDescent="0.3">
      <c r="B825" s="125"/>
      <c r="C825" s="125"/>
      <c r="D825" s="317" t="str">
        <f t="shared" si="44"/>
        <v>Demand</v>
      </c>
      <c r="E825" s="318">
        <f t="shared" si="46"/>
        <v>2053</v>
      </c>
      <c r="F825" s="319" t="str">
        <f t="shared" si="43"/>
        <v>CWOTH</v>
      </c>
      <c r="G825" s="125"/>
      <c r="H825" s="125"/>
      <c r="I825" s="320">
        <f t="shared" si="45"/>
        <v>4.4960000000000004</v>
      </c>
    </row>
    <row r="826" spans="2:9" x14ac:dyDescent="0.3">
      <c r="B826" s="125"/>
      <c r="C826" s="125"/>
      <c r="D826" s="317" t="str">
        <f t="shared" si="44"/>
        <v>Demand</v>
      </c>
      <c r="E826" s="318">
        <f t="shared" si="46"/>
        <v>2053</v>
      </c>
      <c r="F826" s="319" t="str">
        <f t="shared" si="43"/>
        <v>CWRET</v>
      </c>
      <c r="G826" s="125"/>
      <c r="H826" s="125"/>
      <c r="I826" s="320">
        <f t="shared" si="45"/>
        <v>0.93120000000000003</v>
      </c>
    </row>
    <row r="827" spans="2:9" x14ac:dyDescent="0.3">
      <c r="B827" s="125"/>
      <c r="C827" s="125"/>
      <c r="D827" s="317" t="str">
        <f t="shared" si="44"/>
        <v>Demand</v>
      </c>
      <c r="E827" s="318">
        <f t="shared" si="46"/>
        <v>2053</v>
      </c>
      <c r="F827" s="319" t="str">
        <f t="shared" si="43"/>
        <v>CWSPO</v>
      </c>
      <c r="G827" s="125"/>
      <c r="H827" s="125"/>
      <c r="I827" s="320">
        <f t="shared" si="45"/>
        <v>1.9975000000000001</v>
      </c>
    </row>
    <row r="828" spans="2:9" x14ac:dyDescent="0.3">
      <c r="B828" s="125"/>
      <c r="C828" s="125"/>
      <c r="D828" s="317" t="str">
        <f t="shared" si="44"/>
        <v>Demand</v>
      </c>
      <c r="E828" s="318">
        <f t="shared" si="46"/>
        <v>2053</v>
      </c>
      <c r="F828" s="319" t="str">
        <f t="shared" si="43"/>
        <v>CWTUR</v>
      </c>
      <c r="G828" s="125"/>
      <c r="H828" s="125"/>
      <c r="I828" s="320">
        <f t="shared" si="45"/>
        <v>0.56720000000000004</v>
      </c>
    </row>
    <row r="829" spans="2:9" x14ac:dyDescent="0.3">
      <c r="B829" s="125"/>
      <c r="C829" s="125"/>
      <c r="D829" s="317" t="str">
        <f t="shared" si="44"/>
        <v>Demand</v>
      </c>
      <c r="E829" s="318">
        <f t="shared" si="46"/>
        <v>2053</v>
      </c>
      <c r="F829" s="319" t="str">
        <f t="shared" si="43"/>
        <v>CKCUL</v>
      </c>
      <c r="G829" s="125"/>
      <c r="H829" s="125"/>
      <c r="I829" s="320">
        <f t="shared" si="45"/>
        <v>0.62790000000000001</v>
      </c>
    </row>
    <row r="830" spans="2:9" x14ac:dyDescent="0.3">
      <c r="B830" s="125"/>
      <c r="C830" s="125"/>
      <c r="D830" s="317" t="str">
        <f t="shared" si="44"/>
        <v>Demand</v>
      </c>
      <c r="E830" s="318">
        <f t="shared" si="46"/>
        <v>2053</v>
      </c>
      <c r="F830" s="319" t="str">
        <f t="shared" ref="F830:F893" si="47">F582</f>
        <v>CKEDU</v>
      </c>
      <c r="G830" s="125"/>
      <c r="H830" s="125"/>
      <c r="I830" s="320">
        <f t="shared" si="45"/>
        <v>1.5078</v>
      </c>
    </row>
    <row r="831" spans="2:9" x14ac:dyDescent="0.3">
      <c r="B831" s="125"/>
      <c r="C831" s="125"/>
      <c r="D831" s="317" t="str">
        <f t="shared" si="44"/>
        <v>Demand</v>
      </c>
      <c r="E831" s="318">
        <f t="shared" si="46"/>
        <v>2053</v>
      </c>
      <c r="F831" s="319" t="str">
        <f t="shared" si="47"/>
        <v>CKHLT</v>
      </c>
      <c r="G831" s="125"/>
      <c r="H831" s="125"/>
      <c r="I831" s="320">
        <f t="shared" si="45"/>
        <v>0.11310000000000001</v>
      </c>
    </row>
    <row r="832" spans="2:9" x14ac:dyDescent="0.3">
      <c r="B832" s="125"/>
      <c r="C832" s="125"/>
      <c r="D832" s="317" t="str">
        <f t="shared" si="44"/>
        <v>Demand</v>
      </c>
      <c r="E832" s="318">
        <f t="shared" si="46"/>
        <v>2053</v>
      </c>
      <c r="F832" s="319" t="str">
        <f t="shared" si="47"/>
        <v>CKOFF</v>
      </c>
      <c r="G832" s="125"/>
      <c r="H832" s="125"/>
      <c r="I832" s="320">
        <f t="shared" si="45"/>
        <v>0.16070000000000001</v>
      </c>
    </row>
    <row r="833" spans="2:9" x14ac:dyDescent="0.3">
      <c r="B833" s="125"/>
      <c r="C833" s="125"/>
      <c r="D833" s="317" t="str">
        <f t="shared" si="44"/>
        <v>Demand</v>
      </c>
      <c r="E833" s="318">
        <f t="shared" si="46"/>
        <v>2053</v>
      </c>
      <c r="F833" s="319" t="str">
        <f t="shared" si="47"/>
        <v>CKOTH</v>
      </c>
      <c r="G833" s="125"/>
      <c r="H833" s="125"/>
      <c r="I833" s="320">
        <f t="shared" si="45"/>
        <v>0.95699999999999996</v>
      </c>
    </row>
    <row r="834" spans="2:9" x14ac:dyDescent="0.3">
      <c r="B834" s="125"/>
      <c r="C834" s="125"/>
      <c r="D834" s="317" t="str">
        <f t="shared" si="44"/>
        <v>Demand</v>
      </c>
      <c r="E834" s="318">
        <f t="shared" si="46"/>
        <v>2053</v>
      </c>
      <c r="F834" s="319" t="str">
        <f t="shared" si="47"/>
        <v>CKRET</v>
      </c>
      <c r="G834" s="125"/>
      <c r="H834" s="125"/>
      <c r="I834" s="320">
        <f t="shared" si="45"/>
        <v>0.1981</v>
      </c>
    </row>
    <row r="835" spans="2:9" x14ac:dyDescent="0.3">
      <c r="B835" s="125"/>
      <c r="C835" s="125"/>
      <c r="D835" s="317" t="str">
        <f t="shared" si="44"/>
        <v>Demand</v>
      </c>
      <c r="E835" s="318">
        <f t="shared" si="46"/>
        <v>2053</v>
      </c>
      <c r="F835" s="319" t="str">
        <f t="shared" si="47"/>
        <v>CKSPO</v>
      </c>
      <c r="G835" s="125"/>
      <c r="H835" s="125"/>
      <c r="I835" s="320">
        <f t="shared" si="45"/>
        <v>0.42509999999999998</v>
      </c>
    </row>
    <row r="836" spans="2:9" x14ac:dyDescent="0.3">
      <c r="B836" s="125"/>
      <c r="C836" s="125"/>
      <c r="D836" s="317" t="str">
        <f t="shared" si="44"/>
        <v>Demand</v>
      </c>
      <c r="E836" s="318">
        <f t="shared" si="46"/>
        <v>2053</v>
      </c>
      <c r="F836" s="319" t="str">
        <f t="shared" si="47"/>
        <v>CKTUR</v>
      </c>
      <c r="G836" s="125"/>
      <c r="H836" s="125"/>
      <c r="I836" s="320">
        <f t="shared" si="45"/>
        <v>0.1206</v>
      </c>
    </row>
    <row r="837" spans="2:9" x14ac:dyDescent="0.3">
      <c r="B837" s="125"/>
      <c r="C837" s="125"/>
      <c r="D837" s="317" t="str">
        <f t="shared" si="44"/>
        <v>Demand</v>
      </c>
      <c r="E837" s="318">
        <f t="shared" si="46"/>
        <v>2053</v>
      </c>
      <c r="F837" s="319" t="str">
        <f t="shared" si="47"/>
        <v>CLCUL</v>
      </c>
      <c r="G837" s="125"/>
      <c r="H837" s="125"/>
      <c r="I837" s="320">
        <f t="shared" si="45"/>
        <v>0.83099999999999996</v>
      </c>
    </row>
    <row r="838" spans="2:9" x14ac:dyDescent="0.3">
      <c r="B838" s="125"/>
      <c r="C838" s="125"/>
      <c r="D838" s="317" t="str">
        <f t="shared" si="44"/>
        <v>Demand</v>
      </c>
      <c r="E838" s="318">
        <f t="shared" si="46"/>
        <v>2053</v>
      </c>
      <c r="F838" s="319" t="str">
        <f t="shared" si="47"/>
        <v>CLEDU</v>
      </c>
      <c r="G838" s="125"/>
      <c r="H838" s="125"/>
      <c r="I838" s="320">
        <f t="shared" si="45"/>
        <v>1.9955000000000001</v>
      </c>
    </row>
    <row r="839" spans="2:9" x14ac:dyDescent="0.3">
      <c r="B839" s="125"/>
      <c r="C839" s="125"/>
      <c r="D839" s="317" t="str">
        <f t="shared" si="44"/>
        <v>Demand</v>
      </c>
      <c r="E839" s="318">
        <f t="shared" si="46"/>
        <v>2053</v>
      </c>
      <c r="F839" s="319" t="str">
        <f t="shared" si="47"/>
        <v>CLHLT</v>
      </c>
      <c r="G839" s="125"/>
      <c r="H839" s="125"/>
      <c r="I839" s="320">
        <f t="shared" si="45"/>
        <v>0.1497</v>
      </c>
    </row>
    <row r="840" spans="2:9" x14ac:dyDescent="0.3">
      <c r="B840" s="125"/>
      <c r="C840" s="125"/>
      <c r="D840" s="317" t="str">
        <f t="shared" si="44"/>
        <v>Demand</v>
      </c>
      <c r="E840" s="318">
        <f t="shared" si="46"/>
        <v>2053</v>
      </c>
      <c r="F840" s="319" t="str">
        <f t="shared" si="47"/>
        <v>CLOFF</v>
      </c>
      <c r="G840" s="125"/>
      <c r="H840" s="125"/>
      <c r="I840" s="320">
        <f t="shared" si="45"/>
        <v>0.21249999999999999</v>
      </c>
    </row>
    <row r="841" spans="2:9" x14ac:dyDescent="0.3">
      <c r="B841" s="125"/>
      <c r="C841" s="125"/>
      <c r="D841" s="317" t="str">
        <f t="shared" si="44"/>
        <v>Demand</v>
      </c>
      <c r="E841" s="318">
        <f t="shared" si="46"/>
        <v>2053</v>
      </c>
      <c r="F841" s="319" t="str">
        <f t="shared" si="47"/>
        <v>CLOTH</v>
      </c>
      <c r="G841" s="125"/>
      <c r="H841" s="125"/>
      <c r="I841" s="320">
        <f t="shared" si="45"/>
        <v>1.2665999999999999</v>
      </c>
    </row>
    <row r="842" spans="2:9" x14ac:dyDescent="0.3">
      <c r="B842" s="125"/>
      <c r="C842" s="125"/>
      <c r="D842" s="317" t="str">
        <f t="shared" si="44"/>
        <v>Demand</v>
      </c>
      <c r="E842" s="318">
        <f t="shared" si="46"/>
        <v>2053</v>
      </c>
      <c r="F842" s="319" t="str">
        <f t="shared" si="47"/>
        <v>CLRET</v>
      </c>
      <c r="G842" s="125"/>
      <c r="H842" s="125"/>
      <c r="I842" s="320">
        <f t="shared" si="45"/>
        <v>0.26229999999999998</v>
      </c>
    </row>
    <row r="843" spans="2:9" x14ac:dyDescent="0.3">
      <c r="B843" s="125"/>
      <c r="C843" s="125"/>
      <c r="D843" s="317" t="str">
        <f t="shared" si="44"/>
        <v>Demand</v>
      </c>
      <c r="E843" s="318">
        <f t="shared" si="46"/>
        <v>2053</v>
      </c>
      <c r="F843" s="319" t="str">
        <f t="shared" si="47"/>
        <v>CLSPO</v>
      </c>
      <c r="G843" s="125"/>
      <c r="H843" s="125"/>
      <c r="I843" s="320">
        <f t="shared" si="45"/>
        <v>0.56259999999999999</v>
      </c>
    </row>
    <row r="844" spans="2:9" x14ac:dyDescent="0.3">
      <c r="B844" s="125"/>
      <c r="C844" s="125"/>
      <c r="D844" s="317" t="str">
        <f t="shared" si="44"/>
        <v>Demand</v>
      </c>
      <c r="E844" s="318">
        <f t="shared" si="46"/>
        <v>2053</v>
      </c>
      <c r="F844" s="319" t="str">
        <f t="shared" si="47"/>
        <v>CLTUR</v>
      </c>
      <c r="G844" s="125"/>
      <c r="H844" s="125"/>
      <c r="I844" s="320">
        <f t="shared" si="45"/>
        <v>0.1595</v>
      </c>
    </row>
    <row r="845" spans="2:9" x14ac:dyDescent="0.3">
      <c r="B845" s="125"/>
      <c r="C845" s="125"/>
      <c r="D845" s="317" t="str">
        <f t="shared" si="44"/>
        <v>Demand</v>
      </c>
      <c r="E845" s="318">
        <f t="shared" si="46"/>
        <v>2053</v>
      </c>
      <c r="F845" s="319" t="str">
        <f t="shared" si="47"/>
        <v>COCUL</v>
      </c>
      <c r="G845" s="125"/>
      <c r="H845" s="125"/>
      <c r="I845" s="320">
        <f t="shared" si="45"/>
        <v>3.9390999999999998</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9.4573</v>
      </c>
    </row>
    <row r="847" spans="2:9" x14ac:dyDescent="0.3">
      <c r="B847" s="125"/>
      <c r="C847" s="125"/>
      <c r="D847" s="317" t="str">
        <f t="shared" si="48"/>
        <v>Demand</v>
      </c>
      <c r="E847" s="318">
        <f t="shared" si="46"/>
        <v>2053</v>
      </c>
      <c r="F847" s="319" t="str">
        <f t="shared" si="47"/>
        <v>COHLT</v>
      </c>
      <c r="G847" s="125"/>
      <c r="H847" s="125"/>
      <c r="I847" s="320">
        <f t="shared" si="45"/>
        <v>0.71030000000000004</v>
      </c>
    </row>
    <row r="848" spans="2:9" x14ac:dyDescent="0.3">
      <c r="B848" s="125"/>
      <c r="C848" s="125"/>
      <c r="D848" s="317" t="str">
        <f t="shared" si="48"/>
        <v>Demand</v>
      </c>
      <c r="E848" s="318">
        <f t="shared" si="46"/>
        <v>2053</v>
      </c>
      <c r="F848" s="319" t="str">
        <f t="shared" si="47"/>
        <v>COOFF</v>
      </c>
      <c r="G848" s="125"/>
      <c r="H848" s="125"/>
      <c r="I848" s="320">
        <f t="shared" si="45"/>
        <v>1.0082</v>
      </c>
    </row>
    <row r="849" spans="2:9" x14ac:dyDescent="0.3">
      <c r="B849" s="125"/>
      <c r="C849" s="125"/>
      <c r="D849" s="317" t="str">
        <f t="shared" si="48"/>
        <v>Demand</v>
      </c>
      <c r="E849" s="318">
        <f t="shared" si="46"/>
        <v>2053</v>
      </c>
      <c r="F849" s="319" t="str">
        <f t="shared" si="47"/>
        <v>COOTH</v>
      </c>
      <c r="G849" s="125"/>
      <c r="H849" s="125"/>
      <c r="I849" s="320">
        <f t="shared" si="45"/>
        <v>6.0026999999999999</v>
      </c>
    </row>
    <row r="850" spans="2:9" x14ac:dyDescent="0.3">
      <c r="B850" s="125"/>
      <c r="C850" s="125"/>
      <c r="D850" s="317" t="str">
        <f t="shared" si="48"/>
        <v>Demand</v>
      </c>
      <c r="E850" s="318">
        <f t="shared" si="46"/>
        <v>2053</v>
      </c>
      <c r="F850" s="319" t="str">
        <f t="shared" si="47"/>
        <v>CORET</v>
      </c>
      <c r="G850" s="125"/>
      <c r="H850" s="125"/>
      <c r="I850" s="320">
        <f t="shared" si="45"/>
        <v>1.2432000000000001</v>
      </c>
    </row>
    <row r="851" spans="2:9" x14ac:dyDescent="0.3">
      <c r="B851" s="125"/>
      <c r="C851" s="125"/>
      <c r="D851" s="317" t="str">
        <f t="shared" si="48"/>
        <v>Demand</v>
      </c>
      <c r="E851" s="318">
        <f t="shared" si="46"/>
        <v>2053</v>
      </c>
      <c r="F851" s="319" t="str">
        <f t="shared" si="47"/>
        <v>COSPO</v>
      </c>
      <c r="G851" s="125"/>
      <c r="H851" s="125"/>
      <c r="I851" s="320">
        <f t="shared" si="45"/>
        <v>2.6667999999999998</v>
      </c>
    </row>
    <row r="852" spans="2:9" x14ac:dyDescent="0.3">
      <c r="B852" s="125"/>
      <c r="C852" s="125"/>
      <c r="D852" s="317" t="str">
        <f t="shared" si="48"/>
        <v>Demand</v>
      </c>
      <c r="E852" s="318">
        <f t="shared" si="46"/>
        <v>2053</v>
      </c>
      <c r="F852" s="319" t="str">
        <f t="shared" si="47"/>
        <v>COTUR</v>
      </c>
      <c r="G852" s="125"/>
      <c r="H852" s="125"/>
      <c r="I852" s="320">
        <f t="shared" si="45"/>
        <v>0.75729999999999997</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10.3759</v>
      </c>
    </row>
    <row r="862" spans="2:9" x14ac:dyDescent="0.3">
      <c r="B862" s="125"/>
      <c r="C862" s="125"/>
      <c r="D862" s="317" t="str">
        <f t="shared" si="48"/>
        <v>Demand</v>
      </c>
      <c r="E862" s="318">
        <f t="shared" si="46"/>
        <v>2053</v>
      </c>
      <c r="F862" s="319" t="str">
        <f t="shared" si="47"/>
        <v>MHEDU</v>
      </c>
      <c r="G862" s="125"/>
      <c r="H862" s="125"/>
      <c r="I862" s="320">
        <f t="shared" si="45"/>
        <v>44.962800000000001</v>
      </c>
    </row>
    <row r="863" spans="2:9" x14ac:dyDescent="0.3">
      <c r="B863" s="125"/>
      <c r="C863" s="125"/>
      <c r="D863" s="317" t="str">
        <f t="shared" si="48"/>
        <v>Demand</v>
      </c>
      <c r="E863" s="318">
        <f t="shared" si="46"/>
        <v>2053</v>
      </c>
      <c r="F863" s="319" t="str">
        <f t="shared" si="47"/>
        <v>MHHOU</v>
      </c>
      <c r="G863" s="125"/>
      <c r="H863" s="125"/>
      <c r="I863" s="320">
        <f t="shared" si="45"/>
        <v>44.693399999999997</v>
      </c>
    </row>
    <row r="864" spans="2:9" x14ac:dyDescent="0.3">
      <c r="B864" s="125"/>
      <c r="C864" s="125"/>
      <c r="D864" s="317" t="str">
        <f t="shared" si="48"/>
        <v>Demand</v>
      </c>
      <c r="E864" s="318">
        <f t="shared" si="46"/>
        <v>2053</v>
      </c>
      <c r="F864" s="319" t="str">
        <f t="shared" si="47"/>
        <v>MHOFL</v>
      </c>
      <c r="G864" s="125"/>
      <c r="H864" s="125"/>
      <c r="I864" s="320">
        <f t="shared" si="45"/>
        <v>3.4584999999999999</v>
      </c>
    </row>
    <row r="865" spans="2:9" x14ac:dyDescent="0.3">
      <c r="B865" s="125"/>
      <c r="C865" s="125"/>
      <c r="D865" s="317" t="str">
        <f t="shared" si="48"/>
        <v>Demand</v>
      </c>
      <c r="E865" s="318">
        <f t="shared" si="46"/>
        <v>2053</v>
      </c>
      <c r="F865" s="319" t="str">
        <f t="shared" si="47"/>
        <v>MHOFS</v>
      </c>
      <c r="G865" s="125"/>
      <c r="H865" s="125"/>
      <c r="I865" s="320">
        <f t="shared" si="45"/>
        <v>18.6767</v>
      </c>
    </row>
    <row r="866" spans="2:9" x14ac:dyDescent="0.3">
      <c r="B866" s="125"/>
      <c r="C866" s="125"/>
      <c r="D866" s="317" t="str">
        <f t="shared" si="48"/>
        <v>Demand</v>
      </c>
      <c r="E866" s="318">
        <f t="shared" si="46"/>
        <v>2053</v>
      </c>
      <c r="F866" s="319" t="str">
        <f t="shared" si="47"/>
        <v>MHOTH</v>
      </c>
      <c r="G866" s="125"/>
      <c r="H866" s="125"/>
      <c r="I866" s="320">
        <f t="shared" si="45"/>
        <v>2.0750999999999999</v>
      </c>
    </row>
    <row r="867" spans="2:9" x14ac:dyDescent="0.3">
      <c r="B867" s="125"/>
      <c r="C867" s="125"/>
      <c r="D867" s="317" t="str">
        <f t="shared" si="48"/>
        <v>Demand</v>
      </c>
      <c r="E867" s="318">
        <f t="shared" si="46"/>
        <v>2053</v>
      </c>
      <c r="F867" s="319" t="str">
        <f t="shared" si="47"/>
        <v>MHSPO</v>
      </c>
      <c r="G867" s="125"/>
      <c r="H867" s="125"/>
      <c r="I867" s="320">
        <f t="shared" si="45"/>
        <v>6.9172000000000002</v>
      </c>
    </row>
    <row r="868" spans="2:9" x14ac:dyDescent="0.3">
      <c r="B868" s="125"/>
      <c r="C868" s="125"/>
      <c r="D868" s="317" t="str">
        <f t="shared" si="48"/>
        <v>Demand</v>
      </c>
      <c r="E868" s="318">
        <f t="shared" si="46"/>
        <v>2053</v>
      </c>
      <c r="F868" s="319" t="str">
        <f t="shared" si="47"/>
        <v>MHTCH</v>
      </c>
      <c r="G868" s="125"/>
      <c r="H868" s="125"/>
      <c r="I868" s="320">
        <f t="shared" si="45"/>
        <v>4.1501999999999999</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2.5244</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10.9399</v>
      </c>
    </row>
    <row r="879" spans="2:9" x14ac:dyDescent="0.3">
      <c r="B879" s="125"/>
      <c r="C879" s="125"/>
      <c r="D879" s="317" t="str">
        <f t="shared" si="48"/>
        <v>Demand</v>
      </c>
      <c r="E879" s="318">
        <f t="shared" ref="E879:E942" si="50">E878</f>
        <v>2053</v>
      </c>
      <c r="F879" s="319" t="str">
        <f t="shared" si="47"/>
        <v>MWHOU</v>
      </c>
      <c r="G879" s="125"/>
      <c r="H879" s="125"/>
      <c r="I879" s="320">
        <f t="shared" si="49"/>
        <v>11.597</v>
      </c>
    </row>
    <row r="880" spans="2:9" x14ac:dyDescent="0.3">
      <c r="B880" s="125"/>
      <c r="C880" s="125"/>
      <c r="D880" s="317" t="str">
        <f t="shared" si="48"/>
        <v>Demand</v>
      </c>
      <c r="E880" s="318">
        <f t="shared" si="50"/>
        <v>2053</v>
      </c>
      <c r="F880" s="319" t="str">
        <f t="shared" si="47"/>
        <v>MWOFL</v>
      </c>
      <c r="G880" s="125"/>
      <c r="H880" s="125"/>
      <c r="I880" s="320">
        <f t="shared" si="49"/>
        <v>0.84119999999999995</v>
      </c>
    </row>
    <row r="881" spans="2:9" x14ac:dyDescent="0.3">
      <c r="B881" s="125"/>
      <c r="C881" s="125"/>
      <c r="D881" s="317" t="str">
        <f t="shared" si="48"/>
        <v>Demand</v>
      </c>
      <c r="E881" s="318">
        <f t="shared" si="50"/>
        <v>2053</v>
      </c>
      <c r="F881" s="319" t="str">
        <f t="shared" si="47"/>
        <v>MWOFS</v>
      </c>
      <c r="G881" s="125"/>
      <c r="H881" s="125"/>
      <c r="I881" s="320">
        <f t="shared" si="49"/>
        <v>4.5441000000000003</v>
      </c>
    </row>
    <row r="882" spans="2:9" x14ac:dyDescent="0.3">
      <c r="B882" s="125"/>
      <c r="C882" s="125"/>
      <c r="D882" s="317" t="str">
        <f t="shared" si="48"/>
        <v>Demand</v>
      </c>
      <c r="E882" s="318">
        <f t="shared" si="50"/>
        <v>2053</v>
      </c>
      <c r="F882" s="319" t="str">
        <f t="shared" si="47"/>
        <v>MWOTH</v>
      </c>
      <c r="G882" s="125"/>
      <c r="H882" s="125"/>
      <c r="I882" s="320">
        <f t="shared" si="49"/>
        <v>0.50470000000000004</v>
      </c>
    </row>
    <row r="883" spans="2:9" x14ac:dyDescent="0.3">
      <c r="B883" s="125"/>
      <c r="C883" s="125"/>
      <c r="D883" s="317" t="str">
        <f t="shared" si="48"/>
        <v>Demand</v>
      </c>
      <c r="E883" s="318">
        <f t="shared" si="50"/>
        <v>2053</v>
      </c>
      <c r="F883" s="319" t="str">
        <f t="shared" si="47"/>
        <v>MWSPO</v>
      </c>
      <c r="G883" s="125"/>
      <c r="H883" s="125"/>
      <c r="I883" s="320">
        <f t="shared" si="49"/>
        <v>1.6828000000000001</v>
      </c>
    </row>
    <row r="884" spans="2:9" x14ac:dyDescent="0.3">
      <c r="B884" s="125"/>
      <c r="C884" s="125"/>
      <c r="D884" s="317" t="str">
        <f t="shared" si="48"/>
        <v>Demand</v>
      </c>
      <c r="E884" s="318">
        <f t="shared" si="50"/>
        <v>2053</v>
      </c>
      <c r="F884" s="319" t="str">
        <f t="shared" si="47"/>
        <v>MWTCH</v>
      </c>
      <c r="G884" s="125"/>
      <c r="H884" s="125"/>
      <c r="I884" s="320">
        <f t="shared" si="49"/>
        <v>1.0097</v>
      </c>
    </row>
    <row r="885" spans="2:9" x14ac:dyDescent="0.3">
      <c r="B885" s="125"/>
      <c r="C885" s="125"/>
      <c r="D885" s="317" t="str">
        <f t="shared" si="48"/>
        <v>Demand</v>
      </c>
      <c r="E885" s="318">
        <f t="shared" si="50"/>
        <v>2053</v>
      </c>
      <c r="F885" s="319" t="str">
        <f t="shared" si="47"/>
        <v>MKCUL</v>
      </c>
      <c r="G885" s="125"/>
      <c r="H885" s="125"/>
      <c r="I885" s="320">
        <f t="shared" si="49"/>
        <v>0.37659999999999999</v>
      </c>
    </row>
    <row r="886" spans="2:9" x14ac:dyDescent="0.3">
      <c r="B886" s="125"/>
      <c r="C886" s="125"/>
      <c r="D886" s="317" t="str">
        <f t="shared" si="48"/>
        <v>Demand</v>
      </c>
      <c r="E886" s="318">
        <f t="shared" si="50"/>
        <v>2053</v>
      </c>
      <c r="F886" s="319" t="str">
        <f t="shared" si="47"/>
        <v>MKEDU</v>
      </c>
      <c r="G886" s="125"/>
      <c r="H886" s="125"/>
      <c r="I886" s="320">
        <f t="shared" si="49"/>
        <v>1.6326000000000001</v>
      </c>
    </row>
    <row r="887" spans="2:9" x14ac:dyDescent="0.3">
      <c r="B887" s="125"/>
      <c r="C887" s="125"/>
      <c r="D887" s="317" t="str">
        <f t="shared" si="48"/>
        <v>Demand</v>
      </c>
      <c r="E887" s="318">
        <f t="shared" si="50"/>
        <v>2053</v>
      </c>
      <c r="F887" s="319" t="str">
        <f t="shared" si="47"/>
        <v>MKHOU</v>
      </c>
      <c r="G887" s="125"/>
      <c r="H887" s="125"/>
      <c r="I887" s="320">
        <f t="shared" si="49"/>
        <v>9.8100000000000007E-2</v>
      </c>
    </row>
    <row r="888" spans="2:9" x14ac:dyDescent="0.3">
      <c r="B888" s="125"/>
      <c r="C888" s="125"/>
      <c r="D888" s="317" t="str">
        <f t="shared" si="48"/>
        <v>Demand</v>
      </c>
      <c r="E888" s="318">
        <f t="shared" si="50"/>
        <v>2053</v>
      </c>
      <c r="F888" s="319" t="str">
        <f t="shared" si="47"/>
        <v>MKOFL</v>
      </c>
      <c r="G888" s="125"/>
      <c r="H888" s="125"/>
      <c r="I888" s="320">
        <f t="shared" si="49"/>
        <v>0.12540000000000001</v>
      </c>
    </row>
    <row r="889" spans="2:9" x14ac:dyDescent="0.3">
      <c r="B889" s="125"/>
      <c r="C889" s="125"/>
      <c r="D889" s="317" t="str">
        <f t="shared" si="48"/>
        <v>Demand</v>
      </c>
      <c r="E889" s="318">
        <f t="shared" si="50"/>
        <v>2053</v>
      </c>
      <c r="F889" s="319" t="str">
        <f t="shared" si="47"/>
        <v>MKOFS</v>
      </c>
      <c r="G889" s="125"/>
      <c r="H889" s="125"/>
      <c r="I889" s="320">
        <f t="shared" si="49"/>
        <v>0.67800000000000005</v>
      </c>
    </row>
    <row r="890" spans="2:9" x14ac:dyDescent="0.3">
      <c r="B890" s="125"/>
      <c r="C890" s="125"/>
      <c r="D890" s="317" t="str">
        <f t="shared" si="48"/>
        <v>Demand</v>
      </c>
      <c r="E890" s="318">
        <f t="shared" si="50"/>
        <v>2053</v>
      </c>
      <c r="F890" s="319" t="str">
        <f t="shared" si="47"/>
        <v>MKOTH</v>
      </c>
      <c r="G890" s="125"/>
      <c r="H890" s="125"/>
      <c r="I890" s="320">
        <f t="shared" si="49"/>
        <v>7.5200000000000003E-2</v>
      </c>
    </row>
    <row r="891" spans="2:9" x14ac:dyDescent="0.3">
      <c r="B891" s="125"/>
      <c r="C891" s="125"/>
      <c r="D891" s="317" t="str">
        <f t="shared" si="48"/>
        <v>Demand</v>
      </c>
      <c r="E891" s="318">
        <f t="shared" si="50"/>
        <v>2053</v>
      </c>
      <c r="F891" s="319" t="str">
        <f t="shared" si="47"/>
        <v>MKSPO</v>
      </c>
      <c r="G891" s="125"/>
      <c r="H891" s="125"/>
      <c r="I891" s="320">
        <f t="shared" si="49"/>
        <v>0.251</v>
      </c>
    </row>
    <row r="892" spans="2:9" x14ac:dyDescent="0.3">
      <c r="B892" s="125"/>
      <c r="C892" s="125"/>
      <c r="D892" s="317" t="str">
        <f t="shared" si="48"/>
        <v>Demand</v>
      </c>
      <c r="E892" s="318">
        <f t="shared" si="50"/>
        <v>2053</v>
      </c>
      <c r="F892" s="319" t="str">
        <f t="shared" si="47"/>
        <v>MKTCH</v>
      </c>
      <c r="G892" s="125"/>
      <c r="H892" s="125"/>
      <c r="I892" s="320">
        <f t="shared" si="49"/>
        <v>0.15060000000000001</v>
      </c>
    </row>
    <row r="893" spans="2:9" x14ac:dyDescent="0.3">
      <c r="B893" s="125"/>
      <c r="C893" s="125"/>
      <c r="D893" s="317" t="str">
        <f t="shared" si="48"/>
        <v>Demand</v>
      </c>
      <c r="E893" s="318">
        <f t="shared" si="50"/>
        <v>2053</v>
      </c>
      <c r="F893" s="319" t="str">
        <f t="shared" si="47"/>
        <v>MLCUL</v>
      </c>
      <c r="G893" s="125"/>
      <c r="H893" s="125"/>
      <c r="I893" s="320">
        <f t="shared" si="49"/>
        <v>0.4985</v>
      </c>
    </row>
    <row r="894" spans="2:9" x14ac:dyDescent="0.3">
      <c r="B894" s="125"/>
      <c r="C894" s="125"/>
      <c r="D894" s="317" t="str">
        <f t="shared" si="48"/>
        <v>Demand</v>
      </c>
      <c r="E894" s="318">
        <f t="shared" si="50"/>
        <v>2053</v>
      </c>
      <c r="F894" s="319" t="str">
        <f t="shared" ref="F894:F957" si="51">F646</f>
        <v>MLEDU</v>
      </c>
      <c r="G894" s="125"/>
      <c r="H894" s="125"/>
      <c r="I894" s="320">
        <f t="shared" si="49"/>
        <v>2.1606000000000001</v>
      </c>
    </row>
    <row r="895" spans="2:9" x14ac:dyDescent="0.3">
      <c r="B895" s="125"/>
      <c r="C895" s="125"/>
      <c r="D895" s="317" t="str">
        <f t="shared" si="48"/>
        <v>Demand</v>
      </c>
      <c r="E895" s="318">
        <f t="shared" si="50"/>
        <v>2053</v>
      </c>
      <c r="F895" s="319" t="str">
        <f t="shared" si="51"/>
        <v>MLHOU</v>
      </c>
      <c r="G895" s="125"/>
      <c r="H895" s="125"/>
      <c r="I895" s="320">
        <f t="shared" si="49"/>
        <v>0.13</v>
      </c>
    </row>
    <row r="896" spans="2:9" x14ac:dyDescent="0.3">
      <c r="B896" s="125"/>
      <c r="C896" s="125"/>
      <c r="D896" s="317" t="str">
        <f t="shared" si="48"/>
        <v>Demand</v>
      </c>
      <c r="E896" s="318">
        <f t="shared" si="50"/>
        <v>2053</v>
      </c>
      <c r="F896" s="319" t="str">
        <f t="shared" si="51"/>
        <v>MLOFL</v>
      </c>
      <c r="G896" s="125"/>
      <c r="H896" s="125"/>
      <c r="I896" s="320">
        <f t="shared" si="49"/>
        <v>0.16600000000000001</v>
      </c>
    </row>
    <row r="897" spans="2:9" x14ac:dyDescent="0.3">
      <c r="B897" s="125"/>
      <c r="C897" s="125"/>
      <c r="D897" s="317" t="str">
        <f t="shared" si="48"/>
        <v>Demand</v>
      </c>
      <c r="E897" s="318">
        <f t="shared" si="50"/>
        <v>2053</v>
      </c>
      <c r="F897" s="319" t="str">
        <f t="shared" si="51"/>
        <v>MLOFS</v>
      </c>
      <c r="G897" s="125"/>
      <c r="H897" s="125"/>
      <c r="I897" s="320">
        <f t="shared" si="49"/>
        <v>0.89739999999999998</v>
      </c>
    </row>
    <row r="898" spans="2:9" x14ac:dyDescent="0.3">
      <c r="B898" s="125"/>
      <c r="C898" s="125"/>
      <c r="D898" s="317" t="str">
        <f t="shared" si="48"/>
        <v>Demand</v>
      </c>
      <c r="E898" s="318">
        <f t="shared" si="50"/>
        <v>2053</v>
      </c>
      <c r="F898" s="319" t="str">
        <f t="shared" si="51"/>
        <v>MLOTH</v>
      </c>
      <c r="G898" s="125"/>
      <c r="H898" s="125"/>
      <c r="I898" s="320">
        <f t="shared" si="49"/>
        <v>9.9500000000000005E-2</v>
      </c>
    </row>
    <row r="899" spans="2:9" x14ac:dyDescent="0.3">
      <c r="B899" s="125"/>
      <c r="C899" s="125"/>
      <c r="D899" s="317" t="str">
        <f t="shared" si="48"/>
        <v>Demand</v>
      </c>
      <c r="E899" s="318">
        <f t="shared" si="50"/>
        <v>2053</v>
      </c>
      <c r="F899" s="319" t="str">
        <f t="shared" si="51"/>
        <v>MLSPO</v>
      </c>
      <c r="G899" s="125"/>
      <c r="H899" s="125"/>
      <c r="I899" s="320">
        <f t="shared" si="49"/>
        <v>0.3322</v>
      </c>
    </row>
    <row r="900" spans="2:9" x14ac:dyDescent="0.3">
      <c r="B900" s="125"/>
      <c r="C900" s="125"/>
      <c r="D900" s="317" t="str">
        <f t="shared" si="48"/>
        <v>Demand</v>
      </c>
      <c r="E900" s="318">
        <f t="shared" si="50"/>
        <v>2053</v>
      </c>
      <c r="F900" s="319" t="str">
        <f t="shared" si="51"/>
        <v>MLTCH</v>
      </c>
      <c r="G900" s="125"/>
      <c r="H900" s="125"/>
      <c r="I900" s="320">
        <f t="shared" si="49"/>
        <v>0.1993</v>
      </c>
    </row>
    <row r="901" spans="2:9" x14ac:dyDescent="0.3">
      <c r="B901" s="125"/>
      <c r="C901" s="125"/>
      <c r="D901" s="317" t="str">
        <f t="shared" si="48"/>
        <v>Demand</v>
      </c>
      <c r="E901" s="318">
        <f t="shared" si="50"/>
        <v>2053</v>
      </c>
      <c r="F901" s="319" t="str">
        <f t="shared" si="51"/>
        <v>MOCUL</v>
      </c>
      <c r="G901" s="125"/>
      <c r="H901" s="125"/>
      <c r="I901" s="320">
        <f t="shared" si="49"/>
        <v>2.3628</v>
      </c>
    </row>
    <row r="902" spans="2:9" x14ac:dyDescent="0.3">
      <c r="B902" s="125"/>
      <c r="C902" s="125"/>
      <c r="D902" s="317" t="str">
        <f t="shared" si="48"/>
        <v>Demand</v>
      </c>
      <c r="E902" s="318">
        <f t="shared" si="50"/>
        <v>2053</v>
      </c>
      <c r="F902" s="319" t="str">
        <f t="shared" si="51"/>
        <v>MOEDU</v>
      </c>
      <c r="G902" s="125"/>
      <c r="H902" s="125"/>
      <c r="I902" s="320">
        <f t="shared" si="49"/>
        <v>10.2392</v>
      </c>
    </row>
    <row r="903" spans="2:9" x14ac:dyDescent="0.3">
      <c r="B903" s="125"/>
      <c r="C903" s="125"/>
      <c r="D903" s="317" t="str">
        <f t="shared" si="48"/>
        <v>Demand</v>
      </c>
      <c r="E903" s="318">
        <f t="shared" si="50"/>
        <v>2053</v>
      </c>
      <c r="F903" s="319" t="str">
        <f t="shared" si="51"/>
        <v>MOHOU</v>
      </c>
      <c r="G903" s="125"/>
      <c r="H903" s="125"/>
      <c r="I903" s="320">
        <f t="shared" si="49"/>
        <v>0.61629999999999996</v>
      </c>
    </row>
    <row r="904" spans="2:9" x14ac:dyDescent="0.3">
      <c r="B904" s="125"/>
      <c r="C904" s="125"/>
      <c r="D904" s="317" t="str">
        <f t="shared" si="48"/>
        <v>Demand</v>
      </c>
      <c r="E904" s="318">
        <f t="shared" si="50"/>
        <v>2053</v>
      </c>
      <c r="F904" s="319" t="str">
        <f t="shared" si="51"/>
        <v>MOOFL</v>
      </c>
      <c r="G904" s="125"/>
      <c r="H904" s="125"/>
      <c r="I904" s="320">
        <f t="shared" si="49"/>
        <v>0.78739999999999999</v>
      </c>
    </row>
    <row r="905" spans="2:9" x14ac:dyDescent="0.3">
      <c r="B905" s="125"/>
      <c r="C905" s="125"/>
      <c r="D905" s="317" t="str">
        <f t="shared" si="48"/>
        <v>Demand</v>
      </c>
      <c r="E905" s="318">
        <f t="shared" si="50"/>
        <v>2053</v>
      </c>
      <c r="F905" s="319" t="str">
        <f t="shared" si="51"/>
        <v>MOOFS</v>
      </c>
      <c r="G905" s="125"/>
      <c r="H905" s="125"/>
      <c r="I905" s="320">
        <f t="shared" si="49"/>
        <v>4.2530999999999999</v>
      </c>
    </row>
    <row r="906" spans="2:9" x14ac:dyDescent="0.3">
      <c r="B906" s="125"/>
      <c r="C906" s="125"/>
      <c r="D906" s="317" t="str">
        <f t="shared" si="48"/>
        <v>Demand</v>
      </c>
      <c r="E906" s="318">
        <f t="shared" si="50"/>
        <v>2053</v>
      </c>
      <c r="F906" s="319" t="str">
        <f t="shared" si="51"/>
        <v>MOOTH</v>
      </c>
      <c r="G906" s="125"/>
      <c r="H906" s="125"/>
      <c r="I906" s="320">
        <f t="shared" si="49"/>
        <v>0.47239999999999999</v>
      </c>
    </row>
    <row r="907" spans="2:9" x14ac:dyDescent="0.3">
      <c r="B907" s="125"/>
      <c r="C907" s="125"/>
      <c r="D907" s="317" t="str">
        <f t="shared" si="48"/>
        <v>Demand</v>
      </c>
      <c r="E907" s="318">
        <f t="shared" si="50"/>
        <v>2053</v>
      </c>
      <c r="F907" s="319" t="str">
        <f t="shared" si="51"/>
        <v>MOSPO</v>
      </c>
      <c r="G907" s="125"/>
      <c r="H907" s="125"/>
      <c r="I907" s="320">
        <f t="shared" si="49"/>
        <v>1.5750999999999999</v>
      </c>
    </row>
    <row r="908" spans="2:9" x14ac:dyDescent="0.3">
      <c r="B908" s="125"/>
      <c r="C908" s="125"/>
      <c r="D908" s="317" t="str">
        <f t="shared" si="48"/>
        <v>Demand</v>
      </c>
      <c r="E908" s="318">
        <f t="shared" si="50"/>
        <v>2053</v>
      </c>
      <c r="F908" s="319" t="str">
        <f t="shared" si="51"/>
        <v>MOTCH</v>
      </c>
      <c r="G908" s="125"/>
      <c r="H908" s="125"/>
      <c r="I908" s="320">
        <f t="shared" si="49"/>
        <v>0.94499999999999995</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12.1158</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0.13</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0.19</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17.020000000000003</v>
      </c>
      <c r="I24" t="s">
        <v>237</v>
      </c>
      <c r="K24" t="s">
        <v>236</v>
      </c>
      <c r="M24" t="s">
        <v>229</v>
      </c>
      <c r="N24" s="10">
        <v>2020</v>
      </c>
      <c r="O24" s="10">
        <f>ROUNDUP(G24-1,2)</f>
        <v>16.02</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17.110000000000003</v>
      </c>
      <c r="I25" t="s">
        <v>237</v>
      </c>
      <c r="K25" t="s">
        <v>239</v>
      </c>
      <c r="M25" t="s">
        <v>229</v>
      </c>
      <c r="N25" s="10">
        <v>2020</v>
      </c>
      <c r="O25" s="10">
        <f t="shared" ref="O25:O35" si="1">ROUNDUP(G25-1,2)</f>
        <v>16.11</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14.01</v>
      </c>
      <c r="I26" t="s">
        <v>237</v>
      </c>
      <c r="K26" t="s">
        <v>240</v>
      </c>
      <c r="M26" t="s">
        <v>229</v>
      </c>
      <c r="N26" s="10">
        <v>2020</v>
      </c>
      <c r="O26" s="10">
        <f t="shared" si="1"/>
        <v>13.01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11.35</v>
      </c>
      <c r="I27" t="s">
        <v>237</v>
      </c>
      <c r="K27" t="s">
        <v>241</v>
      </c>
      <c r="M27" t="s">
        <v>229</v>
      </c>
      <c r="N27" s="10">
        <v>2020</v>
      </c>
      <c r="O27" s="10">
        <f t="shared" si="1"/>
        <v>10.35</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9.67</v>
      </c>
      <c r="I28" t="s">
        <v>237</v>
      </c>
      <c r="K28" t="s">
        <v>242</v>
      </c>
      <c r="M28" t="s">
        <v>229</v>
      </c>
      <c r="N28" s="10">
        <v>2020</v>
      </c>
      <c r="O28" s="10">
        <f t="shared" si="1"/>
        <v>8.67</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8.42</v>
      </c>
      <c r="I29" t="s">
        <v>237</v>
      </c>
      <c r="K29" t="s">
        <v>243</v>
      </c>
      <c r="M29" t="s">
        <v>229</v>
      </c>
      <c r="N29" s="10">
        <v>2020</v>
      </c>
      <c r="O29" s="10">
        <f t="shared" si="1"/>
        <v>7.42</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14.77</v>
      </c>
      <c r="I30" t="s">
        <v>237</v>
      </c>
      <c r="K30" t="s">
        <v>244</v>
      </c>
      <c r="M30" t="s">
        <v>229</v>
      </c>
      <c r="N30" s="10">
        <v>2020</v>
      </c>
      <c r="O30" s="10">
        <f t="shared" si="1"/>
        <v>13.77</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13.629999999999999</v>
      </c>
      <c r="I31" t="s">
        <v>237</v>
      </c>
      <c r="K31" t="s">
        <v>245</v>
      </c>
      <c r="M31" t="s">
        <v>229</v>
      </c>
      <c r="N31" s="10">
        <v>2020</v>
      </c>
      <c r="O31" s="10">
        <f t="shared" si="1"/>
        <v>12.63</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12.129999999999999</v>
      </c>
      <c r="I32" t="s">
        <v>237</v>
      </c>
      <c r="K32" t="s">
        <v>246</v>
      </c>
      <c r="M32" t="s">
        <v>229</v>
      </c>
      <c r="N32" s="10">
        <v>2020</v>
      </c>
      <c r="O32" s="10">
        <f t="shared" si="1"/>
        <v>11.13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12.64</v>
      </c>
      <c r="I33" t="s">
        <v>237</v>
      </c>
      <c r="K33" t="s">
        <v>247</v>
      </c>
      <c r="M33" t="s">
        <v>229</v>
      </c>
      <c r="N33" s="10">
        <v>2020</v>
      </c>
      <c r="O33" s="10">
        <f t="shared" si="1"/>
        <v>11.64</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12.35</v>
      </c>
      <c r="I34" t="s">
        <v>237</v>
      </c>
      <c r="K34" t="s">
        <v>248</v>
      </c>
      <c r="M34" t="s">
        <v>229</v>
      </c>
      <c r="N34" s="10">
        <v>2020</v>
      </c>
      <c r="O34" s="10">
        <f t="shared" si="1"/>
        <v>11.35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10.29</v>
      </c>
      <c r="I35" t="s">
        <v>237</v>
      </c>
      <c r="K35" t="s">
        <v>249</v>
      </c>
      <c r="M35" t="s">
        <v>229</v>
      </c>
      <c r="N35" s="10">
        <v>2020</v>
      </c>
      <c r="O35" s="10">
        <f t="shared" si="1"/>
        <v>9.2899999999999991</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*1</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*1</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*0,9</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*0,9</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*0,9</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*0,9</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*0,9</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*0,9</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*0,9</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*0,9</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*0,9</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*0,9</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*0,9</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*0,9</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*0,5</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*0,5</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*0,5</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*0,5</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*0,5</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*0,5</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*0,5</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*0,5</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*0,5</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*0,5</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*0,5</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*0,5</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*0,9</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*0,9</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*0,5</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*0,5</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9.86</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7.04</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2.36</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19.89</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9.24</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5.62</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2.0199999999999996</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17</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*0,87</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*0,87</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*0,87</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&gt;=0.87</v>
      </c>
      <c r="M45" s="27" cm="1">
        <f t="array" ref="M45">ROUNDUP(1-(HLOOKUP(HLOOKUP(VLOOKUP(controller!$E$3,controller!$B$3:$C$32,2,),Scenarios_Qualitative!$H$3:$AK$36,MATCH(N45,Scenarios_Qualitative!$C$3:$C$37,0),FALSE),Scenarios_Data!$B$3:$J$119,MATCH(1,(Scenarios_Data!$B$3:$B$119=N45)*(Scenarios_Data!$G$3:$G$119=I45),0),FALSE)),2)</f>
        <v>0.87</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&lt;0.87</v>
      </c>
      <c r="M46" s="27" cm="1">
        <f t="array" ref="M46">ROUNDUP(1-(HLOOKUP(HLOOKUP(VLOOKUP(controller!$E$3,controller!$B$3:$C$32,2,),Scenarios_Qualitative!$H$3:$AK$36,MATCH(N46,Scenarios_Qualitative!$C$3:$C$37,0),FALSE),Scenarios_Data!$B$3:$J$119,MATCH(1,(Scenarios_Data!$B$3:$B$119=N46)*(Scenarios_Data!$G$3:$G$119=I46),0),FALSE)),2)</f>
        <v>0.87</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*1,14</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*0,87</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*0,87</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*0,87</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&gt;=0.87</v>
      </c>
      <c r="M60" s="116" cm="1">
        <f t="array" ref="M60">ROUNDUP(1-(HLOOKUP(HLOOKUP(VLOOKUP(controller!$E$3,controller!$B$3:$C$32,2,),Scenarios_Qualitative!$H$3:$AK$36,MATCH(N60,Scenarios_Qualitative!$C$3:$C$37,0),FALSE),Scenarios_Data!$B$3:$J$119,MATCH(1,(Scenarios_Data!$B$3:$B$119=N60)*(Scenarios_Data!$G$3:$G$119=I60),0),FALSE)),2)</f>
        <v>0.87</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&lt;0.87</v>
      </c>
      <c r="M61" s="116" cm="1">
        <f t="array" ref="M61">ROUNDUP(1-(HLOOKUP(HLOOKUP(VLOOKUP(controller!$E$3,controller!$B$3:$C$32,2,),Scenarios_Qualitative!$H$3:$AK$36,MATCH(N61,Scenarios_Qualitative!$C$3:$C$37,0),FALSE),Scenarios_Data!$B$3:$J$119,MATCH(1,(Scenarios_Data!$B$3:$B$119=N61)*(Scenarios_Data!$G$3:$G$119=I61),0),FALSE)),2)</f>
        <v>0.87</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*1,14</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