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27\SuppXLS\"/>
    </mc:Choice>
  </mc:AlternateContent>
  <xr:revisionPtr revIDLastSave="0" documentId="13_ncr:1_{5E40FBDE-0E70-46CA-8850-7234EE83BA77}" xr6:coauthVersionLast="47" xr6:coauthVersionMax="47" xr10:uidLastSave="{00000000-0000-0000-0000-000000000000}"/>
  <bookViews>
    <workbookView xWindow="768" yWindow="768" windowWidth="17280" windowHeight="10044" firstSheet="1" activeTab="4" xr2:uid="{00000000-000D-0000-FFFF-FFFF00000000}"/>
  </bookViews>
  <sheets>
    <sheet name="READFIRST" sheetId="5" r:id="rId1"/>
    <sheet name="Control Panel" sheetId="6" r:id="rId2"/>
    <sheet name="SCENARIO Variables" sheetId="7" r:id="rId3"/>
    <sheet name="DemandDrivers" sheetId="4" r:id="rId4"/>
    <sheet name="INDATA FILL demand" sheetId="1" r:id="rId5"/>
    <sheet name="Base-year demand" sheetId="2" r:id="rId6"/>
    <sheet name="1 Demand Evolution BASE" sheetId="3" r:id="rId7"/>
  </sheets>
  <externalReferences>
    <externalReference r:id="rId8"/>
    <externalReference r:id="rId9"/>
  </externalReferences>
  <definedNames>
    <definedName name="_xlnm._FilterDatabase" localSheetId="6" hidden="1">'1 Demand Evolution BASE'!#REF!</definedName>
    <definedName name="_xlnm._FilterDatabase" localSheetId="5" hidden="1">'Base-year demand'!$B$9:$Z$251</definedName>
    <definedName name="_xlnm._FilterDatabase" localSheetId="3" hidden="1">DemandDrivers!$C$3:$G$251</definedName>
    <definedName name="FID_1">[1]AGR_Fuels!$A$2</definedName>
    <definedName name="t">#REF!</definedName>
    <definedName name="tr">#REF!</definedName>
    <definedName name="Transport">#REF!</definedName>
    <definedName name="tt">#REF!</definedName>
    <definedName name="x">[2]AGR_Fuels!$A$2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7" l="1"/>
  <c r="E252" i="7"/>
  <c r="E251" i="7"/>
  <c r="E250" i="7"/>
  <c r="E249" i="7"/>
  <c r="E248" i="7"/>
  <c r="E247" i="7"/>
  <c r="E246" i="7"/>
  <c r="E20" i="7"/>
  <c r="E21" i="7" s="1"/>
  <c r="E22" i="7" l="1"/>
  <c r="E255" i="7"/>
  <c r="T255" i="7" s="1"/>
  <c r="E254" i="7"/>
  <c r="S254" i="7" s="1"/>
  <c r="G293" i="7"/>
  <c r="G277" i="7"/>
  <c r="G261" i="7"/>
  <c r="G245" i="7"/>
  <c r="G229" i="7"/>
  <c r="G125" i="7"/>
  <c r="G109" i="7"/>
  <c r="G93" i="7"/>
  <c r="G77" i="7"/>
  <c r="G61" i="7"/>
  <c r="G44" i="7"/>
  <c r="G28" i="7"/>
  <c r="G11" i="7"/>
  <c r="H20" i="7" s="1"/>
  <c r="H21" i="7" s="1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AM293" i="7"/>
  <c r="W291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AM277" i="7"/>
  <c r="W275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AM261" i="7"/>
  <c r="W259" i="7"/>
  <c r="V255" i="7"/>
  <c r="S255" i="7"/>
  <c r="Q255" i="7"/>
  <c r="P255" i="7"/>
  <c r="M255" i="7"/>
  <c r="J255" i="7"/>
  <c r="U254" i="7"/>
  <c r="T254" i="7"/>
  <c r="Q254" i="7"/>
  <c r="P254" i="7"/>
  <c r="M254" i="7"/>
  <c r="L254" i="7"/>
  <c r="I254" i="7"/>
  <c r="H254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AM245" i="7"/>
  <c r="W243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AM229" i="7"/>
  <c r="W227" i="7"/>
  <c r="X227" i="7" s="1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AM125" i="7"/>
  <c r="W123" i="7"/>
  <c r="X123" i="7" s="1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AM109" i="7"/>
  <c r="W107" i="7"/>
  <c r="X107" i="7" s="1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AM93" i="7"/>
  <c r="W91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V86" i="7"/>
  <c r="BB86" i="7" s="1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V78" i="7"/>
  <c r="BB78" i="7" s="1"/>
  <c r="U78" i="7"/>
  <c r="T78" i="7"/>
  <c r="S78" i="7"/>
  <c r="R78" i="7"/>
  <c r="Q78" i="7"/>
  <c r="P78" i="7"/>
  <c r="O78" i="7"/>
  <c r="N78" i="7"/>
  <c r="M78" i="7"/>
  <c r="L78" i="7"/>
  <c r="K78" i="7"/>
  <c r="J78" i="7"/>
  <c r="AP78" i="7" s="1"/>
  <c r="I78" i="7"/>
  <c r="H78" i="7"/>
  <c r="BC77" i="7"/>
  <c r="AM77" i="7"/>
  <c r="AL77" i="7"/>
  <c r="W75" i="7"/>
  <c r="X75" i="7" s="1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M61" i="7"/>
  <c r="W59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V53" i="7"/>
  <c r="BB53" i="7" s="1"/>
  <c r="U53" i="7"/>
  <c r="BA53" i="7" s="1"/>
  <c r="T53" i="7"/>
  <c r="AZ53" i="7" s="1"/>
  <c r="S53" i="7"/>
  <c r="R53" i="7"/>
  <c r="AX53" i="7" s="1"/>
  <c r="Q53" i="7"/>
  <c r="AW53" i="7" s="1"/>
  <c r="P53" i="7"/>
  <c r="AV53" i="7" s="1"/>
  <c r="O53" i="7"/>
  <c r="N53" i="7"/>
  <c r="AT53" i="7" s="1"/>
  <c r="M53" i="7"/>
  <c r="AS53" i="7" s="1"/>
  <c r="L53" i="7"/>
  <c r="AR53" i="7" s="1"/>
  <c r="K53" i="7"/>
  <c r="J53" i="7"/>
  <c r="AP53" i="7" s="1"/>
  <c r="I53" i="7"/>
  <c r="H53" i="7"/>
  <c r="AN53" i="7" s="1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V49" i="7"/>
  <c r="BB49" i="7" s="1"/>
  <c r="U49" i="7"/>
  <c r="BA49" i="7" s="1"/>
  <c r="T49" i="7"/>
  <c r="AZ49" i="7" s="1"/>
  <c r="AZ50" i="7" s="1"/>
  <c r="S49" i="7"/>
  <c r="AY49" i="7" s="1"/>
  <c r="R49" i="7"/>
  <c r="AX49" i="7" s="1"/>
  <c r="Q49" i="7"/>
  <c r="P49" i="7"/>
  <c r="AV49" i="7" s="1"/>
  <c r="O49" i="7"/>
  <c r="AU49" i="7" s="1"/>
  <c r="N49" i="7"/>
  <c r="AT49" i="7" s="1"/>
  <c r="M49" i="7"/>
  <c r="AS49" i="7" s="1"/>
  <c r="L49" i="7"/>
  <c r="AR49" i="7" s="1"/>
  <c r="K49" i="7"/>
  <c r="AQ49" i="7" s="1"/>
  <c r="J49" i="7"/>
  <c r="AP49" i="7" s="1"/>
  <c r="I49" i="7"/>
  <c r="H49" i="7"/>
  <c r="AN49" i="7" s="1"/>
  <c r="AN50" i="7" s="1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V45" i="7"/>
  <c r="BB45" i="7" s="1"/>
  <c r="U45" i="7"/>
  <c r="BA45" i="7" s="1"/>
  <c r="T45" i="7"/>
  <c r="AZ45" i="7" s="1"/>
  <c r="S45" i="7"/>
  <c r="AY45" i="7" s="1"/>
  <c r="R45" i="7"/>
  <c r="AX45" i="7" s="1"/>
  <c r="Q45" i="7"/>
  <c r="AW45" i="7" s="1"/>
  <c r="P45" i="7"/>
  <c r="AV45" i="7" s="1"/>
  <c r="O45" i="7"/>
  <c r="AU45" i="7" s="1"/>
  <c r="N45" i="7"/>
  <c r="AT45" i="7" s="1"/>
  <c r="M45" i="7"/>
  <c r="AS45" i="7" s="1"/>
  <c r="L45" i="7"/>
  <c r="AR45" i="7" s="1"/>
  <c r="K45" i="7"/>
  <c r="AQ45" i="7" s="1"/>
  <c r="J45" i="7"/>
  <c r="AP45" i="7" s="1"/>
  <c r="I45" i="7"/>
  <c r="AO45" i="7" s="1"/>
  <c r="H45" i="7"/>
  <c r="AN45" i="7" s="1"/>
  <c r="BC44" i="7"/>
  <c r="AM44" i="7"/>
  <c r="AL44" i="7"/>
  <c r="W42" i="7"/>
  <c r="X42" i="7" s="1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V33" i="7"/>
  <c r="U33" i="7"/>
  <c r="T33" i="7"/>
  <c r="AZ33" i="7" s="1"/>
  <c r="S33" i="7"/>
  <c r="R33" i="7"/>
  <c r="Q33" i="7"/>
  <c r="P33" i="7"/>
  <c r="AV33" i="7" s="1"/>
  <c r="O33" i="7"/>
  <c r="N33" i="7"/>
  <c r="M33" i="7"/>
  <c r="L33" i="7"/>
  <c r="AR33" i="7" s="1"/>
  <c r="K33" i="7"/>
  <c r="J33" i="7"/>
  <c r="I33" i="7"/>
  <c r="H33" i="7"/>
  <c r="AN33" i="7" s="1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BC28" i="7"/>
  <c r="AM28" i="7"/>
  <c r="AL28" i="7"/>
  <c r="W26" i="7"/>
  <c r="X26" i="7" s="1"/>
  <c r="J239" i="3"/>
  <c r="J238" i="3"/>
  <c r="J486" i="3" s="1"/>
  <c r="J734" i="3" s="1"/>
  <c r="J982" i="3" s="1"/>
  <c r="J1230" i="3" s="1"/>
  <c r="J237" i="3"/>
  <c r="J485" i="3" s="1"/>
  <c r="J733" i="3" s="1"/>
  <c r="J981" i="3" s="1"/>
  <c r="J1229" i="3" s="1"/>
  <c r="J236" i="3"/>
  <c r="J484" i="3" s="1"/>
  <c r="J732" i="3" s="1"/>
  <c r="J980" i="3" s="1"/>
  <c r="J1228" i="3" s="1"/>
  <c r="J235" i="3"/>
  <c r="J234" i="3"/>
  <c r="J482" i="3" s="1"/>
  <c r="J730" i="3" s="1"/>
  <c r="J978" i="3" s="1"/>
  <c r="J1226" i="3" s="1"/>
  <c r="J233" i="3"/>
  <c r="J481" i="3" s="1"/>
  <c r="J729" i="3" s="1"/>
  <c r="J977" i="3" s="1"/>
  <c r="J1225" i="3" s="1"/>
  <c r="J232" i="3"/>
  <c r="J480" i="3" s="1"/>
  <c r="J728" i="3" s="1"/>
  <c r="J976" i="3" s="1"/>
  <c r="J1224" i="3" s="1"/>
  <c r="J231" i="3"/>
  <c r="J230" i="3"/>
  <c r="J478" i="3" s="1"/>
  <c r="J726" i="3" s="1"/>
  <c r="J974" i="3" s="1"/>
  <c r="J1222" i="3" s="1"/>
  <c r="J229" i="3"/>
  <c r="J477" i="3" s="1"/>
  <c r="J725" i="3" s="1"/>
  <c r="J973" i="3" s="1"/>
  <c r="J1221" i="3" s="1"/>
  <c r="J228" i="3"/>
  <c r="J476" i="3" s="1"/>
  <c r="J724" i="3" s="1"/>
  <c r="J972" i="3" s="1"/>
  <c r="J1220" i="3" s="1"/>
  <c r="J227" i="3"/>
  <c r="J226" i="3"/>
  <c r="J474" i="3" s="1"/>
  <c r="J722" i="3" s="1"/>
  <c r="J970" i="3" s="1"/>
  <c r="J1218" i="3" s="1"/>
  <c r="J225" i="3"/>
  <c r="J473" i="3" s="1"/>
  <c r="J721" i="3" s="1"/>
  <c r="J969" i="3" s="1"/>
  <c r="J1217" i="3" s="1"/>
  <c r="J224" i="3"/>
  <c r="J472" i="3" s="1"/>
  <c r="J720" i="3" s="1"/>
  <c r="J968" i="3" s="1"/>
  <c r="J1216" i="3" s="1"/>
  <c r="J223" i="3"/>
  <c r="J222" i="3"/>
  <c r="J470" i="3" s="1"/>
  <c r="J718" i="3" s="1"/>
  <c r="J966" i="3" s="1"/>
  <c r="J1214" i="3" s="1"/>
  <c r="J221" i="3"/>
  <c r="J469" i="3" s="1"/>
  <c r="J717" i="3" s="1"/>
  <c r="J965" i="3" s="1"/>
  <c r="J1213" i="3" s="1"/>
  <c r="J220" i="3"/>
  <c r="J468" i="3" s="1"/>
  <c r="J716" i="3" s="1"/>
  <c r="J964" i="3" s="1"/>
  <c r="J1212" i="3" s="1"/>
  <c r="J219" i="3"/>
  <c r="J218" i="3"/>
  <c r="J466" i="3" s="1"/>
  <c r="J714" i="3" s="1"/>
  <c r="J962" i="3" s="1"/>
  <c r="J1210" i="3" s="1"/>
  <c r="J217" i="3"/>
  <c r="J465" i="3" s="1"/>
  <c r="J713" i="3" s="1"/>
  <c r="J961" i="3" s="1"/>
  <c r="J1209" i="3" s="1"/>
  <c r="J216" i="3"/>
  <c r="J464" i="3" s="1"/>
  <c r="J712" i="3" s="1"/>
  <c r="J960" i="3" s="1"/>
  <c r="J1208" i="3" s="1"/>
  <c r="J215" i="3"/>
  <c r="J214" i="3"/>
  <c r="J462" i="3" s="1"/>
  <c r="J710" i="3" s="1"/>
  <c r="J958" i="3" s="1"/>
  <c r="J1206" i="3" s="1"/>
  <c r="J213" i="3"/>
  <c r="J461" i="3" s="1"/>
  <c r="J709" i="3" s="1"/>
  <c r="J957" i="3" s="1"/>
  <c r="J1205" i="3" s="1"/>
  <c r="J212" i="3"/>
  <c r="J460" i="3" s="1"/>
  <c r="J708" i="3" s="1"/>
  <c r="J956" i="3" s="1"/>
  <c r="J1204" i="3" s="1"/>
  <c r="J211" i="3"/>
  <c r="J210" i="3"/>
  <c r="J458" i="3" s="1"/>
  <c r="J706" i="3" s="1"/>
  <c r="J954" i="3" s="1"/>
  <c r="J1202" i="3" s="1"/>
  <c r="J209" i="3"/>
  <c r="J457" i="3" s="1"/>
  <c r="J705" i="3" s="1"/>
  <c r="J953" i="3" s="1"/>
  <c r="J1201" i="3" s="1"/>
  <c r="J208" i="3"/>
  <c r="J456" i="3" s="1"/>
  <c r="J704" i="3" s="1"/>
  <c r="J952" i="3" s="1"/>
  <c r="J1200" i="3" s="1"/>
  <c r="J207" i="3"/>
  <c r="J206" i="3"/>
  <c r="J454" i="3" s="1"/>
  <c r="J702" i="3" s="1"/>
  <c r="J950" i="3" s="1"/>
  <c r="J1198" i="3" s="1"/>
  <c r="J205" i="3"/>
  <c r="J453" i="3" s="1"/>
  <c r="J701" i="3" s="1"/>
  <c r="J949" i="3" s="1"/>
  <c r="J1197" i="3" s="1"/>
  <c r="J204" i="3"/>
  <c r="J452" i="3" s="1"/>
  <c r="J700" i="3" s="1"/>
  <c r="J948" i="3" s="1"/>
  <c r="J1196" i="3" s="1"/>
  <c r="J203" i="3"/>
  <c r="J202" i="3"/>
  <c r="J450" i="3" s="1"/>
  <c r="J698" i="3" s="1"/>
  <c r="J946" i="3" s="1"/>
  <c r="J1194" i="3" s="1"/>
  <c r="J201" i="3"/>
  <c r="J449" i="3" s="1"/>
  <c r="J697" i="3" s="1"/>
  <c r="J945" i="3" s="1"/>
  <c r="J1193" i="3" s="1"/>
  <c r="J200" i="3"/>
  <c r="J448" i="3" s="1"/>
  <c r="J696" i="3" s="1"/>
  <c r="J944" i="3" s="1"/>
  <c r="J1192" i="3" s="1"/>
  <c r="J199" i="3"/>
  <c r="J198" i="3"/>
  <c r="J446" i="3" s="1"/>
  <c r="J694" i="3" s="1"/>
  <c r="J942" i="3" s="1"/>
  <c r="J1190" i="3" s="1"/>
  <c r="J197" i="3"/>
  <c r="J445" i="3" s="1"/>
  <c r="J693" i="3" s="1"/>
  <c r="J941" i="3" s="1"/>
  <c r="J1189" i="3" s="1"/>
  <c r="J196" i="3"/>
  <c r="J444" i="3" s="1"/>
  <c r="J692" i="3" s="1"/>
  <c r="J940" i="3" s="1"/>
  <c r="J1188" i="3" s="1"/>
  <c r="J195" i="3"/>
  <c r="J194" i="3"/>
  <c r="J442" i="3" s="1"/>
  <c r="J690" i="3" s="1"/>
  <c r="J938" i="3" s="1"/>
  <c r="J1186" i="3" s="1"/>
  <c r="J193" i="3"/>
  <c r="J441" i="3" s="1"/>
  <c r="J689" i="3" s="1"/>
  <c r="J937" i="3" s="1"/>
  <c r="J1185" i="3" s="1"/>
  <c r="J192" i="3"/>
  <c r="J440" i="3" s="1"/>
  <c r="J688" i="3" s="1"/>
  <c r="J936" i="3" s="1"/>
  <c r="J1184" i="3" s="1"/>
  <c r="J191" i="3"/>
  <c r="J190" i="3"/>
  <c r="J438" i="3" s="1"/>
  <c r="J686" i="3" s="1"/>
  <c r="J934" i="3" s="1"/>
  <c r="J1182" i="3" s="1"/>
  <c r="J189" i="3"/>
  <c r="J437" i="3" s="1"/>
  <c r="J685" i="3" s="1"/>
  <c r="J933" i="3" s="1"/>
  <c r="J1181" i="3" s="1"/>
  <c r="J188" i="3"/>
  <c r="J436" i="3" s="1"/>
  <c r="J684" i="3" s="1"/>
  <c r="J932" i="3" s="1"/>
  <c r="J1180" i="3" s="1"/>
  <c r="J187" i="3"/>
  <c r="J186" i="3"/>
  <c r="J434" i="3" s="1"/>
  <c r="J682" i="3" s="1"/>
  <c r="J930" i="3" s="1"/>
  <c r="J1178" i="3" s="1"/>
  <c r="J185" i="3"/>
  <c r="J433" i="3" s="1"/>
  <c r="J681" i="3" s="1"/>
  <c r="J929" i="3" s="1"/>
  <c r="J1177" i="3" s="1"/>
  <c r="J184" i="3"/>
  <c r="J432" i="3" s="1"/>
  <c r="J680" i="3" s="1"/>
  <c r="J928" i="3" s="1"/>
  <c r="J1176" i="3" s="1"/>
  <c r="J183" i="3"/>
  <c r="J182" i="3"/>
  <c r="J430" i="3" s="1"/>
  <c r="J678" i="3" s="1"/>
  <c r="J926" i="3" s="1"/>
  <c r="J1174" i="3" s="1"/>
  <c r="J181" i="3"/>
  <c r="J429" i="3" s="1"/>
  <c r="J677" i="3" s="1"/>
  <c r="J925" i="3" s="1"/>
  <c r="J1173" i="3" s="1"/>
  <c r="J180" i="3"/>
  <c r="J428" i="3" s="1"/>
  <c r="J676" i="3" s="1"/>
  <c r="J924" i="3" s="1"/>
  <c r="J1172" i="3" s="1"/>
  <c r="J179" i="3"/>
  <c r="J178" i="3"/>
  <c r="J426" i="3" s="1"/>
  <c r="J674" i="3" s="1"/>
  <c r="J922" i="3" s="1"/>
  <c r="J1170" i="3" s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J23" i="6"/>
  <c r="F23" i="6"/>
  <c r="K10" i="3"/>
  <c r="K11" i="3" s="1"/>
  <c r="K259" i="3" s="1"/>
  <c r="K507" i="3" s="1"/>
  <c r="K755" i="3" s="1"/>
  <c r="K1003" i="3" s="1"/>
  <c r="B65" i="5"/>
  <c r="B58" i="5"/>
  <c r="B51" i="5"/>
  <c r="B44" i="5"/>
  <c r="B37" i="5"/>
  <c r="B23" i="5"/>
  <c r="F257" i="3"/>
  <c r="E257" i="3"/>
  <c r="D257" i="3"/>
  <c r="C257" i="3"/>
  <c r="L257" i="3" s="1"/>
  <c r="L505" i="3" s="1"/>
  <c r="L753" i="3" s="1"/>
  <c r="L1001" i="3" s="1"/>
  <c r="L1249" i="3" s="1"/>
  <c r="F256" i="3"/>
  <c r="E256" i="3"/>
  <c r="D256" i="3"/>
  <c r="C256" i="3"/>
  <c r="L256" i="3" s="1"/>
  <c r="F255" i="3"/>
  <c r="E255" i="3"/>
  <c r="D255" i="3"/>
  <c r="C255" i="3"/>
  <c r="L255" i="3" s="1"/>
  <c r="L503" i="3" s="1"/>
  <c r="L751" i="3" s="1"/>
  <c r="L999" i="3" s="1"/>
  <c r="L1247" i="3" s="1"/>
  <c r="F254" i="3"/>
  <c r="E254" i="3"/>
  <c r="D254" i="3"/>
  <c r="C254" i="3"/>
  <c r="L254" i="3" s="1"/>
  <c r="F253" i="3"/>
  <c r="E253" i="3"/>
  <c r="D253" i="3"/>
  <c r="C253" i="3"/>
  <c r="L253" i="3" s="1"/>
  <c r="F252" i="3"/>
  <c r="E252" i="3"/>
  <c r="D252" i="3"/>
  <c r="C252" i="3"/>
  <c r="L252" i="3" s="1"/>
  <c r="F251" i="3"/>
  <c r="E251" i="3"/>
  <c r="D251" i="3"/>
  <c r="C251" i="3"/>
  <c r="L251" i="3" s="1"/>
  <c r="F250" i="3"/>
  <c r="E250" i="3"/>
  <c r="D250" i="3"/>
  <c r="C250" i="3"/>
  <c r="L250" i="3" s="1"/>
  <c r="F249" i="3"/>
  <c r="E249" i="3"/>
  <c r="D249" i="3"/>
  <c r="C249" i="3"/>
  <c r="L249" i="3" s="1"/>
  <c r="F248" i="3"/>
  <c r="E248" i="3"/>
  <c r="D248" i="3"/>
  <c r="C248" i="3"/>
  <c r="L248" i="3" s="1"/>
  <c r="F247" i="3"/>
  <c r="E247" i="3"/>
  <c r="D247" i="3"/>
  <c r="C247" i="3"/>
  <c r="L247" i="3" s="1"/>
  <c r="F246" i="3"/>
  <c r="E246" i="3"/>
  <c r="D246" i="3"/>
  <c r="C246" i="3"/>
  <c r="L246" i="3" s="1"/>
  <c r="L494" i="3" s="1"/>
  <c r="L742" i="3" s="1"/>
  <c r="L990" i="3" s="1"/>
  <c r="L1238" i="3" s="1"/>
  <c r="F245" i="3"/>
  <c r="E245" i="3"/>
  <c r="D245" i="3"/>
  <c r="C245" i="3"/>
  <c r="L245" i="3" s="1"/>
  <c r="F244" i="3"/>
  <c r="E244" i="3"/>
  <c r="D244" i="3"/>
  <c r="C244" i="3"/>
  <c r="L244" i="3" s="1"/>
  <c r="F243" i="3"/>
  <c r="E243" i="3"/>
  <c r="D243" i="3"/>
  <c r="C243" i="3"/>
  <c r="L243" i="3" s="1"/>
  <c r="F242" i="3"/>
  <c r="E242" i="3"/>
  <c r="D242" i="3"/>
  <c r="C242" i="3"/>
  <c r="L242" i="3" s="1"/>
  <c r="F241" i="3"/>
  <c r="E241" i="3"/>
  <c r="D241" i="3"/>
  <c r="C241" i="3"/>
  <c r="L241" i="3" s="1"/>
  <c r="F240" i="3"/>
  <c r="E240" i="3"/>
  <c r="D240" i="3"/>
  <c r="C240" i="3"/>
  <c r="L240" i="3" s="1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F177" i="3"/>
  <c r="E177" i="3"/>
  <c r="D177" i="3"/>
  <c r="C177" i="3"/>
  <c r="L177" i="3" s="1"/>
  <c r="F176" i="3"/>
  <c r="E176" i="3"/>
  <c r="D176" i="3"/>
  <c r="C176" i="3"/>
  <c r="L176" i="3" s="1"/>
  <c r="F175" i="3"/>
  <c r="E175" i="3"/>
  <c r="D175" i="3"/>
  <c r="C175" i="3"/>
  <c r="L175" i="3" s="1"/>
  <c r="L423" i="3" s="1"/>
  <c r="L671" i="3" s="1"/>
  <c r="L919" i="3" s="1"/>
  <c r="L1167" i="3" s="1"/>
  <c r="F174" i="3"/>
  <c r="E174" i="3"/>
  <c r="D174" i="3"/>
  <c r="C174" i="3"/>
  <c r="L174" i="3" s="1"/>
  <c r="F173" i="3"/>
  <c r="E173" i="3"/>
  <c r="D173" i="3"/>
  <c r="C173" i="3"/>
  <c r="L173" i="3" s="1"/>
  <c r="L421" i="3" s="1"/>
  <c r="L669" i="3" s="1"/>
  <c r="L917" i="3" s="1"/>
  <c r="L1165" i="3" s="1"/>
  <c r="F172" i="3"/>
  <c r="E172" i="3"/>
  <c r="D172" i="3"/>
  <c r="C172" i="3"/>
  <c r="L172" i="3" s="1"/>
  <c r="F171" i="3"/>
  <c r="E171" i="3"/>
  <c r="D171" i="3"/>
  <c r="C171" i="3"/>
  <c r="L171" i="3" s="1"/>
  <c r="F170" i="3"/>
  <c r="E170" i="3"/>
  <c r="D170" i="3"/>
  <c r="C170" i="3"/>
  <c r="L170" i="3" s="1"/>
  <c r="F169" i="3"/>
  <c r="E169" i="3"/>
  <c r="D169" i="3"/>
  <c r="C169" i="3"/>
  <c r="L169" i="3" s="1"/>
  <c r="F168" i="3"/>
  <c r="E168" i="3"/>
  <c r="D168" i="3"/>
  <c r="C168" i="3"/>
  <c r="L168" i="3" s="1"/>
  <c r="L416" i="3" s="1"/>
  <c r="L664" i="3" s="1"/>
  <c r="L912" i="3" s="1"/>
  <c r="L1160" i="3" s="1"/>
  <c r="F167" i="3"/>
  <c r="E167" i="3"/>
  <c r="D167" i="3"/>
  <c r="C167" i="3"/>
  <c r="L167" i="3" s="1"/>
  <c r="F166" i="3"/>
  <c r="E166" i="3"/>
  <c r="D166" i="3"/>
  <c r="C166" i="3"/>
  <c r="L166" i="3" s="1"/>
  <c r="F165" i="3"/>
  <c r="E165" i="3"/>
  <c r="D165" i="3"/>
  <c r="C165" i="3"/>
  <c r="L165" i="3" s="1"/>
  <c r="F164" i="3"/>
  <c r="E164" i="3"/>
  <c r="D164" i="3"/>
  <c r="C164" i="3"/>
  <c r="L164" i="3" s="1"/>
  <c r="F163" i="3"/>
  <c r="E163" i="3"/>
  <c r="D163" i="3"/>
  <c r="C163" i="3"/>
  <c r="L163" i="3" s="1"/>
  <c r="F162" i="3"/>
  <c r="E162" i="3"/>
  <c r="D162" i="3"/>
  <c r="C162" i="3"/>
  <c r="L162" i="3" s="1"/>
  <c r="F161" i="3"/>
  <c r="E161" i="3"/>
  <c r="D161" i="3"/>
  <c r="C161" i="3"/>
  <c r="L161" i="3" s="1"/>
  <c r="F160" i="3"/>
  <c r="E160" i="3"/>
  <c r="D160" i="3"/>
  <c r="C160" i="3"/>
  <c r="L160" i="3" s="1"/>
  <c r="F159" i="3"/>
  <c r="E159" i="3"/>
  <c r="D159" i="3"/>
  <c r="C159" i="3"/>
  <c r="L159" i="3" s="1"/>
  <c r="L407" i="3" s="1"/>
  <c r="L655" i="3" s="1"/>
  <c r="L903" i="3" s="1"/>
  <c r="L1151" i="3" s="1"/>
  <c r="F158" i="3"/>
  <c r="E158" i="3"/>
  <c r="D158" i="3"/>
  <c r="C158" i="3"/>
  <c r="L158" i="3" s="1"/>
  <c r="F157" i="3"/>
  <c r="E157" i="3"/>
  <c r="D157" i="3"/>
  <c r="C157" i="3"/>
  <c r="L157" i="3" s="1"/>
  <c r="L405" i="3" s="1"/>
  <c r="L653" i="3" s="1"/>
  <c r="L901" i="3" s="1"/>
  <c r="L1149" i="3" s="1"/>
  <c r="F156" i="3"/>
  <c r="E156" i="3"/>
  <c r="D156" i="3"/>
  <c r="C156" i="3"/>
  <c r="L156" i="3" s="1"/>
  <c r="F155" i="3"/>
  <c r="E155" i="3"/>
  <c r="D155" i="3"/>
  <c r="C155" i="3"/>
  <c r="L155" i="3" s="1"/>
  <c r="F154" i="3"/>
  <c r="E154" i="3"/>
  <c r="D154" i="3"/>
  <c r="C154" i="3"/>
  <c r="L154" i="3" s="1"/>
  <c r="F153" i="3"/>
  <c r="E153" i="3"/>
  <c r="D153" i="3"/>
  <c r="C153" i="3"/>
  <c r="L153" i="3" s="1"/>
  <c r="F152" i="3"/>
  <c r="E152" i="3"/>
  <c r="D152" i="3"/>
  <c r="C152" i="3"/>
  <c r="L152" i="3" s="1"/>
  <c r="L400" i="3" s="1"/>
  <c r="L648" i="3" s="1"/>
  <c r="L896" i="3" s="1"/>
  <c r="L1144" i="3" s="1"/>
  <c r="F151" i="3"/>
  <c r="E151" i="3"/>
  <c r="D151" i="3"/>
  <c r="C151" i="3"/>
  <c r="L151" i="3" s="1"/>
  <c r="F150" i="3"/>
  <c r="E150" i="3"/>
  <c r="D150" i="3"/>
  <c r="C150" i="3"/>
  <c r="L150" i="3" s="1"/>
  <c r="F149" i="3"/>
  <c r="E149" i="3"/>
  <c r="D149" i="3"/>
  <c r="C149" i="3"/>
  <c r="L149" i="3" s="1"/>
  <c r="F148" i="3"/>
  <c r="E148" i="3"/>
  <c r="D148" i="3"/>
  <c r="C148" i="3"/>
  <c r="L148" i="3" s="1"/>
  <c r="F147" i="3"/>
  <c r="E147" i="3"/>
  <c r="D147" i="3"/>
  <c r="C147" i="3"/>
  <c r="L147" i="3" s="1"/>
  <c r="F146" i="3"/>
  <c r="E146" i="3"/>
  <c r="D146" i="3"/>
  <c r="C146" i="3"/>
  <c r="L146" i="3" s="1"/>
  <c r="F145" i="3"/>
  <c r="E145" i="3"/>
  <c r="D145" i="3"/>
  <c r="C145" i="3"/>
  <c r="L145" i="3" s="1"/>
  <c r="F144" i="3"/>
  <c r="E144" i="3"/>
  <c r="D144" i="3"/>
  <c r="C144" i="3"/>
  <c r="L144" i="3" s="1"/>
  <c r="F143" i="3"/>
  <c r="E143" i="3"/>
  <c r="D143" i="3"/>
  <c r="C143" i="3"/>
  <c r="L143" i="3" s="1"/>
  <c r="L391" i="3" s="1"/>
  <c r="L639" i="3" s="1"/>
  <c r="L887" i="3" s="1"/>
  <c r="L1135" i="3" s="1"/>
  <c r="F142" i="3"/>
  <c r="E142" i="3"/>
  <c r="D142" i="3"/>
  <c r="C142" i="3"/>
  <c r="L142" i="3" s="1"/>
  <c r="F141" i="3"/>
  <c r="E141" i="3"/>
  <c r="D141" i="3"/>
  <c r="C141" i="3"/>
  <c r="L141" i="3" s="1"/>
  <c r="L389" i="3" s="1"/>
  <c r="L637" i="3" s="1"/>
  <c r="L885" i="3" s="1"/>
  <c r="L1133" i="3" s="1"/>
  <c r="F140" i="3"/>
  <c r="E140" i="3"/>
  <c r="D140" i="3"/>
  <c r="C140" i="3"/>
  <c r="L140" i="3" s="1"/>
  <c r="F139" i="3"/>
  <c r="E139" i="3"/>
  <c r="D139" i="3"/>
  <c r="C139" i="3"/>
  <c r="L139" i="3" s="1"/>
  <c r="F138" i="3"/>
  <c r="E138" i="3"/>
  <c r="D138" i="3"/>
  <c r="C138" i="3"/>
  <c r="L138" i="3" s="1"/>
  <c r="F137" i="3"/>
  <c r="E137" i="3"/>
  <c r="D137" i="3"/>
  <c r="C137" i="3"/>
  <c r="L137" i="3" s="1"/>
  <c r="F136" i="3"/>
  <c r="E136" i="3"/>
  <c r="D136" i="3"/>
  <c r="C136" i="3"/>
  <c r="L136" i="3" s="1"/>
  <c r="L384" i="3" s="1"/>
  <c r="L632" i="3" s="1"/>
  <c r="L880" i="3" s="1"/>
  <c r="L1128" i="3" s="1"/>
  <c r="F135" i="3"/>
  <c r="E135" i="3"/>
  <c r="D135" i="3"/>
  <c r="C135" i="3"/>
  <c r="L135" i="3" s="1"/>
  <c r="F134" i="3"/>
  <c r="E134" i="3"/>
  <c r="D134" i="3"/>
  <c r="C134" i="3"/>
  <c r="L134" i="3" s="1"/>
  <c r="F133" i="3"/>
  <c r="E133" i="3"/>
  <c r="D133" i="3"/>
  <c r="C133" i="3"/>
  <c r="L133" i="3" s="1"/>
  <c r="F132" i="3"/>
  <c r="E132" i="3"/>
  <c r="D132" i="3"/>
  <c r="C132" i="3"/>
  <c r="L132" i="3" s="1"/>
  <c r="F131" i="3"/>
  <c r="E131" i="3"/>
  <c r="D131" i="3"/>
  <c r="C131" i="3"/>
  <c r="L131" i="3" s="1"/>
  <c r="F130" i="3"/>
  <c r="E130" i="3"/>
  <c r="D130" i="3"/>
  <c r="C130" i="3"/>
  <c r="L130" i="3" s="1"/>
  <c r="F129" i="3"/>
  <c r="E129" i="3"/>
  <c r="D129" i="3"/>
  <c r="C129" i="3"/>
  <c r="L129" i="3" s="1"/>
  <c r="F128" i="3"/>
  <c r="E128" i="3"/>
  <c r="D128" i="3"/>
  <c r="C128" i="3"/>
  <c r="L128" i="3" s="1"/>
  <c r="F127" i="3"/>
  <c r="E127" i="3"/>
  <c r="D127" i="3"/>
  <c r="C127" i="3"/>
  <c r="L127" i="3" s="1"/>
  <c r="L375" i="3" s="1"/>
  <c r="L623" i="3" s="1"/>
  <c r="L871" i="3" s="1"/>
  <c r="L1119" i="3" s="1"/>
  <c r="F126" i="3"/>
  <c r="E126" i="3"/>
  <c r="D126" i="3"/>
  <c r="C126" i="3"/>
  <c r="L126" i="3" s="1"/>
  <c r="F125" i="3"/>
  <c r="E125" i="3"/>
  <c r="D125" i="3"/>
  <c r="C125" i="3"/>
  <c r="L125" i="3" s="1"/>
  <c r="L373" i="3" s="1"/>
  <c r="L621" i="3" s="1"/>
  <c r="L869" i="3" s="1"/>
  <c r="L1117" i="3" s="1"/>
  <c r="F124" i="3"/>
  <c r="E124" i="3"/>
  <c r="D124" i="3"/>
  <c r="C124" i="3"/>
  <c r="L124" i="3" s="1"/>
  <c r="F123" i="3"/>
  <c r="E123" i="3"/>
  <c r="D123" i="3"/>
  <c r="C123" i="3"/>
  <c r="L123" i="3" s="1"/>
  <c r="F122" i="3"/>
  <c r="E122" i="3"/>
  <c r="D122" i="3"/>
  <c r="C122" i="3"/>
  <c r="L122" i="3" s="1"/>
  <c r="F121" i="3"/>
  <c r="E121" i="3"/>
  <c r="D121" i="3"/>
  <c r="C121" i="3"/>
  <c r="L121" i="3" s="1"/>
  <c r="F120" i="3"/>
  <c r="E120" i="3"/>
  <c r="D120" i="3"/>
  <c r="C120" i="3"/>
  <c r="L120" i="3" s="1"/>
  <c r="L368" i="3" s="1"/>
  <c r="L616" i="3" s="1"/>
  <c r="L864" i="3" s="1"/>
  <c r="L1112" i="3" s="1"/>
  <c r="F119" i="3"/>
  <c r="E119" i="3"/>
  <c r="D119" i="3"/>
  <c r="C119" i="3"/>
  <c r="L119" i="3" s="1"/>
  <c r="F118" i="3"/>
  <c r="E118" i="3"/>
  <c r="D118" i="3"/>
  <c r="C118" i="3"/>
  <c r="L118" i="3" s="1"/>
  <c r="F117" i="3"/>
  <c r="E117" i="3"/>
  <c r="D117" i="3"/>
  <c r="C117" i="3"/>
  <c r="L117" i="3" s="1"/>
  <c r="F116" i="3"/>
  <c r="E116" i="3"/>
  <c r="D116" i="3"/>
  <c r="C116" i="3"/>
  <c r="L116" i="3" s="1"/>
  <c r="F115" i="3"/>
  <c r="E115" i="3"/>
  <c r="D115" i="3"/>
  <c r="C115" i="3"/>
  <c r="L115" i="3" s="1"/>
  <c r="F114" i="3"/>
  <c r="E114" i="3"/>
  <c r="D114" i="3"/>
  <c r="C114" i="3"/>
  <c r="L114" i="3" s="1"/>
  <c r="F113" i="3"/>
  <c r="E113" i="3"/>
  <c r="D113" i="3"/>
  <c r="C113" i="3"/>
  <c r="L113" i="3" s="1"/>
  <c r="F112" i="3"/>
  <c r="E112" i="3"/>
  <c r="D112" i="3"/>
  <c r="C112" i="3"/>
  <c r="L112" i="3" s="1"/>
  <c r="F111" i="3"/>
  <c r="E111" i="3"/>
  <c r="D111" i="3"/>
  <c r="C111" i="3"/>
  <c r="L111" i="3" s="1"/>
  <c r="L359" i="3" s="1"/>
  <c r="L607" i="3" s="1"/>
  <c r="L855" i="3" s="1"/>
  <c r="L1103" i="3" s="1"/>
  <c r="F110" i="3"/>
  <c r="E110" i="3"/>
  <c r="D110" i="3"/>
  <c r="C110" i="3"/>
  <c r="L110" i="3" s="1"/>
  <c r="F109" i="3"/>
  <c r="E109" i="3"/>
  <c r="D109" i="3"/>
  <c r="C109" i="3"/>
  <c r="L109" i="3" s="1"/>
  <c r="L357" i="3" s="1"/>
  <c r="L605" i="3" s="1"/>
  <c r="L853" i="3" s="1"/>
  <c r="L1101" i="3" s="1"/>
  <c r="F108" i="3"/>
  <c r="E108" i="3"/>
  <c r="D108" i="3"/>
  <c r="C108" i="3"/>
  <c r="L108" i="3" s="1"/>
  <c r="F107" i="3"/>
  <c r="E107" i="3"/>
  <c r="D107" i="3"/>
  <c r="C107" i="3"/>
  <c r="L107" i="3" s="1"/>
  <c r="F106" i="3"/>
  <c r="E106" i="3"/>
  <c r="D106" i="3"/>
  <c r="C106" i="3"/>
  <c r="L106" i="3" s="1"/>
  <c r="F105" i="3"/>
  <c r="E105" i="3"/>
  <c r="D105" i="3"/>
  <c r="C105" i="3"/>
  <c r="L105" i="3" s="1"/>
  <c r="F104" i="3"/>
  <c r="E104" i="3"/>
  <c r="D104" i="3"/>
  <c r="C104" i="3"/>
  <c r="L104" i="3" s="1"/>
  <c r="L352" i="3" s="1"/>
  <c r="L600" i="3" s="1"/>
  <c r="L848" i="3" s="1"/>
  <c r="L1096" i="3" s="1"/>
  <c r="F103" i="3"/>
  <c r="E103" i="3"/>
  <c r="D103" i="3"/>
  <c r="C103" i="3"/>
  <c r="L103" i="3" s="1"/>
  <c r="F102" i="3"/>
  <c r="E102" i="3"/>
  <c r="D102" i="3"/>
  <c r="C102" i="3"/>
  <c r="L102" i="3" s="1"/>
  <c r="F101" i="3"/>
  <c r="E101" i="3"/>
  <c r="D101" i="3"/>
  <c r="C101" i="3"/>
  <c r="L101" i="3" s="1"/>
  <c r="F100" i="3"/>
  <c r="E100" i="3"/>
  <c r="D100" i="3"/>
  <c r="C100" i="3"/>
  <c r="L100" i="3" s="1"/>
  <c r="F99" i="3"/>
  <c r="E99" i="3"/>
  <c r="D99" i="3"/>
  <c r="C99" i="3"/>
  <c r="L99" i="3" s="1"/>
  <c r="F98" i="3"/>
  <c r="E98" i="3"/>
  <c r="D98" i="3"/>
  <c r="C98" i="3"/>
  <c r="L98" i="3" s="1"/>
  <c r="F97" i="3"/>
  <c r="E97" i="3"/>
  <c r="D97" i="3"/>
  <c r="C97" i="3"/>
  <c r="L97" i="3" s="1"/>
  <c r="F96" i="3"/>
  <c r="E96" i="3"/>
  <c r="D96" i="3"/>
  <c r="C96" i="3"/>
  <c r="L96" i="3" s="1"/>
  <c r="F95" i="3"/>
  <c r="E95" i="3"/>
  <c r="D95" i="3"/>
  <c r="C95" i="3"/>
  <c r="L95" i="3" s="1"/>
  <c r="L343" i="3" s="1"/>
  <c r="L591" i="3" s="1"/>
  <c r="L839" i="3" s="1"/>
  <c r="L1087" i="3" s="1"/>
  <c r="F94" i="3"/>
  <c r="E94" i="3"/>
  <c r="D94" i="3"/>
  <c r="C94" i="3"/>
  <c r="L94" i="3" s="1"/>
  <c r="F93" i="3"/>
  <c r="E93" i="3"/>
  <c r="D93" i="3"/>
  <c r="C93" i="3"/>
  <c r="L93" i="3" s="1"/>
  <c r="L341" i="3" s="1"/>
  <c r="L589" i="3" s="1"/>
  <c r="L837" i="3" s="1"/>
  <c r="L1085" i="3" s="1"/>
  <c r="F92" i="3"/>
  <c r="E92" i="3"/>
  <c r="D92" i="3"/>
  <c r="C92" i="3"/>
  <c r="L92" i="3" s="1"/>
  <c r="F91" i="3"/>
  <c r="E91" i="3"/>
  <c r="D91" i="3"/>
  <c r="C91" i="3"/>
  <c r="L91" i="3" s="1"/>
  <c r="F90" i="3"/>
  <c r="E90" i="3"/>
  <c r="D90" i="3"/>
  <c r="C90" i="3"/>
  <c r="L90" i="3" s="1"/>
  <c r="F89" i="3"/>
  <c r="E89" i="3"/>
  <c r="D89" i="3"/>
  <c r="C89" i="3"/>
  <c r="L89" i="3" s="1"/>
  <c r="F88" i="3"/>
  <c r="E88" i="3"/>
  <c r="D88" i="3"/>
  <c r="C88" i="3"/>
  <c r="L88" i="3" s="1"/>
  <c r="L336" i="3" s="1"/>
  <c r="L584" i="3" s="1"/>
  <c r="L832" i="3" s="1"/>
  <c r="L1080" i="3" s="1"/>
  <c r="F87" i="3"/>
  <c r="E87" i="3"/>
  <c r="D87" i="3"/>
  <c r="C87" i="3"/>
  <c r="L87" i="3" s="1"/>
  <c r="F86" i="3"/>
  <c r="E86" i="3"/>
  <c r="D86" i="3"/>
  <c r="C86" i="3"/>
  <c r="L86" i="3" s="1"/>
  <c r="F85" i="3"/>
  <c r="E85" i="3"/>
  <c r="D85" i="3"/>
  <c r="C85" i="3"/>
  <c r="L85" i="3" s="1"/>
  <c r="F84" i="3"/>
  <c r="E84" i="3"/>
  <c r="D84" i="3"/>
  <c r="C84" i="3"/>
  <c r="L84" i="3" s="1"/>
  <c r="F83" i="3"/>
  <c r="E83" i="3"/>
  <c r="D83" i="3"/>
  <c r="C83" i="3"/>
  <c r="L83" i="3" s="1"/>
  <c r="F82" i="3"/>
  <c r="E82" i="3"/>
  <c r="D82" i="3"/>
  <c r="C82" i="3"/>
  <c r="L82" i="3" s="1"/>
  <c r="F81" i="3"/>
  <c r="E81" i="3"/>
  <c r="D81" i="3"/>
  <c r="C81" i="3"/>
  <c r="L81" i="3" s="1"/>
  <c r="F80" i="3"/>
  <c r="E80" i="3"/>
  <c r="D80" i="3"/>
  <c r="C80" i="3"/>
  <c r="L80" i="3" s="1"/>
  <c r="F79" i="3"/>
  <c r="E79" i="3"/>
  <c r="D79" i="3"/>
  <c r="C79" i="3"/>
  <c r="L79" i="3" s="1"/>
  <c r="L327" i="3" s="1"/>
  <c r="L575" i="3" s="1"/>
  <c r="L823" i="3" s="1"/>
  <c r="L1071" i="3" s="1"/>
  <c r="F78" i="3"/>
  <c r="E78" i="3"/>
  <c r="D78" i="3"/>
  <c r="C78" i="3"/>
  <c r="L78" i="3" s="1"/>
  <c r="F77" i="3"/>
  <c r="E77" i="3"/>
  <c r="D77" i="3"/>
  <c r="C77" i="3"/>
  <c r="L77" i="3" s="1"/>
  <c r="L325" i="3" s="1"/>
  <c r="L573" i="3" s="1"/>
  <c r="L821" i="3" s="1"/>
  <c r="L1069" i="3" s="1"/>
  <c r="F76" i="3"/>
  <c r="E76" i="3"/>
  <c r="D76" i="3"/>
  <c r="C76" i="3"/>
  <c r="L76" i="3" s="1"/>
  <c r="F75" i="3"/>
  <c r="E75" i="3"/>
  <c r="D75" i="3"/>
  <c r="C75" i="3"/>
  <c r="L75" i="3" s="1"/>
  <c r="F74" i="3"/>
  <c r="E74" i="3"/>
  <c r="D74" i="3"/>
  <c r="C74" i="3"/>
  <c r="L74" i="3" s="1"/>
  <c r="F73" i="3"/>
  <c r="E73" i="3"/>
  <c r="D73" i="3"/>
  <c r="C73" i="3"/>
  <c r="L73" i="3" s="1"/>
  <c r="F72" i="3"/>
  <c r="E72" i="3"/>
  <c r="D72" i="3"/>
  <c r="C72" i="3"/>
  <c r="L72" i="3" s="1"/>
  <c r="L320" i="3" s="1"/>
  <c r="L568" i="3" s="1"/>
  <c r="L816" i="3" s="1"/>
  <c r="L1064" i="3" s="1"/>
  <c r="F71" i="3"/>
  <c r="E71" i="3"/>
  <c r="D71" i="3"/>
  <c r="C71" i="3"/>
  <c r="L71" i="3" s="1"/>
  <c r="F70" i="3"/>
  <c r="E70" i="3"/>
  <c r="D70" i="3"/>
  <c r="C70" i="3"/>
  <c r="L70" i="3" s="1"/>
  <c r="F69" i="3"/>
  <c r="E69" i="3"/>
  <c r="D69" i="3"/>
  <c r="C69" i="3"/>
  <c r="L69" i="3" s="1"/>
  <c r="F68" i="3"/>
  <c r="E68" i="3"/>
  <c r="D68" i="3"/>
  <c r="C68" i="3"/>
  <c r="L68" i="3" s="1"/>
  <c r="F67" i="3"/>
  <c r="E67" i="3"/>
  <c r="D67" i="3"/>
  <c r="C67" i="3"/>
  <c r="L67" i="3" s="1"/>
  <c r="F66" i="3"/>
  <c r="E66" i="3"/>
  <c r="D66" i="3"/>
  <c r="C66" i="3"/>
  <c r="L66" i="3" s="1"/>
  <c r="F65" i="3"/>
  <c r="E65" i="3"/>
  <c r="D65" i="3"/>
  <c r="C65" i="3"/>
  <c r="L65" i="3" s="1"/>
  <c r="F64" i="3"/>
  <c r="E64" i="3"/>
  <c r="D64" i="3"/>
  <c r="C64" i="3"/>
  <c r="L64" i="3" s="1"/>
  <c r="F63" i="3"/>
  <c r="E63" i="3"/>
  <c r="D63" i="3"/>
  <c r="C63" i="3"/>
  <c r="L63" i="3" s="1"/>
  <c r="F62" i="3"/>
  <c r="E62" i="3"/>
  <c r="D62" i="3"/>
  <c r="C62" i="3"/>
  <c r="L62" i="3" s="1"/>
  <c r="F61" i="3"/>
  <c r="E61" i="3"/>
  <c r="D61" i="3"/>
  <c r="C61" i="3"/>
  <c r="L61" i="3" s="1"/>
  <c r="F60" i="3"/>
  <c r="E60" i="3"/>
  <c r="D60" i="3"/>
  <c r="C60" i="3"/>
  <c r="L60" i="3" s="1"/>
  <c r="F59" i="3"/>
  <c r="E59" i="3"/>
  <c r="D59" i="3"/>
  <c r="C59" i="3"/>
  <c r="L59" i="3" s="1"/>
  <c r="L307" i="3" s="1"/>
  <c r="L555" i="3" s="1"/>
  <c r="L803" i="3" s="1"/>
  <c r="L1051" i="3" s="1"/>
  <c r="F58" i="3"/>
  <c r="E58" i="3"/>
  <c r="D58" i="3"/>
  <c r="C58" i="3"/>
  <c r="L58" i="3" s="1"/>
  <c r="F57" i="3"/>
  <c r="E57" i="3"/>
  <c r="D57" i="3"/>
  <c r="C57" i="3"/>
  <c r="L57" i="3" s="1"/>
  <c r="L305" i="3" s="1"/>
  <c r="L553" i="3" s="1"/>
  <c r="L801" i="3" s="1"/>
  <c r="L1049" i="3" s="1"/>
  <c r="F56" i="3"/>
  <c r="E56" i="3"/>
  <c r="D56" i="3"/>
  <c r="C56" i="3"/>
  <c r="L56" i="3" s="1"/>
  <c r="F55" i="3"/>
  <c r="E55" i="3"/>
  <c r="D55" i="3"/>
  <c r="C55" i="3"/>
  <c r="L55" i="3" s="1"/>
  <c r="F54" i="3"/>
  <c r="E54" i="3"/>
  <c r="D54" i="3"/>
  <c r="C54" i="3"/>
  <c r="L54" i="3" s="1"/>
  <c r="F53" i="3"/>
  <c r="E53" i="3"/>
  <c r="D53" i="3"/>
  <c r="C53" i="3"/>
  <c r="L53" i="3" s="1"/>
  <c r="F52" i="3"/>
  <c r="E52" i="3"/>
  <c r="D52" i="3"/>
  <c r="C52" i="3"/>
  <c r="L52" i="3" s="1"/>
  <c r="L300" i="3" s="1"/>
  <c r="L548" i="3" s="1"/>
  <c r="L796" i="3" s="1"/>
  <c r="L1044" i="3" s="1"/>
  <c r="F51" i="3"/>
  <c r="E51" i="3"/>
  <c r="D51" i="3"/>
  <c r="C51" i="3"/>
  <c r="L51" i="3" s="1"/>
  <c r="F50" i="3"/>
  <c r="E50" i="3"/>
  <c r="D50" i="3"/>
  <c r="C50" i="3"/>
  <c r="L50" i="3" s="1"/>
  <c r="F49" i="3"/>
  <c r="E49" i="3"/>
  <c r="D49" i="3"/>
  <c r="C49" i="3"/>
  <c r="L49" i="3" s="1"/>
  <c r="F48" i="3"/>
  <c r="E48" i="3"/>
  <c r="D48" i="3"/>
  <c r="C48" i="3"/>
  <c r="L48" i="3" s="1"/>
  <c r="L296" i="3" s="1"/>
  <c r="L544" i="3" s="1"/>
  <c r="L792" i="3" s="1"/>
  <c r="L1040" i="3" s="1"/>
  <c r="F47" i="3"/>
  <c r="E47" i="3"/>
  <c r="D47" i="3"/>
  <c r="C47" i="3"/>
  <c r="L47" i="3" s="1"/>
  <c r="F46" i="3"/>
  <c r="E46" i="3"/>
  <c r="D46" i="3"/>
  <c r="C46" i="3"/>
  <c r="L46" i="3" s="1"/>
  <c r="L294" i="3" s="1"/>
  <c r="L542" i="3" s="1"/>
  <c r="L790" i="3" s="1"/>
  <c r="L1038" i="3" s="1"/>
  <c r="F45" i="3"/>
  <c r="E45" i="3"/>
  <c r="D45" i="3"/>
  <c r="C45" i="3"/>
  <c r="L45" i="3" s="1"/>
  <c r="F44" i="3"/>
  <c r="E44" i="3"/>
  <c r="D44" i="3"/>
  <c r="C44" i="3"/>
  <c r="L44" i="3" s="1"/>
  <c r="L292" i="3" s="1"/>
  <c r="L540" i="3" s="1"/>
  <c r="L788" i="3" s="1"/>
  <c r="L1036" i="3" s="1"/>
  <c r="F43" i="3"/>
  <c r="E43" i="3"/>
  <c r="D43" i="3"/>
  <c r="C43" i="3"/>
  <c r="L43" i="3" s="1"/>
  <c r="L291" i="3" s="1"/>
  <c r="L539" i="3" s="1"/>
  <c r="L787" i="3" s="1"/>
  <c r="L1035" i="3" s="1"/>
  <c r="F42" i="3"/>
  <c r="E42" i="3"/>
  <c r="D42" i="3"/>
  <c r="C42" i="3"/>
  <c r="L42" i="3" s="1"/>
  <c r="F41" i="3"/>
  <c r="E41" i="3"/>
  <c r="D41" i="3"/>
  <c r="C41" i="3"/>
  <c r="L41" i="3" s="1"/>
  <c r="L289" i="3" s="1"/>
  <c r="L537" i="3" s="1"/>
  <c r="L785" i="3" s="1"/>
  <c r="L1033" i="3" s="1"/>
  <c r="F40" i="3"/>
  <c r="E40" i="3"/>
  <c r="D40" i="3"/>
  <c r="C40" i="3"/>
  <c r="L40" i="3" s="1"/>
  <c r="L288" i="3" s="1"/>
  <c r="L536" i="3" s="1"/>
  <c r="L784" i="3" s="1"/>
  <c r="L1032" i="3" s="1"/>
  <c r="F39" i="3"/>
  <c r="E39" i="3"/>
  <c r="D39" i="3"/>
  <c r="C39" i="3"/>
  <c r="L39" i="3" s="1"/>
  <c r="L287" i="3" s="1"/>
  <c r="L535" i="3" s="1"/>
  <c r="L783" i="3" s="1"/>
  <c r="L1031" i="3" s="1"/>
  <c r="F38" i="3"/>
  <c r="E38" i="3"/>
  <c r="D38" i="3"/>
  <c r="C38" i="3"/>
  <c r="L38" i="3" s="1"/>
  <c r="F37" i="3"/>
  <c r="E37" i="3"/>
  <c r="D37" i="3"/>
  <c r="C37" i="3"/>
  <c r="L37" i="3" s="1"/>
  <c r="L285" i="3" s="1"/>
  <c r="L533" i="3" s="1"/>
  <c r="L781" i="3" s="1"/>
  <c r="L1029" i="3" s="1"/>
  <c r="F36" i="3"/>
  <c r="E36" i="3"/>
  <c r="D36" i="3"/>
  <c r="C36" i="3"/>
  <c r="L36" i="3" s="1"/>
  <c r="L284" i="3" s="1"/>
  <c r="L532" i="3" s="1"/>
  <c r="L780" i="3" s="1"/>
  <c r="L1028" i="3" s="1"/>
  <c r="F35" i="3"/>
  <c r="E35" i="3"/>
  <c r="D35" i="3"/>
  <c r="C35" i="3"/>
  <c r="L35" i="3" s="1"/>
  <c r="L283" i="3" s="1"/>
  <c r="L531" i="3" s="1"/>
  <c r="L779" i="3" s="1"/>
  <c r="L1027" i="3" s="1"/>
  <c r="F34" i="3"/>
  <c r="E34" i="3"/>
  <c r="D34" i="3"/>
  <c r="C34" i="3"/>
  <c r="L34" i="3" s="1"/>
  <c r="F33" i="3"/>
  <c r="E33" i="3"/>
  <c r="D33" i="3"/>
  <c r="C33" i="3"/>
  <c r="L33" i="3" s="1"/>
  <c r="L281" i="3" s="1"/>
  <c r="L529" i="3" s="1"/>
  <c r="L777" i="3" s="1"/>
  <c r="L1025" i="3" s="1"/>
  <c r="F32" i="3"/>
  <c r="E32" i="3"/>
  <c r="D32" i="3"/>
  <c r="C32" i="3"/>
  <c r="L32" i="3" s="1"/>
  <c r="L280" i="3" s="1"/>
  <c r="L528" i="3" s="1"/>
  <c r="L776" i="3" s="1"/>
  <c r="L1024" i="3" s="1"/>
  <c r="F31" i="3"/>
  <c r="E31" i="3"/>
  <c r="D31" i="3"/>
  <c r="C31" i="3"/>
  <c r="L31" i="3" s="1"/>
  <c r="L279" i="3" s="1"/>
  <c r="L527" i="3" s="1"/>
  <c r="L775" i="3" s="1"/>
  <c r="L1023" i="3" s="1"/>
  <c r="F30" i="3"/>
  <c r="E30" i="3"/>
  <c r="D30" i="3"/>
  <c r="C30" i="3"/>
  <c r="L30" i="3" s="1"/>
  <c r="F29" i="3"/>
  <c r="E29" i="3"/>
  <c r="D29" i="3"/>
  <c r="C29" i="3"/>
  <c r="L29" i="3" s="1"/>
  <c r="L277" i="3" s="1"/>
  <c r="L525" i="3" s="1"/>
  <c r="L773" i="3" s="1"/>
  <c r="L1021" i="3" s="1"/>
  <c r="F28" i="3"/>
  <c r="E28" i="3"/>
  <c r="D28" i="3"/>
  <c r="C28" i="3"/>
  <c r="L28" i="3" s="1"/>
  <c r="L276" i="3" s="1"/>
  <c r="L524" i="3" s="1"/>
  <c r="L772" i="3" s="1"/>
  <c r="L1020" i="3" s="1"/>
  <c r="F27" i="3"/>
  <c r="E27" i="3"/>
  <c r="D27" i="3"/>
  <c r="C27" i="3"/>
  <c r="L27" i="3" s="1"/>
  <c r="L275" i="3" s="1"/>
  <c r="L523" i="3" s="1"/>
  <c r="L771" i="3" s="1"/>
  <c r="L1019" i="3" s="1"/>
  <c r="F26" i="3"/>
  <c r="E26" i="3"/>
  <c r="D26" i="3"/>
  <c r="C26" i="3"/>
  <c r="L26" i="3" s="1"/>
  <c r="F25" i="3"/>
  <c r="E25" i="3"/>
  <c r="D25" i="3"/>
  <c r="C25" i="3"/>
  <c r="L25" i="3" s="1"/>
  <c r="L273" i="3" s="1"/>
  <c r="L521" i="3" s="1"/>
  <c r="L769" i="3" s="1"/>
  <c r="L1017" i="3" s="1"/>
  <c r="F24" i="3"/>
  <c r="E24" i="3"/>
  <c r="D24" i="3"/>
  <c r="C24" i="3"/>
  <c r="L24" i="3" s="1"/>
  <c r="L272" i="3" s="1"/>
  <c r="L520" i="3" s="1"/>
  <c r="L768" i="3" s="1"/>
  <c r="L1016" i="3" s="1"/>
  <c r="F23" i="3"/>
  <c r="E23" i="3"/>
  <c r="D23" i="3"/>
  <c r="C23" i="3"/>
  <c r="L23" i="3" s="1"/>
  <c r="L271" i="3" s="1"/>
  <c r="L519" i="3" s="1"/>
  <c r="L767" i="3" s="1"/>
  <c r="L1015" i="3" s="1"/>
  <c r="F22" i="3"/>
  <c r="E22" i="3"/>
  <c r="D22" i="3"/>
  <c r="C22" i="3"/>
  <c r="L22" i="3" s="1"/>
  <c r="F21" i="3"/>
  <c r="E21" i="3"/>
  <c r="D21" i="3"/>
  <c r="C21" i="3"/>
  <c r="L21" i="3" s="1"/>
  <c r="L269" i="3" s="1"/>
  <c r="L517" i="3" s="1"/>
  <c r="L765" i="3" s="1"/>
  <c r="L1013" i="3" s="1"/>
  <c r="F20" i="3"/>
  <c r="E20" i="3"/>
  <c r="D20" i="3"/>
  <c r="C20" i="3"/>
  <c r="L20" i="3" s="1"/>
  <c r="L268" i="3" s="1"/>
  <c r="L516" i="3" s="1"/>
  <c r="L764" i="3" s="1"/>
  <c r="L1012" i="3" s="1"/>
  <c r="F19" i="3"/>
  <c r="E19" i="3"/>
  <c r="D19" i="3"/>
  <c r="C19" i="3"/>
  <c r="L19" i="3" s="1"/>
  <c r="L267" i="3" s="1"/>
  <c r="L515" i="3" s="1"/>
  <c r="L763" i="3" s="1"/>
  <c r="L1011" i="3" s="1"/>
  <c r="F18" i="3"/>
  <c r="E18" i="3"/>
  <c r="D18" i="3"/>
  <c r="C18" i="3"/>
  <c r="L18" i="3" s="1"/>
  <c r="F17" i="3"/>
  <c r="E17" i="3"/>
  <c r="D17" i="3"/>
  <c r="C17" i="3"/>
  <c r="L17" i="3" s="1"/>
  <c r="L265" i="3" s="1"/>
  <c r="L513" i="3" s="1"/>
  <c r="L761" i="3" s="1"/>
  <c r="L1009" i="3" s="1"/>
  <c r="F16" i="3"/>
  <c r="E16" i="3"/>
  <c r="D16" i="3"/>
  <c r="C16" i="3"/>
  <c r="L16" i="3" s="1"/>
  <c r="L264" i="3" s="1"/>
  <c r="L512" i="3" s="1"/>
  <c r="L760" i="3" s="1"/>
  <c r="L1008" i="3" s="1"/>
  <c r="F15" i="3"/>
  <c r="E15" i="3"/>
  <c r="D15" i="3"/>
  <c r="C15" i="3"/>
  <c r="L15" i="3" s="1"/>
  <c r="L263" i="3" s="1"/>
  <c r="L511" i="3" s="1"/>
  <c r="L759" i="3" s="1"/>
  <c r="L1007" i="3" s="1"/>
  <c r="F14" i="3"/>
  <c r="E14" i="3"/>
  <c r="D14" i="3"/>
  <c r="C14" i="3"/>
  <c r="L14" i="3" s="1"/>
  <c r="F13" i="3"/>
  <c r="E13" i="3"/>
  <c r="D13" i="3"/>
  <c r="C13" i="3"/>
  <c r="L13" i="3" s="1"/>
  <c r="L261" i="3" s="1"/>
  <c r="L509" i="3" s="1"/>
  <c r="L757" i="3" s="1"/>
  <c r="L1005" i="3" s="1"/>
  <c r="F12" i="3"/>
  <c r="E12" i="3"/>
  <c r="D12" i="3"/>
  <c r="C12" i="3"/>
  <c r="L12" i="3" s="1"/>
  <c r="L260" i="3" s="1"/>
  <c r="L508" i="3" s="1"/>
  <c r="L756" i="3" s="1"/>
  <c r="L1004" i="3" s="1"/>
  <c r="F11" i="3"/>
  <c r="E11" i="3"/>
  <c r="D11" i="3"/>
  <c r="C11" i="3"/>
  <c r="L11" i="3" s="1"/>
  <c r="F10" i="3"/>
  <c r="E10" i="3"/>
  <c r="D10" i="3"/>
  <c r="C10" i="3"/>
  <c r="L10" i="3" s="1"/>
  <c r="L239" i="3"/>
  <c r="L487" i="3" s="1"/>
  <c r="L735" i="3" s="1"/>
  <c r="L983" i="3" s="1"/>
  <c r="L1231" i="3" s="1"/>
  <c r="J487" i="3"/>
  <c r="J735" i="3" s="1"/>
  <c r="J983" i="3" s="1"/>
  <c r="J1231" i="3" s="1"/>
  <c r="L238" i="3"/>
  <c r="L486" i="3" s="1"/>
  <c r="L734" i="3" s="1"/>
  <c r="L982" i="3" s="1"/>
  <c r="L1230" i="3" s="1"/>
  <c r="L237" i="3"/>
  <c r="L485" i="3" s="1"/>
  <c r="L733" i="3" s="1"/>
  <c r="L981" i="3" s="1"/>
  <c r="L1229" i="3" s="1"/>
  <c r="L236" i="3"/>
  <c r="L484" i="3" s="1"/>
  <c r="L732" i="3" s="1"/>
  <c r="L980" i="3" s="1"/>
  <c r="L1228" i="3" s="1"/>
  <c r="L235" i="3"/>
  <c r="L483" i="3" s="1"/>
  <c r="L731" i="3" s="1"/>
  <c r="L979" i="3" s="1"/>
  <c r="L1227" i="3" s="1"/>
  <c r="J483" i="3"/>
  <c r="J731" i="3" s="1"/>
  <c r="J979" i="3" s="1"/>
  <c r="J1227" i="3" s="1"/>
  <c r="L234" i="3"/>
  <c r="L482" i="3" s="1"/>
  <c r="L730" i="3" s="1"/>
  <c r="L978" i="3" s="1"/>
  <c r="L1226" i="3" s="1"/>
  <c r="L233" i="3"/>
  <c r="L481" i="3" s="1"/>
  <c r="L729" i="3" s="1"/>
  <c r="L977" i="3" s="1"/>
  <c r="L1225" i="3" s="1"/>
  <c r="L232" i="3"/>
  <c r="L480" i="3" s="1"/>
  <c r="L728" i="3" s="1"/>
  <c r="L976" i="3" s="1"/>
  <c r="L1224" i="3" s="1"/>
  <c r="L231" i="3"/>
  <c r="L479" i="3" s="1"/>
  <c r="L727" i="3" s="1"/>
  <c r="L975" i="3" s="1"/>
  <c r="L1223" i="3" s="1"/>
  <c r="J479" i="3"/>
  <c r="J727" i="3" s="1"/>
  <c r="J975" i="3" s="1"/>
  <c r="J1223" i="3" s="1"/>
  <c r="L230" i="3"/>
  <c r="L478" i="3" s="1"/>
  <c r="L726" i="3" s="1"/>
  <c r="L974" i="3" s="1"/>
  <c r="L1222" i="3" s="1"/>
  <c r="L229" i="3"/>
  <c r="L477" i="3" s="1"/>
  <c r="L725" i="3" s="1"/>
  <c r="L973" i="3" s="1"/>
  <c r="L1221" i="3" s="1"/>
  <c r="L228" i="3"/>
  <c r="L476" i="3" s="1"/>
  <c r="L724" i="3" s="1"/>
  <c r="L972" i="3" s="1"/>
  <c r="L1220" i="3" s="1"/>
  <c r="L227" i="3"/>
  <c r="L475" i="3" s="1"/>
  <c r="L723" i="3" s="1"/>
  <c r="L971" i="3" s="1"/>
  <c r="L1219" i="3" s="1"/>
  <c r="J475" i="3"/>
  <c r="J723" i="3" s="1"/>
  <c r="J971" i="3" s="1"/>
  <c r="J1219" i="3" s="1"/>
  <c r="L226" i="3"/>
  <c r="L474" i="3" s="1"/>
  <c r="L722" i="3" s="1"/>
  <c r="L970" i="3" s="1"/>
  <c r="L1218" i="3" s="1"/>
  <c r="L225" i="3"/>
  <c r="L473" i="3" s="1"/>
  <c r="L721" i="3" s="1"/>
  <c r="L969" i="3" s="1"/>
  <c r="L1217" i="3" s="1"/>
  <c r="L224" i="3"/>
  <c r="L472" i="3" s="1"/>
  <c r="L720" i="3" s="1"/>
  <c r="L968" i="3" s="1"/>
  <c r="L1216" i="3" s="1"/>
  <c r="L223" i="3"/>
  <c r="L471" i="3" s="1"/>
  <c r="L719" i="3" s="1"/>
  <c r="L967" i="3" s="1"/>
  <c r="L1215" i="3" s="1"/>
  <c r="J471" i="3"/>
  <c r="J719" i="3" s="1"/>
  <c r="J967" i="3" s="1"/>
  <c r="J1215" i="3" s="1"/>
  <c r="L222" i="3"/>
  <c r="L470" i="3" s="1"/>
  <c r="L718" i="3" s="1"/>
  <c r="L966" i="3" s="1"/>
  <c r="L1214" i="3" s="1"/>
  <c r="L221" i="3"/>
  <c r="L469" i="3" s="1"/>
  <c r="L717" i="3" s="1"/>
  <c r="L965" i="3" s="1"/>
  <c r="L1213" i="3" s="1"/>
  <c r="L220" i="3"/>
  <c r="L468" i="3" s="1"/>
  <c r="L716" i="3" s="1"/>
  <c r="L964" i="3" s="1"/>
  <c r="L1212" i="3" s="1"/>
  <c r="L219" i="3"/>
  <c r="L467" i="3" s="1"/>
  <c r="L715" i="3" s="1"/>
  <c r="L963" i="3" s="1"/>
  <c r="L1211" i="3" s="1"/>
  <c r="J467" i="3"/>
  <c r="J715" i="3" s="1"/>
  <c r="J963" i="3" s="1"/>
  <c r="J1211" i="3" s="1"/>
  <c r="L218" i="3"/>
  <c r="L466" i="3" s="1"/>
  <c r="L714" i="3" s="1"/>
  <c r="L962" i="3" s="1"/>
  <c r="L1210" i="3" s="1"/>
  <c r="L217" i="3"/>
  <c r="L465" i="3" s="1"/>
  <c r="L713" i="3" s="1"/>
  <c r="L961" i="3" s="1"/>
  <c r="L1209" i="3" s="1"/>
  <c r="L216" i="3"/>
  <c r="L464" i="3" s="1"/>
  <c r="L712" i="3" s="1"/>
  <c r="L960" i="3" s="1"/>
  <c r="L1208" i="3" s="1"/>
  <c r="L215" i="3"/>
  <c r="L463" i="3" s="1"/>
  <c r="L711" i="3" s="1"/>
  <c r="L959" i="3" s="1"/>
  <c r="L1207" i="3" s="1"/>
  <c r="J463" i="3"/>
  <c r="J711" i="3" s="1"/>
  <c r="J959" i="3" s="1"/>
  <c r="J1207" i="3" s="1"/>
  <c r="L214" i="3"/>
  <c r="L462" i="3" s="1"/>
  <c r="L710" i="3" s="1"/>
  <c r="L958" i="3" s="1"/>
  <c r="L1206" i="3" s="1"/>
  <c r="L213" i="3"/>
  <c r="L461" i="3" s="1"/>
  <c r="L709" i="3" s="1"/>
  <c r="L957" i="3" s="1"/>
  <c r="L1205" i="3" s="1"/>
  <c r="L212" i="3"/>
  <c r="L460" i="3" s="1"/>
  <c r="L708" i="3" s="1"/>
  <c r="L956" i="3" s="1"/>
  <c r="L1204" i="3" s="1"/>
  <c r="L211" i="3"/>
  <c r="L459" i="3" s="1"/>
  <c r="L707" i="3" s="1"/>
  <c r="L955" i="3" s="1"/>
  <c r="L1203" i="3" s="1"/>
  <c r="J459" i="3"/>
  <c r="J707" i="3" s="1"/>
  <c r="J955" i="3" s="1"/>
  <c r="J1203" i="3" s="1"/>
  <c r="L210" i="3"/>
  <c r="L458" i="3" s="1"/>
  <c r="L706" i="3" s="1"/>
  <c r="L954" i="3" s="1"/>
  <c r="L1202" i="3" s="1"/>
  <c r="L209" i="3"/>
  <c r="L457" i="3" s="1"/>
  <c r="L705" i="3" s="1"/>
  <c r="L953" i="3" s="1"/>
  <c r="L1201" i="3" s="1"/>
  <c r="L208" i="3"/>
  <c r="L456" i="3" s="1"/>
  <c r="L704" i="3" s="1"/>
  <c r="L952" i="3" s="1"/>
  <c r="L1200" i="3" s="1"/>
  <c r="L207" i="3"/>
  <c r="L455" i="3" s="1"/>
  <c r="L703" i="3" s="1"/>
  <c r="L951" i="3" s="1"/>
  <c r="L1199" i="3" s="1"/>
  <c r="J455" i="3"/>
  <c r="J703" i="3" s="1"/>
  <c r="J951" i="3" s="1"/>
  <c r="J1199" i="3" s="1"/>
  <c r="L206" i="3"/>
  <c r="L454" i="3" s="1"/>
  <c r="L702" i="3" s="1"/>
  <c r="L950" i="3" s="1"/>
  <c r="L1198" i="3" s="1"/>
  <c r="L205" i="3"/>
  <c r="L453" i="3" s="1"/>
  <c r="L701" i="3" s="1"/>
  <c r="L949" i="3" s="1"/>
  <c r="L1197" i="3" s="1"/>
  <c r="L204" i="3"/>
  <c r="L452" i="3" s="1"/>
  <c r="L700" i="3" s="1"/>
  <c r="L948" i="3" s="1"/>
  <c r="L1196" i="3" s="1"/>
  <c r="L203" i="3"/>
  <c r="L451" i="3" s="1"/>
  <c r="L699" i="3" s="1"/>
  <c r="L947" i="3" s="1"/>
  <c r="L1195" i="3" s="1"/>
  <c r="J451" i="3"/>
  <c r="J699" i="3" s="1"/>
  <c r="J947" i="3" s="1"/>
  <c r="J1195" i="3" s="1"/>
  <c r="L202" i="3"/>
  <c r="L450" i="3" s="1"/>
  <c r="L698" i="3" s="1"/>
  <c r="L946" i="3" s="1"/>
  <c r="L1194" i="3" s="1"/>
  <c r="L201" i="3"/>
  <c r="L449" i="3" s="1"/>
  <c r="L697" i="3" s="1"/>
  <c r="L945" i="3" s="1"/>
  <c r="L1193" i="3" s="1"/>
  <c r="L200" i="3"/>
  <c r="L448" i="3" s="1"/>
  <c r="L696" i="3" s="1"/>
  <c r="L944" i="3" s="1"/>
  <c r="L1192" i="3" s="1"/>
  <c r="L199" i="3"/>
  <c r="L447" i="3" s="1"/>
  <c r="L695" i="3" s="1"/>
  <c r="L943" i="3" s="1"/>
  <c r="L1191" i="3" s="1"/>
  <c r="J447" i="3"/>
  <c r="J695" i="3" s="1"/>
  <c r="J943" i="3" s="1"/>
  <c r="J1191" i="3" s="1"/>
  <c r="L198" i="3"/>
  <c r="L446" i="3" s="1"/>
  <c r="L694" i="3" s="1"/>
  <c r="L942" i="3" s="1"/>
  <c r="L1190" i="3" s="1"/>
  <c r="L197" i="3"/>
  <c r="L445" i="3" s="1"/>
  <c r="L693" i="3" s="1"/>
  <c r="L941" i="3" s="1"/>
  <c r="L1189" i="3" s="1"/>
  <c r="L196" i="3"/>
  <c r="L444" i="3" s="1"/>
  <c r="L692" i="3" s="1"/>
  <c r="L940" i="3" s="1"/>
  <c r="L1188" i="3" s="1"/>
  <c r="L195" i="3"/>
  <c r="L443" i="3" s="1"/>
  <c r="L691" i="3" s="1"/>
  <c r="L939" i="3" s="1"/>
  <c r="L1187" i="3" s="1"/>
  <c r="J443" i="3"/>
  <c r="J691" i="3" s="1"/>
  <c r="J939" i="3" s="1"/>
  <c r="J1187" i="3" s="1"/>
  <c r="L194" i="3"/>
  <c r="L442" i="3" s="1"/>
  <c r="L690" i="3" s="1"/>
  <c r="L938" i="3" s="1"/>
  <c r="L1186" i="3" s="1"/>
  <c r="L193" i="3"/>
  <c r="L441" i="3" s="1"/>
  <c r="L689" i="3" s="1"/>
  <c r="L937" i="3" s="1"/>
  <c r="L1185" i="3" s="1"/>
  <c r="L192" i="3"/>
  <c r="L440" i="3" s="1"/>
  <c r="L688" i="3" s="1"/>
  <c r="L936" i="3" s="1"/>
  <c r="L1184" i="3" s="1"/>
  <c r="L191" i="3"/>
  <c r="L439" i="3" s="1"/>
  <c r="L687" i="3" s="1"/>
  <c r="L935" i="3" s="1"/>
  <c r="L1183" i="3" s="1"/>
  <c r="J439" i="3"/>
  <c r="J687" i="3" s="1"/>
  <c r="J935" i="3" s="1"/>
  <c r="J1183" i="3" s="1"/>
  <c r="L190" i="3"/>
  <c r="L438" i="3" s="1"/>
  <c r="L686" i="3" s="1"/>
  <c r="L934" i="3" s="1"/>
  <c r="L1182" i="3" s="1"/>
  <c r="L189" i="3"/>
  <c r="L437" i="3" s="1"/>
  <c r="L685" i="3" s="1"/>
  <c r="L933" i="3" s="1"/>
  <c r="L1181" i="3" s="1"/>
  <c r="L188" i="3"/>
  <c r="L436" i="3" s="1"/>
  <c r="L684" i="3" s="1"/>
  <c r="L932" i="3" s="1"/>
  <c r="L1180" i="3" s="1"/>
  <c r="L187" i="3"/>
  <c r="L435" i="3" s="1"/>
  <c r="L683" i="3" s="1"/>
  <c r="L931" i="3" s="1"/>
  <c r="L1179" i="3" s="1"/>
  <c r="J435" i="3"/>
  <c r="J683" i="3" s="1"/>
  <c r="J931" i="3" s="1"/>
  <c r="J1179" i="3" s="1"/>
  <c r="L186" i="3"/>
  <c r="L434" i="3" s="1"/>
  <c r="L682" i="3" s="1"/>
  <c r="L930" i="3" s="1"/>
  <c r="L1178" i="3" s="1"/>
  <c r="L185" i="3"/>
  <c r="L433" i="3" s="1"/>
  <c r="L681" i="3" s="1"/>
  <c r="L929" i="3" s="1"/>
  <c r="L1177" i="3" s="1"/>
  <c r="L184" i="3"/>
  <c r="L432" i="3" s="1"/>
  <c r="L680" i="3" s="1"/>
  <c r="L928" i="3" s="1"/>
  <c r="L1176" i="3" s="1"/>
  <c r="L183" i="3"/>
  <c r="L431" i="3" s="1"/>
  <c r="L679" i="3" s="1"/>
  <c r="L927" i="3" s="1"/>
  <c r="L1175" i="3" s="1"/>
  <c r="J431" i="3"/>
  <c r="J679" i="3" s="1"/>
  <c r="J927" i="3" s="1"/>
  <c r="J1175" i="3" s="1"/>
  <c r="L182" i="3"/>
  <c r="L430" i="3" s="1"/>
  <c r="L678" i="3" s="1"/>
  <c r="L926" i="3" s="1"/>
  <c r="L1174" i="3" s="1"/>
  <c r="L181" i="3"/>
  <c r="L429" i="3" s="1"/>
  <c r="L677" i="3" s="1"/>
  <c r="L925" i="3" s="1"/>
  <c r="L1173" i="3" s="1"/>
  <c r="L180" i="3"/>
  <c r="L428" i="3" s="1"/>
  <c r="L676" i="3" s="1"/>
  <c r="L924" i="3" s="1"/>
  <c r="L1172" i="3" s="1"/>
  <c r="L179" i="3"/>
  <c r="L427" i="3" s="1"/>
  <c r="L675" i="3" s="1"/>
  <c r="L923" i="3" s="1"/>
  <c r="L1171" i="3" s="1"/>
  <c r="J427" i="3"/>
  <c r="J675" i="3" s="1"/>
  <c r="J923" i="3" s="1"/>
  <c r="J1171" i="3" s="1"/>
  <c r="L178" i="3"/>
  <c r="L426" i="3" s="1"/>
  <c r="L674" i="3" s="1"/>
  <c r="L922" i="3" s="1"/>
  <c r="L1170" i="3" s="1"/>
  <c r="Z257" i="2"/>
  <c r="AC257" i="3" s="1"/>
  <c r="Y257" i="2"/>
  <c r="AB257" i="3" s="1"/>
  <c r="X257" i="2"/>
  <c r="AA257" i="3" s="1"/>
  <c r="W257" i="2"/>
  <c r="Z257" i="3" s="1"/>
  <c r="V257" i="2"/>
  <c r="Y257" i="3" s="1"/>
  <c r="U257" i="2"/>
  <c r="X257" i="3" s="1"/>
  <c r="T257" i="2"/>
  <c r="W257" i="3" s="1"/>
  <c r="S257" i="2"/>
  <c r="V257" i="3" s="1"/>
  <c r="R257" i="2"/>
  <c r="U257" i="3" s="1"/>
  <c r="Q257" i="2"/>
  <c r="T257" i="3" s="1"/>
  <c r="P257" i="2"/>
  <c r="S257" i="3" s="1"/>
  <c r="O257" i="2"/>
  <c r="R257" i="3" s="1"/>
  <c r="N257" i="2"/>
  <c r="Q257" i="3" s="1"/>
  <c r="M257" i="2"/>
  <c r="P257" i="3" s="1"/>
  <c r="L257" i="2"/>
  <c r="O257" i="3" s="1"/>
  <c r="A257" i="2"/>
  <c r="Z256" i="2"/>
  <c r="AC256" i="3" s="1"/>
  <c r="Y256" i="2"/>
  <c r="AB256" i="3" s="1"/>
  <c r="X256" i="2"/>
  <c r="AA256" i="3" s="1"/>
  <c r="W256" i="2"/>
  <c r="Z256" i="3" s="1"/>
  <c r="V256" i="2"/>
  <c r="Y256" i="3" s="1"/>
  <c r="U256" i="2"/>
  <c r="X256" i="3" s="1"/>
  <c r="T256" i="2"/>
  <c r="W256" i="3" s="1"/>
  <c r="S256" i="2"/>
  <c r="V256" i="3" s="1"/>
  <c r="R256" i="2"/>
  <c r="U256" i="3" s="1"/>
  <c r="Q256" i="2"/>
  <c r="T256" i="3" s="1"/>
  <c r="P256" i="2"/>
  <c r="S256" i="3" s="1"/>
  <c r="O256" i="2"/>
  <c r="R256" i="3" s="1"/>
  <c r="N256" i="2"/>
  <c r="Q256" i="3" s="1"/>
  <c r="M256" i="2"/>
  <c r="P256" i="3" s="1"/>
  <c r="L256" i="2"/>
  <c r="O256" i="3" s="1"/>
  <c r="A256" i="2"/>
  <c r="Z255" i="2"/>
  <c r="AC255" i="3" s="1"/>
  <c r="Y255" i="2"/>
  <c r="AB255" i="3" s="1"/>
  <c r="X255" i="2"/>
  <c r="AA255" i="3" s="1"/>
  <c r="W255" i="2"/>
  <c r="Z255" i="3" s="1"/>
  <c r="V255" i="2"/>
  <c r="Y255" i="3" s="1"/>
  <c r="U255" i="2"/>
  <c r="X255" i="3" s="1"/>
  <c r="T255" i="2"/>
  <c r="W255" i="3" s="1"/>
  <c r="S255" i="2"/>
  <c r="V255" i="3" s="1"/>
  <c r="R255" i="2"/>
  <c r="U255" i="3" s="1"/>
  <c r="Q255" i="2"/>
  <c r="T255" i="3" s="1"/>
  <c r="P255" i="2"/>
  <c r="S255" i="3" s="1"/>
  <c r="O255" i="2"/>
  <c r="R255" i="3" s="1"/>
  <c r="N255" i="2"/>
  <c r="Q255" i="3" s="1"/>
  <c r="M255" i="2"/>
  <c r="P255" i="3" s="1"/>
  <c r="L255" i="2"/>
  <c r="O255" i="3" s="1"/>
  <c r="A255" i="2"/>
  <c r="Z254" i="2"/>
  <c r="AC254" i="3" s="1"/>
  <c r="Y254" i="2"/>
  <c r="AB254" i="3" s="1"/>
  <c r="X254" i="2"/>
  <c r="AA254" i="3" s="1"/>
  <c r="W254" i="2"/>
  <c r="Z254" i="3" s="1"/>
  <c r="V254" i="2"/>
  <c r="Y254" i="3" s="1"/>
  <c r="U254" i="2"/>
  <c r="X254" i="3" s="1"/>
  <c r="T254" i="2"/>
  <c r="W254" i="3" s="1"/>
  <c r="S254" i="2"/>
  <c r="V254" i="3" s="1"/>
  <c r="R254" i="2"/>
  <c r="U254" i="3" s="1"/>
  <c r="Q254" i="2"/>
  <c r="T254" i="3" s="1"/>
  <c r="P254" i="2"/>
  <c r="S254" i="3" s="1"/>
  <c r="O254" i="2"/>
  <c r="R254" i="3" s="1"/>
  <c r="N254" i="2"/>
  <c r="Q254" i="3" s="1"/>
  <c r="M254" i="2"/>
  <c r="P254" i="3" s="1"/>
  <c r="L254" i="2"/>
  <c r="O254" i="3" s="1"/>
  <c r="A254" i="2"/>
  <c r="Z253" i="2"/>
  <c r="AC253" i="3" s="1"/>
  <c r="Y253" i="2"/>
  <c r="AB253" i="3" s="1"/>
  <c r="X253" i="2"/>
  <c r="AA253" i="3" s="1"/>
  <c r="W253" i="2"/>
  <c r="Z253" i="3" s="1"/>
  <c r="V253" i="2"/>
  <c r="Y253" i="3" s="1"/>
  <c r="U253" i="2"/>
  <c r="X253" i="3" s="1"/>
  <c r="T253" i="2"/>
  <c r="W253" i="3" s="1"/>
  <c r="S253" i="2"/>
  <c r="V253" i="3" s="1"/>
  <c r="R253" i="2"/>
  <c r="U253" i="3" s="1"/>
  <c r="Q253" i="2"/>
  <c r="T253" i="3" s="1"/>
  <c r="P253" i="2"/>
  <c r="S253" i="3" s="1"/>
  <c r="O253" i="2"/>
  <c r="R253" i="3" s="1"/>
  <c r="N253" i="2"/>
  <c r="Q253" i="3" s="1"/>
  <c r="M253" i="2"/>
  <c r="P253" i="3" s="1"/>
  <c r="L253" i="2"/>
  <c r="O253" i="3" s="1"/>
  <c r="A253" i="2"/>
  <c r="Z252" i="2"/>
  <c r="AC252" i="3" s="1"/>
  <c r="Y252" i="2"/>
  <c r="AB252" i="3" s="1"/>
  <c r="X252" i="2"/>
  <c r="AA252" i="3" s="1"/>
  <c r="W252" i="2"/>
  <c r="Z252" i="3" s="1"/>
  <c r="V252" i="2"/>
  <c r="Y252" i="3" s="1"/>
  <c r="U252" i="2"/>
  <c r="X252" i="3" s="1"/>
  <c r="T252" i="2"/>
  <c r="W252" i="3" s="1"/>
  <c r="S252" i="2"/>
  <c r="V252" i="3" s="1"/>
  <c r="R252" i="2"/>
  <c r="U252" i="3" s="1"/>
  <c r="Q252" i="2"/>
  <c r="T252" i="3" s="1"/>
  <c r="P252" i="2"/>
  <c r="S252" i="3" s="1"/>
  <c r="O252" i="2"/>
  <c r="R252" i="3" s="1"/>
  <c r="N252" i="2"/>
  <c r="Q252" i="3" s="1"/>
  <c r="M252" i="2"/>
  <c r="P252" i="3" s="1"/>
  <c r="L252" i="2"/>
  <c r="O252" i="3" s="1"/>
  <c r="A252" i="2"/>
  <c r="Z251" i="2"/>
  <c r="AC251" i="3" s="1"/>
  <c r="Y251" i="2"/>
  <c r="AB251" i="3" s="1"/>
  <c r="X251" i="2"/>
  <c r="AA251" i="3" s="1"/>
  <c r="W251" i="2"/>
  <c r="Z251" i="3" s="1"/>
  <c r="V251" i="2"/>
  <c r="Y251" i="3" s="1"/>
  <c r="U251" i="2"/>
  <c r="X251" i="3" s="1"/>
  <c r="T251" i="2"/>
  <c r="W251" i="3" s="1"/>
  <c r="S251" i="2"/>
  <c r="V251" i="3" s="1"/>
  <c r="R251" i="2"/>
  <c r="U251" i="3" s="1"/>
  <c r="Q251" i="2"/>
  <c r="T251" i="3" s="1"/>
  <c r="P251" i="2"/>
  <c r="S251" i="3" s="1"/>
  <c r="O251" i="2"/>
  <c r="R251" i="3" s="1"/>
  <c r="N251" i="2"/>
  <c r="Q251" i="3" s="1"/>
  <c r="M251" i="2"/>
  <c r="P251" i="3" s="1"/>
  <c r="L251" i="2"/>
  <c r="O251" i="3" s="1"/>
  <c r="A251" i="2"/>
  <c r="Z250" i="2"/>
  <c r="AC250" i="3" s="1"/>
  <c r="Y250" i="2"/>
  <c r="AB250" i="3" s="1"/>
  <c r="X250" i="2"/>
  <c r="AA250" i="3" s="1"/>
  <c r="W250" i="2"/>
  <c r="Z250" i="3" s="1"/>
  <c r="V250" i="2"/>
  <c r="Y250" i="3" s="1"/>
  <c r="U250" i="2"/>
  <c r="X250" i="3" s="1"/>
  <c r="T250" i="2"/>
  <c r="W250" i="3" s="1"/>
  <c r="S250" i="2"/>
  <c r="V250" i="3" s="1"/>
  <c r="R250" i="2"/>
  <c r="U250" i="3" s="1"/>
  <c r="Q250" i="2"/>
  <c r="T250" i="3" s="1"/>
  <c r="P250" i="2"/>
  <c r="S250" i="3" s="1"/>
  <c r="O250" i="2"/>
  <c r="R250" i="3" s="1"/>
  <c r="N250" i="2"/>
  <c r="Q250" i="3" s="1"/>
  <c r="M250" i="2"/>
  <c r="P250" i="3" s="1"/>
  <c r="L250" i="2"/>
  <c r="O250" i="3" s="1"/>
  <c r="A250" i="2"/>
  <c r="Z249" i="2"/>
  <c r="AC249" i="3" s="1"/>
  <c r="Y249" i="2"/>
  <c r="AB249" i="3" s="1"/>
  <c r="X249" i="2"/>
  <c r="AA249" i="3" s="1"/>
  <c r="W249" i="2"/>
  <c r="Z249" i="3" s="1"/>
  <c r="V249" i="2"/>
  <c r="Y249" i="3" s="1"/>
  <c r="U249" i="2"/>
  <c r="X249" i="3" s="1"/>
  <c r="T249" i="2"/>
  <c r="W249" i="3" s="1"/>
  <c r="S249" i="2"/>
  <c r="V249" i="3" s="1"/>
  <c r="R249" i="2"/>
  <c r="U249" i="3" s="1"/>
  <c r="Q249" i="2"/>
  <c r="T249" i="3" s="1"/>
  <c r="P249" i="2"/>
  <c r="S249" i="3" s="1"/>
  <c r="O249" i="2"/>
  <c r="R249" i="3" s="1"/>
  <c r="N249" i="2"/>
  <c r="Q249" i="3" s="1"/>
  <c r="M249" i="2"/>
  <c r="P249" i="3" s="1"/>
  <c r="L249" i="2"/>
  <c r="O249" i="3" s="1"/>
  <c r="A249" i="2"/>
  <c r="Z248" i="2"/>
  <c r="AC248" i="3" s="1"/>
  <c r="Y248" i="2"/>
  <c r="AB248" i="3" s="1"/>
  <c r="X248" i="2"/>
  <c r="AA248" i="3" s="1"/>
  <c r="W248" i="2"/>
  <c r="Z248" i="3" s="1"/>
  <c r="V248" i="2"/>
  <c r="Y248" i="3" s="1"/>
  <c r="U248" i="2"/>
  <c r="X248" i="3" s="1"/>
  <c r="T248" i="2"/>
  <c r="W248" i="3" s="1"/>
  <c r="S248" i="2"/>
  <c r="V248" i="3" s="1"/>
  <c r="R248" i="2"/>
  <c r="U248" i="3" s="1"/>
  <c r="Q248" i="2"/>
  <c r="T248" i="3" s="1"/>
  <c r="P248" i="2"/>
  <c r="S248" i="3" s="1"/>
  <c r="O248" i="2"/>
  <c r="R248" i="3" s="1"/>
  <c r="N248" i="2"/>
  <c r="Q248" i="3" s="1"/>
  <c r="M248" i="2"/>
  <c r="P248" i="3" s="1"/>
  <c r="L248" i="2"/>
  <c r="O248" i="3" s="1"/>
  <c r="A248" i="2"/>
  <c r="Z247" i="2"/>
  <c r="AC247" i="3" s="1"/>
  <c r="Y247" i="2"/>
  <c r="AB247" i="3" s="1"/>
  <c r="X247" i="2"/>
  <c r="AA247" i="3" s="1"/>
  <c r="W247" i="2"/>
  <c r="Z247" i="3" s="1"/>
  <c r="V247" i="2"/>
  <c r="Y247" i="3" s="1"/>
  <c r="U247" i="2"/>
  <c r="X247" i="3" s="1"/>
  <c r="T247" i="2"/>
  <c r="W247" i="3" s="1"/>
  <c r="S247" i="2"/>
  <c r="V247" i="3" s="1"/>
  <c r="R247" i="2"/>
  <c r="U247" i="3" s="1"/>
  <c r="Q247" i="2"/>
  <c r="T247" i="3" s="1"/>
  <c r="P247" i="2"/>
  <c r="S247" i="3" s="1"/>
  <c r="O247" i="2"/>
  <c r="R247" i="3" s="1"/>
  <c r="N247" i="2"/>
  <c r="Q247" i="3" s="1"/>
  <c r="M247" i="2"/>
  <c r="P247" i="3" s="1"/>
  <c r="L247" i="2"/>
  <c r="O247" i="3" s="1"/>
  <c r="A247" i="2"/>
  <c r="Z246" i="2"/>
  <c r="AC246" i="3" s="1"/>
  <c r="Y246" i="2"/>
  <c r="AB246" i="3" s="1"/>
  <c r="X246" i="2"/>
  <c r="AA246" i="3" s="1"/>
  <c r="W246" i="2"/>
  <c r="Z246" i="3" s="1"/>
  <c r="V246" i="2"/>
  <c r="Y246" i="3" s="1"/>
  <c r="U246" i="2"/>
  <c r="X246" i="3" s="1"/>
  <c r="T246" i="2"/>
  <c r="W246" i="3" s="1"/>
  <c r="S246" i="2"/>
  <c r="V246" i="3" s="1"/>
  <c r="R246" i="2"/>
  <c r="U246" i="3" s="1"/>
  <c r="Q246" i="2"/>
  <c r="T246" i="3" s="1"/>
  <c r="P246" i="2"/>
  <c r="S246" i="3" s="1"/>
  <c r="O246" i="2"/>
  <c r="R246" i="3" s="1"/>
  <c r="N246" i="2"/>
  <c r="Q246" i="3" s="1"/>
  <c r="M246" i="2"/>
  <c r="P246" i="3" s="1"/>
  <c r="L246" i="2"/>
  <c r="O246" i="3" s="1"/>
  <c r="A246" i="2"/>
  <c r="Z245" i="2"/>
  <c r="AC245" i="3" s="1"/>
  <c r="Y245" i="2"/>
  <c r="AB245" i="3" s="1"/>
  <c r="X245" i="2"/>
  <c r="AA245" i="3" s="1"/>
  <c r="W245" i="2"/>
  <c r="Z245" i="3" s="1"/>
  <c r="V245" i="2"/>
  <c r="Y245" i="3" s="1"/>
  <c r="U245" i="2"/>
  <c r="X245" i="3" s="1"/>
  <c r="T245" i="2"/>
  <c r="W245" i="3" s="1"/>
  <c r="S245" i="2"/>
  <c r="V245" i="3" s="1"/>
  <c r="R245" i="2"/>
  <c r="U245" i="3" s="1"/>
  <c r="Q245" i="2"/>
  <c r="T245" i="3" s="1"/>
  <c r="P245" i="2"/>
  <c r="S245" i="3" s="1"/>
  <c r="O245" i="2"/>
  <c r="R245" i="3" s="1"/>
  <c r="N245" i="2"/>
  <c r="Q245" i="3" s="1"/>
  <c r="M245" i="2"/>
  <c r="P245" i="3" s="1"/>
  <c r="L245" i="2"/>
  <c r="O245" i="3" s="1"/>
  <c r="A245" i="2"/>
  <c r="Z244" i="2"/>
  <c r="AC244" i="3" s="1"/>
  <c r="Y244" i="2"/>
  <c r="AB244" i="3" s="1"/>
  <c r="X244" i="2"/>
  <c r="AA244" i="3" s="1"/>
  <c r="W244" i="2"/>
  <c r="Z244" i="3" s="1"/>
  <c r="V244" i="2"/>
  <c r="Y244" i="3" s="1"/>
  <c r="U244" i="2"/>
  <c r="X244" i="3" s="1"/>
  <c r="T244" i="2"/>
  <c r="W244" i="3" s="1"/>
  <c r="S244" i="2"/>
  <c r="V244" i="3" s="1"/>
  <c r="R244" i="2"/>
  <c r="U244" i="3" s="1"/>
  <c r="Q244" i="2"/>
  <c r="T244" i="3" s="1"/>
  <c r="P244" i="2"/>
  <c r="S244" i="3" s="1"/>
  <c r="O244" i="2"/>
  <c r="R244" i="3" s="1"/>
  <c r="N244" i="2"/>
  <c r="Q244" i="3" s="1"/>
  <c r="M244" i="2"/>
  <c r="P244" i="3" s="1"/>
  <c r="L244" i="2"/>
  <c r="O244" i="3" s="1"/>
  <c r="A244" i="2"/>
  <c r="Z243" i="2"/>
  <c r="AC243" i="3" s="1"/>
  <c r="Y243" i="2"/>
  <c r="AB243" i="3" s="1"/>
  <c r="X243" i="2"/>
  <c r="AA243" i="3" s="1"/>
  <c r="W243" i="2"/>
  <c r="Z243" i="3" s="1"/>
  <c r="V243" i="2"/>
  <c r="Y243" i="3" s="1"/>
  <c r="U243" i="2"/>
  <c r="X243" i="3" s="1"/>
  <c r="T243" i="2"/>
  <c r="W243" i="3" s="1"/>
  <c r="S243" i="2"/>
  <c r="V243" i="3" s="1"/>
  <c r="R243" i="2"/>
  <c r="U243" i="3" s="1"/>
  <c r="Q243" i="2"/>
  <c r="T243" i="3" s="1"/>
  <c r="P243" i="2"/>
  <c r="S243" i="3" s="1"/>
  <c r="O243" i="2"/>
  <c r="R243" i="3" s="1"/>
  <c r="N243" i="2"/>
  <c r="Q243" i="3" s="1"/>
  <c r="M243" i="2"/>
  <c r="P243" i="3" s="1"/>
  <c r="L243" i="2"/>
  <c r="O243" i="3" s="1"/>
  <c r="A243" i="2"/>
  <c r="Z242" i="2"/>
  <c r="AC242" i="3" s="1"/>
  <c r="Y242" i="2"/>
  <c r="AB242" i="3" s="1"/>
  <c r="X242" i="2"/>
  <c r="AA242" i="3" s="1"/>
  <c r="W242" i="2"/>
  <c r="Z242" i="3" s="1"/>
  <c r="V242" i="2"/>
  <c r="Y242" i="3" s="1"/>
  <c r="U242" i="2"/>
  <c r="X242" i="3" s="1"/>
  <c r="T242" i="2"/>
  <c r="W242" i="3" s="1"/>
  <c r="S242" i="2"/>
  <c r="V242" i="3" s="1"/>
  <c r="R242" i="2"/>
  <c r="U242" i="3" s="1"/>
  <c r="Q242" i="2"/>
  <c r="T242" i="3" s="1"/>
  <c r="P242" i="2"/>
  <c r="S242" i="3" s="1"/>
  <c r="O242" i="2"/>
  <c r="R242" i="3" s="1"/>
  <c r="N242" i="2"/>
  <c r="Q242" i="3" s="1"/>
  <c r="M242" i="2"/>
  <c r="P242" i="3" s="1"/>
  <c r="L242" i="2"/>
  <c r="O242" i="3" s="1"/>
  <c r="A242" i="2"/>
  <c r="Z241" i="2"/>
  <c r="AC241" i="3" s="1"/>
  <c r="Y241" i="2"/>
  <c r="AB241" i="3" s="1"/>
  <c r="X241" i="2"/>
  <c r="AA241" i="3" s="1"/>
  <c r="W241" i="2"/>
  <c r="Z241" i="3" s="1"/>
  <c r="V241" i="2"/>
  <c r="Y241" i="3" s="1"/>
  <c r="U241" i="2"/>
  <c r="X241" i="3" s="1"/>
  <c r="T241" i="2"/>
  <c r="W241" i="3" s="1"/>
  <c r="S241" i="2"/>
  <c r="V241" i="3" s="1"/>
  <c r="R241" i="2"/>
  <c r="U241" i="3" s="1"/>
  <c r="Q241" i="2"/>
  <c r="T241" i="3" s="1"/>
  <c r="P241" i="2"/>
  <c r="S241" i="3" s="1"/>
  <c r="O241" i="2"/>
  <c r="R241" i="3" s="1"/>
  <c r="N241" i="2"/>
  <c r="Q241" i="3" s="1"/>
  <c r="M241" i="2"/>
  <c r="P241" i="3" s="1"/>
  <c r="L241" i="2"/>
  <c r="O241" i="3" s="1"/>
  <c r="A241" i="2"/>
  <c r="Z240" i="2"/>
  <c r="AC240" i="3" s="1"/>
  <c r="Y240" i="2"/>
  <c r="AB240" i="3" s="1"/>
  <c r="X240" i="2"/>
  <c r="AA240" i="3" s="1"/>
  <c r="W240" i="2"/>
  <c r="Z240" i="3" s="1"/>
  <c r="V240" i="2"/>
  <c r="Y240" i="3" s="1"/>
  <c r="U240" i="2"/>
  <c r="X240" i="3" s="1"/>
  <c r="T240" i="2"/>
  <c r="W240" i="3" s="1"/>
  <c r="S240" i="2"/>
  <c r="V240" i="3" s="1"/>
  <c r="R240" i="2"/>
  <c r="U240" i="3" s="1"/>
  <c r="Q240" i="2"/>
  <c r="T240" i="3" s="1"/>
  <c r="P240" i="2"/>
  <c r="S240" i="3" s="1"/>
  <c r="O240" i="2"/>
  <c r="R240" i="3" s="1"/>
  <c r="N240" i="2"/>
  <c r="Q240" i="3" s="1"/>
  <c r="M240" i="2"/>
  <c r="P240" i="3" s="1"/>
  <c r="L240" i="2"/>
  <c r="O240" i="3" s="1"/>
  <c r="A240" i="2"/>
  <c r="Z239" i="2"/>
  <c r="AC239" i="3" s="1"/>
  <c r="Y239" i="2"/>
  <c r="AB239" i="3" s="1"/>
  <c r="X239" i="2"/>
  <c r="AA239" i="3" s="1"/>
  <c r="W239" i="2"/>
  <c r="Z239" i="3" s="1"/>
  <c r="V239" i="2"/>
  <c r="Y239" i="3" s="1"/>
  <c r="U239" i="2"/>
  <c r="X239" i="3" s="1"/>
  <c r="T239" i="2"/>
  <c r="W239" i="3" s="1"/>
  <c r="S239" i="2"/>
  <c r="V239" i="3" s="1"/>
  <c r="R239" i="2"/>
  <c r="U239" i="3" s="1"/>
  <c r="Q239" i="2"/>
  <c r="T239" i="3" s="1"/>
  <c r="P239" i="2"/>
  <c r="S239" i="3" s="1"/>
  <c r="O239" i="2"/>
  <c r="R239" i="3" s="1"/>
  <c r="N239" i="2"/>
  <c r="Q239" i="3" s="1"/>
  <c r="M239" i="2"/>
  <c r="P239" i="3" s="1"/>
  <c r="L239" i="2"/>
  <c r="O239" i="3" s="1"/>
  <c r="G239" i="2"/>
  <c r="A239" i="2"/>
  <c r="Z238" i="2"/>
  <c r="AC238" i="3" s="1"/>
  <c r="Y238" i="2"/>
  <c r="AB238" i="3" s="1"/>
  <c r="X238" i="2"/>
  <c r="AA238" i="3" s="1"/>
  <c r="W238" i="2"/>
  <c r="Z238" i="3" s="1"/>
  <c r="V238" i="2"/>
  <c r="Y238" i="3" s="1"/>
  <c r="U238" i="2"/>
  <c r="X238" i="3" s="1"/>
  <c r="T238" i="2"/>
  <c r="W238" i="3" s="1"/>
  <c r="S238" i="2"/>
  <c r="V238" i="3" s="1"/>
  <c r="R238" i="2"/>
  <c r="U238" i="3" s="1"/>
  <c r="Q238" i="2"/>
  <c r="T238" i="3" s="1"/>
  <c r="P238" i="2"/>
  <c r="S238" i="3" s="1"/>
  <c r="O238" i="2"/>
  <c r="R238" i="3" s="1"/>
  <c r="N238" i="2"/>
  <c r="Q238" i="3" s="1"/>
  <c r="M238" i="2"/>
  <c r="P238" i="3" s="1"/>
  <c r="L238" i="2"/>
  <c r="O238" i="3" s="1"/>
  <c r="A238" i="2"/>
  <c r="Z237" i="2"/>
  <c r="AC237" i="3" s="1"/>
  <c r="Y237" i="2"/>
  <c r="AB237" i="3" s="1"/>
  <c r="X237" i="2"/>
  <c r="AA237" i="3" s="1"/>
  <c r="W237" i="2"/>
  <c r="Z237" i="3" s="1"/>
  <c r="V237" i="2"/>
  <c r="Y237" i="3" s="1"/>
  <c r="U237" i="2"/>
  <c r="X237" i="3" s="1"/>
  <c r="T237" i="2"/>
  <c r="W237" i="3" s="1"/>
  <c r="S237" i="2"/>
  <c r="V237" i="3" s="1"/>
  <c r="R237" i="2"/>
  <c r="U237" i="3" s="1"/>
  <c r="Q237" i="2"/>
  <c r="T237" i="3" s="1"/>
  <c r="P237" i="2"/>
  <c r="S237" i="3" s="1"/>
  <c r="O237" i="2"/>
  <c r="R237" i="3" s="1"/>
  <c r="N237" i="2"/>
  <c r="Q237" i="3" s="1"/>
  <c r="M237" i="2"/>
  <c r="P237" i="3" s="1"/>
  <c r="L237" i="2"/>
  <c r="O237" i="3" s="1"/>
  <c r="A237" i="2"/>
  <c r="Z236" i="2"/>
  <c r="AC236" i="3" s="1"/>
  <c r="Y236" i="2"/>
  <c r="AB236" i="3" s="1"/>
  <c r="X236" i="2"/>
  <c r="AA236" i="3" s="1"/>
  <c r="W236" i="2"/>
  <c r="Z236" i="3" s="1"/>
  <c r="V236" i="2"/>
  <c r="Y236" i="3" s="1"/>
  <c r="U236" i="2"/>
  <c r="X236" i="3" s="1"/>
  <c r="T236" i="2"/>
  <c r="W236" i="3" s="1"/>
  <c r="S236" i="2"/>
  <c r="V236" i="3" s="1"/>
  <c r="R236" i="2"/>
  <c r="U236" i="3" s="1"/>
  <c r="Q236" i="2"/>
  <c r="T236" i="3" s="1"/>
  <c r="P236" i="2"/>
  <c r="S236" i="3" s="1"/>
  <c r="O236" i="2"/>
  <c r="R236" i="3" s="1"/>
  <c r="N236" i="2"/>
  <c r="Q236" i="3" s="1"/>
  <c r="M236" i="2"/>
  <c r="P236" i="3" s="1"/>
  <c r="L236" i="2"/>
  <c r="O236" i="3" s="1"/>
  <c r="A236" i="2"/>
  <c r="Z235" i="2"/>
  <c r="AC235" i="3" s="1"/>
  <c r="Y235" i="2"/>
  <c r="AB235" i="3" s="1"/>
  <c r="X235" i="2"/>
  <c r="AA235" i="3" s="1"/>
  <c r="W235" i="2"/>
  <c r="Z235" i="3" s="1"/>
  <c r="V235" i="2"/>
  <c r="Y235" i="3" s="1"/>
  <c r="U235" i="2"/>
  <c r="X235" i="3" s="1"/>
  <c r="T235" i="2"/>
  <c r="W235" i="3" s="1"/>
  <c r="S235" i="2"/>
  <c r="V235" i="3" s="1"/>
  <c r="R235" i="2"/>
  <c r="U235" i="3" s="1"/>
  <c r="Q235" i="2"/>
  <c r="T235" i="3" s="1"/>
  <c r="P235" i="2"/>
  <c r="S235" i="3" s="1"/>
  <c r="O235" i="2"/>
  <c r="R235" i="3" s="1"/>
  <c r="N235" i="2"/>
  <c r="Q235" i="3" s="1"/>
  <c r="M235" i="2"/>
  <c r="P235" i="3" s="1"/>
  <c r="L235" i="2"/>
  <c r="O235" i="3" s="1"/>
  <c r="A235" i="2"/>
  <c r="Z234" i="2"/>
  <c r="AC234" i="3" s="1"/>
  <c r="Y234" i="2"/>
  <c r="AB234" i="3" s="1"/>
  <c r="X234" i="2"/>
  <c r="AA234" i="3" s="1"/>
  <c r="W234" i="2"/>
  <c r="Z234" i="3" s="1"/>
  <c r="V234" i="2"/>
  <c r="Y234" i="3" s="1"/>
  <c r="U234" i="2"/>
  <c r="X234" i="3" s="1"/>
  <c r="T234" i="2"/>
  <c r="W234" i="3" s="1"/>
  <c r="S234" i="2"/>
  <c r="V234" i="3" s="1"/>
  <c r="R234" i="2"/>
  <c r="U234" i="3" s="1"/>
  <c r="Q234" i="2"/>
  <c r="T234" i="3" s="1"/>
  <c r="P234" i="2"/>
  <c r="S234" i="3" s="1"/>
  <c r="O234" i="2"/>
  <c r="R234" i="3" s="1"/>
  <c r="N234" i="2"/>
  <c r="Q234" i="3" s="1"/>
  <c r="M234" i="2"/>
  <c r="P234" i="3" s="1"/>
  <c r="L234" i="2"/>
  <c r="O234" i="3" s="1"/>
  <c r="A234" i="2"/>
  <c r="Z233" i="2"/>
  <c r="AC233" i="3" s="1"/>
  <c r="Y233" i="2"/>
  <c r="AB233" i="3" s="1"/>
  <c r="X233" i="2"/>
  <c r="AA233" i="3" s="1"/>
  <c r="W233" i="2"/>
  <c r="Z233" i="3" s="1"/>
  <c r="V233" i="2"/>
  <c r="Y233" i="3" s="1"/>
  <c r="U233" i="2"/>
  <c r="X233" i="3" s="1"/>
  <c r="T233" i="2"/>
  <c r="W233" i="3" s="1"/>
  <c r="S233" i="2"/>
  <c r="V233" i="3" s="1"/>
  <c r="R233" i="2"/>
  <c r="U233" i="3" s="1"/>
  <c r="Q233" i="2"/>
  <c r="T233" i="3" s="1"/>
  <c r="P233" i="2"/>
  <c r="S233" i="3" s="1"/>
  <c r="O233" i="2"/>
  <c r="R233" i="3" s="1"/>
  <c r="N233" i="2"/>
  <c r="Q233" i="3" s="1"/>
  <c r="M233" i="2"/>
  <c r="P233" i="3" s="1"/>
  <c r="L233" i="2"/>
  <c r="O233" i="3" s="1"/>
  <c r="A233" i="2"/>
  <c r="Z232" i="2"/>
  <c r="AC232" i="3" s="1"/>
  <c r="Y232" i="2"/>
  <c r="AB232" i="3" s="1"/>
  <c r="X232" i="2"/>
  <c r="AA232" i="3" s="1"/>
  <c r="W232" i="2"/>
  <c r="Z232" i="3" s="1"/>
  <c r="V232" i="2"/>
  <c r="Y232" i="3" s="1"/>
  <c r="U232" i="2"/>
  <c r="X232" i="3" s="1"/>
  <c r="T232" i="2"/>
  <c r="W232" i="3" s="1"/>
  <c r="S232" i="2"/>
  <c r="V232" i="3" s="1"/>
  <c r="R232" i="2"/>
  <c r="U232" i="3" s="1"/>
  <c r="Q232" i="2"/>
  <c r="T232" i="3" s="1"/>
  <c r="P232" i="2"/>
  <c r="S232" i="3" s="1"/>
  <c r="O232" i="2"/>
  <c r="R232" i="3" s="1"/>
  <c r="N232" i="2"/>
  <c r="Q232" i="3" s="1"/>
  <c r="M232" i="2"/>
  <c r="P232" i="3" s="1"/>
  <c r="L232" i="2"/>
  <c r="O232" i="3" s="1"/>
  <c r="A232" i="2"/>
  <c r="Z231" i="2"/>
  <c r="AC231" i="3" s="1"/>
  <c r="Y231" i="2"/>
  <c r="AB231" i="3" s="1"/>
  <c r="X231" i="2"/>
  <c r="AA231" i="3" s="1"/>
  <c r="W231" i="2"/>
  <c r="Z231" i="3" s="1"/>
  <c r="V231" i="2"/>
  <c r="Y231" i="3" s="1"/>
  <c r="U231" i="2"/>
  <c r="X231" i="3" s="1"/>
  <c r="T231" i="2"/>
  <c r="W231" i="3" s="1"/>
  <c r="S231" i="2"/>
  <c r="V231" i="3" s="1"/>
  <c r="R231" i="2"/>
  <c r="U231" i="3" s="1"/>
  <c r="Q231" i="2"/>
  <c r="T231" i="3" s="1"/>
  <c r="P231" i="2"/>
  <c r="S231" i="3" s="1"/>
  <c r="O231" i="2"/>
  <c r="R231" i="3" s="1"/>
  <c r="N231" i="2"/>
  <c r="Q231" i="3" s="1"/>
  <c r="M231" i="2"/>
  <c r="P231" i="3" s="1"/>
  <c r="L231" i="2"/>
  <c r="O231" i="3" s="1"/>
  <c r="A231" i="2"/>
  <c r="Z230" i="2"/>
  <c r="AC230" i="3" s="1"/>
  <c r="Y230" i="2"/>
  <c r="AB230" i="3" s="1"/>
  <c r="X230" i="2"/>
  <c r="AA230" i="3" s="1"/>
  <c r="W230" i="2"/>
  <c r="Z230" i="3" s="1"/>
  <c r="V230" i="2"/>
  <c r="Y230" i="3" s="1"/>
  <c r="U230" i="2"/>
  <c r="X230" i="3" s="1"/>
  <c r="T230" i="2"/>
  <c r="W230" i="3" s="1"/>
  <c r="S230" i="2"/>
  <c r="V230" i="3" s="1"/>
  <c r="R230" i="2"/>
  <c r="U230" i="3" s="1"/>
  <c r="Q230" i="2"/>
  <c r="T230" i="3" s="1"/>
  <c r="P230" i="2"/>
  <c r="S230" i="3" s="1"/>
  <c r="O230" i="2"/>
  <c r="R230" i="3" s="1"/>
  <c r="N230" i="2"/>
  <c r="Q230" i="3" s="1"/>
  <c r="M230" i="2"/>
  <c r="P230" i="3" s="1"/>
  <c r="L230" i="2"/>
  <c r="O230" i="3" s="1"/>
  <c r="A230" i="2"/>
  <c r="Z229" i="2"/>
  <c r="AC229" i="3" s="1"/>
  <c r="Y229" i="2"/>
  <c r="AB229" i="3" s="1"/>
  <c r="X229" i="2"/>
  <c r="AA229" i="3" s="1"/>
  <c r="W229" i="2"/>
  <c r="Z229" i="3" s="1"/>
  <c r="V229" i="2"/>
  <c r="Y229" i="3" s="1"/>
  <c r="U229" i="2"/>
  <c r="X229" i="3" s="1"/>
  <c r="T229" i="2"/>
  <c r="W229" i="3" s="1"/>
  <c r="S229" i="2"/>
  <c r="V229" i="3" s="1"/>
  <c r="R229" i="2"/>
  <c r="U229" i="3" s="1"/>
  <c r="Q229" i="2"/>
  <c r="T229" i="3" s="1"/>
  <c r="P229" i="2"/>
  <c r="S229" i="3" s="1"/>
  <c r="O229" i="2"/>
  <c r="R229" i="3" s="1"/>
  <c r="N229" i="2"/>
  <c r="Q229" i="3" s="1"/>
  <c r="M229" i="2"/>
  <c r="P229" i="3" s="1"/>
  <c r="L229" i="2"/>
  <c r="O229" i="3" s="1"/>
  <c r="A229" i="2"/>
  <c r="Z228" i="2"/>
  <c r="AC228" i="3" s="1"/>
  <c r="Y228" i="2"/>
  <c r="AB228" i="3" s="1"/>
  <c r="X228" i="2"/>
  <c r="AA228" i="3" s="1"/>
  <c r="W228" i="2"/>
  <c r="Z228" i="3" s="1"/>
  <c r="V228" i="2"/>
  <c r="Y228" i="3" s="1"/>
  <c r="U228" i="2"/>
  <c r="X228" i="3" s="1"/>
  <c r="T228" i="2"/>
  <c r="W228" i="3" s="1"/>
  <c r="S228" i="2"/>
  <c r="V228" i="3" s="1"/>
  <c r="R228" i="2"/>
  <c r="U228" i="3" s="1"/>
  <c r="Q228" i="2"/>
  <c r="T228" i="3" s="1"/>
  <c r="P228" i="2"/>
  <c r="S228" i="3" s="1"/>
  <c r="O228" i="2"/>
  <c r="R228" i="3" s="1"/>
  <c r="N228" i="2"/>
  <c r="Q228" i="3" s="1"/>
  <c r="M228" i="2"/>
  <c r="P228" i="3" s="1"/>
  <c r="L228" i="2"/>
  <c r="O228" i="3" s="1"/>
  <c r="A228" i="2"/>
  <c r="Z227" i="2"/>
  <c r="AC227" i="3" s="1"/>
  <c r="Y227" i="2"/>
  <c r="AB227" i="3" s="1"/>
  <c r="X227" i="2"/>
  <c r="AA227" i="3" s="1"/>
  <c r="W227" i="2"/>
  <c r="Z227" i="3" s="1"/>
  <c r="V227" i="2"/>
  <c r="Y227" i="3" s="1"/>
  <c r="U227" i="2"/>
  <c r="X227" i="3" s="1"/>
  <c r="T227" i="2"/>
  <c r="W227" i="3" s="1"/>
  <c r="S227" i="2"/>
  <c r="V227" i="3" s="1"/>
  <c r="R227" i="2"/>
  <c r="U227" i="3" s="1"/>
  <c r="Q227" i="2"/>
  <c r="T227" i="3" s="1"/>
  <c r="P227" i="2"/>
  <c r="S227" i="3" s="1"/>
  <c r="O227" i="2"/>
  <c r="R227" i="3" s="1"/>
  <c r="N227" i="2"/>
  <c r="Q227" i="3" s="1"/>
  <c r="M227" i="2"/>
  <c r="P227" i="3" s="1"/>
  <c r="L227" i="2"/>
  <c r="O227" i="3" s="1"/>
  <c r="A227" i="2"/>
  <c r="Z226" i="2"/>
  <c r="AC226" i="3" s="1"/>
  <c r="Y226" i="2"/>
  <c r="AB226" i="3" s="1"/>
  <c r="X226" i="2"/>
  <c r="AA226" i="3" s="1"/>
  <c r="W226" i="2"/>
  <c r="Z226" i="3" s="1"/>
  <c r="V226" i="2"/>
  <c r="Y226" i="3" s="1"/>
  <c r="U226" i="2"/>
  <c r="X226" i="3" s="1"/>
  <c r="T226" i="2"/>
  <c r="W226" i="3" s="1"/>
  <c r="S226" i="2"/>
  <c r="V226" i="3" s="1"/>
  <c r="R226" i="2"/>
  <c r="U226" i="3" s="1"/>
  <c r="Q226" i="2"/>
  <c r="T226" i="3" s="1"/>
  <c r="P226" i="2"/>
  <c r="S226" i="3" s="1"/>
  <c r="O226" i="2"/>
  <c r="R226" i="3" s="1"/>
  <c r="N226" i="2"/>
  <c r="Q226" i="3" s="1"/>
  <c r="M226" i="2"/>
  <c r="P226" i="3" s="1"/>
  <c r="L226" i="2"/>
  <c r="O226" i="3" s="1"/>
  <c r="A226" i="2"/>
  <c r="Z225" i="2"/>
  <c r="AC225" i="3" s="1"/>
  <c r="Y225" i="2"/>
  <c r="AB225" i="3" s="1"/>
  <c r="X225" i="2"/>
  <c r="AA225" i="3" s="1"/>
  <c r="W225" i="2"/>
  <c r="Z225" i="3" s="1"/>
  <c r="V225" i="2"/>
  <c r="Y225" i="3" s="1"/>
  <c r="U225" i="2"/>
  <c r="X225" i="3" s="1"/>
  <c r="T225" i="2"/>
  <c r="W225" i="3" s="1"/>
  <c r="S225" i="2"/>
  <c r="V225" i="3" s="1"/>
  <c r="R225" i="2"/>
  <c r="U225" i="3" s="1"/>
  <c r="Q225" i="2"/>
  <c r="T225" i="3" s="1"/>
  <c r="P225" i="2"/>
  <c r="S225" i="3" s="1"/>
  <c r="O225" i="2"/>
  <c r="R225" i="3" s="1"/>
  <c r="N225" i="2"/>
  <c r="Q225" i="3" s="1"/>
  <c r="M225" i="2"/>
  <c r="P225" i="3" s="1"/>
  <c r="L225" i="2"/>
  <c r="O225" i="3" s="1"/>
  <c r="A225" i="2"/>
  <c r="Z224" i="2"/>
  <c r="AC224" i="3" s="1"/>
  <c r="Y224" i="2"/>
  <c r="AB224" i="3" s="1"/>
  <c r="X224" i="2"/>
  <c r="AA224" i="3" s="1"/>
  <c r="W224" i="2"/>
  <c r="Z224" i="3" s="1"/>
  <c r="V224" i="2"/>
  <c r="Y224" i="3" s="1"/>
  <c r="U224" i="2"/>
  <c r="X224" i="3" s="1"/>
  <c r="T224" i="2"/>
  <c r="W224" i="3" s="1"/>
  <c r="S224" i="2"/>
  <c r="V224" i="3" s="1"/>
  <c r="R224" i="2"/>
  <c r="U224" i="3" s="1"/>
  <c r="Q224" i="2"/>
  <c r="T224" i="3" s="1"/>
  <c r="P224" i="2"/>
  <c r="S224" i="3" s="1"/>
  <c r="O224" i="2"/>
  <c r="R224" i="3" s="1"/>
  <c r="N224" i="2"/>
  <c r="Q224" i="3" s="1"/>
  <c r="M224" i="2"/>
  <c r="P224" i="3" s="1"/>
  <c r="L224" i="2"/>
  <c r="O224" i="3" s="1"/>
  <c r="A224" i="2"/>
  <c r="Z223" i="2"/>
  <c r="AC223" i="3" s="1"/>
  <c r="Y223" i="2"/>
  <c r="AB223" i="3" s="1"/>
  <c r="X223" i="2"/>
  <c r="AA223" i="3" s="1"/>
  <c r="W223" i="2"/>
  <c r="Z223" i="3" s="1"/>
  <c r="V223" i="2"/>
  <c r="Y223" i="3" s="1"/>
  <c r="U223" i="2"/>
  <c r="X223" i="3" s="1"/>
  <c r="T223" i="2"/>
  <c r="W223" i="3" s="1"/>
  <c r="S223" i="2"/>
  <c r="V223" i="3" s="1"/>
  <c r="R223" i="2"/>
  <c r="U223" i="3" s="1"/>
  <c r="Q223" i="2"/>
  <c r="T223" i="3" s="1"/>
  <c r="P223" i="2"/>
  <c r="S223" i="3" s="1"/>
  <c r="O223" i="2"/>
  <c r="R223" i="3" s="1"/>
  <c r="N223" i="2"/>
  <c r="Q223" i="3" s="1"/>
  <c r="M223" i="2"/>
  <c r="P223" i="3" s="1"/>
  <c r="L223" i="2"/>
  <c r="O223" i="3" s="1"/>
  <c r="A223" i="2"/>
  <c r="Z222" i="2"/>
  <c r="AC222" i="3" s="1"/>
  <c r="Y222" i="2"/>
  <c r="AB222" i="3" s="1"/>
  <c r="X222" i="2"/>
  <c r="AA222" i="3" s="1"/>
  <c r="W222" i="2"/>
  <c r="Z222" i="3" s="1"/>
  <c r="V222" i="2"/>
  <c r="Y222" i="3" s="1"/>
  <c r="U222" i="2"/>
  <c r="X222" i="3" s="1"/>
  <c r="T222" i="2"/>
  <c r="W222" i="3" s="1"/>
  <c r="S222" i="2"/>
  <c r="V222" i="3" s="1"/>
  <c r="R222" i="2"/>
  <c r="U222" i="3" s="1"/>
  <c r="Q222" i="2"/>
  <c r="T222" i="3" s="1"/>
  <c r="P222" i="2"/>
  <c r="S222" i="3" s="1"/>
  <c r="O222" i="2"/>
  <c r="R222" i="3" s="1"/>
  <c r="N222" i="2"/>
  <c r="Q222" i="3" s="1"/>
  <c r="M222" i="2"/>
  <c r="P222" i="3" s="1"/>
  <c r="L222" i="2"/>
  <c r="O222" i="3" s="1"/>
  <c r="A222" i="2"/>
  <c r="Z221" i="2"/>
  <c r="AC221" i="3" s="1"/>
  <c r="Y221" i="2"/>
  <c r="AB221" i="3" s="1"/>
  <c r="X221" i="2"/>
  <c r="AA221" i="3" s="1"/>
  <c r="W221" i="2"/>
  <c r="Z221" i="3" s="1"/>
  <c r="V221" i="2"/>
  <c r="Y221" i="3" s="1"/>
  <c r="U221" i="2"/>
  <c r="X221" i="3" s="1"/>
  <c r="T221" i="2"/>
  <c r="W221" i="3" s="1"/>
  <c r="S221" i="2"/>
  <c r="V221" i="3" s="1"/>
  <c r="R221" i="2"/>
  <c r="U221" i="3" s="1"/>
  <c r="Q221" i="2"/>
  <c r="T221" i="3" s="1"/>
  <c r="P221" i="2"/>
  <c r="S221" i="3" s="1"/>
  <c r="O221" i="2"/>
  <c r="R221" i="3" s="1"/>
  <c r="N221" i="2"/>
  <c r="Q221" i="3" s="1"/>
  <c r="M221" i="2"/>
  <c r="P221" i="3" s="1"/>
  <c r="L221" i="2"/>
  <c r="O221" i="3" s="1"/>
  <c r="A221" i="2"/>
  <c r="Z220" i="2"/>
  <c r="AC220" i="3" s="1"/>
  <c r="Y220" i="2"/>
  <c r="AB220" i="3" s="1"/>
  <c r="X220" i="2"/>
  <c r="AA220" i="3" s="1"/>
  <c r="W220" i="2"/>
  <c r="Z220" i="3" s="1"/>
  <c r="V220" i="2"/>
  <c r="Y220" i="3" s="1"/>
  <c r="U220" i="2"/>
  <c r="X220" i="3" s="1"/>
  <c r="T220" i="2"/>
  <c r="W220" i="3" s="1"/>
  <c r="S220" i="2"/>
  <c r="V220" i="3" s="1"/>
  <c r="R220" i="2"/>
  <c r="U220" i="3" s="1"/>
  <c r="Q220" i="2"/>
  <c r="T220" i="3" s="1"/>
  <c r="P220" i="2"/>
  <c r="S220" i="3" s="1"/>
  <c r="O220" i="2"/>
  <c r="R220" i="3" s="1"/>
  <c r="N220" i="2"/>
  <c r="Q220" i="3" s="1"/>
  <c r="M220" i="2"/>
  <c r="P220" i="3" s="1"/>
  <c r="L220" i="2"/>
  <c r="O220" i="3" s="1"/>
  <c r="A220" i="2"/>
  <c r="Z219" i="2"/>
  <c r="AC219" i="3" s="1"/>
  <c r="Y219" i="2"/>
  <c r="AB219" i="3" s="1"/>
  <c r="X219" i="2"/>
  <c r="AA219" i="3" s="1"/>
  <c r="W219" i="2"/>
  <c r="Z219" i="3" s="1"/>
  <c r="V219" i="2"/>
  <c r="Y219" i="3" s="1"/>
  <c r="U219" i="2"/>
  <c r="X219" i="3" s="1"/>
  <c r="T219" i="2"/>
  <c r="W219" i="3" s="1"/>
  <c r="S219" i="2"/>
  <c r="V219" i="3" s="1"/>
  <c r="R219" i="2"/>
  <c r="U219" i="3" s="1"/>
  <c r="Q219" i="2"/>
  <c r="T219" i="3" s="1"/>
  <c r="P219" i="2"/>
  <c r="S219" i="3" s="1"/>
  <c r="O219" i="2"/>
  <c r="R219" i="3" s="1"/>
  <c r="N219" i="2"/>
  <c r="Q219" i="3" s="1"/>
  <c r="M219" i="2"/>
  <c r="P219" i="3" s="1"/>
  <c r="L219" i="2"/>
  <c r="O219" i="3" s="1"/>
  <c r="A219" i="2"/>
  <c r="Z218" i="2"/>
  <c r="AC218" i="3" s="1"/>
  <c r="Y218" i="2"/>
  <c r="AB218" i="3" s="1"/>
  <c r="X218" i="2"/>
  <c r="AA218" i="3" s="1"/>
  <c r="W218" i="2"/>
  <c r="Z218" i="3" s="1"/>
  <c r="V218" i="2"/>
  <c r="Y218" i="3" s="1"/>
  <c r="U218" i="2"/>
  <c r="X218" i="3" s="1"/>
  <c r="T218" i="2"/>
  <c r="W218" i="3" s="1"/>
  <c r="S218" i="2"/>
  <c r="V218" i="3" s="1"/>
  <c r="R218" i="2"/>
  <c r="U218" i="3" s="1"/>
  <c r="Q218" i="2"/>
  <c r="T218" i="3" s="1"/>
  <c r="P218" i="2"/>
  <c r="S218" i="3" s="1"/>
  <c r="O218" i="2"/>
  <c r="R218" i="3" s="1"/>
  <c r="N218" i="2"/>
  <c r="Q218" i="3" s="1"/>
  <c r="M218" i="2"/>
  <c r="P218" i="3" s="1"/>
  <c r="L218" i="2"/>
  <c r="O218" i="3" s="1"/>
  <c r="A218" i="2"/>
  <c r="Z217" i="2"/>
  <c r="AC217" i="3" s="1"/>
  <c r="Y217" i="2"/>
  <c r="AB217" i="3" s="1"/>
  <c r="X217" i="2"/>
  <c r="AA217" i="3" s="1"/>
  <c r="W217" i="2"/>
  <c r="Z217" i="3" s="1"/>
  <c r="V217" i="2"/>
  <c r="Y217" i="3" s="1"/>
  <c r="U217" i="2"/>
  <c r="X217" i="3" s="1"/>
  <c r="T217" i="2"/>
  <c r="W217" i="3" s="1"/>
  <c r="S217" i="2"/>
  <c r="V217" i="3" s="1"/>
  <c r="R217" i="2"/>
  <c r="U217" i="3" s="1"/>
  <c r="Q217" i="2"/>
  <c r="T217" i="3" s="1"/>
  <c r="P217" i="2"/>
  <c r="S217" i="3" s="1"/>
  <c r="O217" i="2"/>
  <c r="R217" i="3" s="1"/>
  <c r="N217" i="2"/>
  <c r="Q217" i="3" s="1"/>
  <c r="M217" i="2"/>
  <c r="P217" i="3" s="1"/>
  <c r="L217" i="2"/>
  <c r="O217" i="3" s="1"/>
  <c r="A217" i="2"/>
  <c r="Z216" i="2"/>
  <c r="AC216" i="3" s="1"/>
  <c r="Y216" i="2"/>
  <c r="AB216" i="3" s="1"/>
  <c r="X216" i="2"/>
  <c r="AA216" i="3" s="1"/>
  <c r="W216" i="2"/>
  <c r="Z216" i="3" s="1"/>
  <c r="V216" i="2"/>
  <c r="Y216" i="3" s="1"/>
  <c r="U216" i="2"/>
  <c r="X216" i="3" s="1"/>
  <c r="T216" i="2"/>
  <c r="W216" i="3" s="1"/>
  <c r="S216" i="2"/>
  <c r="V216" i="3" s="1"/>
  <c r="R216" i="2"/>
  <c r="U216" i="3" s="1"/>
  <c r="Q216" i="2"/>
  <c r="T216" i="3" s="1"/>
  <c r="P216" i="2"/>
  <c r="S216" i="3" s="1"/>
  <c r="O216" i="2"/>
  <c r="R216" i="3" s="1"/>
  <c r="N216" i="2"/>
  <c r="Q216" i="3" s="1"/>
  <c r="M216" i="2"/>
  <c r="P216" i="3" s="1"/>
  <c r="L216" i="2"/>
  <c r="O216" i="3" s="1"/>
  <c r="A216" i="2"/>
  <c r="Z215" i="2"/>
  <c r="AC215" i="3" s="1"/>
  <c r="Y215" i="2"/>
  <c r="AB215" i="3" s="1"/>
  <c r="X215" i="2"/>
  <c r="AA215" i="3" s="1"/>
  <c r="W215" i="2"/>
  <c r="Z215" i="3" s="1"/>
  <c r="V215" i="2"/>
  <c r="Y215" i="3" s="1"/>
  <c r="U215" i="2"/>
  <c r="X215" i="3" s="1"/>
  <c r="T215" i="2"/>
  <c r="W215" i="3" s="1"/>
  <c r="S215" i="2"/>
  <c r="V215" i="3" s="1"/>
  <c r="R215" i="2"/>
  <c r="U215" i="3" s="1"/>
  <c r="Q215" i="2"/>
  <c r="T215" i="3" s="1"/>
  <c r="P215" i="2"/>
  <c r="S215" i="3" s="1"/>
  <c r="O215" i="2"/>
  <c r="R215" i="3" s="1"/>
  <c r="N215" i="2"/>
  <c r="Q215" i="3" s="1"/>
  <c r="M215" i="2"/>
  <c r="P215" i="3" s="1"/>
  <c r="L215" i="2"/>
  <c r="O215" i="3" s="1"/>
  <c r="A215" i="2"/>
  <c r="Z214" i="2"/>
  <c r="AC214" i="3" s="1"/>
  <c r="Y214" i="2"/>
  <c r="AB214" i="3" s="1"/>
  <c r="X214" i="2"/>
  <c r="AA214" i="3" s="1"/>
  <c r="W214" i="2"/>
  <c r="Z214" i="3" s="1"/>
  <c r="V214" i="2"/>
  <c r="Y214" i="3" s="1"/>
  <c r="U214" i="2"/>
  <c r="X214" i="3" s="1"/>
  <c r="T214" i="2"/>
  <c r="W214" i="3" s="1"/>
  <c r="S214" i="2"/>
  <c r="V214" i="3" s="1"/>
  <c r="R214" i="2"/>
  <c r="U214" i="3" s="1"/>
  <c r="Q214" i="2"/>
  <c r="T214" i="3" s="1"/>
  <c r="P214" i="2"/>
  <c r="S214" i="3" s="1"/>
  <c r="O214" i="2"/>
  <c r="R214" i="3" s="1"/>
  <c r="N214" i="2"/>
  <c r="Q214" i="3" s="1"/>
  <c r="M214" i="2"/>
  <c r="P214" i="3" s="1"/>
  <c r="L214" i="2"/>
  <c r="O214" i="3" s="1"/>
  <c r="A214" i="2"/>
  <c r="Z213" i="2"/>
  <c r="AC213" i="3" s="1"/>
  <c r="Y213" i="2"/>
  <c r="AB213" i="3" s="1"/>
  <c r="X213" i="2"/>
  <c r="AA213" i="3" s="1"/>
  <c r="W213" i="2"/>
  <c r="Z213" i="3" s="1"/>
  <c r="V213" i="2"/>
  <c r="Y213" i="3" s="1"/>
  <c r="U213" i="2"/>
  <c r="X213" i="3" s="1"/>
  <c r="T213" i="2"/>
  <c r="W213" i="3" s="1"/>
  <c r="S213" i="2"/>
  <c r="V213" i="3" s="1"/>
  <c r="R213" i="2"/>
  <c r="U213" i="3" s="1"/>
  <c r="Q213" i="2"/>
  <c r="T213" i="3" s="1"/>
  <c r="P213" i="2"/>
  <c r="S213" i="3" s="1"/>
  <c r="O213" i="2"/>
  <c r="R213" i="3" s="1"/>
  <c r="N213" i="2"/>
  <c r="Q213" i="3" s="1"/>
  <c r="M213" i="2"/>
  <c r="P213" i="3" s="1"/>
  <c r="L213" i="2"/>
  <c r="O213" i="3" s="1"/>
  <c r="A213" i="2"/>
  <c r="Z212" i="2"/>
  <c r="AC212" i="3" s="1"/>
  <c r="Y212" i="2"/>
  <c r="AB212" i="3" s="1"/>
  <c r="X212" i="2"/>
  <c r="AA212" i="3" s="1"/>
  <c r="W212" i="2"/>
  <c r="Z212" i="3" s="1"/>
  <c r="V212" i="2"/>
  <c r="Y212" i="3" s="1"/>
  <c r="U212" i="2"/>
  <c r="X212" i="3" s="1"/>
  <c r="T212" i="2"/>
  <c r="W212" i="3" s="1"/>
  <c r="S212" i="2"/>
  <c r="V212" i="3" s="1"/>
  <c r="R212" i="2"/>
  <c r="U212" i="3" s="1"/>
  <c r="Q212" i="2"/>
  <c r="T212" i="3" s="1"/>
  <c r="P212" i="2"/>
  <c r="S212" i="3" s="1"/>
  <c r="O212" i="2"/>
  <c r="R212" i="3" s="1"/>
  <c r="N212" i="2"/>
  <c r="Q212" i="3" s="1"/>
  <c r="M212" i="2"/>
  <c r="P212" i="3" s="1"/>
  <c r="L212" i="2"/>
  <c r="O212" i="3" s="1"/>
  <c r="A212" i="2"/>
  <c r="Z211" i="2"/>
  <c r="AC211" i="3" s="1"/>
  <c r="Y211" i="2"/>
  <c r="AB211" i="3" s="1"/>
  <c r="X211" i="2"/>
  <c r="AA211" i="3" s="1"/>
  <c r="W211" i="2"/>
  <c r="Z211" i="3" s="1"/>
  <c r="V211" i="2"/>
  <c r="Y211" i="3" s="1"/>
  <c r="U211" i="2"/>
  <c r="X211" i="3" s="1"/>
  <c r="T211" i="2"/>
  <c r="W211" i="3" s="1"/>
  <c r="S211" i="2"/>
  <c r="V211" i="3" s="1"/>
  <c r="R211" i="2"/>
  <c r="U211" i="3" s="1"/>
  <c r="Q211" i="2"/>
  <c r="T211" i="3" s="1"/>
  <c r="P211" i="2"/>
  <c r="S211" i="3" s="1"/>
  <c r="O211" i="2"/>
  <c r="R211" i="3" s="1"/>
  <c r="N211" i="2"/>
  <c r="Q211" i="3" s="1"/>
  <c r="M211" i="2"/>
  <c r="P211" i="3" s="1"/>
  <c r="L211" i="2"/>
  <c r="O211" i="3" s="1"/>
  <c r="A211" i="2"/>
  <c r="Z210" i="2"/>
  <c r="AC210" i="3" s="1"/>
  <c r="Y210" i="2"/>
  <c r="AB210" i="3" s="1"/>
  <c r="X210" i="2"/>
  <c r="AA210" i="3" s="1"/>
  <c r="W210" i="2"/>
  <c r="Z210" i="3" s="1"/>
  <c r="V210" i="2"/>
  <c r="Y210" i="3" s="1"/>
  <c r="U210" i="2"/>
  <c r="X210" i="3" s="1"/>
  <c r="T210" i="2"/>
  <c r="W210" i="3" s="1"/>
  <c r="S210" i="2"/>
  <c r="V210" i="3" s="1"/>
  <c r="R210" i="2"/>
  <c r="U210" i="3" s="1"/>
  <c r="Q210" i="2"/>
  <c r="T210" i="3" s="1"/>
  <c r="P210" i="2"/>
  <c r="S210" i="3" s="1"/>
  <c r="O210" i="2"/>
  <c r="R210" i="3" s="1"/>
  <c r="N210" i="2"/>
  <c r="Q210" i="3" s="1"/>
  <c r="M210" i="2"/>
  <c r="P210" i="3" s="1"/>
  <c r="L210" i="2"/>
  <c r="O210" i="3" s="1"/>
  <c r="A210" i="2"/>
  <c r="Z209" i="2"/>
  <c r="AC209" i="3" s="1"/>
  <c r="Y209" i="2"/>
  <c r="AB209" i="3" s="1"/>
  <c r="X209" i="2"/>
  <c r="AA209" i="3" s="1"/>
  <c r="W209" i="2"/>
  <c r="Z209" i="3" s="1"/>
  <c r="V209" i="2"/>
  <c r="Y209" i="3" s="1"/>
  <c r="U209" i="2"/>
  <c r="X209" i="3" s="1"/>
  <c r="T209" i="2"/>
  <c r="W209" i="3" s="1"/>
  <c r="S209" i="2"/>
  <c r="V209" i="3" s="1"/>
  <c r="R209" i="2"/>
  <c r="U209" i="3" s="1"/>
  <c r="Q209" i="2"/>
  <c r="T209" i="3" s="1"/>
  <c r="P209" i="2"/>
  <c r="S209" i="3" s="1"/>
  <c r="O209" i="2"/>
  <c r="R209" i="3" s="1"/>
  <c r="N209" i="2"/>
  <c r="Q209" i="3" s="1"/>
  <c r="M209" i="2"/>
  <c r="P209" i="3" s="1"/>
  <c r="L209" i="2"/>
  <c r="O209" i="3" s="1"/>
  <c r="A209" i="2"/>
  <c r="Z208" i="2"/>
  <c r="AC208" i="3" s="1"/>
  <c r="Y208" i="2"/>
  <c r="AB208" i="3" s="1"/>
  <c r="X208" i="2"/>
  <c r="AA208" i="3" s="1"/>
  <c r="W208" i="2"/>
  <c r="Z208" i="3" s="1"/>
  <c r="V208" i="2"/>
  <c r="Y208" i="3" s="1"/>
  <c r="U208" i="2"/>
  <c r="X208" i="3" s="1"/>
  <c r="T208" i="2"/>
  <c r="W208" i="3" s="1"/>
  <c r="S208" i="2"/>
  <c r="V208" i="3" s="1"/>
  <c r="R208" i="2"/>
  <c r="U208" i="3" s="1"/>
  <c r="Q208" i="2"/>
  <c r="T208" i="3" s="1"/>
  <c r="P208" i="2"/>
  <c r="S208" i="3" s="1"/>
  <c r="O208" i="2"/>
  <c r="R208" i="3" s="1"/>
  <c r="N208" i="2"/>
  <c r="Q208" i="3" s="1"/>
  <c r="M208" i="2"/>
  <c r="P208" i="3" s="1"/>
  <c r="L208" i="2"/>
  <c r="O208" i="3" s="1"/>
  <c r="A208" i="2"/>
  <c r="Z207" i="2"/>
  <c r="AC207" i="3" s="1"/>
  <c r="Y207" i="2"/>
  <c r="AB207" i="3" s="1"/>
  <c r="X207" i="2"/>
  <c r="AA207" i="3" s="1"/>
  <c r="W207" i="2"/>
  <c r="Z207" i="3" s="1"/>
  <c r="V207" i="2"/>
  <c r="Y207" i="3" s="1"/>
  <c r="U207" i="2"/>
  <c r="X207" i="3" s="1"/>
  <c r="T207" i="2"/>
  <c r="W207" i="3" s="1"/>
  <c r="S207" i="2"/>
  <c r="V207" i="3" s="1"/>
  <c r="R207" i="2"/>
  <c r="U207" i="3" s="1"/>
  <c r="Q207" i="2"/>
  <c r="T207" i="3" s="1"/>
  <c r="P207" i="2"/>
  <c r="S207" i="3" s="1"/>
  <c r="O207" i="2"/>
  <c r="R207" i="3" s="1"/>
  <c r="N207" i="2"/>
  <c r="Q207" i="3" s="1"/>
  <c r="M207" i="2"/>
  <c r="P207" i="3" s="1"/>
  <c r="L207" i="2"/>
  <c r="O207" i="3" s="1"/>
  <c r="G207" i="2"/>
  <c r="A207" i="2"/>
  <c r="Z206" i="2"/>
  <c r="AC206" i="3" s="1"/>
  <c r="Y206" i="2"/>
  <c r="AB206" i="3" s="1"/>
  <c r="X206" i="2"/>
  <c r="AA206" i="3" s="1"/>
  <c r="W206" i="2"/>
  <c r="Z206" i="3" s="1"/>
  <c r="V206" i="2"/>
  <c r="Y206" i="3" s="1"/>
  <c r="U206" i="2"/>
  <c r="X206" i="3" s="1"/>
  <c r="T206" i="2"/>
  <c r="W206" i="3" s="1"/>
  <c r="S206" i="2"/>
  <c r="V206" i="3" s="1"/>
  <c r="R206" i="2"/>
  <c r="U206" i="3" s="1"/>
  <c r="Q206" i="2"/>
  <c r="T206" i="3" s="1"/>
  <c r="P206" i="2"/>
  <c r="S206" i="3" s="1"/>
  <c r="O206" i="2"/>
  <c r="R206" i="3" s="1"/>
  <c r="N206" i="2"/>
  <c r="Q206" i="3" s="1"/>
  <c r="M206" i="2"/>
  <c r="P206" i="3" s="1"/>
  <c r="L206" i="2"/>
  <c r="O206" i="3" s="1"/>
  <c r="A206" i="2"/>
  <c r="Z205" i="2"/>
  <c r="AC205" i="3" s="1"/>
  <c r="Y205" i="2"/>
  <c r="AB205" i="3" s="1"/>
  <c r="X205" i="2"/>
  <c r="AA205" i="3" s="1"/>
  <c r="W205" i="2"/>
  <c r="Z205" i="3" s="1"/>
  <c r="V205" i="2"/>
  <c r="Y205" i="3" s="1"/>
  <c r="U205" i="2"/>
  <c r="X205" i="3" s="1"/>
  <c r="T205" i="2"/>
  <c r="W205" i="3" s="1"/>
  <c r="S205" i="2"/>
  <c r="V205" i="3" s="1"/>
  <c r="R205" i="2"/>
  <c r="U205" i="3" s="1"/>
  <c r="Q205" i="2"/>
  <c r="T205" i="3" s="1"/>
  <c r="P205" i="2"/>
  <c r="S205" i="3" s="1"/>
  <c r="O205" i="2"/>
  <c r="R205" i="3" s="1"/>
  <c r="N205" i="2"/>
  <c r="Q205" i="3" s="1"/>
  <c r="M205" i="2"/>
  <c r="P205" i="3" s="1"/>
  <c r="L205" i="2"/>
  <c r="O205" i="3" s="1"/>
  <c r="A205" i="2"/>
  <c r="Z204" i="2"/>
  <c r="AC204" i="3" s="1"/>
  <c r="Y204" i="2"/>
  <c r="AB204" i="3" s="1"/>
  <c r="X204" i="2"/>
  <c r="AA204" i="3" s="1"/>
  <c r="W204" i="2"/>
  <c r="Z204" i="3" s="1"/>
  <c r="V204" i="2"/>
  <c r="Y204" i="3" s="1"/>
  <c r="U204" i="2"/>
  <c r="X204" i="3" s="1"/>
  <c r="T204" i="2"/>
  <c r="W204" i="3" s="1"/>
  <c r="S204" i="2"/>
  <c r="V204" i="3" s="1"/>
  <c r="R204" i="2"/>
  <c r="U204" i="3" s="1"/>
  <c r="Q204" i="2"/>
  <c r="T204" i="3" s="1"/>
  <c r="P204" i="2"/>
  <c r="S204" i="3" s="1"/>
  <c r="O204" i="2"/>
  <c r="R204" i="3" s="1"/>
  <c r="N204" i="2"/>
  <c r="Q204" i="3" s="1"/>
  <c r="M204" i="2"/>
  <c r="P204" i="3" s="1"/>
  <c r="L204" i="2"/>
  <c r="O204" i="3" s="1"/>
  <c r="A204" i="2"/>
  <c r="Z203" i="2"/>
  <c r="AC203" i="3" s="1"/>
  <c r="Y203" i="2"/>
  <c r="AB203" i="3" s="1"/>
  <c r="X203" i="2"/>
  <c r="AA203" i="3" s="1"/>
  <c r="W203" i="2"/>
  <c r="Z203" i="3" s="1"/>
  <c r="V203" i="2"/>
  <c r="Y203" i="3" s="1"/>
  <c r="U203" i="2"/>
  <c r="X203" i="3" s="1"/>
  <c r="T203" i="2"/>
  <c r="W203" i="3" s="1"/>
  <c r="S203" i="2"/>
  <c r="V203" i="3" s="1"/>
  <c r="R203" i="2"/>
  <c r="U203" i="3" s="1"/>
  <c r="Q203" i="2"/>
  <c r="T203" i="3" s="1"/>
  <c r="P203" i="2"/>
  <c r="S203" i="3" s="1"/>
  <c r="O203" i="2"/>
  <c r="R203" i="3" s="1"/>
  <c r="N203" i="2"/>
  <c r="Q203" i="3" s="1"/>
  <c r="M203" i="2"/>
  <c r="P203" i="3" s="1"/>
  <c r="L203" i="2"/>
  <c r="O203" i="3" s="1"/>
  <c r="A203" i="2"/>
  <c r="Z202" i="2"/>
  <c r="AC202" i="3" s="1"/>
  <c r="Y202" i="2"/>
  <c r="AB202" i="3" s="1"/>
  <c r="X202" i="2"/>
  <c r="AA202" i="3" s="1"/>
  <c r="W202" i="2"/>
  <c r="Z202" i="3" s="1"/>
  <c r="V202" i="2"/>
  <c r="Y202" i="3" s="1"/>
  <c r="U202" i="2"/>
  <c r="X202" i="3" s="1"/>
  <c r="T202" i="2"/>
  <c r="W202" i="3" s="1"/>
  <c r="S202" i="2"/>
  <c r="V202" i="3" s="1"/>
  <c r="R202" i="2"/>
  <c r="U202" i="3" s="1"/>
  <c r="Q202" i="2"/>
  <c r="T202" i="3" s="1"/>
  <c r="P202" i="2"/>
  <c r="S202" i="3" s="1"/>
  <c r="O202" i="2"/>
  <c r="R202" i="3" s="1"/>
  <c r="N202" i="2"/>
  <c r="Q202" i="3" s="1"/>
  <c r="M202" i="2"/>
  <c r="P202" i="3" s="1"/>
  <c r="L202" i="2"/>
  <c r="O202" i="3" s="1"/>
  <c r="A202" i="2"/>
  <c r="Z201" i="2"/>
  <c r="AC201" i="3" s="1"/>
  <c r="Y201" i="2"/>
  <c r="AB201" i="3" s="1"/>
  <c r="X201" i="2"/>
  <c r="AA201" i="3" s="1"/>
  <c r="W201" i="2"/>
  <c r="Z201" i="3" s="1"/>
  <c r="V201" i="2"/>
  <c r="Y201" i="3" s="1"/>
  <c r="U201" i="2"/>
  <c r="X201" i="3" s="1"/>
  <c r="T201" i="2"/>
  <c r="W201" i="3" s="1"/>
  <c r="S201" i="2"/>
  <c r="V201" i="3" s="1"/>
  <c r="R201" i="2"/>
  <c r="U201" i="3" s="1"/>
  <c r="Q201" i="2"/>
  <c r="T201" i="3" s="1"/>
  <c r="P201" i="2"/>
  <c r="S201" i="3" s="1"/>
  <c r="O201" i="2"/>
  <c r="R201" i="3" s="1"/>
  <c r="N201" i="2"/>
  <c r="Q201" i="3" s="1"/>
  <c r="M201" i="2"/>
  <c r="P201" i="3" s="1"/>
  <c r="L201" i="2"/>
  <c r="O201" i="3" s="1"/>
  <c r="A201" i="2"/>
  <c r="Z200" i="2"/>
  <c r="AC200" i="3" s="1"/>
  <c r="Y200" i="2"/>
  <c r="AB200" i="3" s="1"/>
  <c r="X200" i="2"/>
  <c r="AA200" i="3" s="1"/>
  <c r="W200" i="2"/>
  <c r="Z200" i="3" s="1"/>
  <c r="V200" i="2"/>
  <c r="Y200" i="3" s="1"/>
  <c r="U200" i="2"/>
  <c r="X200" i="3" s="1"/>
  <c r="T200" i="2"/>
  <c r="W200" i="3" s="1"/>
  <c r="S200" i="2"/>
  <c r="V200" i="3" s="1"/>
  <c r="R200" i="2"/>
  <c r="U200" i="3" s="1"/>
  <c r="Q200" i="2"/>
  <c r="T200" i="3" s="1"/>
  <c r="P200" i="2"/>
  <c r="S200" i="3" s="1"/>
  <c r="O200" i="2"/>
  <c r="R200" i="3" s="1"/>
  <c r="N200" i="2"/>
  <c r="Q200" i="3" s="1"/>
  <c r="M200" i="2"/>
  <c r="P200" i="3" s="1"/>
  <c r="L200" i="2"/>
  <c r="O200" i="3" s="1"/>
  <c r="A200" i="2"/>
  <c r="Z199" i="2"/>
  <c r="AC199" i="3" s="1"/>
  <c r="Y199" i="2"/>
  <c r="AB199" i="3" s="1"/>
  <c r="X199" i="2"/>
  <c r="AA199" i="3" s="1"/>
  <c r="W199" i="2"/>
  <c r="Z199" i="3" s="1"/>
  <c r="V199" i="2"/>
  <c r="Y199" i="3" s="1"/>
  <c r="U199" i="2"/>
  <c r="X199" i="3" s="1"/>
  <c r="T199" i="2"/>
  <c r="W199" i="3" s="1"/>
  <c r="S199" i="2"/>
  <c r="V199" i="3" s="1"/>
  <c r="R199" i="2"/>
  <c r="U199" i="3" s="1"/>
  <c r="Q199" i="2"/>
  <c r="T199" i="3" s="1"/>
  <c r="P199" i="2"/>
  <c r="S199" i="3" s="1"/>
  <c r="O199" i="2"/>
  <c r="R199" i="3" s="1"/>
  <c r="N199" i="2"/>
  <c r="Q199" i="3" s="1"/>
  <c r="M199" i="2"/>
  <c r="P199" i="3" s="1"/>
  <c r="L199" i="2"/>
  <c r="O199" i="3" s="1"/>
  <c r="A199" i="2"/>
  <c r="Z198" i="2"/>
  <c r="AC198" i="3" s="1"/>
  <c r="Y198" i="2"/>
  <c r="AB198" i="3" s="1"/>
  <c r="X198" i="2"/>
  <c r="AA198" i="3" s="1"/>
  <c r="W198" i="2"/>
  <c r="Z198" i="3" s="1"/>
  <c r="V198" i="2"/>
  <c r="Y198" i="3" s="1"/>
  <c r="U198" i="2"/>
  <c r="X198" i="3" s="1"/>
  <c r="T198" i="2"/>
  <c r="W198" i="3" s="1"/>
  <c r="S198" i="2"/>
  <c r="V198" i="3" s="1"/>
  <c r="R198" i="2"/>
  <c r="U198" i="3" s="1"/>
  <c r="Q198" i="2"/>
  <c r="T198" i="3" s="1"/>
  <c r="P198" i="2"/>
  <c r="S198" i="3" s="1"/>
  <c r="O198" i="2"/>
  <c r="R198" i="3" s="1"/>
  <c r="N198" i="2"/>
  <c r="Q198" i="3" s="1"/>
  <c r="M198" i="2"/>
  <c r="P198" i="3" s="1"/>
  <c r="L198" i="2"/>
  <c r="O198" i="3" s="1"/>
  <c r="A198" i="2"/>
  <c r="Z197" i="2"/>
  <c r="AC197" i="3" s="1"/>
  <c r="Y197" i="2"/>
  <c r="AB197" i="3" s="1"/>
  <c r="X197" i="2"/>
  <c r="AA197" i="3" s="1"/>
  <c r="W197" i="2"/>
  <c r="Z197" i="3" s="1"/>
  <c r="V197" i="2"/>
  <c r="Y197" i="3" s="1"/>
  <c r="U197" i="2"/>
  <c r="X197" i="3" s="1"/>
  <c r="T197" i="2"/>
  <c r="W197" i="3" s="1"/>
  <c r="S197" i="2"/>
  <c r="V197" i="3" s="1"/>
  <c r="R197" i="2"/>
  <c r="U197" i="3" s="1"/>
  <c r="Q197" i="2"/>
  <c r="T197" i="3" s="1"/>
  <c r="P197" i="2"/>
  <c r="S197" i="3" s="1"/>
  <c r="O197" i="2"/>
  <c r="R197" i="3" s="1"/>
  <c r="N197" i="2"/>
  <c r="Q197" i="3" s="1"/>
  <c r="M197" i="2"/>
  <c r="P197" i="3" s="1"/>
  <c r="L197" i="2"/>
  <c r="O197" i="3" s="1"/>
  <c r="A197" i="2"/>
  <c r="Z196" i="2"/>
  <c r="AC196" i="3" s="1"/>
  <c r="Y196" i="2"/>
  <c r="AB196" i="3" s="1"/>
  <c r="X196" i="2"/>
  <c r="AA196" i="3" s="1"/>
  <c r="W196" i="2"/>
  <c r="Z196" i="3" s="1"/>
  <c r="V196" i="2"/>
  <c r="Y196" i="3" s="1"/>
  <c r="U196" i="2"/>
  <c r="X196" i="3" s="1"/>
  <c r="T196" i="2"/>
  <c r="W196" i="3" s="1"/>
  <c r="S196" i="2"/>
  <c r="V196" i="3" s="1"/>
  <c r="R196" i="2"/>
  <c r="U196" i="3" s="1"/>
  <c r="Q196" i="2"/>
  <c r="T196" i="3" s="1"/>
  <c r="P196" i="2"/>
  <c r="S196" i="3" s="1"/>
  <c r="O196" i="2"/>
  <c r="R196" i="3" s="1"/>
  <c r="N196" i="2"/>
  <c r="Q196" i="3" s="1"/>
  <c r="M196" i="2"/>
  <c r="P196" i="3" s="1"/>
  <c r="L196" i="2"/>
  <c r="O196" i="3" s="1"/>
  <c r="A196" i="2"/>
  <c r="Z195" i="2"/>
  <c r="AC195" i="3" s="1"/>
  <c r="Y195" i="2"/>
  <c r="AB195" i="3" s="1"/>
  <c r="X195" i="2"/>
  <c r="AA195" i="3" s="1"/>
  <c r="W195" i="2"/>
  <c r="Z195" i="3" s="1"/>
  <c r="V195" i="2"/>
  <c r="Y195" i="3" s="1"/>
  <c r="U195" i="2"/>
  <c r="X195" i="3" s="1"/>
  <c r="T195" i="2"/>
  <c r="W195" i="3" s="1"/>
  <c r="S195" i="2"/>
  <c r="V195" i="3" s="1"/>
  <c r="R195" i="2"/>
  <c r="U195" i="3" s="1"/>
  <c r="Q195" i="2"/>
  <c r="T195" i="3" s="1"/>
  <c r="P195" i="2"/>
  <c r="S195" i="3" s="1"/>
  <c r="O195" i="2"/>
  <c r="R195" i="3" s="1"/>
  <c r="N195" i="2"/>
  <c r="Q195" i="3" s="1"/>
  <c r="M195" i="2"/>
  <c r="P195" i="3" s="1"/>
  <c r="L195" i="2"/>
  <c r="O195" i="3" s="1"/>
  <c r="A195" i="2"/>
  <c r="Z194" i="2"/>
  <c r="AC194" i="3" s="1"/>
  <c r="Y194" i="2"/>
  <c r="AB194" i="3" s="1"/>
  <c r="X194" i="2"/>
  <c r="AA194" i="3" s="1"/>
  <c r="W194" i="2"/>
  <c r="Z194" i="3" s="1"/>
  <c r="V194" i="2"/>
  <c r="Y194" i="3" s="1"/>
  <c r="U194" i="2"/>
  <c r="X194" i="3" s="1"/>
  <c r="T194" i="2"/>
  <c r="W194" i="3" s="1"/>
  <c r="S194" i="2"/>
  <c r="V194" i="3" s="1"/>
  <c r="R194" i="2"/>
  <c r="U194" i="3" s="1"/>
  <c r="Q194" i="2"/>
  <c r="T194" i="3" s="1"/>
  <c r="P194" i="2"/>
  <c r="S194" i="3" s="1"/>
  <c r="O194" i="2"/>
  <c r="R194" i="3" s="1"/>
  <c r="N194" i="2"/>
  <c r="Q194" i="3" s="1"/>
  <c r="M194" i="2"/>
  <c r="P194" i="3" s="1"/>
  <c r="L194" i="2"/>
  <c r="O194" i="3" s="1"/>
  <c r="G194" i="2"/>
  <c r="A194" i="2"/>
  <c r="Z193" i="2"/>
  <c r="AC193" i="3" s="1"/>
  <c r="Y193" i="2"/>
  <c r="AB193" i="3" s="1"/>
  <c r="X193" i="2"/>
  <c r="AA193" i="3" s="1"/>
  <c r="W193" i="2"/>
  <c r="Z193" i="3" s="1"/>
  <c r="V193" i="2"/>
  <c r="Y193" i="3" s="1"/>
  <c r="U193" i="2"/>
  <c r="X193" i="3" s="1"/>
  <c r="T193" i="2"/>
  <c r="W193" i="3" s="1"/>
  <c r="S193" i="2"/>
  <c r="V193" i="3" s="1"/>
  <c r="R193" i="2"/>
  <c r="U193" i="3" s="1"/>
  <c r="Q193" i="2"/>
  <c r="T193" i="3" s="1"/>
  <c r="P193" i="2"/>
  <c r="S193" i="3" s="1"/>
  <c r="O193" i="2"/>
  <c r="R193" i="3" s="1"/>
  <c r="N193" i="2"/>
  <c r="Q193" i="3" s="1"/>
  <c r="M193" i="2"/>
  <c r="P193" i="3" s="1"/>
  <c r="L193" i="2"/>
  <c r="O193" i="3" s="1"/>
  <c r="A193" i="2"/>
  <c r="Z192" i="2"/>
  <c r="AC192" i="3" s="1"/>
  <c r="Y192" i="2"/>
  <c r="AB192" i="3" s="1"/>
  <c r="X192" i="2"/>
  <c r="AA192" i="3" s="1"/>
  <c r="W192" i="2"/>
  <c r="Z192" i="3" s="1"/>
  <c r="V192" i="2"/>
  <c r="Y192" i="3" s="1"/>
  <c r="U192" i="2"/>
  <c r="X192" i="3" s="1"/>
  <c r="T192" i="2"/>
  <c r="W192" i="3" s="1"/>
  <c r="S192" i="2"/>
  <c r="V192" i="3" s="1"/>
  <c r="R192" i="2"/>
  <c r="U192" i="3" s="1"/>
  <c r="Q192" i="2"/>
  <c r="T192" i="3" s="1"/>
  <c r="P192" i="2"/>
  <c r="S192" i="3" s="1"/>
  <c r="O192" i="2"/>
  <c r="R192" i="3" s="1"/>
  <c r="N192" i="2"/>
  <c r="Q192" i="3" s="1"/>
  <c r="M192" i="2"/>
  <c r="P192" i="3" s="1"/>
  <c r="L192" i="2"/>
  <c r="O192" i="3" s="1"/>
  <c r="A192" i="2"/>
  <c r="Z191" i="2"/>
  <c r="AC191" i="3" s="1"/>
  <c r="Y191" i="2"/>
  <c r="AB191" i="3" s="1"/>
  <c r="X191" i="2"/>
  <c r="AA191" i="3" s="1"/>
  <c r="W191" i="2"/>
  <c r="Z191" i="3" s="1"/>
  <c r="V191" i="2"/>
  <c r="Y191" i="3" s="1"/>
  <c r="U191" i="2"/>
  <c r="X191" i="3" s="1"/>
  <c r="T191" i="2"/>
  <c r="W191" i="3" s="1"/>
  <c r="S191" i="2"/>
  <c r="V191" i="3" s="1"/>
  <c r="R191" i="2"/>
  <c r="U191" i="3" s="1"/>
  <c r="Q191" i="2"/>
  <c r="T191" i="3" s="1"/>
  <c r="P191" i="2"/>
  <c r="S191" i="3" s="1"/>
  <c r="O191" i="2"/>
  <c r="R191" i="3" s="1"/>
  <c r="N191" i="2"/>
  <c r="Q191" i="3" s="1"/>
  <c r="M191" i="2"/>
  <c r="P191" i="3" s="1"/>
  <c r="L191" i="2"/>
  <c r="O191" i="3" s="1"/>
  <c r="A191" i="2"/>
  <c r="Z190" i="2"/>
  <c r="AC190" i="3" s="1"/>
  <c r="Y190" i="2"/>
  <c r="AB190" i="3" s="1"/>
  <c r="X190" i="2"/>
  <c r="AA190" i="3" s="1"/>
  <c r="W190" i="2"/>
  <c r="Z190" i="3" s="1"/>
  <c r="V190" i="2"/>
  <c r="Y190" i="3" s="1"/>
  <c r="U190" i="2"/>
  <c r="X190" i="3" s="1"/>
  <c r="T190" i="2"/>
  <c r="W190" i="3" s="1"/>
  <c r="S190" i="2"/>
  <c r="V190" i="3" s="1"/>
  <c r="R190" i="2"/>
  <c r="U190" i="3" s="1"/>
  <c r="Q190" i="2"/>
  <c r="T190" i="3" s="1"/>
  <c r="P190" i="2"/>
  <c r="S190" i="3" s="1"/>
  <c r="O190" i="2"/>
  <c r="R190" i="3" s="1"/>
  <c r="N190" i="2"/>
  <c r="Q190" i="3" s="1"/>
  <c r="M190" i="2"/>
  <c r="P190" i="3" s="1"/>
  <c r="L190" i="2"/>
  <c r="O190" i="3" s="1"/>
  <c r="A190" i="2"/>
  <c r="Z189" i="2"/>
  <c r="AC189" i="3" s="1"/>
  <c r="Y189" i="2"/>
  <c r="AB189" i="3" s="1"/>
  <c r="X189" i="2"/>
  <c r="AA189" i="3" s="1"/>
  <c r="W189" i="2"/>
  <c r="Z189" i="3" s="1"/>
  <c r="V189" i="2"/>
  <c r="Y189" i="3" s="1"/>
  <c r="U189" i="2"/>
  <c r="X189" i="3" s="1"/>
  <c r="T189" i="2"/>
  <c r="W189" i="3" s="1"/>
  <c r="S189" i="2"/>
  <c r="V189" i="3" s="1"/>
  <c r="R189" i="2"/>
  <c r="U189" i="3" s="1"/>
  <c r="Q189" i="2"/>
  <c r="T189" i="3" s="1"/>
  <c r="P189" i="2"/>
  <c r="S189" i="3" s="1"/>
  <c r="O189" i="2"/>
  <c r="R189" i="3" s="1"/>
  <c r="N189" i="2"/>
  <c r="Q189" i="3" s="1"/>
  <c r="M189" i="2"/>
  <c r="P189" i="3" s="1"/>
  <c r="L189" i="2"/>
  <c r="O189" i="3" s="1"/>
  <c r="A189" i="2"/>
  <c r="Z188" i="2"/>
  <c r="AC188" i="3" s="1"/>
  <c r="Y188" i="2"/>
  <c r="AB188" i="3" s="1"/>
  <c r="X188" i="2"/>
  <c r="AA188" i="3" s="1"/>
  <c r="W188" i="2"/>
  <c r="Z188" i="3" s="1"/>
  <c r="V188" i="2"/>
  <c r="Y188" i="3" s="1"/>
  <c r="U188" i="2"/>
  <c r="X188" i="3" s="1"/>
  <c r="T188" i="2"/>
  <c r="W188" i="3" s="1"/>
  <c r="S188" i="2"/>
  <c r="V188" i="3" s="1"/>
  <c r="R188" i="2"/>
  <c r="U188" i="3" s="1"/>
  <c r="Q188" i="2"/>
  <c r="T188" i="3" s="1"/>
  <c r="P188" i="2"/>
  <c r="S188" i="3" s="1"/>
  <c r="O188" i="2"/>
  <c r="R188" i="3" s="1"/>
  <c r="N188" i="2"/>
  <c r="Q188" i="3" s="1"/>
  <c r="M188" i="2"/>
  <c r="P188" i="3" s="1"/>
  <c r="L188" i="2"/>
  <c r="O188" i="3" s="1"/>
  <c r="A188" i="2"/>
  <c r="Z187" i="2"/>
  <c r="AC187" i="3" s="1"/>
  <c r="Y187" i="2"/>
  <c r="AB187" i="3" s="1"/>
  <c r="X187" i="2"/>
  <c r="AA187" i="3" s="1"/>
  <c r="W187" i="2"/>
  <c r="Z187" i="3" s="1"/>
  <c r="V187" i="2"/>
  <c r="Y187" i="3" s="1"/>
  <c r="U187" i="2"/>
  <c r="X187" i="3" s="1"/>
  <c r="T187" i="2"/>
  <c r="W187" i="3" s="1"/>
  <c r="S187" i="2"/>
  <c r="V187" i="3" s="1"/>
  <c r="R187" i="2"/>
  <c r="U187" i="3" s="1"/>
  <c r="Q187" i="2"/>
  <c r="T187" i="3" s="1"/>
  <c r="P187" i="2"/>
  <c r="S187" i="3" s="1"/>
  <c r="O187" i="2"/>
  <c r="R187" i="3" s="1"/>
  <c r="N187" i="2"/>
  <c r="Q187" i="3" s="1"/>
  <c r="M187" i="2"/>
  <c r="P187" i="3" s="1"/>
  <c r="L187" i="2"/>
  <c r="O187" i="3" s="1"/>
  <c r="A187" i="2"/>
  <c r="Z186" i="2"/>
  <c r="AC186" i="3" s="1"/>
  <c r="Y186" i="2"/>
  <c r="AB186" i="3" s="1"/>
  <c r="X186" i="2"/>
  <c r="AA186" i="3" s="1"/>
  <c r="W186" i="2"/>
  <c r="Z186" i="3" s="1"/>
  <c r="V186" i="2"/>
  <c r="Y186" i="3" s="1"/>
  <c r="U186" i="2"/>
  <c r="X186" i="3" s="1"/>
  <c r="T186" i="2"/>
  <c r="W186" i="3" s="1"/>
  <c r="S186" i="2"/>
  <c r="V186" i="3" s="1"/>
  <c r="R186" i="2"/>
  <c r="U186" i="3" s="1"/>
  <c r="Q186" i="2"/>
  <c r="T186" i="3" s="1"/>
  <c r="P186" i="2"/>
  <c r="S186" i="3" s="1"/>
  <c r="O186" i="2"/>
  <c r="R186" i="3" s="1"/>
  <c r="N186" i="2"/>
  <c r="Q186" i="3" s="1"/>
  <c r="M186" i="2"/>
  <c r="P186" i="3" s="1"/>
  <c r="L186" i="2"/>
  <c r="O186" i="3" s="1"/>
  <c r="A186" i="2"/>
  <c r="Z185" i="2"/>
  <c r="AC185" i="3" s="1"/>
  <c r="Y185" i="2"/>
  <c r="AB185" i="3" s="1"/>
  <c r="X185" i="2"/>
  <c r="AA185" i="3" s="1"/>
  <c r="W185" i="2"/>
  <c r="Z185" i="3" s="1"/>
  <c r="V185" i="2"/>
  <c r="Y185" i="3" s="1"/>
  <c r="U185" i="2"/>
  <c r="X185" i="3" s="1"/>
  <c r="T185" i="2"/>
  <c r="W185" i="3" s="1"/>
  <c r="S185" i="2"/>
  <c r="V185" i="3" s="1"/>
  <c r="R185" i="2"/>
  <c r="U185" i="3" s="1"/>
  <c r="Q185" i="2"/>
  <c r="T185" i="3" s="1"/>
  <c r="P185" i="2"/>
  <c r="S185" i="3" s="1"/>
  <c r="O185" i="2"/>
  <c r="R185" i="3" s="1"/>
  <c r="N185" i="2"/>
  <c r="Q185" i="3" s="1"/>
  <c r="M185" i="2"/>
  <c r="P185" i="3" s="1"/>
  <c r="L185" i="2"/>
  <c r="O185" i="3" s="1"/>
  <c r="A185" i="2"/>
  <c r="Z184" i="2"/>
  <c r="AC184" i="3" s="1"/>
  <c r="Y184" i="2"/>
  <c r="AB184" i="3" s="1"/>
  <c r="X184" i="2"/>
  <c r="AA184" i="3" s="1"/>
  <c r="W184" i="2"/>
  <c r="Z184" i="3" s="1"/>
  <c r="V184" i="2"/>
  <c r="Y184" i="3" s="1"/>
  <c r="U184" i="2"/>
  <c r="X184" i="3" s="1"/>
  <c r="T184" i="2"/>
  <c r="W184" i="3" s="1"/>
  <c r="S184" i="2"/>
  <c r="V184" i="3" s="1"/>
  <c r="R184" i="2"/>
  <c r="U184" i="3" s="1"/>
  <c r="Q184" i="2"/>
  <c r="T184" i="3" s="1"/>
  <c r="P184" i="2"/>
  <c r="S184" i="3" s="1"/>
  <c r="O184" i="2"/>
  <c r="R184" i="3" s="1"/>
  <c r="N184" i="2"/>
  <c r="Q184" i="3" s="1"/>
  <c r="M184" i="2"/>
  <c r="P184" i="3" s="1"/>
  <c r="L184" i="2"/>
  <c r="O184" i="3" s="1"/>
  <c r="A184" i="2"/>
  <c r="Z183" i="2"/>
  <c r="AC183" i="3" s="1"/>
  <c r="Y183" i="2"/>
  <c r="AB183" i="3" s="1"/>
  <c r="X183" i="2"/>
  <c r="AA183" i="3" s="1"/>
  <c r="W183" i="2"/>
  <c r="Z183" i="3" s="1"/>
  <c r="V183" i="2"/>
  <c r="Y183" i="3" s="1"/>
  <c r="U183" i="2"/>
  <c r="X183" i="3" s="1"/>
  <c r="T183" i="2"/>
  <c r="W183" i="3" s="1"/>
  <c r="S183" i="2"/>
  <c r="V183" i="3" s="1"/>
  <c r="R183" i="2"/>
  <c r="U183" i="3" s="1"/>
  <c r="Q183" i="2"/>
  <c r="T183" i="3" s="1"/>
  <c r="P183" i="2"/>
  <c r="S183" i="3" s="1"/>
  <c r="O183" i="2"/>
  <c r="R183" i="3" s="1"/>
  <c r="N183" i="2"/>
  <c r="Q183" i="3" s="1"/>
  <c r="M183" i="2"/>
  <c r="P183" i="3" s="1"/>
  <c r="L183" i="2"/>
  <c r="O183" i="3" s="1"/>
  <c r="A183" i="2"/>
  <c r="Z182" i="2"/>
  <c r="AC182" i="3" s="1"/>
  <c r="Y182" i="2"/>
  <c r="AB182" i="3" s="1"/>
  <c r="X182" i="2"/>
  <c r="AA182" i="3" s="1"/>
  <c r="W182" i="2"/>
  <c r="Z182" i="3" s="1"/>
  <c r="V182" i="2"/>
  <c r="Y182" i="3" s="1"/>
  <c r="U182" i="2"/>
  <c r="X182" i="3" s="1"/>
  <c r="T182" i="2"/>
  <c r="W182" i="3" s="1"/>
  <c r="S182" i="2"/>
  <c r="V182" i="3" s="1"/>
  <c r="R182" i="2"/>
  <c r="U182" i="3" s="1"/>
  <c r="Q182" i="2"/>
  <c r="T182" i="3" s="1"/>
  <c r="P182" i="2"/>
  <c r="S182" i="3" s="1"/>
  <c r="O182" i="2"/>
  <c r="R182" i="3" s="1"/>
  <c r="N182" i="2"/>
  <c r="Q182" i="3" s="1"/>
  <c r="M182" i="2"/>
  <c r="P182" i="3" s="1"/>
  <c r="L182" i="2"/>
  <c r="O182" i="3" s="1"/>
  <c r="A182" i="2"/>
  <c r="Z181" i="2"/>
  <c r="AC181" i="3" s="1"/>
  <c r="Y181" i="2"/>
  <c r="AB181" i="3" s="1"/>
  <c r="X181" i="2"/>
  <c r="AA181" i="3" s="1"/>
  <c r="W181" i="2"/>
  <c r="Z181" i="3" s="1"/>
  <c r="V181" i="2"/>
  <c r="Y181" i="3" s="1"/>
  <c r="U181" i="2"/>
  <c r="X181" i="3" s="1"/>
  <c r="T181" i="2"/>
  <c r="W181" i="3" s="1"/>
  <c r="S181" i="2"/>
  <c r="V181" i="3" s="1"/>
  <c r="R181" i="2"/>
  <c r="U181" i="3" s="1"/>
  <c r="Q181" i="2"/>
  <c r="T181" i="3" s="1"/>
  <c r="P181" i="2"/>
  <c r="S181" i="3" s="1"/>
  <c r="O181" i="2"/>
  <c r="R181" i="3" s="1"/>
  <c r="N181" i="2"/>
  <c r="Q181" i="3" s="1"/>
  <c r="M181" i="2"/>
  <c r="P181" i="3" s="1"/>
  <c r="L181" i="2"/>
  <c r="O181" i="3" s="1"/>
  <c r="A181" i="2"/>
  <c r="Z180" i="2"/>
  <c r="AC180" i="3" s="1"/>
  <c r="Y180" i="2"/>
  <c r="AB180" i="3" s="1"/>
  <c r="X180" i="2"/>
  <c r="AA180" i="3" s="1"/>
  <c r="W180" i="2"/>
  <c r="Z180" i="3" s="1"/>
  <c r="V180" i="2"/>
  <c r="Y180" i="3" s="1"/>
  <c r="U180" i="2"/>
  <c r="X180" i="3" s="1"/>
  <c r="T180" i="2"/>
  <c r="W180" i="3" s="1"/>
  <c r="S180" i="2"/>
  <c r="V180" i="3" s="1"/>
  <c r="R180" i="2"/>
  <c r="U180" i="3" s="1"/>
  <c r="Q180" i="2"/>
  <c r="T180" i="3" s="1"/>
  <c r="P180" i="2"/>
  <c r="S180" i="3" s="1"/>
  <c r="O180" i="2"/>
  <c r="R180" i="3" s="1"/>
  <c r="N180" i="2"/>
  <c r="Q180" i="3" s="1"/>
  <c r="M180" i="2"/>
  <c r="P180" i="3" s="1"/>
  <c r="L180" i="2"/>
  <c r="O180" i="3" s="1"/>
  <c r="A180" i="2"/>
  <c r="Z179" i="2"/>
  <c r="AC179" i="3" s="1"/>
  <c r="Y179" i="2"/>
  <c r="AB179" i="3" s="1"/>
  <c r="X179" i="2"/>
  <c r="AA179" i="3" s="1"/>
  <c r="W179" i="2"/>
  <c r="Z179" i="3" s="1"/>
  <c r="V179" i="2"/>
  <c r="Y179" i="3" s="1"/>
  <c r="U179" i="2"/>
  <c r="X179" i="3" s="1"/>
  <c r="T179" i="2"/>
  <c r="W179" i="3" s="1"/>
  <c r="S179" i="2"/>
  <c r="V179" i="3" s="1"/>
  <c r="R179" i="2"/>
  <c r="U179" i="3" s="1"/>
  <c r="Q179" i="2"/>
  <c r="T179" i="3" s="1"/>
  <c r="P179" i="2"/>
  <c r="S179" i="3" s="1"/>
  <c r="O179" i="2"/>
  <c r="R179" i="3" s="1"/>
  <c r="N179" i="2"/>
  <c r="Q179" i="3" s="1"/>
  <c r="M179" i="2"/>
  <c r="P179" i="3" s="1"/>
  <c r="L179" i="2"/>
  <c r="O179" i="3" s="1"/>
  <c r="A179" i="2"/>
  <c r="Z178" i="2"/>
  <c r="AC178" i="3" s="1"/>
  <c r="Y178" i="2"/>
  <c r="AB178" i="3" s="1"/>
  <c r="X178" i="2"/>
  <c r="AA178" i="3" s="1"/>
  <c r="W178" i="2"/>
  <c r="Z178" i="3" s="1"/>
  <c r="V178" i="2"/>
  <c r="Y178" i="3" s="1"/>
  <c r="U178" i="2"/>
  <c r="X178" i="3" s="1"/>
  <c r="T178" i="2"/>
  <c r="W178" i="3" s="1"/>
  <c r="S178" i="2"/>
  <c r="V178" i="3" s="1"/>
  <c r="R178" i="2"/>
  <c r="U178" i="3" s="1"/>
  <c r="Q178" i="2"/>
  <c r="T178" i="3" s="1"/>
  <c r="P178" i="2"/>
  <c r="S178" i="3" s="1"/>
  <c r="O178" i="2"/>
  <c r="R178" i="3" s="1"/>
  <c r="N178" i="2"/>
  <c r="Q178" i="3" s="1"/>
  <c r="M178" i="2"/>
  <c r="P178" i="3" s="1"/>
  <c r="L178" i="2"/>
  <c r="O178" i="3" s="1"/>
  <c r="A178" i="2"/>
  <c r="Z177" i="2"/>
  <c r="AC177" i="3" s="1"/>
  <c r="Y177" i="2"/>
  <c r="AB177" i="3" s="1"/>
  <c r="X177" i="2"/>
  <c r="AA177" i="3" s="1"/>
  <c r="W177" i="2"/>
  <c r="Z177" i="3" s="1"/>
  <c r="V177" i="2"/>
  <c r="Y177" i="3" s="1"/>
  <c r="U177" i="2"/>
  <c r="X177" i="3" s="1"/>
  <c r="T177" i="2"/>
  <c r="W177" i="3" s="1"/>
  <c r="S177" i="2"/>
  <c r="V177" i="3" s="1"/>
  <c r="R177" i="2"/>
  <c r="U177" i="3" s="1"/>
  <c r="Q177" i="2"/>
  <c r="T177" i="3" s="1"/>
  <c r="P177" i="2"/>
  <c r="S177" i="3" s="1"/>
  <c r="O177" i="2"/>
  <c r="R177" i="3" s="1"/>
  <c r="N177" i="2"/>
  <c r="Q177" i="3" s="1"/>
  <c r="M177" i="2"/>
  <c r="P177" i="3" s="1"/>
  <c r="L177" i="2"/>
  <c r="O177" i="3" s="1"/>
  <c r="A177" i="2"/>
  <c r="Z176" i="2"/>
  <c r="AC176" i="3" s="1"/>
  <c r="Y176" i="2"/>
  <c r="AB176" i="3" s="1"/>
  <c r="X176" i="2"/>
  <c r="AA176" i="3" s="1"/>
  <c r="W176" i="2"/>
  <c r="Z176" i="3" s="1"/>
  <c r="V176" i="2"/>
  <c r="Y176" i="3" s="1"/>
  <c r="U176" i="2"/>
  <c r="X176" i="3" s="1"/>
  <c r="T176" i="2"/>
  <c r="W176" i="3" s="1"/>
  <c r="S176" i="2"/>
  <c r="V176" i="3" s="1"/>
  <c r="R176" i="2"/>
  <c r="U176" i="3" s="1"/>
  <c r="Q176" i="2"/>
  <c r="T176" i="3" s="1"/>
  <c r="P176" i="2"/>
  <c r="S176" i="3" s="1"/>
  <c r="O176" i="2"/>
  <c r="R176" i="3" s="1"/>
  <c r="N176" i="2"/>
  <c r="Q176" i="3" s="1"/>
  <c r="M176" i="2"/>
  <c r="P176" i="3" s="1"/>
  <c r="L176" i="2"/>
  <c r="O176" i="3" s="1"/>
  <c r="A176" i="2"/>
  <c r="Z175" i="2"/>
  <c r="AC175" i="3" s="1"/>
  <c r="Y175" i="2"/>
  <c r="AB175" i="3" s="1"/>
  <c r="X175" i="2"/>
  <c r="AA175" i="3" s="1"/>
  <c r="W175" i="2"/>
  <c r="Z175" i="3" s="1"/>
  <c r="V175" i="2"/>
  <c r="Y175" i="3" s="1"/>
  <c r="U175" i="2"/>
  <c r="X175" i="3" s="1"/>
  <c r="T175" i="2"/>
  <c r="W175" i="3" s="1"/>
  <c r="S175" i="2"/>
  <c r="V175" i="3" s="1"/>
  <c r="R175" i="2"/>
  <c r="U175" i="3" s="1"/>
  <c r="Q175" i="2"/>
  <c r="T175" i="3" s="1"/>
  <c r="P175" i="2"/>
  <c r="S175" i="3" s="1"/>
  <c r="O175" i="2"/>
  <c r="R175" i="3" s="1"/>
  <c r="N175" i="2"/>
  <c r="Q175" i="3" s="1"/>
  <c r="M175" i="2"/>
  <c r="P175" i="3" s="1"/>
  <c r="L175" i="2"/>
  <c r="O175" i="3" s="1"/>
  <c r="A175" i="2"/>
  <c r="Z174" i="2"/>
  <c r="AC174" i="3" s="1"/>
  <c r="Y174" i="2"/>
  <c r="AB174" i="3" s="1"/>
  <c r="X174" i="2"/>
  <c r="AA174" i="3" s="1"/>
  <c r="W174" i="2"/>
  <c r="Z174" i="3" s="1"/>
  <c r="V174" i="2"/>
  <c r="Y174" i="3" s="1"/>
  <c r="U174" i="2"/>
  <c r="X174" i="3" s="1"/>
  <c r="T174" i="2"/>
  <c r="W174" i="3" s="1"/>
  <c r="S174" i="2"/>
  <c r="V174" i="3" s="1"/>
  <c r="R174" i="2"/>
  <c r="U174" i="3" s="1"/>
  <c r="Q174" i="2"/>
  <c r="T174" i="3" s="1"/>
  <c r="P174" i="2"/>
  <c r="S174" i="3" s="1"/>
  <c r="O174" i="2"/>
  <c r="R174" i="3" s="1"/>
  <c r="N174" i="2"/>
  <c r="Q174" i="3" s="1"/>
  <c r="M174" i="2"/>
  <c r="P174" i="3" s="1"/>
  <c r="L174" i="2"/>
  <c r="O174" i="3" s="1"/>
  <c r="A174" i="2"/>
  <c r="Z173" i="2"/>
  <c r="AC173" i="3" s="1"/>
  <c r="Y173" i="2"/>
  <c r="AB173" i="3" s="1"/>
  <c r="X173" i="2"/>
  <c r="AA173" i="3" s="1"/>
  <c r="W173" i="2"/>
  <c r="Z173" i="3" s="1"/>
  <c r="V173" i="2"/>
  <c r="Y173" i="3" s="1"/>
  <c r="U173" i="2"/>
  <c r="X173" i="3" s="1"/>
  <c r="T173" i="2"/>
  <c r="W173" i="3" s="1"/>
  <c r="S173" i="2"/>
  <c r="V173" i="3" s="1"/>
  <c r="R173" i="2"/>
  <c r="U173" i="3" s="1"/>
  <c r="Q173" i="2"/>
  <c r="T173" i="3" s="1"/>
  <c r="P173" i="2"/>
  <c r="S173" i="3" s="1"/>
  <c r="O173" i="2"/>
  <c r="R173" i="3" s="1"/>
  <c r="N173" i="2"/>
  <c r="Q173" i="3" s="1"/>
  <c r="M173" i="2"/>
  <c r="P173" i="3" s="1"/>
  <c r="L173" i="2"/>
  <c r="O173" i="3" s="1"/>
  <c r="A173" i="2"/>
  <c r="Z172" i="2"/>
  <c r="AC172" i="3" s="1"/>
  <c r="Y172" i="2"/>
  <c r="AB172" i="3" s="1"/>
  <c r="X172" i="2"/>
  <c r="AA172" i="3" s="1"/>
  <c r="W172" i="2"/>
  <c r="Z172" i="3" s="1"/>
  <c r="V172" i="2"/>
  <c r="Y172" i="3" s="1"/>
  <c r="U172" i="2"/>
  <c r="X172" i="3" s="1"/>
  <c r="T172" i="2"/>
  <c r="W172" i="3" s="1"/>
  <c r="S172" i="2"/>
  <c r="V172" i="3" s="1"/>
  <c r="R172" i="2"/>
  <c r="U172" i="3" s="1"/>
  <c r="Q172" i="2"/>
  <c r="T172" i="3" s="1"/>
  <c r="P172" i="2"/>
  <c r="S172" i="3" s="1"/>
  <c r="O172" i="2"/>
  <c r="R172" i="3" s="1"/>
  <c r="N172" i="2"/>
  <c r="Q172" i="3" s="1"/>
  <c r="M172" i="2"/>
  <c r="P172" i="3" s="1"/>
  <c r="L172" i="2"/>
  <c r="O172" i="3" s="1"/>
  <c r="A172" i="2"/>
  <c r="Z171" i="2"/>
  <c r="AC171" i="3" s="1"/>
  <c r="Y171" i="2"/>
  <c r="AB171" i="3" s="1"/>
  <c r="X171" i="2"/>
  <c r="AA171" i="3" s="1"/>
  <c r="W171" i="2"/>
  <c r="Z171" i="3" s="1"/>
  <c r="V171" i="2"/>
  <c r="Y171" i="3" s="1"/>
  <c r="U171" i="2"/>
  <c r="X171" i="3" s="1"/>
  <c r="T171" i="2"/>
  <c r="W171" i="3" s="1"/>
  <c r="S171" i="2"/>
  <c r="V171" i="3" s="1"/>
  <c r="R171" i="2"/>
  <c r="U171" i="3" s="1"/>
  <c r="Q171" i="2"/>
  <c r="T171" i="3" s="1"/>
  <c r="P171" i="2"/>
  <c r="S171" i="3" s="1"/>
  <c r="O171" i="2"/>
  <c r="R171" i="3" s="1"/>
  <c r="N171" i="2"/>
  <c r="Q171" i="3" s="1"/>
  <c r="M171" i="2"/>
  <c r="P171" i="3" s="1"/>
  <c r="L171" i="2"/>
  <c r="O171" i="3" s="1"/>
  <c r="A171" i="2"/>
  <c r="Z170" i="2"/>
  <c r="AC170" i="3" s="1"/>
  <c r="Y170" i="2"/>
  <c r="AB170" i="3" s="1"/>
  <c r="X170" i="2"/>
  <c r="AA170" i="3" s="1"/>
  <c r="W170" i="2"/>
  <c r="Z170" i="3" s="1"/>
  <c r="V170" i="2"/>
  <c r="Y170" i="3" s="1"/>
  <c r="U170" i="2"/>
  <c r="X170" i="3" s="1"/>
  <c r="T170" i="2"/>
  <c r="W170" i="3" s="1"/>
  <c r="S170" i="2"/>
  <c r="V170" i="3" s="1"/>
  <c r="R170" i="2"/>
  <c r="U170" i="3" s="1"/>
  <c r="Q170" i="2"/>
  <c r="T170" i="3" s="1"/>
  <c r="P170" i="2"/>
  <c r="S170" i="3" s="1"/>
  <c r="O170" i="2"/>
  <c r="R170" i="3" s="1"/>
  <c r="N170" i="2"/>
  <c r="Q170" i="3" s="1"/>
  <c r="M170" i="2"/>
  <c r="P170" i="3" s="1"/>
  <c r="L170" i="2"/>
  <c r="O170" i="3" s="1"/>
  <c r="A170" i="2"/>
  <c r="Z169" i="2"/>
  <c r="AC169" i="3" s="1"/>
  <c r="Y169" i="2"/>
  <c r="AB169" i="3" s="1"/>
  <c r="X169" i="2"/>
  <c r="AA169" i="3" s="1"/>
  <c r="W169" i="2"/>
  <c r="Z169" i="3" s="1"/>
  <c r="V169" i="2"/>
  <c r="Y169" i="3" s="1"/>
  <c r="U169" i="2"/>
  <c r="X169" i="3" s="1"/>
  <c r="T169" i="2"/>
  <c r="W169" i="3" s="1"/>
  <c r="S169" i="2"/>
  <c r="V169" i="3" s="1"/>
  <c r="R169" i="2"/>
  <c r="U169" i="3" s="1"/>
  <c r="Q169" i="2"/>
  <c r="T169" i="3" s="1"/>
  <c r="P169" i="2"/>
  <c r="S169" i="3" s="1"/>
  <c r="O169" i="2"/>
  <c r="R169" i="3" s="1"/>
  <c r="N169" i="2"/>
  <c r="Q169" i="3" s="1"/>
  <c r="M169" i="2"/>
  <c r="P169" i="3" s="1"/>
  <c r="L169" i="2"/>
  <c r="O169" i="3" s="1"/>
  <c r="A169" i="2"/>
  <c r="Z168" i="2"/>
  <c r="AC168" i="3" s="1"/>
  <c r="Y168" i="2"/>
  <c r="AB168" i="3" s="1"/>
  <c r="X168" i="2"/>
  <c r="AA168" i="3" s="1"/>
  <c r="W168" i="2"/>
  <c r="Z168" i="3" s="1"/>
  <c r="V168" i="2"/>
  <c r="Y168" i="3" s="1"/>
  <c r="U168" i="2"/>
  <c r="X168" i="3" s="1"/>
  <c r="T168" i="2"/>
  <c r="W168" i="3" s="1"/>
  <c r="S168" i="2"/>
  <c r="V168" i="3" s="1"/>
  <c r="R168" i="2"/>
  <c r="U168" i="3" s="1"/>
  <c r="Q168" i="2"/>
  <c r="T168" i="3" s="1"/>
  <c r="P168" i="2"/>
  <c r="S168" i="3" s="1"/>
  <c r="O168" i="2"/>
  <c r="R168" i="3" s="1"/>
  <c r="N168" i="2"/>
  <c r="Q168" i="3" s="1"/>
  <c r="M168" i="2"/>
  <c r="P168" i="3" s="1"/>
  <c r="L168" i="2"/>
  <c r="O168" i="3" s="1"/>
  <c r="A168" i="2"/>
  <c r="Z167" i="2"/>
  <c r="AC167" i="3" s="1"/>
  <c r="Y167" i="2"/>
  <c r="AB167" i="3" s="1"/>
  <c r="X167" i="2"/>
  <c r="AA167" i="3" s="1"/>
  <c r="W167" i="2"/>
  <c r="Z167" i="3" s="1"/>
  <c r="V167" i="2"/>
  <c r="Y167" i="3" s="1"/>
  <c r="U167" i="2"/>
  <c r="X167" i="3" s="1"/>
  <c r="T167" i="2"/>
  <c r="W167" i="3" s="1"/>
  <c r="S167" i="2"/>
  <c r="V167" i="3" s="1"/>
  <c r="R167" i="2"/>
  <c r="U167" i="3" s="1"/>
  <c r="Q167" i="2"/>
  <c r="T167" i="3" s="1"/>
  <c r="P167" i="2"/>
  <c r="S167" i="3" s="1"/>
  <c r="O167" i="2"/>
  <c r="R167" i="3" s="1"/>
  <c r="N167" i="2"/>
  <c r="Q167" i="3" s="1"/>
  <c r="M167" i="2"/>
  <c r="P167" i="3" s="1"/>
  <c r="L167" i="2"/>
  <c r="O167" i="3" s="1"/>
  <c r="A167" i="2"/>
  <c r="Z166" i="2"/>
  <c r="AC166" i="3" s="1"/>
  <c r="Y166" i="2"/>
  <c r="AB166" i="3" s="1"/>
  <c r="X166" i="2"/>
  <c r="AA166" i="3" s="1"/>
  <c r="W166" i="2"/>
  <c r="Z166" i="3" s="1"/>
  <c r="V166" i="2"/>
  <c r="Y166" i="3" s="1"/>
  <c r="U166" i="2"/>
  <c r="X166" i="3" s="1"/>
  <c r="T166" i="2"/>
  <c r="W166" i="3" s="1"/>
  <c r="S166" i="2"/>
  <c r="V166" i="3" s="1"/>
  <c r="R166" i="2"/>
  <c r="U166" i="3" s="1"/>
  <c r="Q166" i="2"/>
  <c r="T166" i="3" s="1"/>
  <c r="P166" i="2"/>
  <c r="S166" i="3" s="1"/>
  <c r="O166" i="2"/>
  <c r="R166" i="3" s="1"/>
  <c r="N166" i="2"/>
  <c r="Q166" i="3" s="1"/>
  <c r="M166" i="2"/>
  <c r="P166" i="3" s="1"/>
  <c r="L166" i="2"/>
  <c r="O166" i="3" s="1"/>
  <c r="A166" i="2"/>
  <c r="Z165" i="2"/>
  <c r="AC165" i="3" s="1"/>
  <c r="Y165" i="2"/>
  <c r="AB165" i="3" s="1"/>
  <c r="X165" i="2"/>
  <c r="AA165" i="3" s="1"/>
  <c r="W165" i="2"/>
  <c r="Z165" i="3" s="1"/>
  <c r="V165" i="2"/>
  <c r="Y165" i="3" s="1"/>
  <c r="U165" i="2"/>
  <c r="X165" i="3" s="1"/>
  <c r="T165" i="2"/>
  <c r="W165" i="3" s="1"/>
  <c r="S165" i="2"/>
  <c r="V165" i="3" s="1"/>
  <c r="R165" i="2"/>
  <c r="U165" i="3" s="1"/>
  <c r="Q165" i="2"/>
  <c r="T165" i="3" s="1"/>
  <c r="P165" i="2"/>
  <c r="S165" i="3" s="1"/>
  <c r="O165" i="2"/>
  <c r="R165" i="3" s="1"/>
  <c r="N165" i="2"/>
  <c r="Q165" i="3" s="1"/>
  <c r="M165" i="2"/>
  <c r="P165" i="3" s="1"/>
  <c r="L165" i="2"/>
  <c r="O165" i="3" s="1"/>
  <c r="A165" i="2"/>
  <c r="Z164" i="2"/>
  <c r="AC164" i="3" s="1"/>
  <c r="Y164" i="2"/>
  <c r="AB164" i="3" s="1"/>
  <c r="X164" i="2"/>
  <c r="AA164" i="3" s="1"/>
  <c r="W164" i="2"/>
  <c r="Z164" i="3" s="1"/>
  <c r="V164" i="2"/>
  <c r="Y164" i="3" s="1"/>
  <c r="U164" i="2"/>
  <c r="X164" i="3" s="1"/>
  <c r="T164" i="2"/>
  <c r="W164" i="3" s="1"/>
  <c r="S164" i="2"/>
  <c r="V164" i="3" s="1"/>
  <c r="R164" i="2"/>
  <c r="U164" i="3" s="1"/>
  <c r="Q164" i="2"/>
  <c r="T164" i="3" s="1"/>
  <c r="P164" i="2"/>
  <c r="S164" i="3" s="1"/>
  <c r="O164" i="2"/>
  <c r="R164" i="3" s="1"/>
  <c r="N164" i="2"/>
  <c r="Q164" i="3" s="1"/>
  <c r="M164" i="2"/>
  <c r="P164" i="3" s="1"/>
  <c r="L164" i="2"/>
  <c r="O164" i="3" s="1"/>
  <c r="A164" i="2"/>
  <c r="Z163" i="2"/>
  <c r="AC163" i="3" s="1"/>
  <c r="Y163" i="2"/>
  <c r="AB163" i="3" s="1"/>
  <c r="X163" i="2"/>
  <c r="AA163" i="3" s="1"/>
  <c r="W163" i="2"/>
  <c r="Z163" i="3" s="1"/>
  <c r="V163" i="2"/>
  <c r="Y163" i="3" s="1"/>
  <c r="U163" i="2"/>
  <c r="X163" i="3" s="1"/>
  <c r="T163" i="2"/>
  <c r="W163" i="3" s="1"/>
  <c r="S163" i="2"/>
  <c r="V163" i="3" s="1"/>
  <c r="R163" i="2"/>
  <c r="U163" i="3" s="1"/>
  <c r="Q163" i="2"/>
  <c r="T163" i="3" s="1"/>
  <c r="P163" i="2"/>
  <c r="S163" i="3" s="1"/>
  <c r="O163" i="2"/>
  <c r="R163" i="3" s="1"/>
  <c r="N163" i="2"/>
  <c r="Q163" i="3" s="1"/>
  <c r="M163" i="2"/>
  <c r="P163" i="3" s="1"/>
  <c r="L163" i="2"/>
  <c r="O163" i="3" s="1"/>
  <c r="A163" i="2"/>
  <c r="Z162" i="2"/>
  <c r="AC162" i="3" s="1"/>
  <c r="Y162" i="2"/>
  <c r="AB162" i="3" s="1"/>
  <c r="X162" i="2"/>
  <c r="AA162" i="3" s="1"/>
  <c r="W162" i="2"/>
  <c r="Z162" i="3" s="1"/>
  <c r="V162" i="2"/>
  <c r="Y162" i="3" s="1"/>
  <c r="U162" i="2"/>
  <c r="X162" i="3" s="1"/>
  <c r="T162" i="2"/>
  <c r="W162" i="3" s="1"/>
  <c r="S162" i="2"/>
  <c r="V162" i="3" s="1"/>
  <c r="R162" i="2"/>
  <c r="U162" i="3" s="1"/>
  <c r="Q162" i="2"/>
  <c r="T162" i="3" s="1"/>
  <c r="P162" i="2"/>
  <c r="S162" i="3" s="1"/>
  <c r="O162" i="2"/>
  <c r="R162" i="3" s="1"/>
  <c r="N162" i="2"/>
  <c r="Q162" i="3" s="1"/>
  <c r="M162" i="2"/>
  <c r="P162" i="3" s="1"/>
  <c r="L162" i="2"/>
  <c r="O162" i="3" s="1"/>
  <c r="A162" i="2"/>
  <c r="Z161" i="2"/>
  <c r="AC161" i="3" s="1"/>
  <c r="Y161" i="2"/>
  <c r="AB161" i="3" s="1"/>
  <c r="X161" i="2"/>
  <c r="AA161" i="3" s="1"/>
  <c r="W161" i="2"/>
  <c r="Z161" i="3" s="1"/>
  <c r="V161" i="2"/>
  <c r="Y161" i="3" s="1"/>
  <c r="U161" i="2"/>
  <c r="X161" i="3" s="1"/>
  <c r="T161" i="2"/>
  <c r="W161" i="3" s="1"/>
  <c r="S161" i="2"/>
  <c r="V161" i="3" s="1"/>
  <c r="R161" i="2"/>
  <c r="U161" i="3" s="1"/>
  <c r="Q161" i="2"/>
  <c r="T161" i="3" s="1"/>
  <c r="P161" i="2"/>
  <c r="S161" i="3" s="1"/>
  <c r="O161" i="2"/>
  <c r="R161" i="3" s="1"/>
  <c r="N161" i="2"/>
  <c r="Q161" i="3" s="1"/>
  <c r="M161" i="2"/>
  <c r="P161" i="3" s="1"/>
  <c r="L161" i="2"/>
  <c r="O161" i="3" s="1"/>
  <c r="A161" i="2"/>
  <c r="Z160" i="2"/>
  <c r="AC160" i="3" s="1"/>
  <c r="Y160" i="2"/>
  <c r="AB160" i="3" s="1"/>
  <c r="X160" i="2"/>
  <c r="AA160" i="3" s="1"/>
  <c r="W160" i="2"/>
  <c r="Z160" i="3" s="1"/>
  <c r="V160" i="2"/>
  <c r="Y160" i="3" s="1"/>
  <c r="U160" i="2"/>
  <c r="X160" i="3" s="1"/>
  <c r="T160" i="2"/>
  <c r="W160" i="3" s="1"/>
  <c r="S160" i="2"/>
  <c r="V160" i="3" s="1"/>
  <c r="R160" i="2"/>
  <c r="U160" i="3" s="1"/>
  <c r="Q160" i="2"/>
  <c r="T160" i="3" s="1"/>
  <c r="P160" i="2"/>
  <c r="S160" i="3" s="1"/>
  <c r="O160" i="2"/>
  <c r="R160" i="3" s="1"/>
  <c r="N160" i="2"/>
  <c r="Q160" i="3" s="1"/>
  <c r="M160" i="2"/>
  <c r="P160" i="3" s="1"/>
  <c r="L160" i="2"/>
  <c r="O160" i="3" s="1"/>
  <c r="A160" i="2"/>
  <c r="Z159" i="2"/>
  <c r="AC159" i="3" s="1"/>
  <c r="Y159" i="2"/>
  <c r="AB159" i="3" s="1"/>
  <c r="X159" i="2"/>
  <c r="AA159" i="3" s="1"/>
  <c r="W159" i="2"/>
  <c r="Z159" i="3" s="1"/>
  <c r="V159" i="2"/>
  <c r="Y159" i="3" s="1"/>
  <c r="U159" i="2"/>
  <c r="X159" i="3" s="1"/>
  <c r="T159" i="2"/>
  <c r="W159" i="3" s="1"/>
  <c r="S159" i="2"/>
  <c r="V159" i="3" s="1"/>
  <c r="R159" i="2"/>
  <c r="U159" i="3" s="1"/>
  <c r="Q159" i="2"/>
  <c r="T159" i="3" s="1"/>
  <c r="P159" i="2"/>
  <c r="S159" i="3" s="1"/>
  <c r="O159" i="2"/>
  <c r="R159" i="3" s="1"/>
  <c r="N159" i="2"/>
  <c r="Q159" i="3" s="1"/>
  <c r="M159" i="2"/>
  <c r="P159" i="3" s="1"/>
  <c r="L159" i="2"/>
  <c r="O159" i="3" s="1"/>
  <c r="A159" i="2"/>
  <c r="Z158" i="2"/>
  <c r="AC158" i="3" s="1"/>
  <c r="Y158" i="2"/>
  <c r="AB158" i="3" s="1"/>
  <c r="X158" i="2"/>
  <c r="AA158" i="3" s="1"/>
  <c r="W158" i="2"/>
  <c r="Z158" i="3" s="1"/>
  <c r="V158" i="2"/>
  <c r="Y158" i="3" s="1"/>
  <c r="U158" i="2"/>
  <c r="X158" i="3" s="1"/>
  <c r="T158" i="2"/>
  <c r="W158" i="3" s="1"/>
  <c r="S158" i="2"/>
  <c r="V158" i="3" s="1"/>
  <c r="R158" i="2"/>
  <c r="U158" i="3" s="1"/>
  <c r="Q158" i="2"/>
  <c r="T158" i="3" s="1"/>
  <c r="P158" i="2"/>
  <c r="S158" i="3" s="1"/>
  <c r="O158" i="2"/>
  <c r="R158" i="3" s="1"/>
  <c r="N158" i="2"/>
  <c r="Q158" i="3" s="1"/>
  <c r="M158" i="2"/>
  <c r="P158" i="3" s="1"/>
  <c r="L158" i="2"/>
  <c r="O158" i="3" s="1"/>
  <c r="A158" i="2"/>
  <c r="Z157" i="2"/>
  <c r="AC157" i="3" s="1"/>
  <c r="Y157" i="2"/>
  <c r="AB157" i="3" s="1"/>
  <c r="X157" i="2"/>
  <c r="AA157" i="3" s="1"/>
  <c r="W157" i="2"/>
  <c r="Z157" i="3" s="1"/>
  <c r="V157" i="2"/>
  <c r="Y157" i="3" s="1"/>
  <c r="U157" i="2"/>
  <c r="X157" i="3" s="1"/>
  <c r="T157" i="2"/>
  <c r="W157" i="3" s="1"/>
  <c r="S157" i="2"/>
  <c r="V157" i="3" s="1"/>
  <c r="R157" i="2"/>
  <c r="U157" i="3" s="1"/>
  <c r="Q157" i="2"/>
  <c r="T157" i="3" s="1"/>
  <c r="P157" i="2"/>
  <c r="S157" i="3" s="1"/>
  <c r="O157" i="2"/>
  <c r="R157" i="3" s="1"/>
  <c r="N157" i="2"/>
  <c r="Q157" i="3" s="1"/>
  <c r="M157" i="2"/>
  <c r="P157" i="3" s="1"/>
  <c r="L157" i="2"/>
  <c r="O157" i="3" s="1"/>
  <c r="A157" i="2"/>
  <c r="Z156" i="2"/>
  <c r="AC156" i="3" s="1"/>
  <c r="Y156" i="2"/>
  <c r="AB156" i="3" s="1"/>
  <c r="X156" i="2"/>
  <c r="AA156" i="3" s="1"/>
  <c r="W156" i="2"/>
  <c r="Z156" i="3" s="1"/>
  <c r="V156" i="2"/>
  <c r="Y156" i="3" s="1"/>
  <c r="U156" i="2"/>
  <c r="X156" i="3" s="1"/>
  <c r="T156" i="2"/>
  <c r="W156" i="3" s="1"/>
  <c r="S156" i="2"/>
  <c r="V156" i="3" s="1"/>
  <c r="R156" i="2"/>
  <c r="U156" i="3" s="1"/>
  <c r="Q156" i="2"/>
  <c r="T156" i="3" s="1"/>
  <c r="P156" i="2"/>
  <c r="S156" i="3" s="1"/>
  <c r="O156" i="2"/>
  <c r="R156" i="3" s="1"/>
  <c r="N156" i="2"/>
  <c r="Q156" i="3" s="1"/>
  <c r="M156" i="2"/>
  <c r="P156" i="3" s="1"/>
  <c r="L156" i="2"/>
  <c r="O156" i="3" s="1"/>
  <c r="A156" i="2"/>
  <c r="Z155" i="2"/>
  <c r="AC155" i="3" s="1"/>
  <c r="Y155" i="2"/>
  <c r="AB155" i="3" s="1"/>
  <c r="X155" i="2"/>
  <c r="AA155" i="3" s="1"/>
  <c r="W155" i="2"/>
  <c r="Z155" i="3" s="1"/>
  <c r="V155" i="2"/>
  <c r="Y155" i="3" s="1"/>
  <c r="U155" i="2"/>
  <c r="X155" i="3" s="1"/>
  <c r="T155" i="2"/>
  <c r="W155" i="3" s="1"/>
  <c r="S155" i="2"/>
  <c r="V155" i="3" s="1"/>
  <c r="R155" i="2"/>
  <c r="U155" i="3" s="1"/>
  <c r="Q155" i="2"/>
  <c r="T155" i="3" s="1"/>
  <c r="P155" i="2"/>
  <c r="S155" i="3" s="1"/>
  <c r="O155" i="2"/>
  <c r="R155" i="3" s="1"/>
  <c r="N155" i="2"/>
  <c r="Q155" i="3" s="1"/>
  <c r="M155" i="2"/>
  <c r="P155" i="3" s="1"/>
  <c r="L155" i="2"/>
  <c r="O155" i="3" s="1"/>
  <c r="A155" i="2"/>
  <c r="Z154" i="2"/>
  <c r="AC154" i="3" s="1"/>
  <c r="Y154" i="2"/>
  <c r="AB154" i="3" s="1"/>
  <c r="X154" i="2"/>
  <c r="AA154" i="3" s="1"/>
  <c r="W154" i="2"/>
  <c r="Z154" i="3" s="1"/>
  <c r="V154" i="2"/>
  <c r="Y154" i="3" s="1"/>
  <c r="U154" i="2"/>
  <c r="X154" i="3" s="1"/>
  <c r="T154" i="2"/>
  <c r="W154" i="3" s="1"/>
  <c r="S154" i="2"/>
  <c r="V154" i="3" s="1"/>
  <c r="R154" i="2"/>
  <c r="U154" i="3" s="1"/>
  <c r="Q154" i="2"/>
  <c r="T154" i="3" s="1"/>
  <c r="P154" i="2"/>
  <c r="S154" i="3" s="1"/>
  <c r="O154" i="2"/>
  <c r="R154" i="3" s="1"/>
  <c r="N154" i="2"/>
  <c r="Q154" i="3" s="1"/>
  <c r="M154" i="2"/>
  <c r="P154" i="3" s="1"/>
  <c r="L154" i="2"/>
  <c r="O154" i="3" s="1"/>
  <c r="A154" i="2"/>
  <c r="Z153" i="2"/>
  <c r="AC153" i="3" s="1"/>
  <c r="Y153" i="2"/>
  <c r="AB153" i="3" s="1"/>
  <c r="X153" i="2"/>
  <c r="AA153" i="3" s="1"/>
  <c r="W153" i="2"/>
  <c r="Z153" i="3" s="1"/>
  <c r="V153" i="2"/>
  <c r="Y153" i="3" s="1"/>
  <c r="U153" i="2"/>
  <c r="X153" i="3" s="1"/>
  <c r="T153" i="2"/>
  <c r="W153" i="3" s="1"/>
  <c r="S153" i="2"/>
  <c r="V153" i="3" s="1"/>
  <c r="R153" i="2"/>
  <c r="U153" i="3" s="1"/>
  <c r="Q153" i="2"/>
  <c r="T153" i="3" s="1"/>
  <c r="P153" i="2"/>
  <c r="S153" i="3" s="1"/>
  <c r="O153" i="2"/>
  <c r="R153" i="3" s="1"/>
  <c r="N153" i="2"/>
  <c r="Q153" i="3" s="1"/>
  <c r="M153" i="2"/>
  <c r="P153" i="3" s="1"/>
  <c r="L153" i="2"/>
  <c r="O153" i="3" s="1"/>
  <c r="A153" i="2"/>
  <c r="Z152" i="2"/>
  <c r="AC152" i="3" s="1"/>
  <c r="Y152" i="2"/>
  <c r="AB152" i="3" s="1"/>
  <c r="X152" i="2"/>
  <c r="AA152" i="3" s="1"/>
  <c r="W152" i="2"/>
  <c r="Z152" i="3" s="1"/>
  <c r="V152" i="2"/>
  <c r="Y152" i="3" s="1"/>
  <c r="U152" i="2"/>
  <c r="X152" i="3" s="1"/>
  <c r="T152" i="2"/>
  <c r="W152" i="3" s="1"/>
  <c r="S152" i="2"/>
  <c r="V152" i="3" s="1"/>
  <c r="R152" i="2"/>
  <c r="U152" i="3" s="1"/>
  <c r="Q152" i="2"/>
  <c r="T152" i="3" s="1"/>
  <c r="P152" i="2"/>
  <c r="S152" i="3" s="1"/>
  <c r="O152" i="2"/>
  <c r="R152" i="3" s="1"/>
  <c r="N152" i="2"/>
  <c r="Q152" i="3" s="1"/>
  <c r="M152" i="2"/>
  <c r="P152" i="3" s="1"/>
  <c r="L152" i="2"/>
  <c r="O152" i="3" s="1"/>
  <c r="A152" i="2"/>
  <c r="Z151" i="2"/>
  <c r="AC151" i="3" s="1"/>
  <c r="Y151" i="2"/>
  <c r="AB151" i="3" s="1"/>
  <c r="X151" i="2"/>
  <c r="AA151" i="3" s="1"/>
  <c r="W151" i="2"/>
  <c r="Z151" i="3" s="1"/>
  <c r="V151" i="2"/>
  <c r="Y151" i="3" s="1"/>
  <c r="U151" i="2"/>
  <c r="X151" i="3" s="1"/>
  <c r="T151" i="2"/>
  <c r="W151" i="3" s="1"/>
  <c r="S151" i="2"/>
  <c r="V151" i="3" s="1"/>
  <c r="R151" i="2"/>
  <c r="U151" i="3" s="1"/>
  <c r="Q151" i="2"/>
  <c r="T151" i="3" s="1"/>
  <c r="P151" i="2"/>
  <c r="S151" i="3" s="1"/>
  <c r="O151" i="2"/>
  <c r="R151" i="3" s="1"/>
  <c r="N151" i="2"/>
  <c r="Q151" i="3" s="1"/>
  <c r="M151" i="2"/>
  <c r="P151" i="3" s="1"/>
  <c r="L151" i="2"/>
  <c r="O151" i="3" s="1"/>
  <c r="A151" i="2"/>
  <c r="Z150" i="2"/>
  <c r="AC150" i="3" s="1"/>
  <c r="Y150" i="2"/>
  <c r="AB150" i="3" s="1"/>
  <c r="X150" i="2"/>
  <c r="AA150" i="3" s="1"/>
  <c r="W150" i="2"/>
  <c r="Z150" i="3" s="1"/>
  <c r="V150" i="2"/>
  <c r="Y150" i="3" s="1"/>
  <c r="U150" i="2"/>
  <c r="X150" i="3" s="1"/>
  <c r="T150" i="2"/>
  <c r="W150" i="3" s="1"/>
  <c r="S150" i="2"/>
  <c r="V150" i="3" s="1"/>
  <c r="R150" i="2"/>
  <c r="U150" i="3" s="1"/>
  <c r="Q150" i="2"/>
  <c r="T150" i="3" s="1"/>
  <c r="P150" i="2"/>
  <c r="S150" i="3" s="1"/>
  <c r="O150" i="2"/>
  <c r="R150" i="3" s="1"/>
  <c r="N150" i="2"/>
  <c r="Q150" i="3" s="1"/>
  <c r="M150" i="2"/>
  <c r="P150" i="3" s="1"/>
  <c r="L150" i="2"/>
  <c r="O150" i="3" s="1"/>
  <c r="A150" i="2"/>
  <c r="Z149" i="2"/>
  <c r="AC149" i="3" s="1"/>
  <c r="Y149" i="2"/>
  <c r="AB149" i="3" s="1"/>
  <c r="X149" i="2"/>
  <c r="AA149" i="3" s="1"/>
  <c r="W149" i="2"/>
  <c r="Z149" i="3" s="1"/>
  <c r="V149" i="2"/>
  <c r="Y149" i="3" s="1"/>
  <c r="U149" i="2"/>
  <c r="X149" i="3" s="1"/>
  <c r="T149" i="2"/>
  <c r="W149" i="3" s="1"/>
  <c r="S149" i="2"/>
  <c r="V149" i="3" s="1"/>
  <c r="R149" i="2"/>
  <c r="U149" i="3" s="1"/>
  <c r="Q149" i="2"/>
  <c r="T149" i="3" s="1"/>
  <c r="P149" i="2"/>
  <c r="S149" i="3" s="1"/>
  <c r="O149" i="2"/>
  <c r="R149" i="3" s="1"/>
  <c r="N149" i="2"/>
  <c r="Q149" i="3" s="1"/>
  <c r="M149" i="2"/>
  <c r="P149" i="3" s="1"/>
  <c r="L149" i="2"/>
  <c r="O149" i="3" s="1"/>
  <c r="A149" i="2"/>
  <c r="Z148" i="2"/>
  <c r="AC148" i="3" s="1"/>
  <c r="Y148" i="2"/>
  <c r="AB148" i="3" s="1"/>
  <c r="X148" i="2"/>
  <c r="AA148" i="3" s="1"/>
  <c r="W148" i="2"/>
  <c r="Z148" i="3" s="1"/>
  <c r="V148" i="2"/>
  <c r="Y148" i="3" s="1"/>
  <c r="U148" i="2"/>
  <c r="X148" i="3" s="1"/>
  <c r="T148" i="2"/>
  <c r="W148" i="3" s="1"/>
  <c r="S148" i="2"/>
  <c r="V148" i="3" s="1"/>
  <c r="R148" i="2"/>
  <c r="U148" i="3" s="1"/>
  <c r="Q148" i="2"/>
  <c r="T148" i="3" s="1"/>
  <c r="P148" i="2"/>
  <c r="S148" i="3" s="1"/>
  <c r="O148" i="2"/>
  <c r="R148" i="3" s="1"/>
  <c r="N148" i="2"/>
  <c r="Q148" i="3" s="1"/>
  <c r="M148" i="2"/>
  <c r="P148" i="3" s="1"/>
  <c r="L148" i="2"/>
  <c r="O148" i="3" s="1"/>
  <c r="A148" i="2"/>
  <c r="Z147" i="2"/>
  <c r="AC147" i="3" s="1"/>
  <c r="Y147" i="2"/>
  <c r="AB147" i="3" s="1"/>
  <c r="X147" i="2"/>
  <c r="AA147" i="3" s="1"/>
  <c r="W147" i="2"/>
  <c r="Z147" i="3" s="1"/>
  <c r="V147" i="2"/>
  <c r="Y147" i="3" s="1"/>
  <c r="U147" i="2"/>
  <c r="X147" i="3" s="1"/>
  <c r="T147" i="2"/>
  <c r="W147" i="3" s="1"/>
  <c r="S147" i="2"/>
  <c r="V147" i="3" s="1"/>
  <c r="R147" i="2"/>
  <c r="U147" i="3" s="1"/>
  <c r="Q147" i="2"/>
  <c r="T147" i="3" s="1"/>
  <c r="P147" i="2"/>
  <c r="S147" i="3" s="1"/>
  <c r="O147" i="2"/>
  <c r="R147" i="3" s="1"/>
  <c r="N147" i="2"/>
  <c r="Q147" i="3" s="1"/>
  <c r="M147" i="2"/>
  <c r="P147" i="3" s="1"/>
  <c r="L147" i="2"/>
  <c r="O147" i="3" s="1"/>
  <c r="A147" i="2"/>
  <c r="Z146" i="2"/>
  <c r="AC146" i="3" s="1"/>
  <c r="Y146" i="2"/>
  <c r="AB146" i="3" s="1"/>
  <c r="X146" i="2"/>
  <c r="AA146" i="3" s="1"/>
  <c r="W146" i="2"/>
  <c r="Z146" i="3" s="1"/>
  <c r="V146" i="2"/>
  <c r="Y146" i="3" s="1"/>
  <c r="U146" i="2"/>
  <c r="X146" i="3" s="1"/>
  <c r="T146" i="2"/>
  <c r="W146" i="3" s="1"/>
  <c r="S146" i="2"/>
  <c r="V146" i="3" s="1"/>
  <c r="R146" i="2"/>
  <c r="U146" i="3" s="1"/>
  <c r="Q146" i="2"/>
  <c r="T146" i="3" s="1"/>
  <c r="P146" i="2"/>
  <c r="S146" i="3" s="1"/>
  <c r="O146" i="2"/>
  <c r="R146" i="3" s="1"/>
  <c r="N146" i="2"/>
  <c r="Q146" i="3" s="1"/>
  <c r="M146" i="2"/>
  <c r="P146" i="3" s="1"/>
  <c r="L146" i="2"/>
  <c r="O146" i="3" s="1"/>
  <c r="A146" i="2"/>
  <c r="Z145" i="2"/>
  <c r="AC145" i="3" s="1"/>
  <c r="Y145" i="2"/>
  <c r="AB145" i="3" s="1"/>
  <c r="X145" i="2"/>
  <c r="AA145" i="3" s="1"/>
  <c r="W145" i="2"/>
  <c r="Z145" i="3" s="1"/>
  <c r="V145" i="2"/>
  <c r="Y145" i="3" s="1"/>
  <c r="U145" i="2"/>
  <c r="X145" i="3" s="1"/>
  <c r="T145" i="2"/>
  <c r="W145" i="3" s="1"/>
  <c r="S145" i="2"/>
  <c r="V145" i="3" s="1"/>
  <c r="R145" i="2"/>
  <c r="U145" i="3" s="1"/>
  <c r="Q145" i="2"/>
  <c r="T145" i="3" s="1"/>
  <c r="P145" i="2"/>
  <c r="S145" i="3" s="1"/>
  <c r="O145" i="2"/>
  <c r="R145" i="3" s="1"/>
  <c r="N145" i="2"/>
  <c r="Q145" i="3" s="1"/>
  <c r="M145" i="2"/>
  <c r="P145" i="3" s="1"/>
  <c r="L145" i="2"/>
  <c r="O145" i="3" s="1"/>
  <c r="A145" i="2"/>
  <c r="Z144" i="2"/>
  <c r="AC144" i="3" s="1"/>
  <c r="Y144" i="2"/>
  <c r="AB144" i="3" s="1"/>
  <c r="X144" i="2"/>
  <c r="AA144" i="3" s="1"/>
  <c r="W144" i="2"/>
  <c r="Z144" i="3" s="1"/>
  <c r="V144" i="2"/>
  <c r="Y144" i="3" s="1"/>
  <c r="U144" i="2"/>
  <c r="X144" i="3" s="1"/>
  <c r="T144" i="2"/>
  <c r="W144" i="3" s="1"/>
  <c r="S144" i="2"/>
  <c r="V144" i="3" s="1"/>
  <c r="R144" i="2"/>
  <c r="U144" i="3" s="1"/>
  <c r="Q144" i="2"/>
  <c r="T144" i="3" s="1"/>
  <c r="P144" i="2"/>
  <c r="S144" i="3" s="1"/>
  <c r="O144" i="2"/>
  <c r="R144" i="3" s="1"/>
  <c r="N144" i="2"/>
  <c r="Q144" i="3" s="1"/>
  <c r="M144" i="2"/>
  <c r="P144" i="3" s="1"/>
  <c r="L144" i="2"/>
  <c r="O144" i="3" s="1"/>
  <c r="A144" i="2"/>
  <c r="Z143" i="2"/>
  <c r="AC143" i="3" s="1"/>
  <c r="Y143" i="2"/>
  <c r="AB143" i="3" s="1"/>
  <c r="X143" i="2"/>
  <c r="AA143" i="3" s="1"/>
  <c r="W143" i="2"/>
  <c r="Z143" i="3" s="1"/>
  <c r="V143" i="2"/>
  <c r="Y143" i="3" s="1"/>
  <c r="U143" i="2"/>
  <c r="X143" i="3" s="1"/>
  <c r="T143" i="2"/>
  <c r="W143" i="3" s="1"/>
  <c r="S143" i="2"/>
  <c r="V143" i="3" s="1"/>
  <c r="R143" i="2"/>
  <c r="U143" i="3" s="1"/>
  <c r="Q143" i="2"/>
  <c r="T143" i="3" s="1"/>
  <c r="P143" i="2"/>
  <c r="S143" i="3" s="1"/>
  <c r="O143" i="2"/>
  <c r="R143" i="3" s="1"/>
  <c r="N143" i="2"/>
  <c r="Q143" i="3" s="1"/>
  <c r="M143" i="2"/>
  <c r="P143" i="3" s="1"/>
  <c r="L143" i="2"/>
  <c r="O143" i="3" s="1"/>
  <c r="A143" i="2"/>
  <c r="Z142" i="2"/>
  <c r="AC142" i="3" s="1"/>
  <c r="Y142" i="2"/>
  <c r="AB142" i="3" s="1"/>
  <c r="X142" i="2"/>
  <c r="AA142" i="3" s="1"/>
  <c r="W142" i="2"/>
  <c r="Z142" i="3" s="1"/>
  <c r="V142" i="2"/>
  <c r="Y142" i="3" s="1"/>
  <c r="U142" i="2"/>
  <c r="X142" i="3" s="1"/>
  <c r="T142" i="2"/>
  <c r="W142" i="3" s="1"/>
  <c r="S142" i="2"/>
  <c r="V142" i="3" s="1"/>
  <c r="R142" i="2"/>
  <c r="U142" i="3" s="1"/>
  <c r="Q142" i="2"/>
  <c r="T142" i="3" s="1"/>
  <c r="P142" i="2"/>
  <c r="S142" i="3" s="1"/>
  <c r="O142" i="2"/>
  <c r="R142" i="3" s="1"/>
  <c r="N142" i="2"/>
  <c r="Q142" i="3" s="1"/>
  <c r="M142" i="2"/>
  <c r="P142" i="3" s="1"/>
  <c r="L142" i="2"/>
  <c r="O142" i="3" s="1"/>
  <c r="A142" i="2"/>
  <c r="Z141" i="2"/>
  <c r="AC141" i="3" s="1"/>
  <c r="Y141" i="2"/>
  <c r="AB141" i="3" s="1"/>
  <c r="X141" i="2"/>
  <c r="AA141" i="3" s="1"/>
  <c r="W141" i="2"/>
  <c r="Z141" i="3" s="1"/>
  <c r="V141" i="2"/>
  <c r="Y141" i="3" s="1"/>
  <c r="U141" i="2"/>
  <c r="X141" i="3" s="1"/>
  <c r="T141" i="2"/>
  <c r="W141" i="3" s="1"/>
  <c r="S141" i="2"/>
  <c r="V141" i="3" s="1"/>
  <c r="R141" i="2"/>
  <c r="U141" i="3" s="1"/>
  <c r="Q141" i="2"/>
  <c r="T141" i="3" s="1"/>
  <c r="P141" i="2"/>
  <c r="S141" i="3" s="1"/>
  <c r="O141" i="2"/>
  <c r="R141" i="3" s="1"/>
  <c r="N141" i="2"/>
  <c r="Q141" i="3" s="1"/>
  <c r="M141" i="2"/>
  <c r="P141" i="3" s="1"/>
  <c r="L141" i="2"/>
  <c r="O141" i="3" s="1"/>
  <c r="A141" i="2"/>
  <c r="Z140" i="2"/>
  <c r="AC140" i="3" s="1"/>
  <c r="Y140" i="2"/>
  <c r="AB140" i="3" s="1"/>
  <c r="X140" i="2"/>
  <c r="AA140" i="3" s="1"/>
  <c r="W140" i="2"/>
  <c r="Z140" i="3" s="1"/>
  <c r="V140" i="2"/>
  <c r="Y140" i="3" s="1"/>
  <c r="U140" i="2"/>
  <c r="X140" i="3" s="1"/>
  <c r="T140" i="2"/>
  <c r="W140" i="3" s="1"/>
  <c r="S140" i="2"/>
  <c r="V140" i="3" s="1"/>
  <c r="R140" i="2"/>
  <c r="U140" i="3" s="1"/>
  <c r="Q140" i="2"/>
  <c r="T140" i="3" s="1"/>
  <c r="P140" i="2"/>
  <c r="S140" i="3" s="1"/>
  <c r="O140" i="2"/>
  <c r="R140" i="3" s="1"/>
  <c r="N140" i="2"/>
  <c r="Q140" i="3" s="1"/>
  <c r="M140" i="2"/>
  <c r="P140" i="3" s="1"/>
  <c r="L140" i="2"/>
  <c r="O140" i="3" s="1"/>
  <c r="A140" i="2"/>
  <c r="Z139" i="2"/>
  <c r="AC139" i="3" s="1"/>
  <c r="Y139" i="2"/>
  <c r="AB139" i="3" s="1"/>
  <c r="X139" i="2"/>
  <c r="AA139" i="3" s="1"/>
  <c r="W139" i="2"/>
  <c r="Z139" i="3" s="1"/>
  <c r="V139" i="2"/>
  <c r="Y139" i="3" s="1"/>
  <c r="U139" i="2"/>
  <c r="X139" i="3" s="1"/>
  <c r="T139" i="2"/>
  <c r="W139" i="3" s="1"/>
  <c r="S139" i="2"/>
  <c r="V139" i="3" s="1"/>
  <c r="R139" i="2"/>
  <c r="U139" i="3" s="1"/>
  <c r="Q139" i="2"/>
  <c r="T139" i="3" s="1"/>
  <c r="P139" i="2"/>
  <c r="S139" i="3" s="1"/>
  <c r="O139" i="2"/>
  <c r="R139" i="3" s="1"/>
  <c r="N139" i="2"/>
  <c r="Q139" i="3" s="1"/>
  <c r="M139" i="2"/>
  <c r="P139" i="3" s="1"/>
  <c r="L139" i="2"/>
  <c r="O139" i="3" s="1"/>
  <c r="A139" i="2"/>
  <c r="Z138" i="2"/>
  <c r="AC138" i="3" s="1"/>
  <c r="Y138" i="2"/>
  <c r="AB138" i="3" s="1"/>
  <c r="X138" i="2"/>
  <c r="AA138" i="3" s="1"/>
  <c r="W138" i="2"/>
  <c r="Z138" i="3" s="1"/>
  <c r="V138" i="2"/>
  <c r="Y138" i="3" s="1"/>
  <c r="U138" i="2"/>
  <c r="X138" i="3" s="1"/>
  <c r="T138" i="2"/>
  <c r="W138" i="3" s="1"/>
  <c r="S138" i="2"/>
  <c r="V138" i="3" s="1"/>
  <c r="R138" i="2"/>
  <c r="U138" i="3" s="1"/>
  <c r="Q138" i="2"/>
  <c r="T138" i="3" s="1"/>
  <c r="P138" i="2"/>
  <c r="S138" i="3" s="1"/>
  <c r="O138" i="2"/>
  <c r="R138" i="3" s="1"/>
  <c r="N138" i="2"/>
  <c r="Q138" i="3" s="1"/>
  <c r="M138" i="2"/>
  <c r="P138" i="3" s="1"/>
  <c r="L138" i="2"/>
  <c r="O138" i="3" s="1"/>
  <c r="A138" i="2"/>
  <c r="Z137" i="2"/>
  <c r="AC137" i="3" s="1"/>
  <c r="Y137" i="2"/>
  <c r="AB137" i="3" s="1"/>
  <c r="X137" i="2"/>
  <c r="AA137" i="3" s="1"/>
  <c r="W137" i="2"/>
  <c r="Z137" i="3" s="1"/>
  <c r="V137" i="2"/>
  <c r="Y137" i="3" s="1"/>
  <c r="U137" i="2"/>
  <c r="X137" i="3" s="1"/>
  <c r="T137" i="2"/>
  <c r="W137" i="3" s="1"/>
  <c r="S137" i="2"/>
  <c r="V137" i="3" s="1"/>
  <c r="R137" i="2"/>
  <c r="U137" i="3" s="1"/>
  <c r="Q137" i="2"/>
  <c r="T137" i="3" s="1"/>
  <c r="P137" i="2"/>
  <c r="S137" i="3" s="1"/>
  <c r="O137" i="2"/>
  <c r="R137" i="3" s="1"/>
  <c r="N137" i="2"/>
  <c r="Q137" i="3" s="1"/>
  <c r="M137" i="2"/>
  <c r="P137" i="3" s="1"/>
  <c r="L137" i="2"/>
  <c r="O137" i="3" s="1"/>
  <c r="A137" i="2"/>
  <c r="Z136" i="2"/>
  <c r="AC136" i="3" s="1"/>
  <c r="Y136" i="2"/>
  <c r="AB136" i="3" s="1"/>
  <c r="X136" i="2"/>
  <c r="AA136" i="3" s="1"/>
  <c r="W136" i="2"/>
  <c r="Z136" i="3" s="1"/>
  <c r="V136" i="2"/>
  <c r="Y136" i="3" s="1"/>
  <c r="U136" i="2"/>
  <c r="X136" i="3" s="1"/>
  <c r="T136" i="2"/>
  <c r="W136" i="3" s="1"/>
  <c r="S136" i="2"/>
  <c r="V136" i="3" s="1"/>
  <c r="R136" i="2"/>
  <c r="U136" i="3" s="1"/>
  <c r="Q136" i="2"/>
  <c r="T136" i="3" s="1"/>
  <c r="P136" i="2"/>
  <c r="S136" i="3" s="1"/>
  <c r="O136" i="2"/>
  <c r="R136" i="3" s="1"/>
  <c r="N136" i="2"/>
  <c r="Q136" i="3" s="1"/>
  <c r="M136" i="2"/>
  <c r="P136" i="3" s="1"/>
  <c r="L136" i="2"/>
  <c r="O136" i="3" s="1"/>
  <c r="A136" i="2"/>
  <c r="Z135" i="2"/>
  <c r="AC135" i="3" s="1"/>
  <c r="Y135" i="2"/>
  <c r="AB135" i="3" s="1"/>
  <c r="X135" i="2"/>
  <c r="AA135" i="3" s="1"/>
  <c r="W135" i="2"/>
  <c r="Z135" i="3" s="1"/>
  <c r="V135" i="2"/>
  <c r="Y135" i="3" s="1"/>
  <c r="U135" i="2"/>
  <c r="X135" i="3" s="1"/>
  <c r="T135" i="2"/>
  <c r="W135" i="3" s="1"/>
  <c r="S135" i="2"/>
  <c r="V135" i="3" s="1"/>
  <c r="R135" i="2"/>
  <c r="U135" i="3" s="1"/>
  <c r="Q135" i="2"/>
  <c r="T135" i="3" s="1"/>
  <c r="P135" i="2"/>
  <c r="S135" i="3" s="1"/>
  <c r="O135" i="2"/>
  <c r="R135" i="3" s="1"/>
  <c r="N135" i="2"/>
  <c r="Q135" i="3" s="1"/>
  <c r="M135" i="2"/>
  <c r="P135" i="3" s="1"/>
  <c r="L135" i="2"/>
  <c r="O135" i="3" s="1"/>
  <c r="A135" i="2"/>
  <c r="Z134" i="2"/>
  <c r="AC134" i="3" s="1"/>
  <c r="Y134" i="2"/>
  <c r="AB134" i="3" s="1"/>
  <c r="X134" i="2"/>
  <c r="AA134" i="3" s="1"/>
  <c r="W134" i="2"/>
  <c r="Z134" i="3" s="1"/>
  <c r="V134" i="2"/>
  <c r="Y134" i="3" s="1"/>
  <c r="U134" i="2"/>
  <c r="X134" i="3" s="1"/>
  <c r="T134" i="2"/>
  <c r="W134" i="3" s="1"/>
  <c r="S134" i="2"/>
  <c r="V134" i="3" s="1"/>
  <c r="R134" i="2"/>
  <c r="U134" i="3" s="1"/>
  <c r="Q134" i="2"/>
  <c r="T134" i="3" s="1"/>
  <c r="P134" i="2"/>
  <c r="S134" i="3" s="1"/>
  <c r="O134" i="2"/>
  <c r="R134" i="3" s="1"/>
  <c r="N134" i="2"/>
  <c r="Q134" i="3" s="1"/>
  <c r="M134" i="2"/>
  <c r="P134" i="3" s="1"/>
  <c r="L134" i="2"/>
  <c r="O134" i="3" s="1"/>
  <c r="A134" i="2"/>
  <c r="Z133" i="2"/>
  <c r="AC133" i="3" s="1"/>
  <c r="Y133" i="2"/>
  <c r="AB133" i="3" s="1"/>
  <c r="X133" i="2"/>
  <c r="AA133" i="3" s="1"/>
  <c r="W133" i="2"/>
  <c r="Z133" i="3" s="1"/>
  <c r="V133" i="2"/>
  <c r="Y133" i="3" s="1"/>
  <c r="U133" i="2"/>
  <c r="X133" i="3" s="1"/>
  <c r="T133" i="2"/>
  <c r="W133" i="3" s="1"/>
  <c r="S133" i="2"/>
  <c r="V133" i="3" s="1"/>
  <c r="R133" i="2"/>
  <c r="U133" i="3" s="1"/>
  <c r="Q133" i="2"/>
  <c r="T133" i="3" s="1"/>
  <c r="P133" i="2"/>
  <c r="S133" i="3" s="1"/>
  <c r="O133" i="2"/>
  <c r="R133" i="3" s="1"/>
  <c r="N133" i="2"/>
  <c r="Q133" i="3" s="1"/>
  <c r="M133" i="2"/>
  <c r="P133" i="3" s="1"/>
  <c r="L133" i="2"/>
  <c r="O133" i="3" s="1"/>
  <c r="A133" i="2"/>
  <c r="Z132" i="2"/>
  <c r="AC132" i="3" s="1"/>
  <c r="Y132" i="2"/>
  <c r="AB132" i="3" s="1"/>
  <c r="X132" i="2"/>
  <c r="AA132" i="3" s="1"/>
  <c r="W132" i="2"/>
  <c r="Z132" i="3" s="1"/>
  <c r="V132" i="2"/>
  <c r="Y132" i="3" s="1"/>
  <c r="U132" i="2"/>
  <c r="X132" i="3" s="1"/>
  <c r="T132" i="2"/>
  <c r="W132" i="3" s="1"/>
  <c r="S132" i="2"/>
  <c r="V132" i="3" s="1"/>
  <c r="R132" i="2"/>
  <c r="U132" i="3" s="1"/>
  <c r="Q132" i="2"/>
  <c r="T132" i="3" s="1"/>
  <c r="P132" i="2"/>
  <c r="S132" i="3" s="1"/>
  <c r="O132" i="2"/>
  <c r="R132" i="3" s="1"/>
  <c r="N132" i="2"/>
  <c r="Q132" i="3" s="1"/>
  <c r="M132" i="2"/>
  <c r="P132" i="3" s="1"/>
  <c r="L132" i="2"/>
  <c r="O132" i="3" s="1"/>
  <c r="A132" i="2"/>
  <c r="Z131" i="2"/>
  <c r="AC131" i="3" s="1"/>
  <c r="Y131" i="2"/>
  <c r="AB131" i="3" s="1"/>
  <c r="X131" i="2"/>
  <c r="AA131" i="3" s="1"/>
  <c r="W131" i="2"/>
  <c r="Z131" i="3" s="1"/>
  <c r="V131" i="2"/>
  <c r="Y131" i="3" s="1"/>
  <c r="U131" i="2"/>
  <c r="X131" i="3" s="1"/>
  <c r="T131" i="2"/>
  <c r="W131" i="3" s="1"/>
  <c r="S131" i="2"/>
  <c r="V131" i="3" s="1"/>
  <c r="R131" i="2"/>
  <c r="U131" i="3" s="1"/>
  <c r="Q131" i="2"/>
  <c r="T131" i="3" s="1"/>
  <c r="P131" i="2"/>
  <c r="S131" i="3" s="1"/>
  <c r="O131" i="2"/>
  <c r="R131" i="3" s="1"/>
  <c r="N131" i="2"/>
  <c r="Q131" i="3" s="1"/>
  <c r="M131" i="2"/>
  <c r="P131" i="3" s="1"/>
  <c r="L131" i="2"/>
  <c r="O131" i="3" s="1"/>
  <c r="A131" i="2"/>
  <c r="Z130" i="2"/>
  <c r="AC130" i="3" s="1"/>
  <c r="Y130" i="2"/>
  <c r="AB130" i="3" s="1"/>
  <c r="X130" i="2"/>
  <c r="AA130" i="3" s="1"/>
  <c r="W130" i="2"/>
  <c r="Z130" i="3" s="1"/>
  <c r="V130" i="2"/>
  <c r="Y130" i="3" s="1"/>
  <c r="U130" i="2"/>
  <c r="X130" i="3" s="1"/>
  <c r="T130" i="2"/>
  <c r="W130" i="3" s="1"/>
  <c r="S130" i="2"/>
  <c r="V130" i="3" s="1"/>
  <c r="R130" i="2"/>
  <c r="U130" i="3" s="1"/>
  <c r="Q130" i="2"/>
  <c r="T130" i="3" s="1"/>
  <c r="P130" i="2"/>
  <c r="S130" i="3" s="1"/>
  <c r="O130" i="2"/>
  <c r="R130" i="3" s="1"/>
  <c r="N130" i="2"/>
  <c r="Q130" i="3" s="1"/>
  <c r="M130" i="2"/>
  <c r="P130" i="3" s="1"/>
  <c r="L130" i="2"/>
  <c r="O130" i="3" s="1"/>
  <c r="A130" i="2"/>
  <c r="Z129" i="2"/>
  <c r="AC129" i="3" s="1"/>
  <c r="Y129" i="2"/>
  <c r="AB129" i="3" s="1"/>
  <c r="X129" i="2"/>
  <c r="AA129" i="3" s="1"/>
  <c r="W129" i="2"/>
  <c r="Z129" i="3" s="1"/>
  <c r="V129" i="2"/>
  <c r="Y129" i="3" s="1"/>
  <c r="U129" i="2"/>
  <c r="X129" i="3" s="1"/>
  <c r="T129" i="2"/>
  <c r="W129" i="3" s="1"/>
  <c r="S129" i="2"/>
  <c r="V129" i="3" s="1"/>
  <c r="R129" i="2"/>
  <c r="U129" i="3" s="1"/>
  <c r="Q129" i="2"/>
  <c r="T129" i="3" s="1"/>
  <c r="P129" i="2"/>
  <c r="S129" i="3" s="1"/>
  <c r="O129" i="2"/>
  <c r="R129" i="3" s="1"/>
  <c r="N129" i="2"/>
  <c r="Q129" i="3" s="1"/>
  <c r="M129" i="2"/>
  <c r="P129" i="3" s="1"/>
  <c r="L129" i="2"/>
  <c r="O129" i="3" s="1"/>
  <c r="A129" i="2"/>
  <c r="Z128" i="2"/>
  <c r="AC128" i="3" s="1"/>
  <c r="Y128" i="2"/>
  <c r="AB128" i="3" s="1"/>
  <c r="X128" i="2"/>
  <c r="AA128" i="3" s="1"/>
  <c r="W128" i="2"/>
  <c r="Z128" i="3" s="1"/>
  <c r="V128" i="2"/>
  <c r="Y128" i="3" s="1"/>
  <c r="U128" i="2"/>
  <c r="X128" i="3" s="1"/>
  <c r="T128" i="2"/>
  <c r="W128" i="3" s="1"/>
  <c r="S128" i="2"/>
  <c r="V128" i="3" s="1"/>
  <c r="R128" i="2"/>
  <c r="U128" i="3" s="1"/>
  <c r="Q128" i="2"/>
  <c r="T128" i="3" s="1"/>
  <c r="P128" i="2"/>
  <c r="S128" i="3" s="1"/>
  <c r="O128" i="2"/>
  <c r="R128" i="3" s="1"/>
  <c r="N128" i="2"/>
  <c r="Q128" i="3" s="1"/>
  <c r="M128" i="2"/>
  <c r="P128" i="3" s="1"/>
  <c r="L128" i="2"/>
  <c r="O128" i="3" s="1"/>
  <c r="A128" i="2"/>
  <c r="Z127" i="2"/>
  <c r="AC127" i="3" s="1"/>
  <c r="Y127" i="2"/>
  <c r="AB127" i="3" s="1"/>
  <c r="X127" i="2"/>
  <c r="AA127" i="3" s="1"/>
  <c r="W127" i="2"/>
  <c r="Z127" i="3" s="1"/>
  <c r="V127" i="2"/>
  <c r="Y127" i="3" s="1"/>
  <c r="U127" i="2"/>
  <c r="X127" i="3" s="1"/>
  <c r="T127" i="2"/>
  <c r="W127" i="3" s="1"/>
  <c r="S127" i="2"/>
  <c r="V127" i="3" s="1"/>
  <c r="R127" i="2"/>
  <c r="U127" i="3" s="1"/>
  <c r="Q127" i="2"/>
  <c r="T127" i="3" s="1"/>
  <c r="P127" i="2"/>
  <c r="S127" i="3" s="1"/>
  <c r="O127" i="2"/>
  <c r="R127" i="3" s="1"/>
  <c r="N127" i="2"/>
  <c r="Q127" i="3" s="1"/>
  <c r="M127" i="2"/>
  <c r="P127" i="3" s="1"/>
  <c r="L127" i="2"/>
  <c r="O127" i="3" s="1"/>
  <c r="A127" i="2"/>
  <c r="Z126" i="2"/>
  <c r="AC126" i="3" s="1"/>
  <c r="Y126" i="2"/>
  <c r="AB126" i="3" s="1"/>
  <c r="X126" i="2"/>
  <c r="AA126" i="3" s="1"/>
  <c r="W126" i="2"/>
  <c r="Z126" i="3" s="1"/>
  <c r="V126" i="2"/>
  <c r="Y126" i="3" s="1"/>
  <c r="U126" i="2"/>
  <c r="X126" i="3" s="1"/>
  <c r="T126" i="2"/>
  <c r="W126" i="3" s="1"/>
  <c r="S126" i="2"/>
  <c r="V126" i="3" s="1"/>
  <c r="R126" i="2"/>
  <c r="U126" i="3" s="1"/>
  <c r="Q126" i="2"/>
  <c r="T126" i="3" s="1"/>
  <c r="P126" i="2"/>
  <c r="S126" i="3" s="1"/>
  <c r="O126" i="2"/>
  <c r="R126" i="3" s="1"/>
  <c r="N126" i="2"/>
  <c r="Q126" i="3" s="1"/>
  <c r="M126" i="2"/>
  <c r="P126" i="3" s="1"/>
  <c r="L126" i="2"/>
  <c r="O126" i="3" s="1"/>
  <c r="A126" i="2"/>
  <c r="Z125" i="2"/>
  <c r="AC125" i="3" s="1"/>
  <c r="Y125" i="2"/>
  <c r="AB125" i="3" s="1"/>
  <c r="X125" i="2"/>
  <c r="AA125" i="3" s="1"/>
  <c r="W125" i="2"/>
  <c r="Z125" i="3" s="1"/>
  <c r="V125" i="2"/>
  <c r="Y125" i="3" s="1"/>
  <c r="U125" i="2"/>
  <c r="X125" i="3" s="1"/>
  <c r="T125" i="2"/>
  <c r="W125" i="3" s="1"/>
  <c r="S125" i="2"/>
  <c r="V125" i="3" s="1"/>
  <c r="R125" i="2"/>
  <c r="U125" i="3" s="1"/>
  <c r="Q125" i="2"/>
  <c r="T125" i="3" s="1"/>
  <c r="P125" i="2"/>
  <c r="S125" i="3" s="1"/>
  <c r="O125" i="2"/>
  <c r="R125" i="3" s="1"/>
  <c r="N125" i="2"/>
  <c r="Q125" i="3" s="1"/>
  <c r="M125" i="2"/>
  <c r="P125" i="3" s="1"/>
  <c r="L125" i="2"/>
  <c r="O125" i="3" s="1"/>
  <c r="A125" i="2"/>
  <c r="Z124" i="2"/>
  <c r="AC124" i="3" s="1"/>
  <c r="Y124" i="2"/>
  <c r="AB124" i="3" s="1"/>
  <c r="X124" i="2"/>
  <c r="AA124" i="3" s="1"/>
  <c r="W124" i="2"/>
  <c r="Z124" i="3" s="1"/>
  <c r="V124" i="2"/>
  <c r="Y124" i="3" s="1"/>
  <c r="U124" i="2"/>
  <c r="X124" i="3" s="1"/>
  <c r="T124" i="2"/>
  <c r="W124" i="3" s="1"/>
  <c r="S124" i="2"/>
  <c r="V124" i="3" s="1"/>
  <c r="R124" i="2"/>
  <c r="U124" i="3" s="1"/>
  <c r="Q124" i="2"/>
  <c r="T124" i="3" s="1"/>
  <c r="P124" i="2"/>
  <c r="S124" i="3" s="1"/>
  <c r="O124" i="2"/>
  <c r="R124" i="3" s="1"/>
  <c r="N124" i="2"/>
  <c r="Q124" i="3" s="1"/>
  <c r="M124" i="2"/>
  <c r="P124" i="3" s="1"/>
  <c r="L124" i="2"/>
  <c r="O124" i="3" s="1"/>
  <c r="A124" i="2"/>
  <c r="Z123" i="2"/>
  <c r="AC123" i="3" s="1"/>
  <c r="Y123" i="2"/>
  <c r="AB123" i="3" s="1"/>
  <c r="X123" i="2"/>
  <c r="AA123" i="3" s="1"/>
  <c r="W123" i="2"/>
  <c r="Z123" i="3" s="1"/>
  <c r="V123" i="2"/>
  <c r="Y123" i="3" s="1"/>
  <c r="U123" i="2"/>
  <c r="X123" i="3" s="1"/>
  <c r="T123" i="2"/>
  <c r="W123" i="3" s="1"/>
  <c r="S123" i="2"/>
  <c r="V123" i="3" s="1"/>
  <c r="R123" i="2"/>
  <c r="U123" i="3" s="1"/>
  <c r="Q123" i="2"/>
  <c r="T123" i="3" s="1"/>
  <c r="P123" i="2"/>
  <c r="S123" i="3" s="1"/>
  <c r="O123" i="2"/>
  <c r="R123" i="3" s="1"/>
  <c r="N123" i="2"/>
  <c r="Q123" i="3" s="1"/>
  <c r="M123" i="2"/>
  <c r="P123" i="3" s="1"/>
  <c r="L123" i="2"/>
  <c r="O123" i="3" s="1"/>
  <c r="A123" i="2"/>
  <c r="Z122" i="2"/>
  <c r="AC122" i="3" s="1"/>
  <c r="Y122" i="2"/>
  <c r="AB122" i="3" s="1"/>
  <c r="X122" i="2"/>
  <c r="AA122" i="3" s="1"/>
  <c r="W122" i="2"/>
  <c r="Z122" i="3" s="1"/>
  <c r="V122" i="2"/>
  <c r="Y122" i="3" s="1"/>
  <c r="U122" i="2"/>
  <c r="X122" i="3" s="1"/>
  <c r="T122" i="2"/>
  <c r="W122" i="3" s="1"/>
  <c r="S122" i="2"/>
  <c r="V122" i="3" s="1"/>
  <c r="R122" i="2"/>
  <c r="U122" i="3" s="1"/>
  <c r="Q122" i="2"/>
  <c r="T122" i="3" s="1"/>
  <c r="P122" i="2"/>
  <c r="S122" i="3" s="1"/>
  <c r="O122" i="2"/>
  <c r="R122" i="3" s="1"/>
  <c r="N122" i="2"/>
  <c r="Q122" i="3" s="1"/>
  <c r="M122" i="2"/>
  <c r="P122" i="3" s="1"/>
  <c r="L122" i="2"/>
  <c r="O122" i="3" s="1"/>
  <c r="A122" i="2"/>
  <c r="Z121" i="2"/>
  <c r="AC121" i="3" s="1"/>
  <c r="Y121" i="2"/>
  <c r="AB121" i="3" s="1"/>
  <c r="X121" i="2"/>
  <c r="AA121" i="3" s="1"/>
  <c r="W121" i="2"/>
  <c r="Z121" i="3" s="1"/>
  <c r="V121" i="2"/>
  <c r="Y121" i="3" s="1"/>
  <c r="U121" i="2"/>
  <c r="X121" i="3" s="1"/>
  <c r="T121" i="2"/>
  <c r="W121" i="3" s="1"/>
  <c r="S121" i="2"/>
  <c r="V121" i="3" s="1"/>
  <c r="R121" i="2"/>
  <c r="U121" i="3" s="1"/>
  <c r="Q121" i="2"/>
  <c r="T121" i="3" s="1"/>
  <c r="P121" i="2"/>
  <c r="S121" i="3" s="1"/>
  <c r="O121" i="2"/>
  <c r="R121" i="3" s="1"/>
  <c r="N121" i="2"/>
  <c r="Q121" i="3" s="1"/>
  <c r="M121" i="2"/>
  <c r="P121" i="3" s="1"/>
  <c r="L121" i="2"/>
  <c r="O121" i="3" s="1"/>
  <c r="A121" i="2"/>
  <c r="Z120" i="2"/>
  <c r="AC120" i="3" s="1"/>
  <c r="Y120" i="2"/>
  <c r="AB120" i="3" s="1"/>
  <c r="X120" i="2"/>
  <c r="AA120" i="3" s="1"/>
  <c r="W120" i="2"/>
  <c r="Z120" i="3" s="1"/>
  <c r="V120" i="2"/>
  <c r="Y120" i="3" s="1"/>
  <c r="U120" i="2"/>
  <c r="X120" i="3" s="1"/>
  <c r="T120" i="2"/>
  <c r="W120" i="3" s="1"/>
  <c r="S120" i="2"/>
  <c r="V120" i="3" s="1"/>
  <c r="R120" i="2"/>
  <c r="U120" i="3" s="1"/>
  <c r="Q120" i="2"/>
  <c r="T120" i="3" s="1"/>
  <c r="P120" i="2"/>
  <c r="S120" i="3" s="1"/>
  <c r="O120" i="2"/>
  <c r="R120" i="3" s="1"/>
  <c r="N120" i="2"/>
  <c r="Q120" i="3" s="1"/>
  <c r="M120" i="2"/>
  <c r="P120" i="3" s="1"/>
  <c r="L120" i="2"/>
  <c r="O120" i="3" s="1"/>
  <c r="A120" i="2"/>
  <c r="Z119" i="2"/>
  <c r="AC119" i="3" s="1"/>
  <c r="Y119" i="2"/>
  <c r="AB119" i="3" s="1"/>
  <c r="X119" i="2"/>
  <c r="AA119" i="3" s="1"/>
  <c r="W119" i="2"/>
  <c r="Z119" i="3" s="1"/>
  <c r="V119" i="2"/>
  <c r="Y119" i="3" s="1"/>
  <c r="U119" i="2"/>
  <c r="X119" i="3" s="1"/>
  <c r="T119" i="2"/>
  <c r="W119" i="3" s="1"/>
  <c r="S119" i="2"/>
  <c r="V119" i="3" s="1"/>
  <c r="R119" i="2"/>
  <c r="U119" i="3" s="1"/>
  <c r="Q119" i="2"/>
  <c r="T119" i="3" s="1"/>
  <c r="P119" i="2"/>
  <c r="S119" i="3" s="1"/>
  <c r="O119" i="2"/>
  <c r="R119" i="3" s="1"/>
  <c r="N119" i="2"/>
  <c r="Q119" i="3" s="1"/>
  <c r="M119" i="2"/>
  <c r="P119" i="3" s="1"/>
  <c r="L119" i="2"/>
  <c r="O119" i="3" s="1"/>
  <c r="A119" i="2"/>
  <c r="Z118" i="2"/>
  <c r="AC118" i="3" s="1"/>
  <c r="Y118" i="2"/>
  <c r="AB118" i="3" s="1"/>
  <c r="X118" i="2"/>
  <c r="AA118" i="3" s="1"/>
  <c r="W118" i="2"/>
  <c r="Z118" i="3" s="1"/>
  <c r="V118" i="2"/>
  <c r="Y118" i="3" s="1"/>
  <c r="U118" i="2"/>
  <c r="X118" i="3" s="1"/>
  <c r="T118" i="2"/>
  <c r="W118" i="3" s="1"/>
  <c r="S118" i="2"/>
  <c r="V118" i="3" s="1"/>
  <c r="R118" i="2"/>
  <c r="U118" i="3" s="1"/>
  <c r="Q118" i="2"/>
  <c r="T118" i="3" s="1"/>
  <c r="P118" i="2"/>
  <c r="S118" i="3" s="1"/>
  <c r="O118" i="2"/>
  <c r="R118" i="3" s="1"/>
  <c r="N118" i="2"/>
  <c r="Q118" i="3" s="1"/>
  <c r="M118" i="2"/>
  <c r="P118" i="3" s="1"/>
  <c r="L118" i="2"/>
  <c r="O118" i="3" s="1"/>
  <c r="A118" i="2"/>
  <c r="Z117" i="2"/>
  <c r="AC117" i="3" s="1"/>
  <c r="Y117" i="2"/>
  <c r="AB117" i="3" s="1"/>
  <c r="X117" i="2"/>
  <c r="AA117" i="3" s="1"/>
  <c r="W117" i="2"/>
  <c r="Z117" i="3" s="1"/>
  <c r="V117" i="2"/>
  <c r="Y117" i="3" s="1"/>
  <c r="U117" i="2"/>
  <c r="X117" i="3" s="1"/>
  <c r="T117" i="2"/>
  <c r="W117" i="3" s="1"/>
  <c r="S117" i="2"/>
  <c r="V117" i="3" s="1"/>
  <c r="R117" i="2"/>
  <c r="U117" i="3" s="1"/>
  <c r="Q117" i="2"/>
  <c r="T117" i="3" s="1"/>
  <c r="P117" i="2"/>
  <c r="S117" i="3" s="1"/>
  <c r="O117" i="2"/>
  <c r="R117" i="3" s="1"/>
  <c r="N117" i="2"/>
  <c r="Q117" i="3" s="1"/>
  <c r="M117" i="2"/>
  <c r="P117" i="3" s="1"/>
  <c r="L117" i="2"/>
  <c r="O117" i="3" s="1"/>
  <c r="A117" i="2"/>
  <c r="Z116" i="2"/>
  <c r="AC116" i="3" s="1"/>
  <c r="Y116" i="2"/>
  <c r="AB116" i="3" s="1"/>
  <c r="X116" i="2"/>
  <c r="AA116" i="3" s="1"/>
  <c r="W116" i="2"/>
  <c r="Z116" i="3" s="1"/>
  <c r="V116" i="2"/>
  <c r="Y116" i="3" s="1"/>
  <c r="U116" i="2"/>
  <c r="X116" i="3" s="1"/>
  <c r="T116" i="2"/>
  <c r="W116" i="3" s="1"/>
  <c r="S116" i="2"/>
  <c r="V116" i="3" s="1"/>
  <c r="R116" i="2"/>
  <c r="U116" i="3" s="1"/>
  <c r="Q116" i="2"/>
  <c r="T116" i="3" s="1"/>
  <c r="P116" i="2"/>
  <c r="S116" i="3" s="1"/>
  <c r="O116" i="2"/>
  <c r="R116" i="3" s="1"/>
  <c r="N116" i="2"/>
  <c r="Q116" i="3" s="1"/>
  <c r="M116" i="2"/>
  <c r="P116" i="3" s="1"/>
  <c r="L116" i="2"/>
  <c r="O116" i="3" s="1"/>
  <c r="A116" i="2"/>
  <c r="Z115" i="2"/>
  <c r="AC115" i="3" s="1"/>
  <c r="Y115" i="2"/>
  <c r="AB115" i="3" s="1"/>
  <c r="X115" i="2"/>
  <c r="AA115" i="3" s="1"/>
  <c r="W115" i="2"/>
  <c r="Z115" i="3" s="1"/>
  <c r="V115" i="2"/>
  <c r="Y115" i="3" s="1"/>
  <c r="U115" i="2"/>
  <c r="X115" i="3" s="1"/>
  <c r="T115" i="2"/>
  <c r="W115" i="3" s="1"/>
  <c r="S115" i="2"/>
  <c r="V115" i="3" s="1"/>
  <c r="R115" i="2"/>
  <c r="U115" i="3" s="1"/>
  <c r="Q115" i="2"/>
  <c r="T115" i="3" s="1"/>
  <c r="P115" i="2"/>
  <c r="S115" i="3" s="1"/>
  <c r="O115" i="2"/>
  <c r="R115" i="3" s="1"/>
  <c r="N115" i="2"/>
  <c r="Q115" i="3" s="1"/>
  <c r="M115" i="2"/>
  <c r="P115" i="3" s="1"/>
  <c r="L115" i="2"/>
  <c r="O115" i="3" s="1"/>
  <c r="A115" i="2"/>
  <c r="Z114" i="2"/>
  <c r="AC114" i="3" s="1"/>
  <c r="Y114" i="2"/>
  <c r="AB114" i="3" s="1"/>
  <c r="X114" i="2"/>
  <c r="AA114" i="3" s="1"/>
  <c r="W114" i="2"/>
  <c r="Z114" i="3" s="1"/>
  <c r="V114" i="2"/>
  <c r="Y114" i="3" s="1"/>
  <c r="U114" i="2"/>
  <c r="X114" i="3" s="1"/>
  <c r="T114" i="2"/>
  <c r="W114" i="3" s="1"/>
  <c r="S114" i="2"/>
  <c r="V114" i="3" s="1"/>
  <c r="R114" i="2"/>
  <c r="U114" i="3" s="1"/>
  <c r="Q114" i="2"/>
  <c r="T114" i="3" s="1"/>
  <c r="P114" i="2"/>
  <c r="S114" i="3" s="1"/>
  <c r="O114" i="2"/>
  <c r="R114" i="3" s="1"/>
  <c r="N114" i="2"/>
  <c r="Q114" i="3" s="1"/>
  <c r="M114" i="2"/>
  <c r="P114" i="3" s="1"/>
  <c r="L114" i="2"/>
  <c r="O114" i="3" s="1"/>
  <c r="A114" i="2"/>
  <c r="Z113" i="2"/>
  <c r="AC113" i="3" s="1"/>
  <c r="Y113" i="2"/>
  <c r="AB113" i="3" s="1"/>
  <c r="X113" i="2"/>
  <c r="AA113" i="3" s="1"/>
  <c r="W113" i="2"/>
  <c r="Z113" i="3" s="1"/>
  <c r="V113" i="2"/>
  <c r="Y113" i="3" s="1"/>
  <c r="U113" i="2"/>
  <c r="X113" i="3" s="1"/>
  <c r="T113" i="2"/>
  <c r="W113" i="3" s="1"/>
  <c r="S113" i="2"/>
  <c r="V113" i="3" s="1"/>
  <c r="R113" i="2"/>
  <c r="U113" i="3" s="1"/>
  <c r="Q113" i="2"/>
  <c r="T113" i="3" s="1"/>
  <c r="P113" i="2"/>
  <c r="S113" i="3" s="1"/>
  <c r="O113" i="2"/>
  <c r="R113" i="3" s="1"/>
  <c r="N113" i="2"/>
  <c r="Q113" i="3" s="1"/>
  <c r="M113" i="2"/>
  <c r="P113" i="3" s="1"/>
  <c r="L113" i="2"/>
  <c r="O113" i="3" s="1"/>
  <c r="A113" i="2"/>
  <c r="Z112" i="2"/>
  <c r="AC112" i="3" s="1"/>
  <c r="Y112" i="2"/>
  <c r="AB112" i="3" s="1"/>
  <c r="X112" i="2"/>
  <c r="AA112" i="3" s="1"/>
  <c r="W112" i="2"/>
  <c r="Z112" i="3" s="1"/>
  <c r="V112" i="2"/>
  <c r="Y112" i="3" s="1"/>
  <c r="U112" i="2"/>
  <c r="X112" i="3" s="1"/>
  <c r="T112" i="2"/>
  <c r="W112" i="3" s="1"/>
  <c r="S112" i="2"/>
  <c r="V112" i="3" s="1"/>
  <c r="R112" i="2"/>
  <c r="U112" i="3" s="1"/>
  <c r="Q112" i="2"/>
  <c r="T112" i="3" s="1"/>
  <c r="P112" i="2"/>
  <c r="S112" i="3" s="1"/>
  <c r="O112" i="2"/>
  <c r="R112" i="3" s="1"/>
  <c r="N112" i="2"/>
  <c r="Q112" i="3" s="1"/>
  <c r="M112" i="2"/>
  <c r="P112" i="3" s="1"/>
  <c r="L112" i="2"/>
  <c r="O112" i="3" s="1"/>
  <c r="A112" i="2"/>
  <c r="Z111" i="2"/>
  <c r="AC111" i="3" s="1"/>
  <c r="Y111" i="2"/>
  <c r="AB111" i="3" s="1"/>
  <c r="X111" i="2"/>
  <c r="AA111" i="3" s="1"/>
  <c r="W111" i="2"/>
  <c r="Z111" i="3" s="1"/>
  <c r="V111" i="2"/>
  <c r="Y111" i="3" s="1"/>
  <c r="U111" i="2"/>
  <c r="X111" i="3" s="1"/>
  <c r="T111" i="2"/>
  <c r="W111" i="3" s="1"/>
  <c r="S111" i="2"/>
  <c r="V111" i="3" s="1"/>
  <c r="R111" i="2"/>
  <c r="U111" i="3" s="1"/>
  <c r="Q111" i="2"/>
  <c r="T111" i="3" s="1"/>
  <c r="P111" i="2"/>
  <c r="S111" i="3" s="1"/>
  <c r="O111" i="2"/>
  <c r="R111" i="3" s="1"/>
  <c r="N111" i="2"/>
  <c r="Q111" i="3" s="1"/>
  <c r="M111" i="2"/>
  <c r="P111" i="3" s="1"/>
  <c r="L111" i="2"/>
  <c r="O111" i="3" s="1"/>
  <c r="A111" i="2"/>
  <c r="Z110" i="2"/>
  <c r="AC110" i="3" s="1"/>
  <c r="Y110" i="2"/>
  <c r="AB110" i="3" s="1"/>
  <c r="X110" i="2"/>
  <c r="AA110" i="3" s="1"/>
  <c r="W110" i="2"/>
  <c r="Z110" i="3" s="1"/>
  <c r="V110" i="2"/>
  <c r="Y110" i="3" s="1"/>
  <c r="U110" i="2"/>
  <c r="X110" i="3" s="1"/>
  <c r="T110" i="2"/>
  <c r="W110" i="3" s="1"/>
  <c r="S110" i="2"/>
  <c r="V110" i="3" s="1"/>
  <c r="R110" i="2"/>
  <c r="U110" i="3" s="1"/>
  <c r="Q110" i="2"/>
  <c r="T110" i="3" s="1"/>
  <c r="P110" i="2"/>
  <c r="S110" i="3" s="1"/>
  <c r="O110" i="2"/>
  <c r="R110" i="3" s="1"/>
  <c r="N110" i="2"/>
  <c r="Q110" i="3" s="1"/>
  <c r="M110" i="2"/>
  <c r="P110" i="3" s="1"/>
  <c r="L110" i="2"/>
  <c r="O110" i="3" s="1"/>
  <c r="A110" i="2"/>
  <c r="Z109" i="2"/>
  <c r="AC109" i="3" s="1"/>
  <c r="Y109" i="2"/>
  <c r="AB109" i="3" s="1"/>
  <c r="X109" i="2"/>
  <c r="AA109" i="3" s="1"/>
  <c r="W109" i="2"/>
  <c r="Z109" i="3" s="1"/>
  <c r="V109" i="2"/>
  <c r="Y109" i="3" s="1"/>
  <c r="U109" i="2"/>
  <c r="X109" i="3" s="1"/>
  <c r="T109" i="2"/>
  <c r="W109" i="3" s="1"/>
  <c r="S109" i="2"/>
  <c r="V109" i="3" s="1"/>
  <c r="R109" i="2"/>
  <c r="U109" i="3" s="1"/>
  <c r="Q109" i="2"/>
  <c r="T109" i="3" s="1"/>
  <c r="P109" i="2"/>
  <c r="S109" i="3" s="1"/>
  <c r="O109" i="2"/>
  <c r="R109" i="3" s="1"/>
  <c r="N109" i="2"/>
  <c r="Q109" i="3" s="1"/>
  <c r="M109" i="2"/>
  <c r="P109" i="3" s="1"/>
  <c r="L109" i="2"/>
  <c r="O109" i="3" s="1"/>
  <c r="A109" i="2"/>
  <c r="Z108" i="2"/>
  <c r="AC108" i="3" s="1"/>
  <c r="Y108" i="2"/>
  <c r="AB108" i="3" s="1"/>
  <c r="X108" i="2"/>
  <c r="AA108" i="3" s="1"/>
  <c r="W108" i="2"/>
  <c r="Z108" i="3" s="1"/>
  <c r="V108" i="2"/>
  <c r="Y108" i="3" s="1"/>
  <c r="U108" i="2"/>
  <c r="X108" i="3" s="1"/>
  <c r="T108" i="2"/>
  <c r="W108" i="3" s="1"/>
  <c r="S108" i="2"/>
  <c r="V108" i="3" s="1"/>
  <c r="R108" i="2"/>
  <c r="U108" i="3" s="1"/>
  <c r="Q108" i="2"/>
  <c r="T108" i="3" s="1"/>
  <c r="P108" i="2"/>
  <c r="S108" i="3" s="1"/>
  <c r="O108" i="2"/>
  <c r="R108" i="3" s="1"/>
  <c r="N108" i="2"/>
  <c r="Q108" i="3" s="1"/>
  <c r="M108" i="2"/>
  <c r="P108" i="3" s="1"/>
  <c r="L108" i="2"/>
  <c r="O108" i="3" s="1"/>
  <c r="A108" i="2"/>
  <c r="Z107" i="2"/>
  <c r="AC107" i="3" s="1"/>
  <c r="Y107" i="2"/>
  <c r="AB107" i="3" s="1"/>
  <c r="X107" i="2"/>
  <c r="AA107" i="3" s="1"/>
  <c r="W107" i="2"/>
  <c r="Z107" i="3" s="1"/>
  <c r="V107" i="2"/>
  <c r="Y107" i="3" s="1"/>
  <c r="U107" i="2"/>
  <c r="X107" i="3" s="1"/>
  <c r="T107" i="2"/>
  <c r="W107" i="3" s="1"/>
  <c r="S107" i="2"/>
  <c r="V107" i="3" s="1"/>
  <c r="R107" i="2"/>
  <c r="U107" i="3" s="1"/>
  <c r="Q107" i="2"/>
  <c r="T107" i="3" s="1"/>
  <c r="P107" i="2"/>
  <c r="S107" i="3" s="1"/>
  <c r="O107" i="2"/>
  <c r="R107" i="3" s="1"/>
  <c r="N107" i="2"/>
  <c r="Q107" i="3" s="1"/>
  <c r="M107" i="2"/>
  <c r="P107" i="3" s="1"/>
  <c r="L107" i="2"/>
  <c r="O107" i="3" s="1"/>
  <c r="A107" i="2"/>
  <c r="Z106" i="2"/>
  <c r="AC106" i="3" s="1"/>
  <c r="Y106" i="2"/>
  <c r="AB106" i="3" s="1"/>
  <c r="X106" i="2"/>
  <c r="AA106" i="3" s="1"/>
  <c r="W106" i="2"/>
  <c r="Z106" i="3" s="1"/>
  <c r="V106" i="2"/>
  <c r="Y106" i="3" s="1"/>
  <c r="U106" i="2"/>
  <c r="X106" i="3" s="1"/>
  <c r="T106" i="2"/>
  <c r="W106" i="3" s="1"/>
  <c r="S106" i="2"/>
  <c r="V106" i="3" s="1"/>
  <c r="R106" i="2"/>
  <c r="U106" i="3" s="1"/>
  <c r="Q106" i="2"/>
  <c r="T106" i="3" s="1"/>
  <c r="P106" i="2"/>
  <c r="S106" i="3" s="1"/>
  <c r="O106" i="2"/>
  <c r="R106" i="3" s="1"/>
  <c r="N106" i="2"/>
  <c r="Q106" i="3" s="1"/>
  <c r="M106" i="2"/>
  <c r="P106" i="3" s="1"/>
  <c r="L106" i="2"/>
  <c r="O106" i="3" s="1"/>
  <c r="A106" i="2"/>
  <c r="Z105" i="2"/>
  <c r="AC105" i="3" s="1"/>
  <c r="Y105" i="2"/>
  <c r="AB105" i="3" s="1"/>
  <c r="X105" i="2"/>
  <c r="AA105" i="3" s="1"/>
  <c r="W105" i="2"/>
  <c r="Z105" i="3" s="1"/>
  <c r="V105" i="2"/>
  <c r="Y105" i="3" s="1"/>
  <c r="U105" i="2"/>
  <c r="X105" i="3" s="1"/>
  <c r="T105" i="2"/>
  <c r="W105" i="3" s="1"/>
  <c r="S105" i="2"/>
  <c r="V105" i="3" s="1"/>
  <c r="R105" i="2"/>
  <c r="U105" i="3" s="1"/>
  <c r="Q105" i="2"/>
  <c r="T105" i="3" s="1"/>
  <c r="P105" i="2"/>
  <c r="S105" i="3" s="1"/>
  <c r="O105" i="2"/>
  <c r="R105" i="3" s="1"/>
  <c r="N105" i="2"/>
  <c r="Q105" i="3" s="1"/>
  <c r="M105" i="2"/>
  <c r="P105" i="3" s="1"/>
  <c r="L105" i="2"/>
  <c r="O105" i="3" s="1"/>
  <c r="A105" i="2"/>
  <c r="Z104" i="2"/>
  <c r="AC104" i="3" s="1"/>
  <c r="Y104" i="2"/>
  <c r="AB104" i="3" s="1"/>
  <c r="X104" i="2"/>
  <c r="AA104" i="3" s="1"/>
  <c r="W104" i="2"/>
  <c r="Z104" i="3" s="1"/>
  <c r="V104" i="2"/>
  <c r="Y104" i="3" s="1"/>
  <c r="U104" i="2"/>
  <c r="X104" i="3" s="1"/>
  <c r="T104" i="2"/>
  <c r="W104" i="3" s="1"/>
  <c r="S104" i="2"/>
  <c r="V104" i="3" s="1"/>
  <c r="R104" i="2"/>
  <c r="U104" i="3" s="1"/>
  <c r="Q104" i="2"/>
  <c r="T104" i="3" s="1"/>
  <c r="P104" i="2"/>
  <c r="S104" i="3" s="1"/>
  <c r="O104" i="2"/>
  <c r="R104" i="3" s="1"/>
  <c r="N104" i="2"/>
  <c r="Q104" i="3" s="1"/>
  <c r="M104" i="2"/>
  <c r="P104" i="3" s="1"/>
  <c r="L104" i="2"/>
  <c r="O104" i="3" s="1"/>
  <c r="A104" i="2"/>
  <c r="Z103" i="2"/>
  <c r="AC103" i="3" s="1"/>
  <c r="Y103" i="2"/>
  <c r="AB103" i="3" s="1"/>
  <c r="X103" i="2"/>
  <c r="AA103" i="3" s="1"/>
  <c r="W103" i="2"/>
  <c r="Z103" i="3" s="1"/>
  <c r="V103" i="2"/>
  <c r="Y103" i="3" s="1"/>
  <c r="U103" i="2"/>
  <c r="X103" i="3" s="1"/>
  <c r="T103" i="2"/>
  <c r="W103" i="3" s="1"/>
  <c r="S103" i="2"/>
  <c r="V103" i="3" s="1"/>
  <c r="R103" i="2"/>
  <c r="U103" i="3" s="1"/>
  <c r="Q103" i="2"/>
  <c r="T103" i="3" s="1"/>
  <c r="P103" i="2"/>
  <c r="S103" i="3" s="1"/>
  <c r="O103" i="2"/>
  <c r="R103" i="3" s="1"/>
  <c r="N103" i="2"/>
  <c r="Q103" i="3" s="1"/>
  <c r="M103" i="2"/>
  <c r="P103" i="3" s="1"/>
  <c r="L103" i="2"/>
  <c r="O103" i="3" s="1"/>
  <c r="A103" i="2"/>
  <c r="Z102" i="2"/>
  <c r="AC102" i="3" s="1"/>
  <c r="Y102" i="2"/>
  <c r="AB102" i="3" s="1"/>
  <c r="X102" i="2"/>
  <c r="AA102" i="3" s="1"/>
  <c r="W102" i="2"/>
  <c r="Z102" i="3" s="1"/>
  <c r="V102" i="2"/>
  <c r="Y102" i="3" s="1"/>
  <c r="U102" i="2"/>
  <c r="X102" i="3" s="1"/>
  <c r="T102" i="2"/>
  <c r="W102" i="3" s="1"/>
  <c r="S102" i="2"/>
  <c r="V102" i="3" s="1"/>
  <c r="R102" i="2"/>
  <c r="U102" i="3" s="1"/>
  <c r="Q102" i="2"/>
  <c r="T102" i="3" s="1"/>
  <c r="P102" i="2"/>
  <c r="S102" i="3" s="1"/>
  <c r="O102" i="2"/>
  <c r="R102" i="3" s="1"/>
  <c r="N102" i="2"/>
  <c r="Q102" i="3" s="1"/>
  <c r="M102" i="2"/>
  <c r="P102" i="3" s="1"/>
  <c r="L102" i="2"/>
  <c r="O102" i="3" s="1"/>
  <c r="A102" i="2"/>
  <c r="Z101" i="2"/>
  <c r="AC101" i="3" s="1"/>
  <c r="Y101" i="2"/>
  <c r="AB101" i="3" s="1"/>
  <c r="X101" i="2"/>
  <c r="AA101" i="3" s="1"/>
  <c r="W101" i="2"/>
  <c r="Z101" i="3" s="1"/>
  <c r="V101" i="2"/>
  <c r="Y101" i="3" s="1"/>
  <c r="U101" i="2"/>
  <c r="X101" i="3" s="1"/>
  <c r="T101" i="2"/>
  <c r="W101" i="3" s="1"/>
  <c r="S101" i="2"/>
  <c r="V101" i="3" s="1"/>
  <c r="R101" i="2"/>
  <c r="U101" i="3" s="1"/>
  <c r="Q101" i="2"/>
  <c r="T101" i="3" s="1"/>
  <c r="P101" i="2"/>
  <c r="S101" i="3" s="1"/>
  <c r="O101" i="2"/>
  <c r="R101" i="3" s="1"/>
  <c r="N101" i="2"/>
  <c r="Q101" i="3" s="1"/>
  <c r="M101" i="2"/>
  <c r="P101" i="3" s="1"/>
  <c r="L101" i="2"/>
  <c r="O101" i="3" s="1"/>
  <c r="A101" i="2"/>
  <c r="Z100" i="2"/>
  <c r="AC100" i="3" s="1"/>
  <c r="Y100" i="2"/>
  <c r="AB100" i="3" s="1"/>
  <c r="X100" i="2"/>
  <c r="AA100" i="3" s="1"/>
  <c r="W100" i="2"/>
  <c r="Z100" i="3" s="1"/>
  <c r="V100" i="2"/>
  <c r="Y100" i="3" s="1"/>
  <c r="U100" i="2"/>
  <c r="X100" i="3" s="1"/>
  <c r="T100" i="2"/>
  <c r="W100" i="3" s="1"/>
  <c r="S100" i="2"/>
  <c r="V100" i="3" s="1"/>
  <c r="R100" i="2"/>
  <c r="U100" i="3" s="1"/>
  <c r="Q100" i="2"/>
  <c r="T100" i="3" s="1"/>
  <c r="P100" i="2"/>
  <c r="S100" i="3" s="1"/>
  <c r="O100" i="2"/>
  <c r="R100" i="3" s="1"/>
  <c r="N100" i="2"/>
  <c r="Q100" i="3" s="1"/>
  <c r="M100" i="2"/>
  <c r="P100" i="3" s="1"/>
  <c r="L100" i="2"/>
  <c r="O100" i="3" s="1"/>
  <c r="A100" i="2"/>
  <c r="Z99" i="2"/>
  <c r="AC99" i="3" s="1"/>
  <c r="Y99" i="2"/>
  <c r="AB99" i="3" s="1"/>
  <c r="X99" i="2"/>
  <c r="AA99" i="3" s="1"/>
  <c r="W99" i="2"/>
  <c r="Z99" i="3" s="1"/>
  <c r="V99" i="2"/>
  <c r="Y99" i="3" s="1"/>
  <c r="U99" i="2"/>
  <c r="X99" i="3" s="1"/>
  <c r="T99" i="2"/>
  <c r="W99" i="3" s="1"/>
  <c r="S99" i="2"/>
  <c r="V99" i="3" s="1"/>
  <c r="R99" i="2"/>
  <c r="U99" i="3" s="1"/>
  <c r="Q99" i="2"/>
  <c r="T99" i="3" s="1"/>
  <c r="P99" i="2"/>
  <c r="S99" i="3" s="1"/>
  <c r="O99" i="2"/>
  <c r="R99" i="3" s="1"/>
  <c r="N99" i="2"/>
  <c r="Q99" i="3" s="1"/>
  <c r="M99" i="2"/>
  <c r="P99" i="3" s="1"/>
  <c r="L99" i="2"/>
  <c r="O99" i="3" s="1"/>
  <c r="A99" i="2"/>
  <c r="Z98" i="2"/>
  <c r="AC98" i="3" s="1"/>
  <c r="Y98" i="2"/>
  <c r="AB98" i="3" s="1"/>
  <c r="X98" i="2"/>
  <c r="AA98" i="3" s="1"/>
  <c r="W98" i="2"/>
  <c r="Z98" i="3" s="1"/>
  <c r="V98" i="2"/>
  <c r="Y98" i="3" s="1"/>
  <c r="U98" i="2"/>
  <c r="X98" i="3" s="1"/>
  <c r="T98" i="2"/>
  <c r="W98" i="3" s="1"/>
  <c r="S98" i="2"/>
  <c r="V98" i="3" s="1"/>
  <c r="R98" i="2"/>
  <c r="U98" i="3" s="1"/>
  <c r="Q98" i="2"/>
  <c r="T98" i="3" s="1"/>
  <c r="P98" i="2"/>
  <c r="S98" i="3" s="1"/>
  <c r="O98" i="2"/>
  <c r="R98" i="3" s="1"/>
  <c r="N98" i="2"/>
  <c r="Q98" i="3" s="1"/>
  <c r="M98" i="2"/>
  <c r="P98" i="3" s="1"/>
  <c r="L98" i="2"/>
  <c r="O98" i="3" s="1"/>
  <c r="A98" i="2"/>
  <c r="Z97" i="2"/>
  <c r="AC97" i="3" s="1"/>
  <c r="Y97" i="2"/>
  <c r="AB97" i="3" s="1"/>
  <c r="X97" i="2"/>
  <c r="AA97" i="3" s="1"/>
  <c r="W97" i="2"/>
  <c r="Z97" i="3" s="1"/>
  <c r="V97" i="2"/>
  <c r="Y97" i="3" s="1"/>
  <c r="U97" i="2"/>
  <c r="X97" i="3" s="1"/>
  <c r="T97" i="2"/>
  <c r="W97" i="3" s="1"/>
  <c r="S97" i="2"/>
  <c r="V97" i="3" s="1"/>
  <c r="R97" i="2"/>
  <c r="U97" i="3" s="1"/>
  <c r="Q97" i="2"/>
  <c r="T97" i="3" s="1"/>
  <c r="P97" i="2"/>
  <c r="S97" i="3" s="1"/>
  <c r="O97" i="2"/>
  <c r="R97" i="3" s="1"/>
  <c r="N97" i="2"/>
  <c r="Q97" i="3" s="1"/>
  <c r="M97" i="2"/>
  <c r="P97" i="3" s="1"/>
  <c r="L97" i="2"/>
  <c r="O97" i="3" s="1"/>
  <c r="A97" i="2"/>
  <c r="Z96" i="2"/>
  <c r="AC96" i="3" s="1"/>
  <c r="Y96" i="2"/>
  <c r="AB96" i="3" s="1"/>
  <c r="X96" i="2"/>
  <c r="AA96" i="3" s="1"/>
  <c r="W96" i="2"/>
  <c r="Z96" i="3" s="1"/>
  <c r="V96" i="2"/>
  <c r="Y96" i="3" s="1"/>
  <c r="U96" i="2"/>
  <c r="X96" i="3" s="1"/>
  <c r="T96" i="2"/>
  <c r="W96" i="3" s="1"/>
  <c r="S96" i="2"/>
  <c r="V96" i="3" s="1"/>
  <c r="R96" i="2"/>
  <c r="U96" i="3" s="1"/>
  <c r="Q96" i="2"/>
  <c r="T96" i="3" s="1"/>
  <c r="P96" i="2"/>
  <c r="S96" i="3" s="1"/>
  <c r="O96" i="2"/>
  <c r="R96" i="3" s="1"/>
  <c r="N96" i="2"/>
  <c r="Q96" i="3" s="1"/>
  <c r="M96" i="2"/>
  <c r="P96" i="3" s="1"/>
  <c r="L96" i="2"/>
  <c r="O96" i="3" s="1"/>
  <c r="A96" i="2"/>
  <c r="Z95" i="2"/>
  <c r="AC95" i="3" s="1"/>
  <c r="Y95" i="2"/>
  <c r="AB95" i="3" s="1"/>
  <c r="X95" i="2"/>
  <c r="AA95" i="3" s="1"/>
  <c r="W95" i="2"/>
  <c r="Z95" i="3" s="1"/>
  <c r="V95" i="2"/>
  <c r="Y95" i="3" s="1"/>
  <c r="U95" i="2"/>
  <c r="X95" i="3" s="1"/>
  <c r="T95" i="2"/>
  <c r="W95" i="3" s="1"/>
  <c r="S95" i="2"/>
  <c r="V95" i="3" s="1"/>
  <c r="R95" i="2"/>
  <c r="U95" i="3" s="1"/>
  <c r="Q95" i="2"/>
  <c r="T95" i="3" s="1"/>
  <c r="P95" i="2"/>
  <c r="S95" i="3" s="1"/>
  <c r="O95" i="2"/>
  <c r="R95" i="3" s="1"/>
  <c r="N95" i="2"/>
  <c r="Q95" i="3" s="1"/>
  <c r="M95" i="2"/>
  <c r="P95" i="3" s="1"/>
  <c r="L95" i="2"/>
  <c r="O95" i="3" s="1"/>
  <c r="A95" i="2"/>
  <c r="Z94" i="2"/>
  <c r="AC94" i="3" s="1"/>
  <c r="Y94" i="2"/>
  <c r="AB94" i="3" s="1"/>
  <c r="X94" i="2"/>
  <c r="AA94" i="3" s="1"/>
  <c r="W94" i="2"/>
  <c r="Z94" i="3" s="1"/>
  <c r="V94" i="2"/>
  <c r="Y94" i="3" s="1"/>
  <c r="U94" i="2"/>
  <c r="X94" i="3" s="1"/>
  <c r="T94" i="2"/>
  <c r="W94" i="3" s="1"/>
  <c r="S94" i="2"/>
  <c r="V94" i="3" s="1"/>
  <c r="R94" i="2"/>
  <c r="U94" i="3" s="1"/>
  <c r="Q94" i="2"/>
  <c r="T94" i="3" s="1"/>
  <c r="P94" i="2"/>
  <c r="S94" i="3" s="1"/>
  <c r="O94" i="2"/>
  <c r="R94" i="3" s="1"/>
  <c r="N94" i="2"/>
  <c r="Q94" i="3" s="1"/>
  <c r="M94" i="2"/>
  <c r="P94" i="3" s="1"/>
  <c r="L94" i="2"/>
  <c r="O94" i="3" s="1"/>
  <c r="A94" i="2"/>
  <c r="Z93" i="2"/>
  <c r="AC93" i="3" s="1"/>
  <c r="Y93" i="2"/>
  <c r="AB93" i="3" s="1"/>
  <c r="X93" i="2"/>
  <c r="AA93" i="3" s="1"/>
  <c r="W93" i="2"/>
  <c r="Z93" i="3" s="1"/>
  <c r="V93" i="2"/>
  <c r="Y93" i="3" s="1"/>
  <c r="U93" i="2"/>
  <c r="X93" i="3" s="1"/>
  <c r="T93" i="2"/>
  <c r="W93" i="3" s="1"/>
  <c r="S93" i="2"/>
  <c r="V93" i="3" s="1"/>
  <c r="R93" i="2"/>
  <c r="U93" i="3" s="1"/>
  <c r="Q93" i="2"/>
  <c r="T93" i="3" s="1"/>
  <c r="P93" i="2"/>
  <c r="S93" i="3" s="1"/>
  <c r="O93" i="2"/>
  <c r="R93" i="3" s="1"/>
  <c r="N93" i="2"/>
  <c r="Q93" i="3" s="1"/>
  <c r="M93" i="2"/>
  <c r="P93" i="3" s="1"/>
  <c r="L93" i="2"/>
  <c r="O93" i="3" s="1"/>
  <c r="A93" i="2"/>
  <c r="Z92" i="2"/>
  <c r="AC92" i="3" s="1"/>
  <c r="Y92" i="2"/>
  <c r="AB92" i="3" s="1"/>
  <c r="X92" i="2"/>
  <c r="AA92" i="3" s="1"/>
  <c r="W92" i="2"/>
  <c r="Z92" i="3" s="1"/>
  <c r="V92" i="2"/>
  <c r="Y92" i="3" s="1"/>
  <c r="U92" i="2"/>
  <c r="X92" i="3" s="1"/>
  <c r="T92" i="2"/>
  <c r="W92" i="3" s="1"/>
  <c r="S92" i="2"/>
  <c r="V92" i="3" s="1"/>
  <c r="R92" i="2"/>
  <c r="U92" i="3" s="1"/>
  <c r="Q92" i="2"/>
  <c r="T92" i="3" s="1"/>
  <c r="P92" i="2"/>
  <c r="S92" i="3" s="1"/>
  <c r="O92" i="2"/>
  <c r="R92" i="3" s="1"/>
  <c r="N92" i="2"/>
  <c r="Q92" i="3" s="1"/>
  <c r="M92" i="2"/>
  <c r="P92" i="3" s="1"/>
  <c r="L92" i="2"/>
  <c r="O92" i="3" s="1"/>
  <c r="A92" i="2"/>
  <c r="Z91" i="2"/>
  <c r="AC91" i="3" s="1"/>
  <c r="Y91" i="2"/>
  <c r="AB91" i="3" s="1"/>
  <c r="X91" i="2"/>
  <c r="AA91" i="3" s="1"/>
  <c r="W91" i="2"/>
  <c r="Z91" i="3" s="1"/>
  <c r="V91" i="2"/>
  <c r="Y91" i="3" s="1"/>
  <c r="U91" i="2"/>
  <c r="X91" i="3" s="1"/>
  <c r="T91" i="2"/>
  <c r="W91" i="3" s="1"/>
  <c r="S91" i="2"/>
  <c r="V91" i="3" s="1"/>
  <c r="R91" i="2"/>
  <c r="U91" i="3" s="1"/>
  <c r="Q91" i="2"/>
  <c r="T91" i="3" s="1"/>
  <c r="P91" i="2"/>
  <c r="S91" i="3" s="1"/>
  <c r="O91" i="2"/>
  <c r="R91" i="3" s="1"/>
  <c r="N91" i="2"/>
  <c r="Q91" i="3" s="1"/>
  <c r="M91" i="2"/>
  <c r="P91" i="3" s="1"/>
  <c r="L91" i="2"/>
  <c r="O91" i="3" s="1"/>
  <c r="A91" i="2"/>
  <c r="Z90" i="2"/>
  <c r="AC90" i="3" s="1"/>
  <c r="Y90" i="2"/>
  <c r="AB90" i="3" s="1"/>
  <c r="X90" i="2"/>
  <c r="AA90" i="3" s="1"/>
  <c r="W90" i="2"/>
  <c r="Z90" i="3" s="1"/>
  <c r="V90" i="2"/>
  <c r="Y90" i="3" s="1"/>
  <c r="U90" i="2"/>
  <c r="X90" i="3" s="1"/>
  <c r="T90" i="2"/>
  <c r="W90" i="3" s="1"/>
  <c r="S90" i="2"/>
  <c r="V90" i="3" s="1"/>
  <c r="R90" i="2"/>
  <c r="U90" i="3" s="1"/>
  <c r="Q90" i="2"/>
  <c r="T90" i="3" s="1"/>
  <c r="P90" i="2"/>
  <c r="S90" i="3" s="1"/>
  <c r="O90" i="2"/>
  <c r="R90" i="3" s="1"/>
  <c r="N90" i="2"/>
  <c r="Q90" i="3" s="1"/>
  <c r="M90" i="2"/>
  <c r="P90" i="3" s="1"/>
  <c r="L90" i="2"/>
  <c r="O90" i="3" s="1"/>
  <c r="A90" i="2"/>
  <c r="Z89" i="2"/>
  <c r="AC89" i="3" s="1"/>
  <c r="Y89" i="2"/>
  <c r="AB89" i="3" s="1"/>
  <c r="X89" i="2"/>
  <c r="AA89" i="3" s="1"/>
  <c r="W89" i="2"/>
  <c r="Z89" i="3" s="1"/>
  <c r="V89" i="2"/>
  <c r="Y89" i="3" s="1"/>
  <c r="U89" i="2"/>
  <c r="X89" i="3" s="1"/>
  <c r="T89" i="2"/>
  <c r="W89" i="3" s="1"/>
  <c r="S89" i="2"/>
  <c r="V89" i="3" s="1"/>
  <c r="R89" i="2"/>
  <c r="U89" i="3" s="1"/>
  <c r="Q89" i="2"/>
  <c r="T89" i="3" s="1"/>
  <c r="P89" i="2"/>
  <c r="S89" i="3" s="1"/>
  <c r="O89" i="2"/>
  <c r="R89" i="3" s="1"/>
  <c r="N89" i="2"/>
  <c r="Q89" i="3" s="1"/>
  <c r="M89" i="2"/>
  <c r="P89" i="3" s="1"/>
  <c r="L89" i="2"/>
  <c r="O89" i="3" s="1"/>
  <c r="A89" i="2"/>
  <c r="Z88" i="2"/>
  <c r="AC88" i="3" s="1"/>
  <c r="Y88" i="2"/>
  <c r="AB88" i="3" s="1"/>
  <c r="X88" i="2"/>
  <c r="AA88" i="3" s="1"/>
  <c r="W88" i="2"/>
  <c r="Z88" i="3" s="1"/>
  <c r="V88" i="2"/>
  <c r="Y88" i="3" s="1"/>
  <c r="U88" i="2"/>
  <c r="X88" i="3" s="1"/>
  <c r="T88" i="2"/>
  <c r="W88" i="3" s="1"/>
  <c r="S88" i="2"/>
  <c r="V88" i="3" s="1"/>
  <c r="R88" i="2"/>
  <c r="U88" i="3" s="1"/>
  <c r="Q88" i="2"/>
  <c r="T88" i="3" s="1"/>
  <c r="P88" i="2"/>
  <c r="S88" i="3" s="1"/>
  <c r="O88" i="2"/>
  <c r="R88" i="3" s="1"/>
  <c r="N88" i="2"/>
  <c r="Q88" i="3" s="1"/>
  <c r="M88" i="2"/>
  <c r="P88" i="3" s="1"/>
  <c r="L88" i="2"/>
  <c r="O88" i="3" s="1"/>
  <c r="A88" i="2"/>
  <c r="Z87" i="2"/>
  <c r="AC87" i="3" s="1"/>
  <c r="Y87" i="2"/>
  <c r="AB87" i="3" s="1"/>
  <c r="X87" i="2"/>
  <c r="AA87" i="3" s="1"/>
  <c r="W87" i="2"/>
  <c r="Z87" i="3" s="1"/>
  <c r="V87" i="2"/>
  <c r="Y87" i="3" s="1"/>
  <c r="U87" i="2"/>
  <c r="X87" i="3" s="1"/>
  <c r="T87" i="2"/>
  <c r="W87" i="3" s="1"/>
  <c r="S87" i="2"/>
  <c r="V87" i="3" s="1"/>
  <c r="R87" i="2"/>
  <c r="U87" i="3" s="1"/>
  <c r="Q87" i="2"/>
  <c r="T87" i="3" s="1"/>
  <c r="P87" i="2"/>
  <c r="S87" i="3" s="1"/>
  <c r="O87" i="2"/>
  <c r="R87" i="3" s="1"/>
  <c r="N87" i="2"/>
  <c r="Q87" i="3" s="1"/>
  <c r="M87" i="2"/>
  <c r="P87" i="3" s="1"/>
  <c r="L87" i="2"/>
  <c r="O87" i="3" s="1"/>
  <c r="A87" i="2"/>
  <c r="Z86" i="2"/>
  <c r="AC86" i="3" s="1"/>
  <c r="Y86" i="2"/>
  <c r="AB86" i="3" s="1"/>
  <c r="X86" i="2"/>
  <c r="AA86" i="3" s="1"/>
  <c r="W86" i="2"/>
  <c r="Z86" i="3" s="1"/>
  <c r="V86" i="2"/>
  <c r="Y86" i="3" s="1"/>
  <c r="U86" i="2"/>
  <c r="X86" i="3" s="1"/>
  <c r="T86" i="2"/>
  <c r="W86" i="3" s="1"/>
  <c r="S86" i="2"/>
  <c r="V86" i="3" s="1"/>
  <c r="R86" i="2"/>
  <c r="U86" i="3" s="1"/>
  <c r="Q86" i="2"/>
  <c r="T86" i="3" s="1"/>
  <c r="P86" i="2"/>
  <c r="S86" i="3" s="1"/>
  <c r="O86" i="2"/>
  <c r="R86" i="3" s="1"/>
  <c r="N86" i="2"/>
  <c r="Q86" i="3" s="1"/>
  <c r="M86" i="2"/>
  <c r="P86" i="3" s="1"/>
  <c r="L86" i="2"/>
  <c r="O86" i="3" s="1"/>
  <c r="A86" i="2"/>
  <c r="Z85" i="2"/>
  <c r="AC85" i="3" s="1"/>
  <c r="Y85" i="2"/>
  <c r="AB85" i="3" s="1"/>
  <c r="X85" i="2"/>
  <c r="AA85" i="3" s="1"/>
  <c r="W85" i="2"/>
  <c r="Z85" i="3" s="1"/>
  <c r="V85" i="2"/>
  <c r="Y85" i="3" s="1"/>
  <c r="U85" i="2"/>
  <c r="X85" i="3" s="1"/>
  <c r="T85" i="2"/>
  <c r="W85" i="3" s="1"/>
  <c r="S85" i="2"/>
  <c r="V85" i="3" s="1"/>
  <c r="R85" i="2"/>
  <c r="U85" i="3" s="1"/>
  <c r="Q85" i="2"/>
  <c r="T85" i="3" s="1"/>
  <c r="P85" i="2"/>
  <c r="S85" i="3" s="1"/>
  <c r="O85" i="2"/>
  <c r="R85" i="3" s="1"/>
  <c r="N85" i="2"/>
  <c r="Q85" i="3" s="1"/>
  <c r="M85" i="2"/>
  <c r="P85" i="3" s="1"/>
  <c r="L85" i="2"/>
  <c r="O85" i="3" s="1"/>
  <c r="A85" i="2"/>
  <c r="Z84" i="2"/>
  <c r="AC84" i="3" s="1"/>
  <c r="Y84" i="2"/>
  <c r="AB84" i="3" s="1"/>
  <c r="X84" i="2"/>
  <c r="AA84" i="3" s="1"/>
  <c r="W84" i="2"/>
  <c r="Z84" i="3" s="1"/>
  <c r="V84" i="2"/>
  <c r="Y84" i="3" s="1"/>
  <c r="U84" i="2"/>
  <c r="X84" i="3" s="1"/>
  <c r="T84" i="2"/>
  <c r="W84" i="3" s="1"/>
  <c r="S84" i="2"/>
  <c r="V84" i="3" s="1"/>
  <c r="R84" i="2"/>
  <c r="U84" i="3" s="1"/>
  <c r="Q84" i="2"/>
  <c r="T84" i="3" s="1"/>
  <c r="P84" i="2"/>
  <c r="S84" i="3" s="1"/>
  <c r="O84" i="2"/>
  <c r="R84" i="3" s="1"/>
  <c r="N84" i="2"/>
  <c r="Q84" i="3" s="1"/>
  <c r="M84" i="2"/>
  <c r="P84" i="3" s="1"/>
  <c r="L84" i="2"/>
  <c r="O84" i="3" s="1"/>
  <c r="A84" i="2"/>
  <c r="Z83" i="2"/>
  <c r="AC83" i="3" s="1"/>
  <c r="Y83" i="2"/>
  <c r="AB83" i="3" s="1"/>
  <c r="X83" i="2"/>
  <c r="AA83" i="3" s="1"/>
  <c r="W83" i="2"/>
  <c r="Z83" i="3" s="1"/>
  <c r="V83" i="2"/>
  <c r="Y83" i="3" s="1"/>
  <c r="U83" i="2"/>
  <c r="X83" i="3" s="1"/>
  <c r="T83" i="2"/>
  <c r="W83" i="3" s="1"/>
  <c r="S83" i="2"/>
  <c r="V83" i="3" s="1"/>
  <c r="R83" i="2"/>
  <c r="U83" i="3" s="1"/>
  <c r="Q83" i="2"/>
  <c r="T83" i="3" s="1"/>
  <c r="P83" i="2"/>
  <c r="S83" i="3" s="1"/>
  <c r="O83" i="2"/>
  <c r="R83" i="3" s="1"/>
  <c r="N83" i="2"/>
  <c r="Q83" i="3" s="1"/>
  <c r="M83" i="2"/>
  <c r="P83" i="3" s="1"/>
  <c r="L83" i="2"/>
  <c r="O83" i="3" s="1"/>
  <c r="A83" i="2"/>
  <c r="Z82" i="2"/>
  <c r="AC82" i="3" s="1"/>
  <c r="Y82" i="2"/>
  <c r="AB82" i="3" s="1"/>
  <c r="X82" i="2"/>
  <c r="AA82" i="3" s="1"/>
  <c r="W82" i="2"/>
  <c r="Z82" i="3" s="1"/>
  <c r="V82" i="2"/>
  <c r="Y82" i="3" s="1"/>
  <c r="U82" i="2"/>
  <c r="X82" i="3" s="1"/>
  <c r="T82" i="2"/>
  <c r="W82" i="3" s="1"/>
  <c r="S82" i="2"/>
  <c r="V82" i="3" s="1"/>
  <c r="R82" i="2"/>
  <c r="U82" i="3" s="1"/>
  <c r="Q82" i="2"/>
  <c r="T82" i="3" s="1"/>
  <c r="P82" i="2"/>
  <c r="S82" i="3" s="1"/>
  <c r="O82" i="2"/>
  <c r="R82" i="3" s="1"/>
  <c r="N82" i="2"/>
  <c r="Q82" i="3" s="1"/>
  <c r="M82" i="2"/>
  <c r="P82" i="3" s="1"/>
  <c r="L82" i="2"/>
  <c r="O82" i="3" s="1"/>
  <c r="A82" i="2"/>
  <c r="Z81" i="2"/>
  <c r="AC81" i="3" s="1"/>
  <c r="Y81" i="2"/>
  <c r="AB81" i="3" s="1"/>
  <c r="X81" i="2"/>
  <c r="AA81" i="3" s="1"/>
  <c r="W81" i="2"/>
  <c r="Z81" i="3" s="1"/>
  <c r="V81" i="2"/>
  <c r="Y81" i="3" s="1"/>
  <c r="U81" i="2"/>
  <c r="X81" i="3" s="1"/>
  <c r="T81" i="2"/>
  <c r="W81" i="3" s="1"/>
  <c r="S81" i="2"/>
  <c r="V81" i="3" s="1"/>
  <c r="R81" i="2"/>
  <c r="U81" i="3" s="1"/>
  <c r="Q81" i="2"/>
  <c r="T81" i="3" s="1"/>
  <c r="P81" i="2"/>
  <c r="S81" i="3" s="1"/>
  <c r="O81" i="2"/>
  <c r="R81" i="3" s="1"/>
  <c r="N81" i="2"/>
  <c r="Q81" i="3" s="1"/>
  <c r="M81" i="2"/>
  <c r="P81" i="3" s="1"/>
  <c r="L81" i="2"/>
  <c r="O81" i="3" s="1"/>
  <c r="A81" i="2"/>
  <c r="Z80" i="2"/>
  <c r="AC80" i="3" s="1"/>
  <c r="Y80" i="2"/>
  <c r="AB80" i="3" s="1"/>
  <c r="X80" i="2"/>
  <c r="AA80" i="3" s="1"/>
  <c r="W80" i="2"/>
  <c r="Z80" i="3" s="1"/>
  <c r="V80" i="2"/>
  <c r="Y80" i="3" s="1"/>
  <c r="U80" i="2"/>
  <c r="X80" i="3" s="1"/>
  <c r="T80" i="2"/>
  <c r="W80" i="3" s="1"/>
  <c r="S80" i="2"/>
  <c r="V80" i="3" s="1"/>
  <c r="R80" i="2"/>
  <c r="U80" i="3" s="1"/>
  <c r="Q80" i="2"/>
  <c r="T80" i="3" s="1"/>
  <c r="P80" i="2"/>
  <c r="S80" i="3" s="1"/>
  <c r="O80" i="2"/>
  <c r="R80" i="3" s="1"/>
  <c r="N80" i="2"/>
  <c r="Q80" i="3" s="1"/>
  <c r="M80" i="2"/>
  <c r="P80" i="3" s="1"/>
  <c r="L80" i="2"/>
  <c r="O80" i="3" s="1"/>
  <c r="A80" i="2"/>
  <c r="Z79" i="2"/>
  <c r="AC79" i="3" s="1"/>
  <c r="Y79" i="2"/>
  <c r="AB79" i="3" s="1"/>
  <c r="X79" i="2"/>
  <c r="AA79" i="3" s="1"/>
  <c r="W79" i="2"/>
  <c r="Z79" i="3" s="1"/>
  <c r="V79" i="2"/>
  <c r="Y79" i="3" s="1"/>
  <c r="U79" i="2"/>
  <c r="X79" i="3" s="1"/>
  <c r="T79" i="2"/>
  <c r="W79" i="3" s="1"/>
  <c r="S79" i="2"/>
  <c r="V79" i="3" s="1"/>
  <c r="R79" i="2"/>
  <c r="U79" i="3" s="1"/>
  <c r="Q79" i="2"/>
  <c r="T79" i="3" s="1"/>
  <c r="P79" i="2"/>
  <c r="S79" i="3" s="1"/>
  <c r="O79" i="2"/>
  <c r="R79" i="3" s="1"/>
  <c r="N79" i="2"/>
  <c r="Q79" i="3" s="1"/>
  <c r="M79" i="2"/>
  <c r="P79" i="3" s="1"/>
  <c r="L79" i="2"/>
  <c r="O79" i="3" s="1"/>
  <c r="A79" i="2"/>
  <c r="Z78" i="2"/>
  <c r="AC78" i="3" s="1"/>
  <c r="Y78" i="2"/>
  <c r="AB78" i="3" s="1"/>
  <c r="X78" i="2"/>
  <c r="AA78" i="3" s="1"/>
  <c r="W78" i="2"/>
  <c r="Z78" i="3" s="1"/>
  <c r="V78" i="2"/>
  <c r="Y78" i="3" s="1"/>
  <c r="U78" i="2"/>
  <c r="X78" i="3" s="1"/>
  <c r="T78" i="2"/>
  <c r="W78" i="3" s="1"/>
  <c r="S78" i="2"/>
  <c r="V78" i="3" s="1"/>
  <c r="R78" i="2"/>
  <c r="U78" i="3" s="1"/>
  <c r="Q78" i="2"/>
  <c r="T78" i="3" s="1"/>
  <c r="P78" i="2"/>
  <c r="S78" i="3" s="1"/>
  <c r="O78" i="2"/>
  <c r="R78" i="3" s="1"/>
  <c r="N78" i="2"/>
  <c r="Q78" i="3" s="1"/>
  <c r="M78" i="2"/>
  <c r="P78" i="3" s="1"/>
  <c r="L78" i="2"/>
  <c r="O78" i="3" s="1"/>
  <c r="A78" i="2"/>
  <c r="Z77" i="2"/>
  <c r="AC77" i="3" s="1"/>
  <c r="Y77" i="2"/>
  <c r="AB77" i="3" s="1"/>
  <c r="X77" i="2"/>
  <c r="AA77" i="3" s="1"/>
  <c r="W77" i="2"/>
  <c r="Z77" i="3" s="1"/>
  <c r="V77" i="2"/>
  <c r="Y77" i="3" s="1"/>
  <c r="U77" i="2"/>
  <c r="X77" i="3" s="1"/>
  <c r="T77" i="2"/>
  <c r="W77" i="3" s="1"/>
  <c r="S77" i="2"/>
  <c r="V77" i="3" s="1"/>
  <c r="R77" i="2"/>
  <c r="U77" i="3" s="1"/>
  <c r="Q77" i="2"/>
  <c r="T77" i="3" s="1"/>
  <c r="P77" i="2"/>
  <c r="S77" i="3" s="1"/>
  <c r="O77" i="2"/>
  <c r="R77" i="3" s="1"/>
  <c r="N77" i="2"/>
  <c r="Q77" i="3" s="1"/>
  <c r="M77" i="2"/>
  <c r="P77" i="3" s="1"/>
  <c r="L77" i="2"/>
  <c r="O77" i="3" s="1"/>
  <c r="A77" i="2"/>
  <c r="Z76" i="2"/>
  <c r="AC76" i="3" s="1"/>
  <c r="Y76" i="2"/>
  <c r="AB76" i="3" s="1"/>
  <c r="X76" i="2"/>
  <c r="AA76" i="3" s="1"/>
  <c r="W76" i="2"/>
  <c r="Z76" i="3" s="1"/>
  <c r="V76" i="2"/>
  <c r="Y76" i="3" s="1"/>
  <c r="U76" i="2"/>
  <c r="X76" i="3" s="1"/>
  <c r="T76" i="2"/>
  <c r="W76" i="3" s="1"/>
  <c r="S76" i="2"/>
  <c r="V76" i="3" s="1"/>
  <c r="R76" i="2"/>
  <c r="U76" i="3" s="1"/>
  <c r="Q76" i="2"/>
  <c r="T76" i="3" s="1"/>
  <c r="P76" i="2"/>
  <c r="S76" i="3" s="1"/>
  <c r="O76" i="2"/>
  <c r="R76" i="3" s="1"/>
  <c r="N76" i="2"/>
  <c r="Q76" i="3" s="1"/>
  <c r="M76" i="2"/>
  <c r="P76" i="3" s="1"/>
  <c r="L76" i="2"/>
  <c r="O76" i="3" s="1"/>
  <c r="A76" i="2"/>
  <c r="Z75" i="2"/>
  <c r="AC75" i="3" s="1"/>
  <c r="Y75" i="2"/>
  <c r="AB75" i="3" s="1"/>
  <c r="X75" i="2"/>
  <c r="AA75" i="3" s="1"/>
  <c r="W75" i="2"/>
  <c r="Z75" i="3" s="1"/>
  <c r="V75" i="2"/>
  <c r="Y75" i="3" s="1"/>
  <c r="U75" i="2"/>
  <c r="X75" i="3" s="1"/>
  <c r="T75" i="2"/>
  <c r="W75" i="3" s="1"/>
  <c r="S75" i="2"/>
  <c r="V75" i="3" s="1"/>
  <c r="R75" i="2"/>
  <c r="U75" i="3" s="1"/>
  <c r="Q75" i="2"/>
  <c r="T75" i="3" s="1"/>
  <c r="P75" i="2"/>
  <c r="S75" i="3" s="1"/>
  <c r="O75" i="2"/>
  <c r="R75" i="3" s="1"/>
  <c r="N75" i="2"/>
  <c r="Q75" i="3" s="1"/>
  <c r="M75" i="2"/>
  <c r="P75" i="3" s="1"/>
  <c r="L75" i="2"/>
  <c r="O75" i="3" s="1"/>
  <c r="A75" i="2"/>
  <c r="Z74" i="2"/>
  <c r="AC74" i="3" s="1"/>
  <c r="Y74" i="2"/>
  <c r="AB74" i="3" s="1"/>
  <c r="X74" i="2"/>
  <c r="AA74" i="3" s="1"/>
  <c r="W74" i="2"/>
  <c r="Z74" i="3" s="1"/>
  <c r="V74" i="2"/>
  <c r="Y74" i="3" s="1"/>
  <c r="U74" i="2"/>
  <c r="X74" i="3" s="1"/>
  <c r="T74" i="2"/>
  <c r="W74" i="3" s="1"/>
  <c r="S74" i="2"/>
  <c r="V74" i="3" s="1"/>
  <c r="R74" i="2"/>
  <c r="U74" i="3" s="1"/>
  <c r="Q74" i="2"/>
  <c r="T74" i="3" s="1"/>
  <c r="P74" i="2"/>
  <c r="S74" i="3" s="1"/>
  <c r="O74" i="2"/>
  <c r="R74" i="3" s="1"/>
  <c r="N74" i="2"/>
  <c r="Q74" i="3" s="1"/>
  <c r="M74" i="2"/>
  <c r="P74" i="3" s="1"/>
  <c r="L74" i="2"/>
  <c r="O74" i="3" s="1"/>
  <c r="A74" i="2"/>
  <c r="Z73" i="2"/>
  <c r="AC73" i="3" s="1"/>
  <c r="Y73" i="2"/>
  <c r="AB73" i="3" s="1"/>
  <c r="X73" i="2"/>
  <c r="AA73" i="3" s="1"/>
  <c r="W73" i="2"/>
  <c r="Z73" i="3" s="1"/>
  <c r="V73" i="2"/>
  <c r="Y73" i="3" s="1"/>
  <c r="U73" i="2"/>
  <c r="X73" i="3" s="1"/>
  <c r="T73" i="2"/>
  <c r="W73" i="3" s="1"/>
  <c r="S73" i="2"/>
  <c r="V73" i="3" s="1"/>
  <c r="R73" i="2"/>
  <c r="U73" i="3" s="1"/>
  <c r="Q73" i="2"/>
  <c r="T73" i="3" s="1"/>
  <c r="P73" i="2"/>
  <c r="S73" i="3" s="1"/>
  <c r="O73" i="2"/>
  <c r="R73" i="3" s="1"/>
  <c r="N73" i="2"/>
  <c r="Q73" i="3" s="1"/>
  <c r="M73" i="2"/>
  <c r="P73" i="3" s="1"/>
  <c r="L73" i="2"/>
  <c r="O73" i="3" s="1"/>
  <c r="A73" i="2"/>
  <c r="Z72" i="2"/>
  <c r="AC72" i="3" s="1"/>
  <c r="Y72" i="2"/>
  <c r="AB72" i="3" s="1"/>
  <c r="X72" i="2"/>
  <c r="AA72" i="3" s="1"/>
  <c r="W72" i="2"/>
  <c r="Z72" i="3" s="1"/>
  <c r="V72" i="2"/>
  <c r="Y72" i="3" s="1"/>
  <c r="U72" i="2"/>
  <c r="X72" i="3" s="1"/>
  <c r="T72" i="2"/>
  <c r="W72" i="3" s="1"/>
  <c r="S72" i="2"/>
  <c r="V72" i="3" s="1"/>
  <c r="R72" i="2"/>
  <c r="U72" i="3" s="1"/>
  <c r="Q72" i="2"/>
  <c r="T72" i="3" s="1"/>
  <c r="P72" i="2"/>
  <c r="S72" i="3" s="1"/>
  <c r="O72" i="2"/>
  <c r="R72" i="3" s="1"/>
  <c r="N72" i="2"/>
  <c r="Q72" i="3" s="1"/>
  <c r="M72" i="2"/>
  <c r="P72" i="3" s="1"/>
  <c r="L72" i="2"/>
  <c r="O72" i="3" s="1"/>
  <c r="A72" i="2"/>
  <c r="Z71" i="2"/>
  <c r="AC71" i="3" s="1"/>
  <c r="Y71" i="2"/>
  <c r="AB71" i="3" s="1"/>
  <c r="X71" i="2"/>
  <c r="AA71" i="3" s="1"/>
  <c r="W71" i="2"/>
  <c r="Z71" i="3" s="1"/>
  <c r="V71" i="2"/>
  <c r="Y71" i="3" s="1"/>
  <c r="U71" i="2"/>
  <c r="X71" i="3" s="1"/>
  <c r="T71" i="2"/>
  <c r="W71" i="3" s="1"/>
  <c r="S71" i="2"/>
  <c r="V71" i="3" s="1"/>
  <c r="R71" i="2"/>
  <c r="U71" i="3" s="1"/>
  <c r="Q71" i="2"/>
  <c r="T71" i="3" s="1"/>
  <c r="P71" i="2"/>
  <c r="S71" i="3" s="1"/>
  <c r="O71" i="2"/>
  <c r="R71" i="3" s="1"/>
  <c r="N71" i="2"/>
  <c r="Q71" i="3" s="1"/>
  <c r="M71" i="2"/>
  <c r="P71" i="3" s="1"/>
  <c r="L71" i="2"/>
  <c r="O71" i="3" s="1"/>
  <c r="A71" i="2"/>
  <c r="Z70" i="2"/>
  <c r="AC70" i="3" s="1"/>
  <c r="Y70" i="2"/>
  <c r="AB70" i="3" s="1"/>
  <c r="X70" i="2"/>
  <c r="AA70" i="3" s="1"/>
  <c r="W70" i="2"/>
  <c r="Z70" i="3" s="1"/>
  <c r="V70" i="2"/>
  <c r="Y70" i="3" s="1"/>
  <c r="U70" i="2"/>
  <c r="X70" i="3" s="1"/>
  <c r="T70" i="2"/>
  <c r="W70" i="3" s="1"/>
  <c r="S70" i="2"/>
  <c r="V70" i="3" s="1"/>
  <c r="R70" i="2"/>
  <c r="U70" i="3" s="1"/>
  <c r="Q70" i="2"/>
  <c r="T70" i="3" s="1"/>
  <c r="P70" i="2"/>
  <c r="S70" i="3" s="1"/>
  <c r="O70" i="2"/>
  <c r="R70" i="3" s="1"/>
  <c r="N70" i="2"/>
  <c r="Q70" i="3" s="1"/>
  <c r="M70" i="2"/>
  <c r="P70" i="3" s="1"/>
  <c r="L70" i="2"/>
  <c r="O70" i="3" s="1"/>
  <c r="A70" i="2"/>
  <c r="Z69" i="2"/>
  <c r="AC69" i="3" s="1"/>
  <c r="Y69" i="2"/>
  <c r="AB69" i="3" s="1"/>
  <c r="X69" i="2"/>
  <c r="AA69" i="3" s="1"/>
  <c r="W69" i="2"/>
  <c r="Z69" i="3" s="1"/>
  <c r="V69" i="2"/>
  <c r="Y69" i="3" s="1"/>
  <c r="U69" i="2"/>
  <c r="X69" i="3" s="1"/>
  <c r="T69" i="2"/>
  <c r="W69" i="3" s="1"/>
  <c r="S69" i="2"/>
  <c r="V69" i="3" s="1"/>
  <c r="R69" i="2"/>
  <c r="U69" i="3" s="1"/>
  <c r="Q69" i="2"/>
  <c r="T69" i="3" s="1"/>
  <c r="P69" i="2"/>
  <c r="S69" i="3" s="1"/>
  <c r="O69" i="2"/>
  <c r="R69" i="3" s="1"/>
  <c r="N69" i="2"/>
  <c r="Q69" i="3" s="1"/>
  <c r="M69" i="2"/>
  <c r="P69" i="3" s="1"/>
  <c r="L69" i="2"/>
  <c r="O69" i="3" s="1"/>
  <c r="A69" i="2"/>
  <c r="Z68" i="2"/>
  <c r="AC68" i="3" s="1"/>
  <c r="Y68" i="2"/>
  <c r="AB68" i="3" s="1"/>
  <c r="X68" i="2"/>
  <c r="AA68" i="3" s="1"/>
  <c r="W68" i="2"/>
  <c r="Z68" i="3" s="1"/>
  <c r="V68" i="2"/>
  <c r="Y68" i="3" s="1"/>
  <c r="U68" i="2"/>
  <c r="X68" i="3" s="1"/>
  <c r="T68" i="2"/>
  <c r="W68" i="3" s="1"/>
  <c r="S68" i="2"/>
  <c r="V68" i="3" s="1"/>
  <c r="R68" i="2"/>
  <c r="U68" i="3" s="1"/>
  <c r="Q68" i="2"/>
  <c r="T68" i="3" s="1"/>
  <c r="P68" i="2"/>
  <c r="S68" i="3" s="1"/>
  <c r="O68" i="2"/>
  <c r="R68" i="3" s="1"/>
  <c r="N68" i="2"/>
  <c r="Q68" i="3" s="1"/>
  <c r="M68" i="2"/>
  <c r="P68" i="3" s="1"/>
  <c r="L68" i="2"/>
  <c r="O68" i="3" s="1"/>
  <c r="A68" i="2"/>
  <c r="Z67" i="2"/>
  <c r="AC67" i="3" s="1"/>
  <c r="Y67" i="2"/>
  <c r="AB67" i="3" s="1"/>
  <c r="X67" i="2"/>
  <c r="AA67" i="3" s="1"/>
  <c r="W67" i="2"/>
  <c r="Z67" i="3" s="1"/>
  <c r="V67" i="2"/>
  <c r="Y67" i="3" s="1"/>
  <c r="U67" i="2"/>
  <c r="X67" i="3" s="1"/>
  <c r="T67" i="2"/>
  <c r="W67" i="3" s="1"/>
  <c r="S67" i="2"/>
  <c r="V67" i="3" s="1"/>
  <c r="R67" i="2"/>
  <c r="U67" i="3" s="1"/>
  <c r="Q67" i="2"/>
  <c r="T67" i="3" s="1"/>
  <c r="P67" i="2"/>
  <c r="S67" i="3" s="1"/>
  <c r="O67" i="2"/>
  <c r="R67" i="3" s="1"/>
  <c r="N67" i="2"/>
  <c r="Q67" i="3" s="1"/>
  <c r="M67" i="2"/>
  <c r="P67" i="3" s="1"/>
  <c r="L67" i="2"/>
  <c r="O67" i="3" s="1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O66" i="3" s="1"/>
  <c r="A66" i="2"/>
  <c r="Z65" i="2"/>
  <c r="AC65" i="3" s="1"/>
  <c r="Y65" i="2"/>
  <c r="AB65" i="3" s="1"/>
  <c r="X65" i="2"/>
  <c r="AA65" i="3" s="1"/>
  <c r="W65" i="2"/>
  <c r="Z65" i="3" s="1"/>
  <c r="V65" i="2"/>
  <c r="Y65" i="3" s="1"/>
  <c r="U65" i="2"/>
  <c r="X65" i="3" s="1"/>
  <c r="T65" i="2"/>
  <c r="W65" i="3" s="1"/>
  <c r="S65" i="2"/>
  <c r="V65" i="3" s="1"/>
  <c r="R65" i="2"/>
  <c r="U65" i="3" s="1"/>
  <c r="Q65" i="2"/>
  <c r="T65" i="3" s="1"/>
  <c r="P65" i="2"/>
  <c r="S65" i="3" s="1"/>
  <c r="O65" i="2"/>
  <c r="R65" i="3" s="1"/>
  <c r="N65" i="2"/>
  <c r="Q65" i="3" s="1"/>
  <c r="M65" i="2"/>
  <c r="P65" i="3" s="1"/>
  <c r="L65" i="2"/>
  <c r="O65" i="3" s="1"/>
  <c r="A65" i="2"/>
  <c r="Z64" i="2"/>
  <c r="AC64" i="3" s="1"/>
  <c r="Y64" i="2"/>
  <c r="AB64" i="3" s="1"/>
  <c r="X64" i="2"/>
  <c r="AA64" i="3" s="1"/>
  <c r="W64" i="2"/>
  <c r="Z64" i="3" s="1"/>
  <c r="V64" i="2"/>
  <c r="Y64" i="3" s="1"/>
  <c r="U64" i="2"/>
  <c r="X64" i="3" s="1"/>
  <c r="T64" i="2"/>
  <c r="W64" i="3" s="1"/>
  <c r="S64" i="2"/>
  <c r="V64" i="3" s="1"/>
  <c r="R64" i="2"/>
  <c r="U64" i="3" s="1"/>
  <c r="Q64" i="2"/>
  <c r="T64" i="3" s="1"/>
  <c r="P64" i="2"/>
  <c r="S64" i="3" s="1"/>
  <c r="O64" i="2"/>
  <c r="R64" i="3" s="1"/>
  <c r="N64" i="2"/>
  <c r="Q64" i="3" s="1"/>
  <c r="M64" i="2"/>
  <c r="P64" i="3" s="1"/>
  <c r="L64" i="2"/>
  <c r="O64" i="3" s="1"/>
  <c r="A64" i="2"/>
  <c r="Z63" i="2"/>
  <c r="AC63" i="3" s="1"/>
  <c r="Y63" i="2"/>
  <c r="AB63" i="3" s="1"/>
  <c r="X63" i="2"/>
  <c r="AA63" i="3" s="1"/>
  <c r="W63" i="2"/>
  <c r="Z63" i="3" s="1"/>
  <c r="V63" i="2"/>
  <c r="Y63" i="3" s="1"/>
  <c r="U63" i="2"/>
  <c r="X63" i="3" s="1"/>
  <c r="T63" i="2"/>
  <c r="W63" i="3" s="1"/>
  <c r="S63" i="2"/>
  <c r="V63" i="3" s="1"/>
  <c r="R63" i="2"/>
  <c r="U63" i="3" s="1"/>
  <c r="Q63" i="2"/>
  <c r="T63" i="3" s="1"/>
  <c r="P63" i="2"/>
  <c r="S63" i="3" s="1"/>
  <c r="O63" i="2"/>
  <c r="R63" i="3" s="1"/>
  <c r="N63" i="2"/>
  <c r="Q63" i="3" s="1"/>
  <c r="M63" i="2"/>
  <c r="P63" i="3" s="1"/>
  <c r="L63" i="2"/>
  <c r="O63" i="3" s="1"/>
  <c r="A63" i="2"/>
  <c r="Z62" i="2"/>
  <c r="AC62" i="3" s="1"/>
  <c r="Y62" i="2"/>
  <c r="AB62" i="3" s="1"/>
  <c r="X62" i="2"/>
  <c r="AA62" i="3" s="1"/>
  <c r="W62" i="2"/>
  <c r="Z62" i="3" s="1"/>
  <c r="V62" i="2"/>
  <c r="Y62" i="3" s="1"/>
  <c r="U62" i="2"/>
  <c r="X62" i="3" s="1"/>
  <c r="T62" i="2"/>
  <c r="W62" i="3" s="1"/>
  <c r="S62" i="2"/>
  <c r="V62" i="3" s="1"/>
  <c r="R62" i="2"/>
  <c r="U62" i="3" s="1"/>
  <c r="Q62" i="2"/>
  <c r="T62" i="3" s="1"/>
  <c r="P62" i="2"/>
  <c r="S62" i="3" s="1"/>
  <c r="O62" i="2"/>
  <c r="R62" i="3" s="1"/>
  <c r="N62" i="2"/>
  <c r="Q62" i="3" s="1"/>
  <c r="M62" i="2"/>
  <c r="P62" i="3" s="1"/>
  <c r="L62" i="2"/>
  <c r="O62" i="3" s="1"/>
  <c r="A62" i="2"/>
  <c r="Z61" i="2"/>
  <c r="AC61" i="3" s="1"/>
  <c r="Y61" i="2"/>
  <c r="AB61" i="3" s="1"/>
  <c r="X61" i="2"/>
  <c r="AA61" i="3" s="1"/>
  <c r="W61" i="2"/>
  <c r="Z61" i="3" s="1"/>
  <c r="V61" i="2"/>
  <c r="Y61" i="3" s="1"/>
  <c r="U61" i="2"/>
  <c r="X61" i="3" s="1"/>
  <c r="T61" i="2"/>
  <c r="W61" i="3" s="1"/>
  <c r="S61" i="2"/>
  <c r="V61" i="3" s="1"/>
  <c r="R61" i="2"/>
  <c r="U61" i="3" s="1"/>
  <c r="Q61" i="2"/>
  <c r="T61" i="3" s="1"/>
  <c r="P61" i="2"/>
  <c r="S61" i="3" s="1"/>
  <c r="O61" i="2"/>
  <c r="R61" i="3" s="1"/>
  <c r="N61" i="2"/>
  <c r="Q61" i="3" s="1"/>
  <c r="M61" i="2"/>
  <c r="P61" i="3" s="1"/>
  <c r="L61" i="2"/>
  <c r="O61" i="3" s="1"/>
  <c r="A61" i="2"/>
  <c r="Z60" i="2"/>
  <c r="AC60" i="3" s="1"/>
  <c r="Y60" i="2"/>
  <c r="AB60" i="3" s="1"/>
  <c r="X60" i="2"/>
  <c r="AA60" i="3" s="1"/>
  <c r="W60" i="2"/>
  <c r="Z60" i="3" s="1"/>
  <c r="V60" i="2"/>
  <c r="Y60" i="3" s="1"/>
  <c r="U60" i="2"/>
  <c r="X60" i="3" s="1"/>
  <c r="T60" i="2"/>
  <c r="W60" i="3" s="1"/>
  <c r="S60" i="2"/>
  <c r="V60" i="3" s="1"/>
  <c r="R60" i="2"/>
  <c r="U60" i="3" s="1"/>
  <c r="Q60" i="2"/>
  <c r="T60" i="3" s="1"/>
  <c r="P60" i="2"/>
  <c r="S60" i="3" s="1"/>
  <c r="O60" i="2"/>
  <c r="R60" i="3" s="1"/>
  <c r="N60" i="2"/>
  <c r="Q60" i="3" s="1"/>
  <c r="M60" i="2"/>
  <c r="P60" i="3" s="1"/>
  <c r="L60" i="2"/>
  <c r="O60" i="3" s="1"/>
  <c r="A60" i="2"/>
  <c r="Z59" i="2"/>
  <c r="AC59" i="3" s="1"/>
  <c r="Y59" i="2"/>
  <c r="AB59" i="3" s="1"/>
  <c r="X59" i="2"/>
  <c r="AA59" i="3" s="1"/>
  <c r="W59" i="2"/>
  <c r="Z59" i="3" s="1"/>
  <c r="V59" i="2"/>
  <c r="Y59" i="3" s="1"/>
  <c r="U59" i="2"/>
  <c r="X59" i="3" s="1"/>
  <c r="T59" i="2"/>
  <c r="W59" i="3" s="1"/>
  <c r="S59" i="2"/>
  <c r="V59" i="3" s="1"/>
  <c r="R59" i="2"/>
  <c r="U59" i="3" s="1"/>
  <c r="Q59" i="2"/>
  <c r="T59" i="3" s="1"/>
  <c r="P59" i="2"/>
  <c r="S59" i="3" s="1"/>
  <c r="O59" i="2"/>
  <c r="R59" i="3" s="1"/>
  <c r="N59" i="2"/>
  <c r="Q59" i="3" s="1"/>
  <c r="M59" i="2"/>
  <c r="P59" i="3" s="1"/>
  <c r="L59" i="2"/>
  <c r="O59" i="3" s="1"/>
  <c r="A59" i="2"/>
  <c r="Z58" i="2"/>
  <c r="AC58" i="3" s="1"/>
  <c r="Y58" i="2"/>
  <c r="AB58" i="3" s="1"/>
  <c r="X58" i="2"/>
  <c r="AA58" i="3" s="1"/>
  <c r="W58" i="2"/>
  <c r="Z58" i="3" s="1"/>
  <c r="V58" i="2"/>
  <c r="Y58" i="3" s="1"/>
  <c r="U58" i="2"/>
  <c r="X58" i="3" s="1"/>
  <c r="T58" i="2"/>
  <c r="W58" i="3" s="1"/>
  <c r="S58" i="2"/>
  <c r="V58" i="3" s="1"/>
  <c r="R58" i="2"/>
  <c r="U58" i="3" s="1"/>
  <c r="Q58" i="2"/>
  <c r="T58" i="3" s="1"/>
  <c r="P58" i="2"/>
  <c r="S58" i="3" s="1"/>
  <c r="O58" i="2"/>
  <c r="R58" i="3" s="1"/>
  <c r="N58" i="2"/>
  <c r="Q58" i="3" s="1"/>
  <c r="M58" i="2"/>
  <c r="P58" i="3" s="1"/>
  <c r="L58" i="2"/>
  <c r="O58" i="3" s="1"/>
  <c r="A58" i="2"/>
  <c r="Z57" i="2"/>
  <c r="AC57" i="3" s="1"/>
  <c r="Y57" i="2"/>
  <c r="AB57" i="3" s="1"/>
  <c r="X57" i="2"/>
  <c r="AA57" i="3" s="1"/>
  <c r="W57" i="2"/>
  <c r="Z57" i="3" s="1"/>
  <c r="V57" i="2"/>
  <c r="Y57" i="3" s="1"/>
  <c r="U57" i="2"/>
  <c r="X57" i="3" s="1"/>
  <c r="T57" i="2"/>
  <c r="W57" i="3" s="1"/>
  <c r="S57" i="2"/>
  <c r="V57" i="3" s="1"/>
  <c r="R57" i="2"/>
  <c r="U57" i="3" s="1"/>
  <c r="Q57" i="2"/>
  <c r="T57" i="3" s="1"/>
  <c r="P57" i="2"/>
  <c r="S57" i="3" s="1"/>
  <c r="O57" i="2"/>
  <c r="R57" i="3" s="1"/>
  <c r="N57" i="2"/>
  <c r="Q57" i="3" s="1"/>
  <c r="M57" i="2"/>
  <c r="P57" i="3" s="1"/>
  <c r="L57" i="2"/>
  <c r="O57" i="3" s="1"/>
  <c r="A57" i="2"/>
  <c r="Z56" i="2"/>
  <c r="AC56" i="3" s="1"/>
  <c r="Y56" i="2"/>
  <c r="AB56" i="3" s="1"/>
  <c r="X56" i="2"/>
  <c r="AA56" i="3" s="1"/>
  <c r="W56" i="2"/>
  <c r="Z56" i="3" s="1"/>
  <c r="V56" i="2"/>
  <c r="Y56" i="3" s="1"/>
  <c r="U56" i="2"/>
  <c r="X56" i="3" s="1"/>
  <c r="T56" i="2"/>
  <c r="W56" i="3" s="1"/>
  <c r="S56" i="2"/>
  <c r="V56" i="3" s="1"/>
  <c r="R56" i="2"/>
  <c r="U56" i="3" s="1"/>
  <c r="Q56" i="2"/>
  <c r="T56" i="3" s="1"/>
  <c r="P56" i="2"/>
  <c r="S56" i="3" s="1"/>
  <c r="O56" i="2"/>
  <c r="R56" i="3" s="1"/>
  <c r="N56" i="2"/>
  <c r="Q56" i="3" s="1"/>
  <c r="M56" i="2"/>
  <c r="P56" i="3" s="1"/>
  <c r="L56" i="2"/>
  <c r="O56" i="3" s="1"/>
  <c r="A56" i="2"/>
  <c r="Z55" i="2"/>
  <c r="AC55" i="3" s="1"/>
  <c r="Y55" i="2"/>
  <c r="AB55" i="3" s="1"/>
  <c r="X55" i="2"/>
  <c r="AA55" i="3" s="1"/>
  <c r="W55" i="2"/>
  <c r="Z55" i="3" s="1"/>
  <c r="V55" i="2"/>
  <c r="Y55" i="3" s="1"/>
  <c r="U55" i="2"/>
  <c r="X55" i="3" s="1"/>
  <c r="T55" i="2"/>
  <c r="W55" i="3" s="1"/>
  <c r="S55" i="2"/>
  <c r="V55" i="3" s="1"/>
  <c r="R55" i="2"/>
  <c r="U55" i="3" s="1"/>
  <c r="Q55" i="2"/>
  <c r="T55" i="3" s="1"/>
  <c r="P55" i="2"/>
  <c r="S55" i="3" s="1"/>
  <c r="O55" i="2"/>
  <c r="R55" i="3" s="1"/>
  <c r="N55" i="2"/>
  <c r="Q55" i="3" s="1"/>
  <c r="M55" i="2"/>
  <c r="P55" i="3" s="1"/>
  <c r="L55" i="2"/>
  <c r="O55" i="3" s="1"/>
  <c r="A55" i="2"/>
  <c r="Z54" i="2"/>
  <c r="AC54" i="3" s="1"/>
  <c r="Y54" i="2"/>
  <c r="AB54" i="3" s="1"/>
  <c r="X54" i="2"/>
  <c r="AA54" i="3" s="1"/>
  <c r="W54" i="2"/>
  <c r="Z54" i="3" s="1"/>
  <c r="V54" i="2"/>
  <c r="Y54" i="3" s="1"/>
  <c r="U54" i="2"/>
  <c r="X54" i="3" s="1"/>
  <c r="T54" i="2"/>
  <c r="W54" i="3" s="1"/>
  <c r="S54" i="2"/>
  <c r="V54" i="3" s="1"/>
  <c r="R54" i="2"/>
  <c r="U54" i="3" s="1"/>
  <c r="Q54" i="2"/>
  <c r="T54" i="3" s="1"/>
  <c r="P54" i="2"/>
  <c r="S54" i="3" s="1"/>
  <c r="O54" i="2"/>
  <c r="R54" i="3" s="1"/>
  <c r="N54" i="2"/>
  <c r="Q54" i="3" s="1"/>
  <c r="M54" i="2"/>
  <c r="P54" i="3" s="1"/>
  <c r="L54" i="2"/>
  <c r="O54" i="3" s="1"/>
  <c r="A54" i="2"/>
  <c r="Z53" i="2"/>
  <c r="AC53" i="3" s="1"/>
  <c r="Y53" i="2"/>
  <c r="AB53" i="3" s="1"/>
  <c r="X53" i="2"/>
  <c r="AA53" i="3" s="1"/>
  <c r="W53" i="2"/>
  <c r="Z53" i="3" s="1"/>
  <c r="V53" i="2"/>
  <c r="Y53" i="3" s="1"/>
  <c r="U53" i="2"/>
  <c r="X53" i="3" s="1"/>
  <c r="T53" i="2"/>
  <c r="W53" i="3" s="1"/>
  <c r="S53" i="2"/>
  <c r="V53" i="3" s="1"/>
  <c r="R53" i="2"/>
  <c r="U53" i="3" s="1"/>
  <c r="Q53" i="2"/>
  <c r="T53" i="3" s="1"/>
  <c r="P53" i="2"/>
  <c r="S53" i="3" s="1"/>
  <c r="O53" i="2"/>
  <c r="R53" i="3" s="1"/>
  <c r="N53" i="2"/>
  <c r="Q53" i="3" s="1"/>
  <c r="M53" i="2"/>
  <c r="P53" i="3" s="1"/>
  <c r="L53" i="2"/>
  <c r="O53" i="3" s="1"/>
  <c r="A53" i="2"/>
  <c r="Z52" i="2"/>
  <c r="AC52" i="3" s="1"/>
  <c r="Y52" i="2"/>
  <c r="AB52" i="3" s="1"/>
  <c r="X52" i="2"/>
  <c r="AA52" i="3" s="1"/>
  <c r="W52" i="2"/>
  <c r="Z52" i="3" s="1"/>
  <c r="V52" i="2"/>
  <c r="Y52" i="3" s="1"/>
  <c r="U52" i="2"/>
  <c r="X52" i="3" s="1"/>
  <c r="T52" i="2"/>
  <c r="W52" i="3" s="1"/>
  <c r="S52" i="2"/>
  <c r="V52" i="3" s="1"/>
  <c r="R52" i="2"/>
  <c r="U52" i="3" s="1"/>
  <c r="Q52" i="2"/>
  <c r="T52" i="3" s="1"/>
  <c r="P52" i="2"/>
  <c r="S52" i="3" s="1"/>
  <c r="O52" i="2"/>
  <c r="R52" i="3" s="1"/>
  <c r="N52" i="2"/>
  <c r="Q52" i="3" s="1"/>
  <c r="M52" i="2"/>
  <c r="P52" i="3" s="1"/>
  <c r="L52" i="2"/>
  <c r="O52" i="3" s="1"/>
  <c r="A52" i="2"/>
  <c r="Z51" i="2"/>
  <c r="AC51" i="3" s="1"/>
  <c r="Y51" i="2"/>
  <c r="AB51" i="3" s="1"/>
  <c r="X51" i="2"/>
  <c r="AA51" i="3" s="1"/>
  <c r="W51" i="2"/>
  <c r="Z51" i="3" s="1"/>
  <c r="V51" i="2"/>
  <c r="Y51" i="3" s="1"/>
  <c r="U51" i="2"/>
  <c r="X51" i="3" s="1"/>
  <c r="T51" i="2"/>
  <c r="W51" i="3" s="1"/>
  <c r="S51" i="2"/>
  <c r="V51" i="3" s="1"/>
  <c r="R51" i="2"/>
  <c r="U51" i="3" s="1"/>
  <c r="Q51" i="2"/>
  <c r="T51" i="3" s="1"/>
  <c r="P51" i="2"/>
  <c r="S51" i="3" s="1"/>
  <c r="O51" i="2"/>
  <c r="R51" i="3" s="1"/>
  <c r="N51" i="2"/>
  <c r="Q51" i="3" s="1"/>
  <c r="M51" i="2"/>
  <c r="P51" i="3" s="1"/>
  <c r="L51" i="2"/>
  <c r="O51" i="3" s="1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O50" i="3" s="1"/>
  <c r="A50" i="2"/>
  <c r="Z49" i="2"/>
  <c r="AC49" i="3" s="1"/>
  <c r="Y49" i="2"/>
  <c r="AB49" i="3" s="1"/>
  <c r="X49" i="2"/>
  <c r="AA49" i="3" s="1"/>
  <c r="W49" i="2"/>
  <c r="Z49" i="3" s="1"/>
  <c r="V49" i="2"/>
  <c r="Y49" i="3" s="1"/>
  <c r="U49" i="2"/>
  <c r="X49" i="3" s="1"/>
  <c r="T49" i="2"/>
  <c r="W49" i="3" s="1"/>
  <c r="S49" i="2"/>
  <c r="V49" i="3" s="1"/>
  <c r="R49" i="2"/>
  <c r="U49" i="3" s="1"/>
  <c r="Q49" i="2"/>
  <c r="T49" i="3" s="1"/>
  <c r="P49" i="2"/>
  <c r="S49" i="3" s="1"/>
  <c r="O49" i="2"/>
  <c r="R49" i="3" s="1"/>
  <c r="N49" i="2"/>
  <c r="Q49" i="3" s="1"/>
  <c r="M49" i="2"/>
  <c r="P49" i="3" s="1"/>
  <c r="L49" i="2"/>
  <c r="O49" i="3" s="1"/>
  <c r="A49" i="2"/>
  <c r="Z48" i="2"/>
  <c r="AC48" i="3" s="1"/>
  <c r="Y48" i="2"/>
  <c r="AB48" i="3" s="1"/>
  <c r="X48" i="2"/>
  <c r="AA48" i="3" s="1"/>
  <c r="W48" i="2"/>
  <c r="Z48" i="3" s="1"/>
  <c r="V48" i="2"/>
  <c r="Y48" i="3" s="1"/>
  <c r="U48" i="2"/>
  <c r="X48" i="3" s="1"/>
  <c r="T48" i="2"/>
  <c r="W48" i="3" s="1"/>
  <c r="S48" i="2"/>
  <c r="V48" i="3" s="1"/>
  <c r="R48" i="2"/>
  <c r="U48" i="3" s="1"/>
  <c r="Q48" i="2"/>
  <c r="T48" i="3" s="1"/>
  <c r="P48" i="2"/>
  <c r="S48" i="3" s="1"/>
  <c r="O48" i="2"/>
  <c r="R48" i="3" s="1"/>
  <c r="N48" i="2"/>
  <c r="Q48" i="3" s="1"/>
  <c r="M48" i="2"/>
  <c r="P48" i="3" s="1"/>
  <c r="L48" i="2"/>
  <c r="O48" i="3" s="1"/>
  <c r="A48" i="2"/>
  <c r="Z47" i="2"/>
  <c r="AC47" i="3" s="1"/>
  <c r="Y47" i="2"/>
  <c r="AB47" i="3" s="1"/>
  <c r="X47" i="2"/>
  <c r="AA47" i="3" s="1"/>
  <c r="W47" i="2"/>
  <c r="Z47" i="3" s="1"/>
  <c r="V47" i="2"/>
  <c r="Y47" i="3" s="1"/>
  <c r="U47" i="2"/>
  <c r="X47" i="3" s="1"/>
  <c r="T47" i="2"/>
  <c r="W47" i="3" s="1"/>
  <c r="S47" i="2"/>
  <c r="V47" i="3" s="1"/>
  <c r="R47" i="2"/>
  <c r="U47" i="3" s="1"/>
  <c r="Q47" i="2"/>
  <c r="T47" i="3" s="1"/>
  <c r="P47" i="2"/>
  <c r="S47" i="3" s="1"/>
  <c r="O47" i="2"/>
  <c r="R47" i="3" s="1"/>
  <c r="N47" i="2"/>
  <c r="Q47" i="3" s="1"/>
  <c r="M47" i="2"/>
  <c r="P47" i="3" s="1"/>
  <c r="L47" i="2"/>
  <c r="O47" i="3" s="1"/>
  <c r="A47" i="2"/>
  <c r="Z46" i="2"/>
  <c r="AC46" i="3" s="1"/>
  <c r="Y46" i="2"/>
  <c r="AB46" i="3" s="1"/>
  <c r="X46" i="2"/>
  <c r="AA46" i="3" s="1"/>
  <c r="W46" i="2"/>
  <c r="Z46" i="3" s="1"/>
  <c r="V46" i="2"/>
  <c r="Y46" i="3" s="1"/>
  <c r="U46" i="2"/>
  <c r="X46" i="3" s="1"/>
  <c r="T46" i="2"/>
  <c r="W46" i="3" s="1"/>
  <c r="S46" i="2"/>
  <c r="V46" i="3" s="1"/>
  <c r="R46" i="2"/>
  <c r="U46" i="3" s="1"/>
  <c r="Q46" i="2"/>
  <c r="T46" i="3" s="1"/>
  <c r="P46" i="2"/>
  <c r="S46" i="3" s="1"/>
  <c r="O46" i="2"/>
  <c r="R46" i="3" s="1"/>
  <c r="N46" i="2"/>
  <c r="Q46" i="3" s="1"/>
  <c r="M46" i="2"/>
  <c r="P46" i="3" s="1"/>
  <c r="L46" i="2"/>
  <c r="O46" i="3" s="1"/>
  <c r="A46" i="2"/>
  <c r="Z45" i="2"/>
  <c r="AC45" i="3" s="1"/>
  <c r="Y45" i="2"/>
  <c r="AB45" i="3" s="1"/>
  <c r="X45" i="2"/>
  <c r="AA45" i="3" s="1"/>
  <c r="W45" i="2"/>
  <c r="Z45" i="3" s="1"/>
  <c r="V45" i="2"/>
  <c r="Y45" i="3" s="1"/>
  <c r="U45" i="2"/>
  <c r="X45" i="3" s="1"/>
  <c r="T45" i="2"/>
  <c r="W45" i="3" s="1"/>
  <c r="S45" i="2"/>
  <c r="V45" i="3" s="1"/>
  <c r="R45" i="2"/>
  <c r="U45" i="3" s="1"/>
  <c r="Q45" i="2"/>
  <c r="T45" i="3" s="1"/>
  <c r="P45" i="2"/>
  <c r="S45" i="3" s="1"/>
  <c r="O45" i="2"/>
  <c r="R45" i="3" s="1"/>
  <c r="N45" i="2"/>
  <c r="Q45" i="3" s="1"/>
  <c r="M45" i="2"/>
  <c r="P45" i="3" s="1"/>
  <c r="L45" i="2"/>
  <c r="O45" i="3" s="1"/>
  <c r="A45" i="2"/>
  <c r="Z44" i="2"/>
  <c r="AC44" i="3" s="1"/>
  <c r="Y44" i="2"/>
  <c r="AB44" i="3" s="1"/>
  <c r="X44" i="2"/>
  <c r="AA44" i="3" s="1"/>
  <c r="W44" i="2"/>
  <c r="Z44" i="3" s="1"/>
  <c r="V44" i="2"/>
  <c r="Y44" i="3" s="1"/>
  <c r="U44" i="2"/>
  <c r="X44" i="3" s="1"/>
  <c r="T44" i="2"/>
  <c r="W44" i="3" s="1"/>
  <c r="S44" i="2"/>
  <c r="V44" i="3" s="1"/>
  <c r="R44" i="2"/>
  <c r="U44" i="3" s="1"/>
  <c r="Q44" i="2"/>
  <c r="T44" i="3" s="1"/>
  <c r="P44" i="2"/>
  <c r="S44" i="3" s="1"/>
  <c r="O44" i="2"/>
  <c r="R44" i="3" s="1"/>
  <c r="N44" i="2"/>
  <c r="Q44" i="3" s="1"/>
  <c r="M44" i="2"/>
  <c r="P44" i="3" s="1"/>
  <c r="L44" i="2"/>
  <c r="O44" i="3" s="1"/>
  <c r="A44" i="2"/>
  <c r="Z43" i="2"/>
  <c r="AC43" i="3" s="1"/>
  <c r="Y43" i="2"/>
  <c r="AB43" i="3" s="1"/>
  <c r="X43" i="2"/>
  <c r="AA43" i="3" s="1"/>
  <c r="W43" i="2"/>
  <c r="Z43" i="3" s="1"/>
  <c r="V43" i="2"/>
  <c r="Y43" i="3" s="1"/>
  <c r="U43" i="2"/>
  <c r="X43" i="3" s="1"/>
  <c r="T43" i="2"/>
  <c r="W43" i="3" s="1"/>
  <c r="S43" i="2"/>
  <c r="V43" i="3" s="1"/>
  <c r="R43" i="2"/>
  <c r="U43" i="3" s="1"/>
  <c r="Q43" i="2"/>
  <c r="T43" i="3" s="1"/>
  <c r="P43" i="2"/>
  <c r="S43" i="3" s="1"/>
  <c r="O43" i="2"/>
  <c r="R43" i="3" s="1"/>
  <c r="N43" i="2"/>
  <c r="Q43" i="3" s="1"/>
  <c r="M43" i="2"/>
  <c r="P43" i="3" s="1"/>
  <c r="L43" i="2"/>
  <c r="O43" i="3" s="1"/>
  <c r="A43" i="2"/>
  <c r="Z42" i="2"/>
  <c r="AC42" i="3" s="1"/>
  <c r="Y42" i="2"/>
  <c r="AB42" i="3" s="1"/>
  <c r="X42" i="2"/>
  <c r="AA42" i="3" s="1"/>
  <c r="W42" i="2"/>
  <c r="Z42" i="3" s="1"/>
  <c r="V42" i="2"/>
  <c r="Y42" i="3" s="1"/>
  <c r="U42" i="2"/>
  <c r="X42" i="3" s="1"/>
  <c r="T42" i="2"/>
  <c r="W42" i="3" s="1"/>
  <c r="S42" i="2"/>
  <c r="V42" i="3" s="1"/>
  <c r="R42" i="2"/>
  <c r="U42" i="3" s="1"/>
  <c r="Q42" i="2"/>
  <c r="T42" i="3" s="1"/>
  <c r="P42" i="2"/>
  <c r="S42" i="3" s="1"/>
  <c r="O42" i="2"/>
  <c r="R42" i="3" s="1"/>
  <c r="N42" i="2"/>
  <c r="Q42" i="3" s="1"/>
  <c r="M42" i="2"/>
  <c r="P42" i="3" s="1"/>
  <c r="L42" i="2"/>
  <c r="O42" i="3" s="1"/>
  <c r="A42" i="2"/>
  <c r="Z41" i="2"/>
  <c r="AC41" i="3" s="1"/>
  <c r="Y41" i="2"/>
  <c r="AB41" i="3" s="1"/>
  <c r="X41" i="2"/>
  <c r="AA41" i="3" s="1"/>
  <c r="W41" i="2"/>
  <c r="Z41" i="3" s="1"/>
  <c r="V41" i="2"/>
  <c r="Y41" i="3" s="1"/>
  <c r="U41" i="2"/>
  <c r="X41" i="3" s="1"/>
  <c r="T41" i="2"/>
  <c r="W41" i="3" s="1"/>
  <c r="S41" i="2"/>
  <c r="V41" i="3" s="1"/>
  <c r="R41" i="2"/>
  <c r="U41" i="3" s="1"/>
  <c r="Q41" i="2"/>
  <c r="T41" i="3" s="1"/>
  <c r="P41" i="2"/>
  <c r="S41" i="3" s="1"/>
  <c r="O41" i="2"/>
  <c r="R41" i="3" s="1"/>
  <c r="N41" i="2"/>
  <c r="Q41" i="3" s="1"/>
  <c r="M41" i="2"/>
  <c r="P41" i="3" s="1"/>
  <c r="L41" i="2"/>
  <c r="O41" i="3" s="1"/>
  <c r="A41" i="2"/>
  <c r="Z40" i="2"/>
  <c r="AC40" i="3" s="1"/>
  <c r="Y40" i="2"/>
  <c r="AB40" i="3" s="1"/>
  <c r="X40" i="2"/>
  <c r="AA40" i="3" s="1"/>
  <c r="W40" i="2"/>
  <c r="Z40" i="3" s="1"/>
  <c r="V40" i="2"/>
  <c r="Y40" i="3" s="1"/>
  <c r="U40" i="2"/>
  <c r="X40" i="3" s="1"/>
  <c r="T40" i="2"/>
  <c r="W40" i="3" s="1"/>
  <c r="S40" i="2"/>
  <c r="V40" i="3" s="1"/>
  <c r="R40" i="2"/>
  <c r="U40" i="3" s="1"/>
  <c r="Q40" i="2"/>
  <c r="T40" i="3" s="1"/>
  <c r="P40" i="2"/>
  <c r="S40" i="3" s="1"/>
  <c r="O40" i="2"/>
  <c r="R40" i="3" s="1"/>
  <c r="N40" i="2"/>
  <c r="Q40" i="3" s="1"/>
  <c r="M40" i="2"/>
  <c r="P40" i="3" s="1"/>
  <c r="L40" i="2"/>
  <c r="O40" i="3" s="1"/>
  <c r="A40" i="2"/>
  <c r="Z39" i="2"/>
  <c r="AC39" i="3" s="1"/>
  <c r="Y39" i="2"/>
  <c r="AB39" i="3" s="1"/>
  <c r="X39" i="2"/>
  <c r="AA39" i="3" s="1"/>
  <c r="W39" i="2"/>
  <c r="Z39" i="3" s="1"/>
  <c r="V39" i="2"/>
  <c r="Y39" i="3" s="1"/>
  <c r="U39" i="2"/>
  <c r="X39" i="3" s="1"/>
  <c r="T39" i="2"/>
  <c r="W39" i="3" s="1"/>
  <c r="S39" i="2"/>
  <c r="V39" i="3" s="1"/>
  <c r="R39" i="2"/>
  <c r="U39" i="3" s="1"/>
  <c r="Q39" i="2"/>
  <c r="T39" i="3" s="1"/>
  <c r="P39" i="2"/>
  <c r="S39" i="3" s="1"/>
  <c r="O39" i="2"/>
  <c r="R39" i="3" s="1"/>
  <c r="N39" i="2"/>
  <c r="Q39" i="3" s="1"/>
  <c r="M39" i="2"/>
  <c r="P39" i="3" s="1"/>
  <c r="L39" i="2"/>
  <c r="O39" i="3" s="1"/>
  <c r="A39" i="2"/>
  <c r="Z38" i="2"/>
  <c r="AC38" i="3" s="1"/>
  <c r="Y38" i="2"/>
  <c r="AB38" i="3" s="1"/>
  <c r="X38" i="2"/>
  <c r="AA38" i="3" s="1"/>
  <c r="W38" i="2"/>
  <c r="Z38" i="3" s="1"/>
  <c r="V38" i="2"/>
  <c r="Y38" i="3" s="1"/>
  <c r="U38" i="2"/>
  <c r="X38" i="3" s="1"/>
  <c r="T38" i="2"/>
  <c r="W38" i="3" s="1"/>
  <c r="S38" i="2"/>
  <c r="V38" i="3" s="1"/>
  <c r="R38" i="2"/>
  <c r="U38" i="3" s="1"/>
  <c r="Q38" i="2"/>
  <c r="T38" i="3" s="1"/>
  <c r="P38" i="2"/>
  <c r="S38" i="3" s="1"/>
  <c r="O38" i="2"/>
  <c r="R38" i="3" s="1"/>
  <c r="N38" i="2"/>
  <c r="Q38" i="3" s="1"/>
  <c r="M38" i="2"/>
  <c r="P38" i="3" s="1"/>
  <c r="L38" i="2"/>
  <c r="O38" i="3" s="1"/>
  <c r="A38" i="2"/>
  <c r="Z37" i="2"/>
  <c r="AC37" i="3" s="1"/>
  <c r="Y37" i="2"/>
  <c r="AB37" i="3" s="1"/>
  <c r="X37" i="2"/>
  <c r="AA37" i="3" s="1"/>
  <c r="W37" i="2"/>
  <c r="Z37" i="3" s="1"/>
  <c r="V37" i="2"/>
  <c r="Y37" i="3" s="1"/>
  <c r="U37" i="2"/>
  <c r="X37" i="3" s="1"/>
  <c r="T37" i="2"/>
  <c r="W37" i="3" s="1"/>
  <c r="S37" i="2"/>
  <c r="V37" i="3" s="1"/>
  <c r="R37" i="2"/>
  <c r="U37" i="3" s="1"/>
  <c r="Q37" i="2"/>
  <c r="T37" i="3" s="1"/>
  <c r="P37" i="2"/>
  <c r="S37" i="3" s="1"/>
  <c r="O37" i="2"/>
  <c r="R37" i="3" s="1"/>
  <c r="N37" i="2"/>
  <c r="Q37" i="3" s="1"/>
  <c r="M37" i="2"/>
  <c r="P37" i="3" s="1"/>
  <c r="L37" i="2"/>
  <c r="O37" i="3" s="1"/>
  <c r="A37" i="2"/>
  <c r="Z36" i="2"/>
  <c r="AC36" i="3" s="1"/>
  <c r="Y36" i="2"/>
  <c r="AB36" i="3" s="1"/>
  <c r="X36" i="2"/>
  <c r="AA36" i="3" s="1"/>
  <c r="W36" i="2"/>
  <c r="Z36" i="3" s="1"/>
  <c r="V36" i="2"/>
  <c r="Y36" i="3" s="1"/>
  <c r="U36" i="2"/>
  <c r="X36" i="3" s="1"/>
  <c r="T36" i="2"/>
  <c r="W36" i="3" s="1"/>
  <c r="S36" i="2"/>
  <c r="V36" i="3" s="1"/>
  <c r="R36" i="2"/>
  <c r="U36" i="3" s="1"/>
  <c r="Q36" i="2"/>
  <c r="T36" i="3" s="1"/>
  <c r="P36" i="2"/>
  <c r="S36" i="3" s="1"/>
  <c r="O36" i="2"/>
  <c r="R36" i="3" s="1"/>
  <c r="N36" i="2"/>
  <c r="Q36" i="3" s="1"/>
  <c r="M36" i="2"/>
  <c r="P36" i="3" s="1"/>
  <c r="L36" i="2"/>
  <c r="O36" i="3" s="1"/>
  <c r="A36" i="2"/>
  <c r="Z35" i="2"/>
  <c r="AC35" i="3" s="1"/>
  <c r="Y35" i="2"/>
  <c r="AB35" i="3" s="1"/>
  <c r="X35" i="2"/>
  <c r="AA35" i="3" s="1"/>
  <c r="W35" i="2"/>
  <c r="Z35" i="3" s="1"/>
  <c r="V35" i="2"/>
  <c r="Y35" i="3" s="1"/>
  <c r="U35" i="2"/>
  <c r="X35" i="3" s="1"/>
  <c r="T35" i="2"/>
  <c r="W35" i="3" s="1"/>
  <c r="S35" i="2"/>
  <c r="V35" i="3" s="1"/>
  <c r="R35" i="2"/>
  <c r="U35" i="3" s="1"/>
  <c r="Q35" i="2"/>
  <c r="T35" i="3" s="1"/>
  <c r="P35" i="2"/>
  <c r="S35" i="3" s="1"/>
  <c r="O35" i="2"/>
  <c r="R35" i="3" s="1"/>
  <c r="N35" i="2"/>
  <c r="Q35" i="3" s="1"/>
  <c r="M35" i="2"/>
  <c r="P35" i="3" s="1"/>
  <c r="L35" i="2"/>
  <c r="O35" i="3" s="1"/>
  <c r="A35" i="2"/>
  <c r="Z34" i="2"/>
  <c r="AC34" i="3" s="1"/>
  <c r="Y34" i="2"/>
  <c r="AB34" i="3" s="1"/>
  <c r="X34" i="2"/>
  <c r="AA34" i="3" s="1"/>
  <c r="W34" i="2"/>
  <c r="Z34" i="3" s="1"/>
  <c r="V34" i="2"/>
  <c r="Y34" i="3" s="1"/>
  <c r="U34" i="2"/>
  <c r="X34" i="3" s="1"/>
  <c r="T34" i="2"/>
  <c r="W34" i="3" s="1"/>
  <c r="S34" i="2"/>
  <c r="V34" i="3" s="1"/>
  <c r="R34" i="2"/>
  <c r="U34" i="3" s="1"/>
  <c r="Q34" i="2"/>
  <c r="T34" i="3" s="1"/>
  <c r="P34" i="2"/>
  <c r="S34" i="3" s="1"/>
  <c r="O34" i="2"/>
  <c r="R34" i="3" s="1"/>
  <c r="N34" i="2"/>
  <c r="Q34" i="3" s="1"/>
  <c r="M34" i="2"/>
  <c r="P34" i="3" s="1"/>
  <c r="L34" i="2"/>
  <c r="O34" i="3" s="1"/>
  <c r="A34" i="2"/>
  <c r="Z33" i="2"/>
  <c r="AC33" i="3" s="1"/>
  <c r="Y33" i="2"/>
  <c r="AB33" i="3" s="1"/>
  <c r="X33" i="2"/>
  <c r="AA33" i="3" s="1"/>
  <c r="W33" i="2"/>
  <c r="Z33" i="3" s="1"/>
  <c r="V33" i="2"/>
  <c r="Y33" i="3" s="1"/>
  <c r="U33" i="2"/>
  <c r="X33" i="3" s="1"/>
  <c r="T33" i="2"/>
  <c r="W33" i="3" s="1"/>
  <c r="S33" i="2"/>
  <c r="V33" i="3" s="1"/>
  <c r="R33" i="2"/>
  <c r="U33" i="3" s="1"/>
  <c r="Q33" i="2"/>
  <c r="T33" i="3" s="1"/>
  <c r="P33" i="2"/>
  <c r="S33" i="3" s="1"/>
  <c r="O33" i="2"/>
  <c r="R33" i="3" s="1"/>
  <c r="N33" i="2"/>
  <c r="Q33" i="3" s="1"/>
  <c r="M33" i="2"/>
  <c r="P33" i="3" s="1"/>
  <c r="L33" i="2"/>
  <c r="O33" i="3" s="1"/>
  <c r="A33" i="2"/>
  <c r="Z32" i="2"/>
  <c r="AC32" i="3" s="1"/>
  <c r="Y32" i="2"/>
  <c r="AB32" i="3" s="1"/>
  <c r="X32" i="2"/>
  <c r="AA32" i="3" s="1"/>
  <c r="W32" i="2"/>
  <c r="Z32" i="3" s="1"/>
  <c r="V32" i="2"/>
  <c r="Y32" i="3" s="1"/>
  <c r="U32" i="2"/>
  <c r="X32" i="3" s="1"/>
  <c r="T32" i="2"/>
  <c r="W32" i="3" s="1"/>
  <c r="S32" i="2"/>
  <c r="V32" i="3" s="1"/>
  <c r="R32" i="2"/>
  <c r="U32" i="3" s="1"/>
  <c r="Q32" i="2"/>
  <c r="T32" i="3" s="1"/>
  <c r="P32" i="2"/>
  <c r="S32" i="3" s="1"/>
  <c r="O32" i="2"/>
  <c r="R32" i="3" s="1"/>
  <c r="N32" i="2"/>
  <c r="Q32" i="3" s="1"/>
  <c r="M32" i="2"/>
  <c r="P32" i="3" s="1"/>
  <c r="L32" i="2"/>
  <c r="O32" i="3" s="1"/>
  <c r="A32" i="2"/>
  <c r="Z31" i="2"/>
  <c r="AC31" i="3" s="1"/>
  <c r="Y31" i="2"/>
  <c r="AB31" i="3" s="1"/>
  <c r="X31" i="2"/>
  <c r="AA31" i="3" s="1"/>
  <c r="W31" i="2"/>
  <c r="Z31" i="3" s="1"/>
  <c r="V31" i="2"/>
  <c r="Y31" i="3" s="1"/>
  <c r="U31" i="2"/>
  <c r="X31" i="3" s="1"/>
  <c r="T31" i="2"/>
  <c r="W31" i="3" s="1"/>
  <c r="S31" i="2"/>
  <c r="V31" i="3" s="1"/>
  <c r="R31" i="2"/>
  <c r="U31" i="3" s="1"/>
  <c r="Q31" i="2"/>
  <c r="T31" i="3" s="1"/>
  <c r="P31" i="2"/>
  <c r="S31" i="3" s="1"/>
  <c r="O31" i="2"/>
  <c r="R31" i="3" s="1"/>
  <c r="N31" i="2"/>
  <c r="Q31" i="3" s="1"/>
  <c r="M31" i="2"/>
  <c r="P31" i="3" s="1"/>
  <c r="L31" i="2"/>
  <c r="O31" i="3" s="1"/>
  <c r="A31" i="2"/>
  <c r="Z30" i="2"/>
  <c r="AC30" i="3" s="1"/>
  <c r="Y30" i="2"/>
  <c r="AB30" i="3" s="1"/>
  <c r="X30" i="2"/>
  <c r="AA30" i="3" s="1"/>
  <c r="W30" i="2"/>
  <c r="Z30" i="3" s="1"/>
  <c r="V30" i="2"/>
  <c r="Y30" i="3" s="1"/>
  <c r="U30" i="2"/>
  <c r="X30" i="3" s="1"/>
  <c r="T30" i="2"/>
  <c r="W30" i="3" s="1"/>
  <c r="S30" i="2"/>
  <c r="V30" i="3" s="1"/>
  <c r="R30" i="2"/>
  <c r="U30" i="3" s="1"/>
  <c r="Q30" i="2"/>
  <c r="T30" i="3" s="1"/>
  <c r="P30" i="2"/>
  <c r="S30" i="3" s="1"/>
  <c r="O30" i="2"/>
  <c r="R30" i="3" s="1"/>
  <c r="N30" i="2"/>
  <c r="Q30" i="3" s="1"/>
  <c r="M30" i="2"/>
  <c r="P30" i="3" s="1"/>
  <c r="L30" i="2"/>
  <c r="O30" i="3" s="1"/>
  <c r="A30" i="2"/>
  <c r="Z29" i="2"/>
  <c r="AC29" i="3" s="1"/>
  <c r="Y29" i="2"/>
  <c r="AB29" i="3" s="1"/>
  <c r="X29" i="2"/>
  <c r="AA29" i="3" s="1"/>
  <c r="W29" i="2"/>
  <c r="Z29" i="3" s="1"/>
  <c r="V29" i="2"/>
  <c r="Y29" i="3" s="1"/>
  <c r="U29" i="2"/>
  <c r="X29" i="3" s="1"/>
  <c r="T29" i="2"/>
  <c r="W29" i="3" s="1"/>
  <c r="S29" i="2"/>
  <c r="V29" i="3" s="1"/>
  <c r="R29" i="2"/>
  <c r="U29" i="3" s="1"/>
  <c r="Q29" i="2"/>
  <c r="T29" i="3" s="1"/>
  <c r="P29" i="2"/>
  <c r="S29" i="3" s="1"/>
  <c r="O29" i="2"/>
  <c r="R29" i="3" s="1"/>
  <c r="N29" i="2"/>
  <c r="Q29" i="3" s="1"/>
  <c r="M29" i="2"/>
  <c r="P29" i="3" s="1"/>
  <c r="L29" i="2"/>
  <c r="O29" i="3" s="1"/>
  <c r="A29" i="2"/>
  <c r="Z28" i="2"/>
  <c r="AC28" i="3" s="1"/>
  <c r="Y28" i="2"/>
  <c r="AB28" i="3" s="1"/>
  <c r="X28" i="2"/>
  <c r="AA28" i="3" s="1"/>
  <c r="W28" i="2"/>
  <c r="Z28" i="3" s="1"/>
  <c r="V28" i="2"/>
  <c r="Y28" i="3" s="1"/>
  <c r="U28" i="2"/>
  <c r="X28" i="3" s="1"/>
  <c r="T28" i="2"/>
  <c r="W28" i="3" s="1"/>
  <c r="S28" i="2"/>
  <c r="V28" i="3" s="1"/>
  <c r="R28" i="2"/>
  <c r="U28" i="3" s="1"/>
  <c r="Q28" i="2"/>
  <c r="T28" i="3" s="1"/>
  <c r="P28" i="2"/>
  <c r="S28" i="3" s="1"/>
  <c r="O28" i="2"/>
  <c r="R28" i="3" s="1"/>
  <c r="N28" i="2"/>
  <c r="Q28" i="3" s="1"/>
  <c r="M28" i="2"/>
  <c r="P28" i="3" s="1"/>
  <c r="L28" i="2"/>
  <c r="O28" i="3" s="1"/>
  <c r="A28" i="2"/>
  <c r="Z27" i="2"/>
  <c r="AC27" i="3" s="1"/>
  <c r="Y27" i="2"/>
  <c r="AB27" i="3" s="1"/>
  <c r="X27" i="2"/>
  <c r="AA27" i="3" s="1"/>
  <c r="W27" i="2"/>
  <c r="Z27" i="3" s="1"/>
  <c r="V27" i="2"/>
  <c r="Y27" i="3" s="1"/>
  <c r="U27" i="2"/>
  <c r="X27" i="3" s="1"/>
  <c r="T27" i="2"/>
  <c r="W27" i="3" s="1"/>
  <c r="S27" i="2"/>
  <c r="V27" i="3" s="1"/>
  <c r="R27" i="2"/>
  <c r="U27" i="3" s="1"/>
  <c r="Q27" i="2"/>
  <c r="T27" i="3" s="1"/>
  <c r="P27" i="2"/>
  <c r="S27" i="3" s="1"/>
  <c r="O27" i="2"/>
  <c r="R27" i="3" s="1"/>
  <c r="N27" i="2"/>
  <c r="Q27" i="3" s="1"/>
  <c r="M27" i="2"/>
  <c r="P27" i="3" s="1"/>
  <c r="L27" i="2"/>
  <c r="O27" i="3" s="1"/>
  <c r="A27" i="2"/>
  <c r="Z26" i="2"/>
  <c r="AC26" i="3" s="1"/>
  <c r="Y26" i="2"/>
  <c r="AB26" i="3" s="1"/>
  <c r="X26" i="2"/>
  <c r="AA26" i="3" s="1"/>
  <c r="W26" i="2"/>
  <c r="Z26" i="3" s="1"/>
  <c r="V26" i="2"/>
  <c r="Y26" i="3" s="1"/>
  <c r="U26" i="2"/>
  <c r="X26" i="3" s="1"/>
  <c r="T26" i="2"/>
  <c r="W26" i="3" s="1"/>
  <c r="S26" i="2"/>
  <c r="V26" i="3" s="1"/>
  <c r="R26" i="2"/>
  <c r="U26" i="3" s="1"/>
  <c r="Q26" i="2"/>
  <c r="T26" i="3" s="1"/>
  <c r="P26" i="2"/>
  <c r="S26" i="3" s="1"/>
  <c r="O26" i="2"/>
  <c r="R26" i="3" s="1"/>
  <c r="N26" i="2"/>
  <c r="Q26" i="3" s="1"/>
  <c r="M26" i="2"/>
  <c r="P26" i="3" s="1"/>
  <c r="L26" i="2"/>
  <c r="O26" i="3" s="1"/>
  <c r="A26" i="2"/>
  <c r="Z25" i="2"/>
  <c r="AC25" i="3" s="1"/>
  <c r="Y25" i="2"/>
  <c r="AB25" i="3" s="1"/>
  <c r="X25" i="2"/>
  <c r="AA25" i="3" s="1"/>
  <c r="W25" i="2"/>
  <c r="Z25" i="3" s="1"/>
  <c r="V25" i="2"/>
  <c r="Y25" i="3" s="1"/>
  <c r="U25" i="2"/>
  <c r="X25" i="3" s="1"/>
  <c r="T25" i="2"/>
  <c r="W25" i="3" s="1"/>
  <c r="S25" i="2"/>
  <c r="V25" i="3" s="1"/>
  <c r="R25" i="2"/>
  <c r="U25" i="3" s="1"/>
  <c r="Q25" i="2"/>
  <c r="T25" i="3" s="1"/>
  <c r="P25" i="2"/>
  <c r="S25" i="3" s="1"/>
  <c r="O25" i="2"/>
  <c r="R25" i="3" s="1"/>
  <c r="N25" i="2"/>
  <c r="Q25" i="3" s="1"/>
  <c r="M25" i="2"/>
  <c r="P25" i="3" s="1"/>
  <c r="L25" i="2"/>
  <c r="O25" i="3" s="1"/>
  <c r="A25" i="2"/>
  <c r="Z24" i="2"/>
  <c r="AC24" i="3" s="1"/>
  <c r="Y24" i="2"/>
  <c r="AB24" i="3" s="1"/>
  <c r="X24" i="2"/>
  <c r="AA24" i="3" s="1"/>
  <c r="W24" i="2"/>
  <c r="Z24" i="3" s="1"/>
  <c r="V24" i="2"/>
  <c r="Y24" i="3" s="1"/>
  <c r="U24" i="2"/>
  <c r="X24" i="3" s="1"/>
  <c r="T24" i="2"/>
  <c r="W24" i="3" s="1"/>
  <c r="S24" i="2"/>
  <c r="V24" i="3" s="1"/>
  <c r="R24" i="2"/>
  <c r="U24" i="3" s="1"/>
  <c r="Q24" i="2"/>
  <c r="T24" i="3" s="1"/>
  <c r="P24" i="2"/>
  <c r="S24" i="3" s="1"/>
  <c r="O24" i="2"/>
  <c r="R24" i="3" s="1"/>
  <c r="N24" i="2"/>
  <c r="Q24" i="3" s="1"/>
  <c r="M24" i="2"/>
  <c r="P24" i="3" s="1"/>
  <c r="L24" i="2"/>
  <c r="O24" i="3" s="1"/>
  <c r="A24" i="2"/>
  <c r="Z23" i="2"/>
  <c r="AC23" i="3" s="1"/>
  <c r="Y23" i="2"/>
  <c r="AB23" i="3" s="1"/>
  <c r="X23" i="2"/>
  <c r="AA23" i="3" s="1"/>
  <c r="W23" i="2"/>
  <c r="Z23" i="3" s="1"/>
  <c r="V23" i="2"/>
  <c r="Y23" i="3" s="1"/>
  <c r="U23" i="2"/>
  <c r="X23" i="3" s="1"/>
  <c r="T23" i="2"/>
  <c r="W23" i="3" s="1"/>
  <c r="S23" i="2"/>
  <c r="V23" i="3" s="1"/>
  <c r="R23" i="2"/>
  <c r="U23" i="3" s="1"/>
  <c r="Q23" i="2"/>
  <c r="T23" i="3" s="1"/>
  <c r="P23" i="2"/>
  <c r="S23" i="3" s="1"/>
  <c r="O23" i="2"/>
  <c r="R23" i="3" s="1"/>
  <c r="N23" i="2"/>
  <c r="Q23" i="3" s="1"/>
  <c r="M23" i="2"/>
  <c r="P23" i="3" s="1"/>
  <c r="L23" i="2"/>
  <c r="O23" i="3" s="1"/>
  <c r="A23" i="2"/>
  <c r="Z22" i="2"/>
  <c r="AC22" i="3" s="1"/>
  <c r="Y22" i="2"/>
  <c r="AB22" i="3" s="1"/>
  <c r="X22" i="2"/>
  <c r="AA22" i="3" s="1"/>
  <c r="W22" i="2"/>
  <c r="Z22" i="3" s="1"/>
  <c r="V22" i="2"/>
  <c r="Y22" i="3" s="1"/>
  <c r="U22" i="2"/>
  <c r="X22" i="3" s="1"/>
  <c r="T22" i="2"/>
  <c r="W22" i="3" s="1"/>
  <c r="S22" i="2"/>
  <c r="V22" i="3" s="1"/>
  <c r="R22" i="2"/>
  <c r="U22" i="3" s="1"/>
  <c r="Q22" i="2"/>
  <c r="T22" i="3" s="1"/>
  <c r="P22" i="2"/>
  <c r="S22" i="3" s="1"/>
  <c r="O22" i="2"/>
  <c r="R22" i="3" s="1"/>
  <c r="N22" i="2"/>
  <c r="Q22" i="3" s="1"/>
  <c r="M22" i="2"/>
  <c r="P22" i="3" s="1"/>
  <c r="L22" i="2"/>
  <c r="O22" i="3" s="1"/>
  <c r="A22" i="2"/>
  <c r="Z21" i="2"/>
  <c r="AC21" i="3" s="1"/>
  <c r="Y21" i="2"/>
  <c r="AB21" i="3" s="1"/>
  <c r="X21" i="2"/>
  <c r="AA21" i="3" s="1"/>
  <c r="W21" i="2"/>
  <c r="Z21" i="3" s="1"/>
  <c r="V21" i="2"/>
  <c r="Y21" i="3" s="1"/>
  <c r="U21" i="2"/>
  <c r="X21" i="3" s="1"/>
  <c r="T21" i="2"/>
  <c r="W21" i="3" s="1"/>
  <c r="S21" i="2"/>
  <c r="V21" i="3" s="1"/>
  <c r="R21" i="2"/>
  <c r="U21" i="3" s="1"/>
  <c r="Q21" i="2"/>
  <c r="T21" i="3" s="1"/>
  <c r="P21" i="2"/>
  <c r="S21" i="3" s="1"/>
  <c r="O21" i="2"/>
  <c r="R21" i="3" s="1"/>
  <c r="N21" i="2"/>
  <c r="Q21" i="3" s="1"/>
  <c r="M21" i="2"/>
  <c r="P21" i="3" s="1"/>
  <c r="L21" i="2"/>
  <c r="O21" i="3" s="1"/>
  <c r="A21" i="2"/>
  <c r="Z20" i="2"/>
  <c r="AC20" i="3" s="1"/>
  <c r="Y20" i="2"/>
  <c r="AB20" i="3" s="1"/>
  <c r="X20" i="2"/>
  <c r="AA20" i="3" s="1"/>
  <c r="W20" i="2"/>
  <c r="Z20" i="3" s="1"/>
  <c r="V20" i="2"/>
  <c r="Y20" i="3" s="1"/>
  <c r="U20" i="2"/>
  <c r="X20" i="3" s="1"/>
  <c r="T20" i="2"/>
  <c r="W20" i="3" s="1"/>
  <c r="S20" i="2"/>
  <c r="V20" i="3" s="1"/>
  <c r="R20" i="2"/>
  <c r="U20" i="3" s="1"/>
  <c r="Q20" i="2"/>
  <c r="T20" i="3" s="1"/>
  <c r="P20" i="2"/>
  <c r="S20" i="3" s="1"/>
  <c r="O20" i="2"/>
  <c r="R20" i="3" s="1"/>
  <c r="N20" i="2"/>
  <c r="Q20" i="3" s="1"/>
  <c r="M20" i="2"/>
  <c r="P20" i="3" s="1"/>
  <c r="L20" i="2"/>
  <c r="O20" i="3" s="1"/>
  <c r="A20" i="2"/>
  <c r="Z19" i="2"/>
  <c r="AC19" i="3" s="1"/>
  <c r="Y19" i="2"/>
  <c r="AB19" i="3" s="1"/>
  <c r="X19" i="2"/>
  <c r="AA19" i="3" s="1"/>
  <c r="W19" i="2"/>
  <c r="Z19" i="3" s="1"/>
  <c r="V19" i="2"/>
  <c r="Y19" i="3" s="1"/>
  <c r="U19" i="2"/>
  <c r="X19" i="3" s="1"/>
  <c r="T19" i="2"/>
  <c r="W19" i="3" s="1"/>
  <c r="S19" i="2"/>
  <c r="V19" i="3" s="1"/>
  <c r="R19" i="2"/>
  <c r="U19" i="3" s="1"/>
  <c r="Q19" i="2"/>
  <c r="T19" i="3" s="1"/>
  <c r="P19" i="2"/>
  <c r="S19" i="3" s="1"/>
  <c r="O19" i="2"/>
  <c r="R19" i="3" s="1"/>
  <c r="N19" i="2"/>
  <c r="Q19" i="3" s="1"/>
  <c r="M19" i="2"/>
  <c r="P19" i="3" s="1"/>
  <c r="L19" i="2"/>
  <c r="O19" i="3" s="1"/>
  <c r="A19" i="2"/>
  <c r="Z18" i="2"/>
  <c r="AC18" i="3" s="1"/>
  <c r="Y18" i="2"/>
  <c r="AB18" i="3" s="1"/>
  <c r="X18" i="2"/>
  <c r="AA18" i="3" s="1"/>
  <c r="W18" i="2"/>
  <c r="Z18" i="3" s="1"/>
  <c r="V18" i="2"/>
  <c r="Y18" i="3" s="1"/>
  <c r="U18" i="2"/>
  <c r="X18" i="3" s="1"/>
  <c r="T18" i="2"/>
  <c r="W18" i="3" s="1"/>
  <c r="S18" i="2"/>
  <c r="V18" i="3" s="1"/>
  <c r="R18" i="2"/>
  <c r="U18" i="3" s="1"/>
  <c r="Q18" i="2"/>
  <c r="T18" i="3" s="1"/>
  <c r="P18" i="2"/>
  <c r="S18" i="3" s="1"/>
  <c r="O18" i="2"/>
  <c r="R18" i="3" s="1"/>
  <c r="N18" i="2"/>
  <c r="Q18" i="3" s="1"/>
  <c r="M18" i="2"/>
  <c r="P18" i="3" s="1"/>
  <c r="L18" i="2"/>
  <c r="O18" i="3" s="1"/>
  <c r="A18" i="2"/>
  <c r="Z17" i="2"/>
  <c r="AC17" i="3" s="1"/>
  <c r="Y17" i="2"/>
  <c r="AB17" i="3" s="1"/>
  <c r="X17" i="2"/>
  <c r="AA17" i="3" s="1"/>
  <c r="W17" i="2"/>
  <c r="Z17" i="3" s="1"/>
  <c r="V17" i="2"/>
  <c r="Y17" i="3" s="1"/>
  <c r="U17" i="2"/>
  <c r="X17" i="3" s="1"/>
  <c r="T17" i="2"/>
  <c r="W17" i="3" s="1"/>
  <c r="S17" i="2"/>
  <c r="V17" i="3" s="1"/>
  <c r="R17" i="2"/>
  <c r="U17" i="3" s="1"/>
  <c r="Q17" i="2"/>
  <c r="T17" i="3" s="1"/>
  <c r="P17" i="2"/>
  <c r="S17" i="3" s="1"/>
  <c r="O17" i="2"/>
  <c r="R17" i="3" s="1"/>
  <c r="N17" i="2"/>
  <c r="Q17" i="3" s="1"/>
  <c r="M17" i="2"/>
  <c r="P17" i="3" s="1"/>
  <c r="L17" i="2"/>
  <c r="O17" i="3" s="1"/>
  <c r="A17" i="2"/>
  <c r="Z16" i="2"/>
  <c r="AC16" i="3" s="1"/>
  <c r="Y16" i="2"/>
  <c r="AB16" i="3" s="1"/>
  <c r="X16" i="2"/>
  <c r="AA16" i="3" s="1"/>
  <c r="W16" i="2"/>
  <c r="Z16" i="3" s="1"/>
  <c r="V16" i="2"/>
  <c r="Y16" i="3" s="1"/>
  <c r="U16" i="2"/>
  <c r="X16" i="3" s="1"/>
  <c r="T16" i="2"/>
  <c r="W16" i="3" s="1"/>
  <c r="S16" i="2"/>
  <c r="V16" i="3" s="1"/>
  <c r="R16" i="2"/>
  <c r="U16" i="3" s="1"/>
  <c r="Q16" i="2"/>
  <c r="T16" i="3" s="1"/>
  <c r="P16" i="2"/>
  <c r="S16" i="3" s="1"/>
  <c r="O16" i="2"/>
  <c r="R16" i="3" s="1"/>
  <c r="N16" i="2"/>
  <c r="Q16" i="3" s="1"/>
  <c r="M16" i="2"/>
  <c r="P16" i="3" s="1"/>
  <c r="L16" i="2"/>
  <c r="O16" i="3" s="1"/>
  <c r="A16" i="2"/>
  <c r="Z15" i="2"/>
  <c r="AC15" i="3" s="1"/>
  <c r="Y15" i="2"/>
  <c r="AB15" i="3" s="1"/>
  <c r="X15" i="2"/>
  <c r="AA15" i="3" s="1"/>
  <c r="W15" i="2"/>
  <c r="Z15" i="3" s="1"/>
  <c r="V15" i="2"/>
  <c r="Y15" i="3" s="1"/>
  <c r="U15" i="2"/>
  <c r="X15" i="3" s="1"/>
  <c r="T15" i="2"/>
  <c r="W15" i="3" s="1"/>
  <c r="S15" i="2"/>
  <c r="V15" i="3" s="1"/>
  <c r="R15" i="2"/>
  <c r="U15" i="3" s="1"/>
  <c r="Q15" i="2"/>
  <c r="T15" i="3" s="1"/>
  <c r="P15" i="2"/>
  <c r="S15" i="3" s="1"/>
  <c r="O15" i="2"/>
  <c r="R15" i="3" s="1"/>
  <c r="N15" i="2"/>
  <c r="Q15" i="3" s="1"/>
  <c r="M15" i="2"/>
  <c r="P15" i="3" s="1"/>
  <c r="L15" i="2"/>
  <c r="O15" i="3" s="1"/>
  <c r="A15" i="2"/>
  <c r="Z14" i="2"/>
  <c r="AC14" i="3" s="1"/>
  <c r="Y14" i="2"/>
  <c r="AB14" i="3" s="1"/>
  <c r="X14" i="2"/>
  <c r="AA14" i="3" s="1"/>
  <c r="W14" i="2"/>
  <c r="Z14" i="3" s="1"/>
  <c r="V14" i="2"/>
  <c r="Y14" i="3" s="1"/>
  <c r="U14" i="2"/>
  <c r="X14" i="3" s="1"/>
  <c r="T14" i="2"/>
  <c r="W14" i="3" s="1"/>
  <c r="S14" i="2"/>
  <c r="V14" i="3" s="1"/>
  <c r="R14" i="2"/>
  <c r="U14" i="3" s="1"/>
  <c r="Q14" i="2"/>
  <c r="T14" i="3" s="1"/>
  <c r="P14" i="2"/>
  <c r="S14" i="3" s="1"/>
  <c r="O14" i="2"/>
  <c r="R14" i="3" s="1"/>
  <c r="N14" i="2"/>
  <c r="Q14" i="3" s="1"/>
  <c r="M14" i="2"/>
  <c r="P14" i="3" s="1"/>
  <c r="L14" i="2"/>
  <c r="O14" i="3" s="1"/>
  <c r="A14" i="2"/>
  <c r="Z13" i="2"/>
  <c r="AC13" i="3" s="1"/>
  <c r="Y13" i="2"/>
  <c r="AB13" i="3" s="1"/>
  <c r="X13" i="2"/>
  <c r="AA13" i="3" s="1"/>
  <c r="W13" i="2"/>
  <c r="Z13" i="3" s="1"/>
  <c r="V13" i="2"/>
  <c r="Y13" i="3" s="1"/>
  <c r="U13" i="2"/>
  <c r="X13" i="3" s="1"/>
  <c r="T13" i="2"/>
  <c r="W13" i="3" s="1"/>
  <c r="S13" i="2"/>
  <c r="V13" i="3" s="1"/>
  <c r="R13" i="2"/>
  <c r="U13" i="3" s="1"/>
  <c r="Q13" i="2"/>
  <c r="T13" i="3" s="1"/>
  <c r="P13" i="2"/>
  <c r="S13" i="3" s="1"/>
  <c r="O13" i="2"/>
  <c r="R13" i="3" s="1"/>
  <c r="N13" i="2"/>
  <c r="Q13" i="3" s="1"/>
  <c r="M13" i="2"/>
  <c r="L13" i="2"/>
  <c r="O13" i="3" s="1"/>
  <c r="A13" i="2"/>
  <c r="Z12" i="2"/>
  <c r="AC12" i="3" s="1"/>
  <c r="Y12" i="2"/>
  <c r="AB12" i="3" s="1"/>
  <c r="X12" i="2"/>
  <c r="AA12" i="3" s="1"/>
  <c r="W12" i="2"/>
  <c r="Z12" i="3" s="1"/>
  <c r="V12" i="2"/>
  <c r="Y12" i="3" s="1"/>
  <c r="U12" i="2"/>
  <c r="X12" i="3" s="1"/>
  <c r="T12" i="2"/>
  <c r="W12" i="3" s="1"/>
  <c r="S12" i="2"/>
  <c r="V12" i="3" s="1"/>
  <c r="R12" i="2"/>
  <c r="U12" i="3" s="1"/>
  <c r="Q12" i="2"/>
  <c r="T12" i="3" s="1"/>
  <c r="P12" i="2"/>
  <c r="S12" i="3" s="1"/>
  <c r="O12" i="2"/>
  <c r="R12" i="3" s="1"/>
  <c r="N12" i="2"/>
  <c r="Q12" i="3" s="1"/>
  <c r="M12" i="2"/>
  <c r="P12" i="3" s="1"/>
  <c r="L12" i="2"/>
  <c r="O12" i="3" s="1"/>
  <c r="A12" i="2"/>
  <c r="Z11" i="2"/>
  <c r="AC11" i="3" s="1"/>
  <c r="Y11" i="2"/>
  <c r="AB11" i="3" s="1"/>
  <c r="X11" i="2"/>
  <c r="AA11" i="3" s="1"/>
  <c r="W11" i="2"/>
  <c r="Z11" i="3" s="1"/>
  <c r="V11" i="2"/>
  <c r="Y11" i="3" s="1"/>
  <c r="U11" i="2"/>
  <c r="X11" i="3" s="1"/>
  <c r="T11" i="2"/>
  <c r="W11" i="3" s="1"/>
  <c r="S11" i="2"/>
  <c r="V11" i="3" s="1"/>
  <c r="R11" i="2"/>
  <c r="U11" i="3" s="1"/>
  <c r="Q11" i="2"/>
  <c r="T11" i="3" s="1"/>
  <c r="P11" i="2"/>
  <c r="S11" i="3" s="1"/>
  <c r="O11" i="2"/>
  <c r="R11" i="3" s="1"/>
  <c r="N11" i="2"/>
  <c r="Q11" i="3" s="1"/>
  <c r="M11" i="2"/>
  <c r="P11" i="3" s="1"/>
  <c r="L11" i="2"/>
  <c r="O11" i="3" s="1"/>
  <c r="A11" i="2"/>
  <c r="Z10" i="2"/>
  <c r="AC10" i="3" s="1"/>
  <c r="Y10" i="2"/>
  <c r="AB10" i="3" s="1"/>
  <c r="X10" i="2"/>
  <c r="AA10" i="3" s="1"/>
  <c r="W10" i="2"/>
  <c r="Z10" i="3" s="1"/>
  <c r="V10" i="2"/>
  <c r="Y10" i="3" s="1"/>
  <c r="U10" i="2"/>
  <c r="X10" i="3" s="1"/>
  <c r="T10" i="2"/>
  <c r="W10" i="3" s="1"/>
  <c r="S10" i="2"/>
  <c r="V10" i="3" s="1"/>
  <c r="R10" i="2"/>
  <c r="U10" i="3" s="1"/>
  <c r="Q10" i="2"/>
  <c r="T10" i="3" s="1"/>
  <c r="P10" i="2"/>
  <c r="S10" i="3" s="1"/>
  <c r="O10" i="2"/>
  <c r="R10" i="3" s="1"/>
  <c r="N10" i="2"/>
  <c r="Q10" i="3" s="1"/>
  <c r="M10" i="2"/>
  <c r="P10" i="3" s="1"/>
  <c r="L10" i="2"/>
  <c r="O10" i="3" s="1"/>
  <c r="A10" i="2"/>
  <c r="G189" i="2" l="1"/>
  <c r="I255" i="7"/>
  <c r="U255" i="7"/>
  <c r="K255" i="7"/>
  <c r="L255" i="7"/>
  <c r="N255" i="7"/>
  <c r="O255" i="7"/>
  <c r="R255" i="7"/>
  <c r="H255" i="7"/>
  <c r="G237" i="2"/>
  <c r="G12" i="2"/>
  <c r="G32" i="2"/>
  <c r="G41" i="2"/>
  <c r="G203" i="2"/>
  <c r="BB33" i="7"/>
  <c r="J254" i="7"/>
  <c r="N254" i="7"/>
  <c r="R254" i="7"/>
  <c r="V254" i="7"/>
  <c r="AQ29" i="7"/>
  <c r="AU33" i="7"/>
  <c r="AY37" i="7"/>
  <c r="K254" i="7"/>
  <c r="O254" i="7"/>
  <c r="G180" i="2"/>
  <c r="G198" i="2"/>
  <c r="G214" i="2"/>
  <c r="G184" i="2"/>
  <c r="G201" i="2"/>
  <c r="G217" i="2"/>
  <c r="G16" i="2"/>
  <c r="H22" i="7"/>
  <c r="G181" i="2"/>
  <c r="G192" i="2"/>
  <c r="G187" i="2"/>
  <c r="G43" i="2"/>
  <c r="G182" i="2"/>
  <c r="G196" i="2"/>
  <c r="G188" i="2"/>
  <c r="G21" i="2"/>
  <c r="G23" i="2"/>
  <c r="G179" i="2"/>
  <c r="G190" i="2"/>
  <c r="G197" i="2"/>
  <c r="G204" i="2"/>
  <c r="G229" i="2"/>
  <c r="G191" i="2"/>
  <c r="G230" i="2"/>
  <c r="G200" i="2"/>
  <c r="G208" i="2"/>
  <c r="G183" i="2"/>
  <c r="G215" i="2"/>
  <c r="G222" i="2"/>
  <c r="G193" i="2"/>
  <c r="G235" i="2"/>
  <c r="G210" i="2"/>
  <c r="G205" i="2"/>
  <c r="AQ78" i="7"/>
  <c r="AQ79" i="7" s="1"/>
  <c r="AQ80" i="7" s="1"/>
  <c r="AQ81" i="7" s="1"/>
  <c r="AQ82" i="7"/>
  <c r="AQ83" i="7" s="1"/>
  <c r="AQ84" i="7" s="1"/>
  <c r="AQ86" i="7"/>
  <c r="AQ87" i="7" s="1"/>
  <c r="AQ88" i="7" s="1"/>
  <c r="AQ89" i="7" s="1"/>
  <c r="AR78" i="7"/>
  <c r="AR82" i="7"/>
  <c r="AA78" i="7" s="1"/>
  <c r="AR86" i="7"/>
  <c r="AS78" i="7"/>
  <c r="AS79" i="7" s="1"/>
  <c r="AS80" i="7" s="1"/>
  <c r="AS81" i="7" s="1"/>
  <c r="AS82" i="7"/>
  <c r="AS83" i="7" s="1"/>
  <c r="AS86" i="7"/>
  <c r="AS87" i="7" s="1"/>
  <c r="AS88" i="7" s="1"/>
  <c r="AS89" i="7" s="1"/>
  <c r="AT78" i="7"/>
  <c r="AT79" i="7" s="1"/>
  <c r="AT80" i="7" s="1"/>
  <c r="AT81" i="7" s="1"/>
  <c r="AU78" i="7"/>
  <c r="AU79" i="7" s="1"/>
  <c r="AU80" i="7" s="1"/>
  <c r="AU81" i="7" s="1"/>
  <c r="AU82" i="7"/>
  <c r="AU83" i="7" s="1"/>
  <c r="AU84" i="7" s="1"/>
  <c r="AU86" i="7"/>
  <c r="AU87" i="7" s="1"/>
  <c r="AU88" i="7" s="1"/>
  <c r="AU89" i="7" s="1"/>
  <c r="AV78" i="7"/>
  <c r="AV79" i="7" s="1"/>
  <c r="AV80" i="7" s="1"/>
  <c r="AV81" i="7" s="1"/>
  <c r="AV82" i="7"/>
  <c r="AE78" i="7" s="1"/>
  <c r="AV86" i="7"/>
  <c r="AW78" i="7"/>
  <c r="AW79" i="7" s="1"/>
  <c r="AW80" i="7" s="1"/>
  <c r="AW81" i="7" s="1"/>
  <c r="AW82" i="7"/>
  <c r="AW83" i="7" s="1"/>
  <c r="AW86" i="7"/>
  <c r="AW87" i="7" s="1"/>
  <c r="AW88" i="7" s="1"/>
  <c r="AW89" i="7" s="1"/>
  <c r="AX78" i="7"/>
  <c r="AX79" i="7" s="1"/>
  <c r="AX80" i="7" s="1"/>
  <c r="AX81" i="7" s="1"/>
  <c r="G212" i="2"/>
  <c r="AY78" i="7"/>
  <c r="AY79" i="7" s="1"/>
  <c r="AY80" i="7" s="1"/>
  <c r="AY81" i="7" s="1"/>
  <c r="AY82" i="7"/>
  <c r="AY83" i="7" s="1"/>
  <c r="AY84" i="7" s="1"/>
  <c r="AY86" i="7"/>
  <c r="AY87" i="7" s="1"/>
  <c r="AY88" i="7" s="1"/>
  <c r="AY89" i="7" s="1"/>
  <c r="AN78" i="7"/>
  <c r="AN79" i="7" s="1"/>
  <c r="AZ78" i="7"/>
  <c r="AZ79" i="7" s="1"/>
  <c r="AZ80" i="7" s="1"/>
  <c r="AZ81" i="7" s="1"/>
  <c r="AN82" i="7"/>
  <c r="W78" i="7" s="1"/>
  <c r="AZ82" i="7"/>
  <c r="AN86" i="7"/>
  <c r="AN87" i="7" s="1"/>
  <c r="AZ86" i="7"/>
  <c r="AO78" i="7"/>
  <c r="AO79" i="7" s="1"/>
  <c r="AO80" i="7" s="1"/>
  <c r="AO81" i="7" s="1"/>
  <c r="BA78" i="7"/>
  <c r="BA79" i="7" s="1"/>
  <c r="BA80" i="7" s="1"/>
  <c r="BA81" i="7" s="1"/>
  <c r="AO82" i="7"/>
  <c r="AO83" i="7" s="1"/>
  <c r="X79" i="7" s="1"/>
  <c r="BA82" i="7"/>
  <c r="BA83" i="7" s="1"/>
  <c r="AJ79" i="7" s="1"/>
  <c r="AO86" i="7"/>
  <c r="AO87" i="7" s="1"/>
  <c r="AO88" i="7" s="1"/>
  <c r="AO89" i="7" s="1"/>
  <c r="BA86" i="7"/>
  <c r="BA87" i="7" s="1"/>
  <c r="BA88" i="7" s="1"/>
  <c r="BA89" i="7" s="1"/>
  <c r="AR50" i="7"/>
  <c r="AR51" i="7" s="1"/>
  <c r="AR52" i="7" s="1"/>
  <c r="AA48" i="7" s="1"/>
  <c r="AR54" i="7"/>
  <c r="AR55" i="7" s="1"/>
  <c r="AR56" i="7" s="1"/>
  <c r="G223" i="2"/>
  <c r="G221" i="2"/>
  <c r="G228" i="2"/>
  <c r="G236" i="2"/>
  <c r="AZ54" i="7"/>
  <c r="AZ55" i="7" s="1"/>
  <c r="AZ56" i="7" s="1"/>
  <c r="G224" i="2"/>
  <c r="G231" i="2"/>
  <c r="G238" i="2"/>
  <c r="H54" i="2"/>
  <c r="J54" i="3" s="1"/>
  <c r="J302" i="3" s="1"/>
  <c r="J550" i="3" s="1"/>
  <c r="J798" i="3" s="1"/>
  <c r="J1046" i="3" s="1"/>
  <c r="K258" i="3"/>
  <c r="K506" i="3" s="1"/>
  <c r="K754" i="3" s="1"/>
  <c r="K1002" i="3" s="1"/>
  <c r="G185" i="2"/>
  <c r="G220" i="2"/>
  <c r="G178" i="2"/>
  <c r="G233" i="2"/>
  <c r="AV50" i="7"/>
  <c r="AE46" i="7" s="1"/>
  <c r="AV54" i="7"/>
  <c r="AV55" i="7" s="1"/>
  <c r="AV56" i="7" s="1"/>
  <c r="G213" i="2"/>
  <c r="H56" i="2"/>
  <c r="J56" i="3" s="1"/>
  <c r="J304" i="3" s="1"/>
  <c r="J552" i="3" s="1"/>
  <c r="J800" i="3" s="1"/>
  <c r="J1048" i="3" s="1"/>
  <c r="G226" i="2"/>
  <c r="G206" i="2"/>
  <c r="G219" i="2"/>
  <c r="G199" i="2"/>
  <c r="E256" i="7"/>
  <c r="E23" i="7"/>
  <c r="E257" i="7" s="1"/>
  <c r="G186" i="2"/>
  <c r="G195" i="2"/>
  <c r="G227" i="2"/>
  <c r="H38" i="2"/>
  <c r="J38" i="3" s="1"/>
  <c r="J286" i="3" s="1"/>
  <c r="J534" i="3" s="1"/>
  <c r="J782" i="3" s="1"/>
  <c r="J1030" i="3" s="1"/>
  <c r="H40" i="2"/>
  <c r="J40" i="3" s="1"/>
  <c r="J288" i="3" s="1"/>
  <c r="J536" i="3" s="1"/>
  <c r="J784" i="3" s="1"/>
  <c r="J1032" i="3" s="1"/>
  <c r="H90" i="2"/>
  <c r="J90" i="3" s="1"/>
  <c r="J338" i="3" s="1"/>
  <c r="J586" i="3" s="1"/>
  <c r="J834" i="3" s="1"/>
  <c r="J1082" i="3" s="1"/>
  <c r="H92" i="2"/>
  <c r="J92" i="3" s="1"/>
  <c r="J340" i="3" s="1"/>
  <c r="J588" i="3" s="1"/>
  <c r="J836" i="3" s="1"/>
  <c r="J1084" i="3" s="1"/>
  <c r="H140" i="2"/>
  <c r="J140" i="3" s="1"/>
  <c r="J388" i="3" s="1"/>
  <c r="J636" i="3" s="1"/>
  <c r="J884" i="3" s="1"/>
  <c r="J1132" i="3" s="1"/>
  <c r="H160" i="2"/>
  <c r="J160" i="3" s="1"/>
  <c r="J408" i="3" s="1"/>
  <c r="J656" i="3" s="1"/>
  <c r="J904" i="3" s="1"/>
  <c r="J1152" i="3" s="1"/>
  <c r="AR34" i="7"/>
  <c r="AR35" i="7" s="1"/>
  <c r="AR36" i="7" s="1"/>
  <c r="AA32" i="7" s="1"/>
  <c r="AV34" i="7"/>
  <c r="AE30" i="7" s="1"/>
  <c r="AZ34" i="7"/>
  <c r="AZ35" i="7" s="1"/>
  <c r="AZ36" i="7" s="1"/>
  <c r="AI32" i="7" s="1"/>
  <c r="G234" i="2"/>
  <c r="H212" i="2"/>
  <c r="H26" i="2"/>
  <c r="J26" i="3" s="1"/>
  <c r="J274" i="3" s="1"/>
  <c r="J522" i="3" s="1"/>
  <c r="J770" i="3" s="1"/>
  <c r="J1018" i="3" s="1"/>
  <c r="H28" i="2"/>
  <c r="J28" i="3" s="1"/>
  <c r="J276" i="3" s="1"/>
  <c r="J524" i="3" s="1"/>
  <c r="J772" i="3" s="1"/>
  <c r="J1020" i="3" s="1"/>
  <c r="H108" i="2"/>
  <c r="J108" i="3" s="1"/>
  <c r="J356" i="3" s="1"/>
  <c r="J604" i="3" s="1"/>
  <c r="J852" i="3" s="1"/>
  <c r="J1100" i="3" s="1"/>
  <c r="H176" i="2"/>
  <c r="J176" i="3" s="1"/>
  <c r="J424" i="3" s="1"/>
  <c r="J672" i="3" s="1"/>
  <c r="J920" i="3" s="1"/>
  <c r="J1168" i="3" s="1"/>
  <c r="H180" i="2"/>
  <c r="H248" i="2"/>
  <c r="J248" i="3" s="1"/>
  <c r="J496" i="3" s="1"/>
  <c r="J744" i="3" s="1"/>
  <c r="J992" i="3" s="1"/>
  <c r="J1240" i="3" s="1"/>
  <c r="H20" i="2"/>
  <c r="J20" i="3" s="1"/>
  <c r="J268" i="3" s="1"/>
  <c r="J516" i="3" s="1"/>
  <c r="J764" i="3" s="1"/>
  <c r="J1012" i="3" s="1"/>
  <c r="H46" i="2"/>
  <c r="J46" i="3" s="1"/>
  <c r="J294" i="3" s="1"/>
  <c r="J542" i="3" s="1"/>
  <c r="J790" i="3" s="1"/>
  <c r="J1038" i="3" s="1"/>
  <c r="H52" i="2"/>
  <c r="J52" i="3" s="1"/>
  <c r="J300" i="3" s="1"/>
  <c r="J548" i="3" s="1"/>
  <c r="J796" i="3" s="1"/>
  <c r="J1044" i="3" s="1"/>
  <c r="H128" i="2"/>
  <c r="J128" i="3" s="1"/>
  <c r="J376" i="3" s="1"/>
  <c r="J624" i="3" s="1"/>
  <c r="J872" i="3" s="1"/>
  <c r="J1120" i="3" s="1"/>
  <c r="H196" i="2"/>
  <c r="H228" i="2"/>
  <c r="AP50" i="7"/>
  <c r="AP51" i="7" s="1"/>
  <c r="AT50" i="7"/>
  <c r="AX50" i="7"/>
  <c r="AX51" i="7" s="1"/>
  <c r="BB50" i="7"/>
  <c r="BB51" i="7" s="1"/>
  <c r="BB52" i="7" s="1"/>
  <c r="AK48" i="7" s="1"/>
  <c r="AP79" i="7"/>
  <c r="AP80" i="7" s="1"/>
  <c r="AP81" i="7" s="1"/>
  <c r="L259" i="3"/>
  <c r="L507" i="3" s="1"/>
  <c r="L755" i="3" s="1"/>
  <c r="L1003" i="3" s="1"/>
  <c r="G11" i="2"/>
  <c r="L262" i="3"/>
  <c r="L510" i="3" s="1"/>
  <c r="L758" i="3" s="1"/>
  <c r="L1006" i="3" s="1"/>
  <c r="G14" i="2"/>
  <c r="L278" i="3"/>
  <c r="L526" i="3" s="1"/>
  <c r="L774" i="3" s="1"/>
  <c r="L1022" i="3" s="1"/>
  <c r="G30" i="2"/>
  <c r="G209" i="2"/>
  <c r="G216" i="2"/>
  <c r="G202" i="2"/>
  <c r="G225" i="2"/>
  <c r="G232" i="2"/>
  <c r="G211" i="2"/>
  <c r="G218" i="2"/>
  <c r="P50" i="3"/>
  <c r="I61" i="7"/>
  <c r="AO66" i="7" s="1"/>
  <c r="AO67" i="7" s="1"/>
  <c r="AO68" i="7" s="1"/>
  <c r="AO69" i="7" s="1"/>
  <c r="X50" i="3"/>
  <c r="Q61" i="7"/>
  <c r="AW70" i="7" s="1"/>
  <c r="AW71" i="7" s="1"/>
  <c r="AW72" i="7" s="1"/>
  <c r="AW73" i="7" s="1"/>
  <c r="Q66" i="3"/>
  <c r="J93" i="7"/>
  <c r="AP98" i="7" s="1"/>
  <c r="AP99" i="7" s="1"/>
  <c r="AP100" i="7" s="1"/>
  <c r="AP101" i="7" s="1"/>
  <c r="Y66" i="3"/>
  <c r="R93" i="7"/>
  <c r="AX94" i="7" s="1"/>
  <c r="AX95" i="7" s="1"/>
  <c r="AX96" i="7" s="1"/>
  <c r="AX97" i="7" s="1"/>
  <c r="H13" i="2"/>
  <c r="J13" i="3" s="1"/>
  <c r="J261" i="3" s="1"/>
  <c r="J509" i="3" s="1"/>
  <c r="J757" i="3" s="1"/>
  <c r="J1005" i="3" s="1"/>
  <c r="H22" i="2"/>
  <c r="J22" i="3" s="1"/>
  <c r="J270" i="3" s="1"/>
  <c r="J518" i="3" s="1"/>
  <c r="J766" i="3" s="1"/>
  <c r="J1014" i="3" s="1"/>
  <c r="Q50" i="3"/>
  <c r="J61" i="7"/>
  <c r="AP66" i="7" s="1"/>
  <c r="AP67" i="7" s="1"/>
  <c r="AP68" i="7" s="1"/>
  <c r="AP69" i="7" s="1"/>
  <c r="U50" i="3"/>
  <c r="N61" i="7"/>
  <c r="AT62" i="7" s="1"/>
  <c r="AT63" i="7" s="1"/>
  <c r="AT64" i="7" s="1"/>
  <c r="AT65" i="7" s="1"/>
  <c r="Y50" i="3"/>
  <c r="R61" i="7"/>
  <c r="AX62" i="7" s="1"/>
  <c r="AX63" i="7" s="1"/>
  <c r="AX64" i="7" s="1"/>
  <c r="AX65" i="7" s="1"/>
  <c r="AC50" i="3"/>
  <c r="V61" i="7"/>
  <c r="BB66" i="7" s="1"/>
  <c r="BB67" i="7" s="1"/>
  <c r="BB68" i="7" s="1"/>
  <c r="BB69" i="7" s="1"/>
  <c r="H60" i="2"/>
  <c r="J60" i="3" s="1"/>
  <c r="J308" i="3" s="1"/>
  <c r="J556" i="3" s="1"/>
  <c r="J804" i="3" s="1"/>
  <c r="J1052" i="3" s="1"/>
  <c r="R66" i="3"/>
  <c r="K93" i="7"/>
  <c r="AQ94" i="7" s="1"/>
  <c r="AQ95" i="7" s="1"/>
  <c r="AQ96" i="7" s="1"/>
  <c r="AQ97" i="7" s="1"/>
  <c r="V66" i="3"/>
  <c r="O93" i="7"/>
  <c r="AU102" i="7" s="1"/>
  <c r="AU103" i="7" s="1"/>
  <c r="AU104" i="7" s="1"/>
  <c r="AU105" i="7" s="1"/>
  <c r="Z66" i="3"/>
  <c r="S93" i="7"/>
  <c r="AY98" i="7" s="1"/>
  <c r="AY99" i="7" s="1"/>
  <c r="AY100" i="7" s="1"/>
  <c r="AY101" i="7" s="1"/>
  <c r="H78" i="2"/>
  <c r="J78" i="3" s="1"/>
  <c r="J326" i="3" s="1"/>
  <c r="J574" i="3" s="1"/>
  <c r="J822" i="3" s="1"/>
  <c r="J1070" i="3" s="1"/>
  <c r="H80" i="2"/>
  <c r="J80" i="3" s="1"/>
  <c r="J328" i="3" s="1"/>
  <c r="J576" i="3" s="1"/>
  <c r="J824" i="3" s="1"/>
  <c r="J1072" i="3" s="1"/>
  <c r="H94" i="2"/>
  <c r="J94" i="3" s="1"/>
  <c r="J342" i="3" s="1"/>
  <c r="J590" i="3" s="1"/>
  <c r="J838" i="3" s="1"/>
  <c r="J1086" i="3" s="1"/>
  <c r="H96" i="2"/>
  <c r="J96" i="3" s="1"/>
  <c r="J344" i="3" s="1"/>
  <c r="J592" i="3" s="1"/>
  <c r="J840" i="3" s="1"/>
  <c r="J1088" i="3" s="1"/>
  <c r="H112" i="2"/>
  <c r="J112" i="3" s="1"/>
  <c r="J360" i="3" s="1"/>
  <c r="J608" i="3" s="1"/>
  <c r="J856" i="3" s="1"/>
  <c r="J1104" i="3" s="1"/>
  <c r="H144" i="2"/>
  <c r="J144" i="3" s="1"/>
  <c r="J392" i="3" s="1"/>
  <c r="J640" i="3" s="1"/>
  <c r="J888" i="3" s="1"/>
  <c r="J1136" i="3" s="1"/>
  <c r="T50" i="3"/>
  <c r="M61" i="7"/>
  <c r="H10" i="2"/>
  <c r="J10" i="3" s="1"/>
  <c r="J258" i="3" s="1"/>
  <c r="J506" i="3" s="1"/>
  <c r="J754" i="3" s="1"/>
  <c r="J1002" i="3" s="1"/>
  <c r="H16" i="2"/>
  <c r="J16" i="3" s="1"/>
  <c r="J264" i="3" s="1"/>
  <c r="J512" i="3" s="1"/>
  <c r="J760" i="3" s="1"/>
  <c r="J1008" i="3" s="1"/>
  <c r="H24" i="2"/>
  <c r="J24" i="3" s="1"/>
  <c r="J272" i="3" s="1"/>
  <c r="J520" i="3" s="1"/>
  <c r="J768" i="3" s="1"/>
  <c r="J1016" i="3" s="1"/>
  <c r="H32" i="2"/>
  <c r="J32" i="3" s="1"/>
  <c r="J280" i="3" s="1"/>
  <c r="J528" i="3" s="1"/>
  <c r="J776" i="3" s="1"/>
  <c r="J1024" i="3" s="1"/>
  <c r="H44" i="2"/>
  <c r="J44" i="3" s="1"/>
  <c r="J292" i="3" s="1"/>
  <c r="J540" i="3" s="1"/>
  <c r="J788" i="3" s="1"/>
  <c r="J1036" i="3" s="1"/>
  <c r="R50" i="3"/>
  <c r="K61" i="7"/>
  <c r="AQ62" i="7" s="1"/>
  <c r="AQ63" i="7" s="1"/>
  <c r="AQ64" i="7" s="1"/>
  <c r="AQ65" i="7" s="1"/>
  <c r="V50" i="3"/>
  <c r="O61" i="7"/>
  <c r="AU62" i="7" s="1"/>
  <c r="AU63" i="7" s="1"/>
  <c r="AU64" i="7" s="1"/>
  <c r="AU65" i="7" s="1"/>
  <c r="Z50" i="3"/>
  <c r="S61" i="7"/>
  <c r="AY66" i="7" s="1"/>
  <c r="AY67" i="7" s="1"/>
  <c r="AY68" i="7" s="1"/>
  <c r="AY69" i="7" s="1"/>
  <c r="H62" i="2"/>
  <c r="J62" i="3" s="1"/>
  <c r="J310" i="3" s="1"/>
  <c r="J558" i="3" s="1"/>
  <c r="J806" i="3" s="1"/>
  <c r="J1054" i="3" s="1"/>
  <c r="H93" i="7"/>
  <c r="AN98" i="7" s="1"/>
  <c r="S66" i="3"/>
  <c r="L93" i="7"/>
  <c r="AR94" i="7" s="1"/>
  <c r="AR95" i="7" s="1"/>
  <c r="AR96" i="7" s="1"/>
  <c r="AR97" i="7" s="1"/>
  <c r="W66" i="3"/>
  <c r="P93" i="7"/>
  <c r="AV102" i="7" s="1"/>
  <c r="AV103" i="7" s="1"/>
  <c r="AV104" i="7" s="1"/>
  <c r="AV105" i="7" s="1"/>
  <c r="AA66" i="3"/>
  <c r="T93" i="7"/>
  <c r="AZ94" i="7" s="1"/>
  <c r="AZ95" i="7" s="1"/>
  <c r="AZ96" i="7" s="1"/>
  <c r="AZ97" i="7" s="1"/>
  <c r="H68" i="2"/>
  <c r="J68" i="3" s="1"/>
  <c r="J316" i="3" s="1"/>
  <c r="J564" i="3" s="1"/>
  <c r="J812" i="3" s="1"/>
  <c r="J1060" i="3" s="1"/>
  <c r="H82" i="2"/>
  <c r="J82" i="3" s="1"/>
  <c r="J330" i="3" s="1"/>
  <c r="J578" i="3" s="1"/>
  <c r="J826" i="3" s="1"/>
  <c r="J1074" i="3" s="1"/>
  <c r="H84" i="2"/>
  <c r="J84" i="3" s="1"/>
  <c r="J332" i="3" s="1"/>
  <c r="J580" i="3" s="1"/>
  <c r="J828" i="3" s="1"/>
  <c r="J1076" i="3" s="1"/>
  <c r="H98" i="2"/>
  <c r="J98" i="3" s="1"/>
  <c r="J346" i="3" s="1"/>
  <c r="J594" i="3" s="1"/>
  <c r="J842" i="3" s="1"/>
  <c r="J1090" i="3" s="1"/>
  <c r="H100" i="2"/>
  <c r="J100" i="3" s="1"/>
  <c r="J348" i="3" s="1"/>
  <c r="J596" i="3" s="1"/>
  <c r="J844" i="3" s="1"/>
  <c r="J1092" i="3" s="1"/>
  <c r="H116" i="2"/>
  <c r="J116" i="3" s="1"/>
  <c r="J364" i="3" s="1"/>
  <c r="J612" i="3" s="1"/>
  <c r="J860" i="3" s="1"/>
  <c r="J1108" i="3" s="1"/>
  <c r="H120" i="2"/>
  <c r="J120" i="3" s="1"/>
  <c r="J368" i="3" s="1"/>
  <c r="J616" i="3" s="1"/>
  <c r="J864" i="3" s="1"/>
  <c r="J1112" i="3" s="1"/>
  <c r="H124" i="2"/>
  <c r="J124" i="3" s="1"/>
  <c r="J372" i="3" s="1"/>
  <c r="J620" i="3" s="1"/>
  <c r="J868" i="3" s="1"/>
  <c r="J1116" i="3" s="1"/>
  <c r="H156" i="2"/>
  <c r="J156" i="3" s="1"/>
  <c r="J404" i="3" s="1"/>
  <c r="J652" i="3" s="1"/>
  <c r="J900" i="3" s="1"/>
  <c r="J1148" i="3" s="1"/>
  <c r="H50" i="2"/>
  <c r="J50" i="3" s="1"/>
  <c r="J298" i="3" s="1"/>
  <c r="J546" i="3" s="1"/>
  <c r="J794" i="3" s="1"/>
  <c r="J1042" i="3" s="1"/>
  <c r="H61" i="7"/>
  <c r="S50" i="3"/>
  <c r="L61" i="7"/>
  <c r="AR62" i="7" s="1"/>
  <c r="AR63" i="7" s="1"/>
  <c r="AR64" i="7" s="1"/>
  <c r="AR65" i="7" s="1"/>
  <c r="W50" i="3"/>
  <c r="P61" i="7"/>
  <c r="AV62" i="7" s="1"/>
  <c r="AV63" i="7" s="1"/>
  <c r="AV64" i="7" s="1"/>
  <c r="AV65" i="7" s="1"/>
  <c r="AA50" i="3"/>
  <c r="T61" i="7"/>
  <c r="AZ66" i="7" s="1"/>
  <c r="AZ67" i="7" s="1"/>
  <c r="AZ68" i="7" s="1"/>
  <c r="AZ69" i="7" s="1"/>
  <c r="P66" i="3"/>
  <c r="I93" i="7"/>
  <c r="AO94" i="7" s="1"/>
  <c r="AO95" i="7" s="1"/>
  <c r="AO96" i="7" s="1"/>
  <c r="AO97" i="7" s="1"/>
  <c r="T66" i="3"/>
  <c r="M93" i="7"/>
  <c r="AS102" i="7" s="1"/>
  <c r="AS103" i="7" s="1"/>
  <c r="AS104" i="7" s="1"/>
  <c r="AS105" i="7" s="1"/>
  <c r="X66" i="3"/>
  <c r="Q93" i="7"/>
  <c r="AW102" i="7" s="1"/>
  <c r="AW103" i="7" s="1"/>
  <c r="AW104" i="7" s="1"/>
  <c r="AW105" i="7" s="1"/>
  <c r="AB66" i="3"/>
  <c r="U93" i="7"/>
  <c r="BA102" i="7" s="1"/>
  <c r="BA103" i="7" s="1"/>
  <c r="BA104" i="7" s="1"/>
  <c r="BA105" i="7" s="1"/>
  <c r="H72" i="2"/>
  <c r="J72" i="3" s="1"/>
  <c r="J320" i="3" s="1"/>
  <c r="J568" i="3" s="1"/>
  <c r="J816" i="3" s="1"/>
  <c r="J1064" i="3" s="1"/>
  <c r="H88" i="2"/>
  <c r="J88" i="3" s="1"/>
  <c r="J336" i="3" s="1"/>
  <c r="J584" i="3" s="1"/>
  <c r="J832" i="3" s="1"/>
  <c r="J1080" i="3" s="1"/>
  <c r="H104" i="2"/>
  <c r="J104" i="3" s="1"/>
  <c r="J352" i="3" s="1"/>
  <c r="J600" i="3" s="1"/>
  <c r="J848" i="3" s="1"/>
  <c r="J1096" i="3" s="1"/>
  <c r="AB50" i="3"/>
  <c r="U61" i="7"/>
  <c r="BA66" i="7" s="1"/>
  <c r="BA67" i="7" s="1"/>
  <c r="BA68" i="7" s="1"/>
  <c r="BA69" i="7" s="1"/>
  <c r="U66" i="3"/>
  <c r="N93" i="7"/>
  <c r="AC66" i="3"/>
  <c r="V93" i="7"/>
  <c r="BB94" i="7" s="1"/>
  <c r="BB95" i="7" s="1"/>
  <c r="BB96" i="7" s="1"/>
  <c r="BB97" i="7" s="1"/>
  <c r="H76" i="2"/>
  <c r="J76" i="3" s="1"/>
  <c r="J324" i="3" s="1"/>
  <c r="J572" i="3" s="1"/>
  <c r="J820" i="3" s="1"/>
  <c r="J1068" i="3" s="1"/>
  <c r="H136" i="2"/>
  <c r="J136" i="3" s="1"/>
  <c r="J384" i="3" s="1"/>
  <c r="J632" i="3" s="1"/>
  <c r="J880" i="3" s="1"/>
  <c r="J1128" i="3" s="1"/>
  <c r="H132" i="2"/>
  <c r="J132" i="3" s="1"/>
  <c r="J380" i="3" s="1"/>
  <c r="J628" i="3" s="1"/>
  <c r="J876" i="3" s="1"/>
  <c r="J1124" i="3" s="1"/>
  <c r="H148" i="2"/>
  <c r="J148" i="3" s="1"/>
  <c r="J396" i="3" s="1"/>
  <c r="J644" i="3" s="1"/>
  <c r="J892" i="3" s="1"/>
  <c r="J1140" i="3" s="1"/>
  <c r="H164" i="2"/>
  <c r="J164" i="3" s="1"/>
  <c r="J412" i="3" s="1"/>
  <c r="J660" i="3" s="1"/>
  <c r="J908" i="3" s="1"/>
  <c r="J1156" i="3" s="1"/>
  <c r="H184" i="2"/>
  <c r="H200" i="2"/>
  <c r="H216" i="2"/>
  <c r="H232" i="2"/>
  <c r="H253" i="2"/>
  <c r="J253" i="3" s="1"/>
  <c r="J501" i="3" s="1"/>
  <c r="J749" i="3" s="1"/>
  <c r="J997" i="3" s="1"/>
  <c r="J1245" i="3" s="1"/>
  <c r="I109" i="7"/>
  <c r="AO114" i="7" s="1"/>
  <c r="AO115" i="7" s="1"/>
  <c r="M109" i="7"/>
  <c r="AS118" i="7" s="1"/>
  <c r="AS119" i="7" s="1"/>
  <c r="AS120" i="7" s="1"/>
  <c r="AS121" i="7" s="1"/>
  <c r="Q109" i="7"/>
  <c r="AW114" i="7" s="1"/>
  <c r="U109" i="7"/>
  <c r="BA118" i="7" s="1"/>
  <c r="BA119" i="7" s="1"/>
  <c r="BA120" i="7" s="1"/>
  <c r="BA121" i="7" s="1"/>
  <c r="J125" i="7"/>
  <c r="AP130" i="7" s="1"/>
  <c r="AP131" i="7" s="1"/>
  <c r="Y127" i="7" s="1"/>
  <c r="N125" i="7"/>
  <c r="AT126" i="7" s="1"/>
  <c r="AT127" i="7" s="1"/>
  <c r="AT128" i="7" s="1"/>
  <c r="AT129" i="7" s="1"/>
  <c r="R125" i="7"/>
  <c r="AX130" i="7" s="1"/>
  <c r="AG126" i="7" s="1"/>
  <c r="Y488" i="3" s="1"/>
  <c r="V125" i="7"/>
  <c r="BB130" i="7" s="1"/>
  <c r="K229" i="7"/>
  <c r="AQ238" i="7" s="1"/>
  <c r="AQ239" i="7" s="1"/>
  <c r="AQ240" i="7" s="1"/>
  <c r="AQ241" i="7" s="1"/>
  <c r="O229" i="7"/>
  <c r="AU234" i="7" s="1"/>
  <c r="AU235" i="7" s="1"/>
  <c r="AU236" i="7" s="1"/>
  <c r="AU237" i="7" s="1"/>
  <c r="S229" i="7"/>
  <c r="AY234" i="7" s="1"/>
  <c r="AY235" i="7" s="1"/>
  <c r="AY236" i="7" s="1"/>
  <c r="AY237" i="7" s="1"/>
  <c r="H245" i="7"/>
  <c r="AN246" i="7" s="1"/>
  <c r="AN247" i="7" s="1"/>
  <c r="AN248" i="7" s="1"/>
  <c r="L245" i="7"/>
  <c r="AR250" i="7" s="1"/>
  <c r="AR251" i="7" s="1"/>
  <c r="AR252" i="7" s="1"/>
  <c r="AR253" i="7" s="1"/>
  <c r="P245" i="7"/>
  <c r="AV250" i="7" s="1"/>
  <c r="AV251" i="7" s="1"/>
  <c r="AV252" i="7" s="1"/>
  <c r="AV253" i="7" s="1"/>
  <c r="T245" i="7"/>
  <c r="AZ250" i="7" s="1"/>
  <c r="AZ251" i="7" s="1"/>
  <c r="AZ252" i="7" s="1"/>
  <c r="AZ253" i="7" s="1"/>
  <c r="I261" i="7"/>
  <c r="AO262" i="7" s="1"/>
  <c r="M261" i="7"/>
  <c r="AS266" i="7" s="1"/>
  <c r="AS267" i="7" s="1"/>
  <c r="AS268" i="7" s="1"/>
  <c r="AS269" i="7" s="1"/>
  <c r="Q261" i="7"/>
  <c r="AW266" i="7" s="1"/>
  <c r="AW267" i="7" s="1"/>
  <c r="AW268" i="7" s="1"/>
  <c r="AW269" i="7" s="1"/>
  <c r="U261" i="7"/>
  <c r="BA262" i="7" s="1"/>
  <c r="BA263" i="7" s="1"/>
  <c r="BA264" i="7" s="1"/>
  <c r="BA265" i="7" s="1"/>
  <c r="J277" i="7"/>
  <c r="AP278" i="7" s="1"/>
  <c r="AP279" i="7" s="1"/>
  <c r="AP280" i="7" s="1"/>
  <c r="AP281" i="7" s="1"/>
  <c r="N277" i="7"/>
  <c r="AT278" i="7" s="1"/>
  <c r="AT279" i="7" s="1"/>
  <c r="AT280" i="7" s="1"/>
  <c r="AT281" i="7" s="1"/>
  <c r="R277" i="7"/>
  <c r="AX282" i="7" s="1"/>
  <c r="AX283" i="7" s="1"/>
  <c r="AX284" i="7" s="1"/>
  <c r="AX285" i="7" s="1"/>
  <c r="V277" i="7"/>
  <c r="BB282" i="7" s="1"/>
  <c r="BB283" i="7" s="1"/>
  <c r="BB284" i="7" s="1"/>
  <c r="BB285" i="7" s="1"/>
  <c r="K293" i="7"/>
  <c r="AQ302" i="7" s="1"/>
  <c r="AQ303" i="7" s="1"/>
  <c r="AQ304" i="7" s="1"/>
  <c r="AQ305" i="7" s="1"/>
  <c r="O293" i="7"/>
  <c r="AU298" i="7" s="1"/>
  <c r="AU299" i="7" s="1"/>
  <c r="AU300" i="7" s="1"/>
  <c r="AU301" i="7" s="1"/>
  <c r="S293" i="7"/>
  <c r="AY302" i="7" s="1"/>
  <c r="AY303" i="7" s="1"/>
  <c r="AY304" i="7" s="1"/>
  <c r="AY305" i="7" s="1"/>
  <c r="H152" i="2"/>
  <c r="J152" i="3" s="1"/>
  <c r="J400" i="3" s="1"/>
  <c r="J648" i="3" s="1"/>
  <c r="J896" i="3" s="1"/>
  <c r="J1144" i="3" s="1"/>
  <c r="H168" i="2"/>
  <c r="J168" i="3" s="1"/>
  <c r="J416" i="3" s="1"/>
  <c r="J664" i="3" s="1"/>
  <c r="J912" i="3" s="1"/>
  <c r="J1160" i="3" s="1"/>
  <c r="H188" i="2"/>
  <c r="H204" i="2"/>
  <c r="H220" i="2"/>
  <c r="H236" i="2"/>
  <c r="H240" i="2"/>
  <c r="J240" i="3" s="1"/>
  <c r="J488" i="3" s="1"/>
  <c r="J736" i="3" s="1"/>
  <c r="J984" i="3" s="1"/>
  <c r="J1232" i="3" s="1"/>
  <c r="H257" i="2"/>
  <c r="J257" i="3" s="1"/>
  <c r="J505" i="3" s="1"/>
  <c r="J753" i="3" s="1"/>
  <c r="J1001" i="3" s="1"/>
  <c r="J1249" i="3" s="1"/>
  <c r="J109" i="7"/>
  <c r="AP114" i="7" s="1"/>
  <c r="N109" i="7"/>
  <c r="AT110" i="7" s="1"/>
  <c r="AT111" i="7" s="1"/>
  <c r="AT112" i="7" s="1"/>
  <c r="AT113" i="7" s="1"/>
  <c r="R109" i="7"/>
  <c r="AX110" i="7" s="1"/>
  <c r="AX111" i="7" s="1"/>
  <c r="AX112" i="7" s="1"/>
  <c r="AX113" i="7" s="1"/>
  <c r="V109" i="7"/>
  <c r="BB110" i="7" s="1"/>
  <c r="BB111" i="7" s="1"/>
  <c r="BB112" i="7" s="1"/>
  <c r="BB113" i="7" s="1"/>
  <c r="K125" i="7"/>
  <c r="AQ130" i="7" s="1"/>
  <c r="AQ131" i="7" s="1"/>
  <c r="O125" i="7"/>
  <c r="AU130" i="7" s="1"/>
  <c r="S125" i="7"/>
  <c r="AY130" i="7" s="1"/>
  <c r="H229" i="7"/>
  <c r="AN238" i="7" s="1"/>
  <c r="L229" i="7"/>
  <c r="AR234" i="7" s="1"/>
  <c r="AR235" i="7" s="1"/>
  <c r="AR236" i="7" s="1"/>
  <c r="AR237" i="7" s="1"/>
  <c r="P229" i="7"/>
  <c r="AV230" i="7" s="1"/>
  <c r="AV231" i="7" s="1"/>
  <c r="AE231" i="7" s="1"/>
  <c r="T229" i="7"/>
  <c r="AZ230" i="7" s="1"/>
  <c r="I245" i="7"/>
  <c r="AO246" i="7" s="1"/>
  <c r="AO247" i="7" s="1"/>
  <c r="M245" i="7"/>
  <c r="AS246" i="7" s="1"/>
  <c r="AS247" i="7" s="1"/>
  <c r="AS248" i="7" s="1"/>
  <c r="AS249" i="7" s="1"/>
  <c r="Q245" i="7"/>
  <c r="AW250" i="7" s="1"/>
  <c r="AW251" i="7" s="1"/>
  <c r="AW252" i="7" s="1"/>
  <c r="AW253" i="7" s="1"/>
  <c r="U245" i="7"/>
  <c r="BA246" i="7" s="1"/>
  <c r="BA247" i="7" s="1"/>
  <c r="BA248" i="7" s="1"/>
  <c r="BA249" i="7" s="1"/>
  <c r="J261" i="7"/>
  <c r="AP262" i="7" s="1"/>
  <c r="AP263" i="7" s="1"/>
  <c r="AP264" i="7" s="1"/>
  <c r="AP265" i="7" s="1"/>
  <c r="N261" i="7"/>
  <c r="AT266" i="7" s="1"/>
  <c r="AT267" i="7" s="1"/>
  <c r="AT268" i="7" s="1"/>
  <c r="AT269" i="7" s="1"/>
  <c r="R261" i="7"/>
  <c r="AX262" i="7" s="1"/>
  <c r="AX263" i="7" s="1"/>
  <c r="AX264" i="7" s="1"/>
  <c r="AX265" i="7" s="1"/>
  <c r="V261" i="7"/>
  <c r="BB266" i="7" s="1"/>
  <c r="BB267" i="7" s="1"/>
  <c r="BB268" i="7" s="1"/>
  <c r="BB269" i="7" s="1"/>
  <c r="K277" i="7"/>
  <c r="AQ278" i="7" s="1"/>
  <c r="AQ279" i="7" s="1"/>
  <c r="AQ280" i="7" s="1"/>
  <c r="AQ281" i="7" s="1"/>
  <c r="O277" i="7"/>
  <c r="AU278" i="7" s="1"/>
  <c r="AU279" i="7" s="1"/>
  <c r="AU280" i="7" s="1"/>
  <c r="AU281" i="7" s="1"/>
  <c r="S277" i="7"/>
  <c r="AY286" i="7" s="1"/>
  <c r="AY287" i="7" s="1"/>
  <c r="AY288" i="7" s="1"/>
  <c r="AY289" i="7" s="1"/>
  <c r="H293" i="7"/>
  <c r="AN294" i="7" s="1"/>
  <c r="AN295" i="7" s="1"/>
  <c r="L293" i="7"/>
  <c r="AR294" i="7" s="1"/>
  <c r="AR295" i="7" s="1"/>
  <c r="AR296" i="7" s="1"/>
  <c r="AR297" i="7" s="1"/>
  <c r="P293" i="7"/>
  <c r="AV294" i="7" s="1"/>
  <c r="AV295" i="7" s="1"/>
  <c r="AV296" i="7" s="1"/>
  <c r="AV297" i="7" s="1"/>
  <c r="T293" i="7"/>
  <c r="AZ294" i="7" s="1"/>
  <c r="AZ295" i="7" s="1"/>
  <c r="AZ296" i="7" s="1"/>
  <c r="AZ297" i="7" s="1"/>
  <c r="H172" i="2"/>
  <c r="J172" i="3" s="1"/>
  <c r="J420" i="3" s="1"/>
  <c r="J668" i="3" s="1"/>
  <c r="J916" i="3" s="1"/>
  <c r="J1164" i="3" s="1"/>
  <c r="H192" i="2"/>
  <c r="H208" i="2"/>
  <c r="H224" i="2"/>
  <c r="H244" i="2"/>
  <c r="J244" i="3" s="1"/>
  <c r="J492" i="3" s="1"/>
  <c r="J740" i="3" s="1"/>
  <c r="J988" i="3" s="1"/>
  <c r="J1236" i="3" s="1"/>
  <c r="K109" i="7"/>
  <c r="AQ118" i="7" s="1"/>
  <c r="AQ119" i="7" s="1"/>
  <c r="AQ120" i="7" s="1"/>
  <c r="AQ121" i="7" s="1"/>
  <c r="O109" i="7"/>
  <c r="AU118" i="7" s="1"/>
  <c r="AU119" i="7" s="1"/>
  <c r="AU120" i="7" s="1"/>
  <c r="AU121" i="7" s="1"/>
  <c r="S109" i="7"/>
  <c r="AY114" i="7" s="1"/>
  <c r="AH110" i="7" s="1"/>
  <c r="H125" i="7"/>
  <c r="AN130" i="7" s="1"/>
  <c r="L125" i="7"/>
  <c r="AR130" i="7" s="1"/>
  <c r="P125" i="7"/>
  <c r="AV130" i="7" s="1"/>
  <c r="T125" i="7"/>
  <c r="AZ130" i="7" s="1"/>
  <c r="I229" i="7"/>
  <c r="AO230" i="7" s="1"/>
  <c r="M229" i="7"/>
  <c r="AS230" i="7" s="1"/>
  <c r="Q229" i="7"/>
  <c r="AW230" i="7" s="1"/>
  <c r="AW231" i="7" s="1"/>
  <c r="AF231" i="7" s="1"/>
  <c r="U229" i="7"/>
  <c r="BA230" i="7" s="1"/>
  <c r="J245" i="7"/>
  <c r="AP246" i="7" s="1"/>
  <c r="AP247" i="7" s="1"/>
  <c r="AP248" i="7" s="1"/>
  <c r="AP249" i="7" s="1"/>
  <c r="N245" i="7"/>
  <c r="AT254" i="7" s="1"/>
  <c r="AT255" i="7" s="1"/>
  <c r="R245" i="7"/>
  <c r="AX246" i="7" s="1"/>
  <c r="AX247" i="7" s="1"/>
  <c r="AX248" i="7" s="1"/>
  <c r="AX249" i="7" s="1"/>
  <c r="V245" i="7"/>
  <c r="BB250" i="7" s="1"/>
  <c r="BB251" i="7" s="1"/>
  <c r="BB252" i="7" s="1"/>
  <c r="BB253" i="7" s="1"/>
  <c r="K261" i="7"/>
  <c r="AQ262" i="7" s="1"/>
  <c r="AQ263" i="7" s="1"/>
  <c r="AQ264" i="7" s="1"/>
  <c r="AQ265" i="7" s="1"/>
  <c r="O261" i="7"/>
  <c r="AU262" i="7" s="1"/>
  <c r="AU263" i="7" s="1"/>
  <c r="AU264" i="7" s="1"/>
  <c r="AU265" i="7" s="1"/>
  <c r="S261" i="7"/>
  <c r="AY262" i="7" s="1"/>
  <c r="AY263" i="7" s="1"/>
  <c r="AY264" i="7" s="1"/>
  <c r="AY265" i="7" s="1"/>
  <c r="H277" i="7"/>
  <c r="AN278" i="7" s="1"/>
  <c r="AN279" i="7" s="1"/>
  <c r="AN280" i="7" s="1"/>
  <c r="AN281" i="7" s="1"/>
  <c r="L277" i="7"/>
  <c r="AR282" i="7" s="1"/>
  <c r="AR283" i="7" s="1"/>
  <c r="AR284" i="7" s="1"/>
  <c r="AR285" i="7" s="1"/>
  <c r="P277" i="7"/>
  <c r="AV282" i="7" s="1"/>
  <c r="AV283" i="7" s="1"/>
  <c r="AV284" i="7" s="1"/>
  <c r="AV285" i="7" s="1"/>
  <c r="T277" i="7"/>
  <c r="AZ282" i="7" s="1"/>
  <c r="AZ283" i="7" s="1"/>
  <c r="AZ284" i="7" s="1"/>
  <c r="AZ285" i="7" s="1"/>
  <c r="I293" i="7"/>
  <c r="AO294" i="7" s="1"/>
  <c r="AO295" i="7" s="1"/>
  <c r="AO296" i="7" s="1"/>
  <c r="AO297" i="7" s="1"/>
  <c r="M293" i="7"/>
  <c r="AS294" i="7" s="1"/>
  <c r="AS295" i="7" s="1"/>
  <c r="AS296" i="7" s="1"/>
  <c r="AS297" i="7" s="1"/>
  <c r="Q293" i="7"/>
  <c r="AW294" i="7" s="1"/>
  <c r="AW295" i="7" s="1"/>
  <c r="AW296" i="7" s="1"/>
  <c r="AW297" i="7" s="1"/>
  <c r="U293" i="7"/>
  <c r="BA294" i="7" s="1"/>
  <c r="BA295" i="7" s="1"/>
  <c r="BA296" i="7" s="1"/>
  <c r="BA297" i="7" s="1"/>
  <c r="H109" i="7"/>
  <c r="L109" i="7"/>
  <c r="AR114" i="7" s="1"/>
  <c r="AR115" i="7" s="1"/>
  <c r="AA111" i="7" s="1"/>
  <c r="P109" i="7"/>
  <c r="AV110" i="7" s="1"/>
  <c r="AV111" i="7" s="1"/>
  <c r="AV112" i="7" s="1"/>
  <c r="AV113" i="7" s="1"/>
  <c r="T109" i="7"/>
  <c r="AZ118" i="7" s="1"/>
  <c r="AZ119" i="7" s="1"/>
  <c r="AZ120" i="7" s="1"/>
  <c r="AZ121" i="7" s="1"/>
  <c r="I125" i="7"/>
  <c r="AO126" i="7" s="1"/>
  <c r="AO127" i="7" s="1"/>
  <c r="AO128" i="7" s="1"/>
  <c r="AO129" i="7" s="1"/>
  <c r="M125" i="7"/>
  <c r="AS126" i="7" s="1"/>
  <c r="AS127" i="7" s="1"/>
  <c r="AS128" i="7" s="1"/>
  <c r="AS129" i="7" s="1"/>
  <c r="Q125" i="7"/>
  <c r="AW134" i="7" s="1"/>
  <c r="AW135" i="7" s="1"/>
  <c r="AW136" i="7" s="1"/>
  <c r="AW137" i="7" s="1"/>
  <c r="U125" i="7"/>
  <c r="BA134" i="7" s="1"/>
  <c r="BA135" i="7" s="1"/>
  <c r="BA136" i="7" s="1"/>
  <c r="BA137" i="7" s="1"/>
  <c r="J229" i="7"/>
  <c r="AP230" i="7" s="1"/>
  <c r="N229" i="7"/>
  <c r="AT230" i="7" s="1"/>
  <c r="R229" i="7"/>
  <c r="AX230" i="7" s="1"/>
  <c r="V229" i="7"/>
  <c r="BB230" i="7" s="1"/>
  <c r="K245" i="7"/>
  <c r="AQ246" i="7" s="1"/>
  <c r="AQ247" i="7" s="1"/>
  <c r="AQ248" i="7" s="1"/>
  <c r="AQ249" i="7" s="1"/>
  <c r="O245" i="7"/>
  <c r="AU246" i="7" s="1"/>
  <c r="AU247" i="7" s="1"/>
  <c r="AU248" i="7" s="1"/>
  <c r="AU249" i="7" s="1"/>
  <c r="S245" i="7"/>
  <c r="AY246" i="7" s="1"/>
  <c r="AY247" i="7" s="1"/>
  <c r="AY248" i="7" s="1"/>
  <c r="AY249" i="7" s="1"/>
  <c r="H261" i="7"/>
  <c r="AN262" i="7" s="1"/>
  <c r="AN263" i="7" s="1"/>
  <c r="L261" i="7"/>
  <c r="AR270" i="7" s="1"/>
  <c r="AR271" i="7" s="1"/>
  <c r="AR272" i="7" s="1"/>
  <c r="AR273" i="7" s="1"/>
  <c r="P261" i="7"/>
  <c r="AV266" i="7" s="1"/>
  <c r="AV267" i="7" s="1"/>
  <c r="AV268" i="7" s="1"/>
  <c r="AV269" i="7" s="1"/>
  <c r="T261" i="7"/>
  <c r="AZ262" i="7" s="1"/>
  <c r="AZ263" i="7" s="1"/>
  <c r="AZ264" i="7" s="1"/>
  <c r="AZ265" i="7" s="1"/>
  <c r="I277" i="7"/>
  <c r="AO286" i="7" s="1"/>
  <c r="AO287" i="7" s="1"/>
  <c r="AO288" i="7" s="1"/>
  <c r="AO289" i="7" s="1"/>
  <c r="M277" i="7"/>
  <c r="AS286" i="7" s="1"/>
  <c r="AS287" i="7" s="1"/>
  <c r="AS288" i="7" s="1"/>
  <c r="AS289" i="7" s="1"/>
  <c r="Q277" i="7"/>
  <c r="AW278" i="7" s="1"/>
  <c r="AW279" i="7" s="1"/>
  <c r="AW280" i="7" s="1"/>
  <c r="AW281" i="7" s="1"/>
  <c r="U277" i="7"/>
  <c r="BA282" i="7" s="1"/>
  <c r="BA283" i="7" s="1"/>
  <c r="BA284" i="7" s="1"/>
  <c r="BA285" i="7" s="1"/>
  <c r="J293" i="7"/>
  <c r="AP294" i="7" s="1"/>
  <c r="AP295" i="7" s="1"/>
  <c r="AP296" i="7" s="1"/>
  <c r="AP297" i="7" s="1"/>
  <c r="N293" i="7"/>
  <c r="AT294" i="7" s="1"/>
  <c r="AT295" i="7" s="1"/>
  <c r="AT296" i="7" s="1"/>
  <c r="AT297" i="7" s="1"/>
  <c r="R293" i="7"/>
  <c r="AX302" i="7" s="1"/>
  <c r="AX303" i="7" s="1"/>
  <c r="AX304" i="7" s="1"/>
  <c r="AX305" i="7" s="1"/>
  <c r="V293" i="7"/>
  <c r="BB302" i="7" s="1"/>
  <c r="BB303" i="7" s="1"/>
  <c r="BB304" i="7" s="1"/>
  <c r="BB305" i="7" s="1"/>
  <c r="BB79" i="7"/>
  <c r="BB80" i="7" s="1"/>
  <c r="BB81" i="7" s="1"/>
  <c r="AP54" i="7"/>
  <c r="AP55" i="7" s="1"/>
  <c r="AP56" i="7" s="1"/>
  <c r="AT54" i="7"/>
  <c r="AT55" i="7" s="1"/>
  <c r="AT56" i="7" s="1"/>
  <c r="AX54" i="7"/>
  <c r="AX55" i="7" s="1"/>
  <c r="AX56" i="7" s="1"/>
  <c r="BB54" i="7"/>
  <c r="BB55" i="7" s="1"/>
  <c r="BB56" i="7" s="1"/>
  <c r="AQ66" i="7"/>
  <c r="AQ67" i="7" s="1"/>
  <c r="AQ68" i="7" s="1"/>
  <c r="AQ69" i="7" s="1"/>
  <c r="AW54" i="7"/>
  <c r="AW55" i="7" s="1"/>
  <c r="AW56" i="7" s="1"/>
  <c r="AU37" i="7"/>
  <c r="AU38" i="7" s="1"/>
  <c r="AU39" i="7" s="1"/>
  <c r="AU40" i="7" s="1"/>
  <c r="AO46" i="7"/>
  <c r="AO47" i="7" s="1"/>
  <c r="AO48" i="7" s="1"/>
  <c r="BA50" i="7"/>
  <c r="BA51" i="7" s="1"/>
  <c r="BA52" i="7" s="1"/>
  <c r="AJ48" i="7" s="1"/>
  <c r="AQ298" i="7"/>
  <c r="AQ299" i="7" s="1"/>
  <c r="AQ300" i="7" s="1"/>
  <c r="AQ301" i="7" s="1"/>
  <c r="BA37" i="7"/>
  <c r="BA38" i="7" s="1"/>
  <c r="BA39" i="7" s="1"/>
  <c r="BA40" i="7" s="1"/>
  <c r="AN29" i="7"/>
  <c r="AN30" i="7" s="1"/>
  <c r="AR29" i="7"/>
  <c r="AR30" i="7" s="1"/>
  <c r="AR31" i="7" s="1"/>
  <c r="AR32" i="7" s="1"/>
  <c r="AV29" i="7"/>
  <c r="AV30" i="7" s="1"/>
  <c r="AV31" i="7" s="1"/>
  <c r="AV32" i="7" s="1"/>
  <c r="AZ29" i="7"/>
  <c r="AZ30" i="7" s="1"/>
  <c r="AZ31" i="7" s="1"/>
  <c r="AZ32" i="7" s="1"/>
  <c r="AU29" i="7"/>
  <c r="AU30" i="7" s="1"/>
  <c r="AU31" i="7" s="1"/>
  <c r="AU32" i="7" s="1"/>
  <c r="AY33" i="7"/>
  <c r="AY34" i="7" s="1"/>
  <c r="AU34" i="7"/>
  <c r="AU35" i="7" s="1"/>
  <c r="AD31" i="7" s="1"/>
  <c r="AP37" i="7"/>
  <c r="AP38" i="7" s="1"/>
  <c r="AP39" i="7" s="1"/>
  <c r="AP40" i="7" s="1"/>
  <c r="AT37" i="7"/>
  <c r="AT38" i="7" s="1"/>
  <c r="AT39" i="7" s="1"/>
  <c r="AT40" i="7" s="1"/>
  <c r="AX37" i="7"/>
  <c r="AX38" i="7" s="1"/>
  <c r="AX39" i="7" s="1"/>
  <c r="AX40" i="7" s="1"/>
  <c r="BB37" i="7"/>
  <c r="BB38" i="7" s="1"/>
  <c r="BB39" i="7" s="1"/>
  <c r="BB40" i="7" s="1"/>
  <c r="AN46" i="7"/>
  <c r="AN47" i="7" s="1"/>
  <c r="AR46" i="7"/>
  <c r="AR47" i="7" s="1"/>
  <c r="AR48" i="7" s="1"/>
  <c r="AV46" i="7"/>
  <c r="AV47" i="7" s="1"/>
  <c r="AV48" i="7" s="1"/>
  <c r="AZ46" i="7"/>
  <c r="AZ47" i="7" s="1"/>
  <c r="AZ48" i="7" s="1"/>
  <c r="AQ50" i="7"/>
  <c r="AQ51" i="7" s="1"/>
  <c r="AQ52" i="7" s="1"/>
  <c r="Z48" i="7" s="1"/>
  <c r="AY50" i="7"/>
  <c r="AY51" i="7" s="1"/>
  <c r="AH47" i="7" s="1"/>
  <c r="AY29" i="7"/>
  <c r="AY30" i="7" s="1"/>
  <c r="AY31" i="7" s="1"/>
  <c r="AY32" i="7" s="1"/>
  <c r="AQ30" i="7"/>
  <c r="AQ31" i="7" s="1"/>
  <c r="AQ32" i="7" s="1"/>
  <c r="AP33" i="7"/>
  <c r="AP34" i="7" s="1"/>
  <c r="Y30" i="7" s="1"/>
  <c r="AT33" i="7"/>
  <c r="AT34" i="7" s="1"/>
  <c r="AC30" i="7" s="1"/>
  <c r="AX33" i="7"/>
  <c r="AX34" i="7" s="1"/>
  <c r="AX35" i="7" s="1"/>
  <c r="AX36" i="7" s="1"/>
  <c r="AG32" i="7" s="1"/>
  <c r="BB34" i="7"/>
  <c r="AK30" i="7" s="1"/>
  <c r="AQ37" i="7"/>
  <c r="AQ38" i="7" s="1"/>
  <c r="AQ39" i="7" s="1"/>
  <c r="AQ40" i="7" s="1"/>
  <c r="AN254" i="7"/>
  <c r="AN255" i="7" s="1"/>
  <c r="AY38" i="7"/>
  <c r="AY39" i="7" s="1"/>
  <c r="AY40" i="7" s="1"/>
  <c r="AP29" i="7"/>
  <c r="AP30" i="7" s="1"/>
  <c r="AP31" i="7" s="1"/>
  <c r="AP32" i="7" s="1"/>
  <c r="AT29" i="7"/>
  <c r="AT30" i="7" s="1"/>
  <c r="AT31" i="7" s="1"/>
  <c r="AT32" i="7" s="1"/>
  <c r="AX29" i="7"/>
  <c r="AX30" i="7" s="1"/>
  <c r="AX31" i="7" s="1"/>
  <c r="AX32" i="7" s="1"/>
  <c r="BB29" i="7"/>
  <c r="BB30" i="7" s="1"/>
  <c r="BB31" i="7" s="1"/>
  <c r="BB32" i="7" s="1"/>
  <c r="AQ33" i="7"/>
  <c r="AQ34" i="7" s="1"/>
  <c r="AQ35" i="7" s="1"/>
  <c r="AQ36" i="7" s="1"/>
  <c r="Z32" i="7" s="1"/>
  <c r="AN37" i="7"/>
  <c r="AN38" i="7" s="1"/>
  <c r="AN39" i="7" s="1"/>
  <c r="AR37" i="7"/>
  <c r="AR38" i="7" s="1"/>
  <c r="AR39" i="7" s="1"/>
  <c r="AR40" i="7" s="1"/>
  <c r="AV37" i="7"/>
  <c r="AV38" i="7" s="1"/>
  <c r="AV39" i="7" s="1"/>
  <c r="AV40" i="7" s="1"/>
  <c r="AZ37" i="7"/>
  <c r="AZ38" i="7" s="1"/>
  <c r="AZ39" i="7" s="1"/>
  <c r="AZ40" i="7" s="1"/>
  <c r="AP46" i="7"/>
  <c r="AP47" i="7" s="1"/>
  <c r="AP48" i="7" s="1"/>
  <c r="AT46" i="7"/>
  <c r="AT47" i="7" s="1"/>
  <c r="AT48" i="7" s="1"/>
  <c r="AX46" i="7"/>
  <c r="AX47" i="7" s="1"/>
  <c r="AX48" i="7" s="1"/>
  <c r="BB46" i="7"/>
  <c r="BB47" i="7" s="1"/>
  <c r="BB48" i="7" s="1"/>
  <c r="AS50" i="7"/>
  <c r="AS51" i="7" s="1"/>
  <c r="AS52" i="7" s="1"/>
  <c r="AB48" i="7" s="1"/>
  <c r="AN250" i="7"/>
  <c r="AN251" i="7" s="1"/>
  <c r="AI46" i="7"/>
  <c r="W46" i="7"/>
  <c r="AH45" i="7"/>
  <c r="AD45" i="7"/>
  <c r="Z45" i="7"/>
  <c r="AK45" i="7"/>
  <c r="AG45" i="7"/>
  <c r="AC45" i="7"/>
  <c r="Y45" i="7"/>
  <c r="AE45" i="7"/>
  <c r="W45" i="7"/>
  <c r="O295" i="3" s="1"/>
  <c r="AG46" i="7"/>
  <c r="AC46" i="7"/>
  <c r="AJ45" i="7"/>
  <c r="AB45" i="7"/>
  <c r="AI45" i="7"/>
  <c r="AA45" i="7"/>
  <c r="BC45" i="7"/>
  <c r="AK29" i="7"/>
  <c r="AI29" i="7"/>
  <c r="AE29" i="7"/>
  <c r="AA29" i="7"/>
  <c r="W29" i="7"/>
  <c r="AD29" i="7"/>
  <c r="AN34" i="7"/>
  <c r="AN35" i="7" s="1"/>
  <c r="W31" i="7" s="1"/>
  <c r="AF78" i="7"/>
  <c r="AI78" i="7"/>
  <c r="AQ102" i="7"/>
  <c r="AQ103" i="7" s="1"/>
  <c r="AQ104" i="7" s="1"/>
  <c r="AQ105" i="7" s="1"/>
  <c r="AQ98" i="7"/>
  <c r="AQ99" i="7" s="1"/>
  <c r="AQ100" i="7" s="1"/>
  <c r="AQ101" i="7" s="1"/>
  <c r="AY53" i="7"/>
  <c r="AY54" i="7" s="1"/>
  <c r="AY55" i="7" s="1"/>
  <c r="AY56" i="7" s="1"/>
  <c r="AU53" i="7"/>
  <c r="AQ53" i="7"/>
  <c r="AQ54" i="7" s="1"/>
  <c r="AQ55" i="7" s="1"/>
  <c r="AQ56" i="7" s="1"/>
  <c r="AS46" i="7"/>
  <c r="AS47" i="7" s="1"/>
  <c r="AS48" i="7" s="1"/>
  <c r="AW46" i="7"/>
  <c r="AW47" i="7" s="1"/>
  <c r="AW48" i="7" s="1"/>
  <c r="BA46" i="7"/>
  <c r="BA47" i="7" s="1"/>
  <c r="BA48" i="7" s="1"/>
  <c r="AO49" i="7"/>
  <c r="X45" i="7" s="1"/>
  <c r="AW49" i="7"/>
  <c r="AF45" i="7" s="1"/>
  <c r="AO53" i="7"/>
  <c r="AO54" i="7" s="1"/>
  <c r="AO55" i="7" s="1"/>
  <c r="AO56" i="7" s="1"/>
  <c r="AR79" i="7"/>
  <c r="AR80" i="7" s="1"/>
  <c r="AR81" i="7" s="1"/>
  <c r="AZ83" i="7"/>
  <c r="AZ84" i="7" s="1"/>
  <c r="AZ85" i="7" s="1"/>
  <c r="AI81" i="7" s="1"/>
  <c r="AR87" i="7"/>
  <c r="AR88" i="7" s="1"/>
  <c r="AR89" i="7" s="1"/>
  <c r="AV87" i="7"/>
  <c r="AV88" i="7" s="1"/>
  <c r="AV89" i="7" s="1"/>
  <c r="AZ87" i="7"/>
  <c r="AZ88" i="7" s="1"/>
  <c r="AZ89" i="7" s="1"/>
  <c r="AN51" i="7"/>
  <c r="AZ51" i="7"/>
  <c r="AZ52" i="7" s="1"/>
  <c r="AI48" i="7" s="1"/>
  <c r="X291" i="7"/>
  <c r="X243" i="7"/>
  <c r="AO29" i="7"/>
  <c r="AS29" i="7"/>
  <c r="AS30" i="7" s="1"/>
  <c r="AS31" i="7" s="1"/>
  <c r="AS32" i="7" s="1"/>
  <c r="AW29" i="7"/>
  <c r="AW30" i="7" s="1"/>
  <c r="AW31" i="7" s="1"/>
  <c r="AW32" i="7" s="1"/>
  <c r="BA29" i="7"/>
  <c r="BA30" i="7" s="1"/>
  <c r="BA31" i="7" s="1"/>
  <c r="BA32" i="7" s="1"/>
  <c r="AO33" i="7"/>
  <c r="AS33" i="7"/>
  <c r="AS34" i="7" s="1"/>
  <c r="AW33" i="7"/>
  <c r="BA33" i="7"/>
  <c r="BA34" i="7" s="1"/>
  <c r="AO37" i="7"/>
  <c r="AS37" i="7"/>
  <c r="AS38" i="7" s="1"/>
  <c r="AS39" i="7" s="1"/>
  <c r="AS40" i="7" s="1"/>
  <c r="AW37" i="7"/>
  <c r="AW38" i="7" s="1"/>
  <c r="AW39" i="7" s="1"/>
  <c r="AW40" i="7" s="1"/>
  <c r="AT51" i="7"/>
  <c r="AT52" i="7" s="1"/>
  <c r="AC48" i="7" s="1"/>
  <c r="AN54" i="7"/>
  <c r="AS54" i="7"/>
  <c r="AS55" i="7" s="1"/>
  <c r="AS56" i="7" s="1"/>
  <c r="BA54" i="7"/>
  <c r="BA55" i="7" s="1"/>
  <c r="BA56" i="7" s="1"/>
  <c r="X59" i="7"/>
  <c r="AT94" i="7"/>
  <c r="AT95" i="7" s="1"/>
  <c r="AT96" i="7" s="1"/>
  <c r="AT97" i="7" s="1"/>
  <c r="AT98" i="7"/>
  <c r="AT99" i="7" s="1"/>
  <c r="AT100" i="7" s="1"/>
  <c r="AT101" i="7" s="1"/>
  <c r="AT102" i="7"/>
  <c r="AT103" i="7" s="1"/>
  <c r="AT104" i="7" s="1"/>
  <c r="AT105" i="7" s="1"/>
  <c r="AU50" i="7"/>
  <c r="H12" i="7"/>
  <c r="H13" i="7" s="1"/>
  <c r="H14" i="7" s="1"/>
  <c r="H15" i="7" s="1"/>
  <c r="H16" i="7"/>
  <c r="H17" i="7" s="1"/>
  <c r="H18" i="7" s="1"/>
  <c r="H19" i="7" s="1"/>
  <c r="AQ46" i="7"/>
  <c r="AU46" i="7"/>
  <c r="AU47" i="7" s="1"/>
  <c r="AU48" i="7" s="1"/>
  <c r="AY46" i="7"/>
  <c r="AY47" i="7" s="1"/>
  <c r="AY48" i="7" s="1"/>
  <c r="BB87" i="7"/>
  <c r="BB88" i="7" s="1"/>
  <c r="BB89" i="7" s="1"/>
  <c r="X91" i="7"/>
  <c r="AS66" i="7"/>
  <c r="AS67" i="7" s="1"/>
  <c r="AS68" i="7" s="1"/>
  <c r="AS69" i="7" s="1"/>
  <c r="AP82" i="7"/>
  <c r="AT82" i="7"/>
  <c r="AC78" i="7" s="1"/>
  <c r="AX82" i="7"/>
  <c r="AG78" i="7" s="1"/>
  <c r="BB82" i="7"/>
  <c r="AK78" i="7" s="1"/>
  <c r="AP86" i="7"/>
  <c r="AP87" i="7" s="1"/>
  <c r="AP88" i="7" s="1"/>
  <c r="AP89" i="7" s="1"/>
  <c r="AT86" i="7"/>
  <c r="AT87" i="7" s="1"/>
  <c r="AT88" i="7" s="1"/>
  <c r="AT89" i="7" s="1"/>
  <c r="AX86" i="7"/>
  <c r="AX87" i="7" s="1"/>
  <c r="AX88" i="7" s="1"/>
  <c r="AX89" i="7" s="1"/>
  <c r="X259" i="7"/>
  <c r="BB254" i="7"/>
  <c r="BB255" i="7" s="1"/>
  <c r="X275" i="7"/>
  <c r="L266" i="3"/>
  <c r="L514" i="3" s="1"/>
  <c r="L762" i="3" s="1"/>
  <c r="L1010" i="3" s="1"/>
  <c r="G18" i="2"/>
  <c r="L286" i="3"/>
  <c r="L534" i="3" s="1"/>
  <c r="L782" i="3" s="1"/>
  <c r="L1030" i="3" s="1"/>
  <c r="G38" i="2"/>
  <c r="L306" i="3"/>
  <c r="L554" i="3" s="1"/>
  <c r="L802" i="3" s="1"/>
  <c r="L1050" i="3" s="1"/>
  <c r="G58" i="2"/>
  <c r="L314" i="3"/>
  <c r="L562" i="3" s="1"/>
  <c r="L810" i="3" s="1"/>
  <c r="L1058" i="3" s="1"/>
  <c r="G66" i="2"/>
  <c r="L330" i="3"/>
  <c r="L578" i="3" s="1"/>
  <c r="L826" i="3" s="1"/>
  <c r="L1074" i="3" s="1"/>
  <c r="G82" i="2"/>
  <c r="L346" i="3"/>
  <c r="L594" i="3" s="1"/>
  <c r="L842" i="3" s="1"/>
  <c r="L1090" i="3" s="1"/>
  <c r="G98" i="2"/>
  <c r="L362" i="3"/>
  <c r="L610" i="3" s="1"/>
  <c r="L858" i="3" s="1"/>
  <c r="L1106" i="3" s="1"/>
  <c r="G114" i="2"/>
  <c r="L378" i="3"/>
  <c r="L626" i="3" s="1"/>
  <c r="L874" i="3" s="1"/>
  <c r="L1122" i="3" s="1"/>
  <c r="G130" i="2"/>
  <c r="L394" i="3"/>
  <c r="L642" i="3" s="1"/>
  <c r="L890" i="3" s="1"/>
  <c r="L1138" i="3" s="1"/>
  <c r="G146" i="2"/>
  <c r="L418" i="3"/>
  <c r="L666" i="3" s="1"/>
  <c r="L914" i="3" s="1"/>
  <c r="L1162" i="3" s="1"/>
  <c r="G170" i="2"/>
  <c r="L492" i="3"/>
  <c r="L740" i="3" s="1"/>
  <c r="L988" i="3" s="1"/>
  <c r="L1236" i="3" s="1"/>
  <c r="G244" i="2"/>
  <c r="L274" i="3"/>
  <c r="L522" i="3" s="1"/>
  <c r="L770" i="3" s="1"/>
  <c r="L1018" i="3" s="1"/>
  <c r="G26" i="2"/>
  <c r="L290" i="3"/>
  <c r="L538" i="3" s="1"/>
  <c r="L786" i="3" s="1"/>
  <c r="L1034" i="3" s="1"/>
  <c r="G42" i="2"/>
  <c r="L298" i="3"/>
  <c r="L546" i="3" s="1"/>
  <c r="L794" i="3" s="1"/>
  <c r="L1042" i="3" s="1"/>
  <c r="G50" i="2"/>
  <c r="L322" i="3"/>
  <c r="L570" i="3" s="1"/>
  <c r="L818" i="3" s="1"/>
  <c r="L1066" i="3" s="1"/>
  <c r="G74" i="2"/>
  <c r="L334" i="3"/>
  <c r="L582" i="3" s="1"/>
  <c r="L830" i="3" s="1"/>
  <c r="L1078" i="3" s="1"/>
  <c r="G86" i="2"/>
  <c r="L354" i="3"/>
  <c r="L602" i="3" s="1"/>
  <c r="L850" i="3" s="1"/>
  <c r="L1098" i="3" s="1"/>
  <c r="G106" i="2"/>
  <c r="L366" i="3"/>
  <c r="L614" i="3" s="1"/>
  <c r="L862" i="3" s="1"/>
  <c r="L1110" i="3" s="1"/>
  <c r="G118" i="2"/>
  <c r="L382" i="3"/>
  <c r="L630" i="3" s="1"/>
  <c r="L878" i="3" s="1"/>
  <c r="L1126" i="3" s="1"/>
  <c r="G134" i="2"/>
  <c r="L402" i="3"/>
  <c r="L650" i="3" s="1"/>
  <c r="L898" i="3" s="1"/>
  <c r="L1146" i="3" s="1"/>
  <c r="G154" i="2"/>
  <c r="L410" i="3"/>
  <c r="L658" i="3" s="1"/>
  <c r="L906" i="3" s="1"/>
  <c r="L1154" i="3" s="1"/>
  <c r="G162" i="2"/>
  <c r="L488" i="3"/>
  <c r="L736" i="3" s="1"/>
  <c r="L984" i="3" s="1"/>
  <c r="L1232" i="3" s="1"/>
  <c r="G240" i="2"/>
  <c r="L504" i="3"/>
  <c r="L752" i="3" s="1"/>
  <c r="L1000" i="3" s="1"/>
  <c r="L1248" i="3" s="1"/>
  <c r="G256" i="2"/>
  <c r="L270" i="3"/>
  <c r="L518" i="3" s="1"/>
  <c r="L766" i="3" s="1"/>
  <c r="L1014" i="3" s="1"/>
  <c r="G22" i="2"/>
  <c r="L282" i="3"/>
  <c r="L530" i="3" s="1"/>
  <c r="L778" i="3" s="1"/>
  <c r="L1026" i="3" s="1"/>
  <c r="G34" i="2"/>
  <c r="L302" i="3"/>
  <c r="L550" i="3" s="1"/>
  <c r="L798" i="3" s="1"/>
  <c r="L1046" i="3" s="1"/>
  <c r="G54" i="2"/>
  <c r="L318" i="3"/>
  <c r="L566" i="3" s="1"/>
  <c r="L814" i="3" s="1"/>
  <c r="L1062" i="3" s="1"/>
  <c r="G70" i="2"/>
  <c r="L338" i="3"/>
  <c r="L586" i="3" s="1"/>
  <c r="L834" i="3" s="1"/>
  <c r="L1082" i="3" s="1"/>
  <c r="G90" i="2"/>
  <c r="L350" i="3"/>
  <c r="L598" i="3" s="1"/>
  <c r="L846" i="3" s="1"/>
  <c r="L1094" i="3" s="1"/>
  <c r="G102" i="2"/>
  <c r="L370" i="3"/>
  <c r="L618" i="3" s="1"/>
  <c r="L866" i="3" s="1"/>
  <c r="L1114" i="3" s="1"/>
  <c r="G122" i="2"/>
  <c r="L386" i="3"/>
  <c r="L634" i="3" s="1"/>
  <c r="L882" i="3" s="1"/>
  <c r="L1130" i="3" s="1"/>
  <c r="G138" i="2"/>
  <c r="L398" i="3"/>
  <c r="L646" i="3" s="1"/>
  <c r="L894" i="3" s="1"/>
  <c r="L1142" i="3" s="1"/>
  <c r="G150" i="2"/>
  <c r="L414" i="3"/>
  <c r="L662" i="3" s="1"/>
  <c r="L910" i="3" s="1"/>
  <c r="L1158" i="3" s="1"/>
  <c r="G166" i="2"/>
  <c r="L496" i="3"/>
  <c r="L744" i="3" s="1"/>
  <c r="L992" i="3" s="1"/>
  <c r="L1240" i="3" s="1"/>
  <c r="G248" i="2"/>
  <c r="L342" i="3"/>
  <c r="L590" i="3" s="1"/>
  <c r="L838" i="3" s="1"/>
  <c r="L1086" i="3" s="1"/>
  <c r="G94" i="2"/>
  <c r="L358" i="3"/>
  <c r="L606" i="3" s="1"/>
  <c r="L854" i="3" s="1"/>
  <c r="L1102" i="3" s="1"/>
  <c r="G110" i="2"/>
  <c r="L406" i="3"/>
  <c r="L654" i="3" s="1"/>
  <c r="L902" i="3" s="1"/>
  <c r="L1150" i="3" s="1"/>
  <c r="G158" i="2"/>
  <c r="L293" i="3"/>
  <c r="L541" i="3" s="1"/>
  <c r="L789" i="3" s="1"/>
  <c r="L1037" i="3" s="1"/>
  <c r="G45" i="2"/>
  <c r="L295" i="3"/>
  <c r="L543" i="3" s="1"/>
  <c r="L791" i="3" s="1"/>
  <c r="L1039" i="3" s="1"/>
  <c r="G47" i="2"/>
  <c r="L297" i="3"/>
  <c r="L545" i="3" s="1"/>
  <c r="L793" i="3" s="1"/>
  <c r="L1041" i="3" s="1"/>
  <c r="G49" i="2"/>
  <c r="L301" i="3"/>
  <c r="L549" i="3" s="1"/>
  <c r="L797" i="3" s="1"/>
  <c r="L1045" i="3" s="1"/>
  <c r="G53" i="2"/>
  <c r="L308" i="3"/>
  <c r="L556" i="3" s="1"/>
  <c r="L804" i="3" s="1"/>
  <c r="L1052" i="3" s="1"/>
  <c r="G60" i="2"/>
  <c r="L313" i="3"/>
  <c r="L561" i="3" s="1"/>
  <c r="L809" i="3" s="1"/>
  <c r="L1057" i="3" s="1"/>
  <c r="G65" i="2"/>
  <c r="L316" i="3"/>
  <c r="L564" i="3" s="1"/>
  <c r="L812" i="3" s="1"/>
  <c r="L1060" i="3" s="1"/>
  <c r="G68" i="2"/>
  <c r="L319" i="3"/>
  <c r="L567" i="3" s="1"/>
  <c r="L815" i="3" s="1"/>
  <c r="L1063" i="3" s="1"/>
  <c r="G71" i="2"/>
  <c r="L329" i="3"/>
  <c r="L577" i="3" s="1"/>
  <c r="L825" i="3" s="1"/>
  <c r="L1073" i="3" s="1"/>
  <c r="G81" i="2"/>
  <c r="L339" i="3"/>
  <c r="L587" i="3" s="1"/>
  <c r="L835" i="3" s="1"/>
  <c r="L1083" i="3" s="1"/>
  <c r="G91" i="2"/>
  <c r="L340" i="3"/>
  <c r="L588" i="3" s="1"/>
  <c r="L836" i="3" s="1"/>
  <c r="L1084" i="3" s="1"/>
  <c r="G92" i="2"/>
  <c r="L344" i="3"/>
  <c r="L592" i="3" s="1"/>
  <c r="L840" i="3" s="1"/>
  <c r="L1088" i="3" s="1"/>
  <c r="G96" i="2"/>
  <c r="L347" i="3"/>
  <c r="L595" i="3" s="1"/>
  <c r="L843" i="3" s="1"/>
  <c r="L1091" i="3" s="1"/>
  <c r="G99" i="2"/>
  <c r="L349" i="3"/>
  <c r="L597" i="3" s="1"/>
  <c r="L845" i="3" s="1"/>
  <c r="L1093" i="3" s="1"/>
  <c r="G101" i="2"/>
  <c r="L351" i="3"/>
  <c r="L599" i="3" s="1"/>
  <c r="L847" i="3" s="1"/>
  <c r="L1095" i="3" s="1"/>
  <c r="G103" i="2"/>
  <c r="L353" i="3"/>
  <c r="L601" i="3" s="1"/>
  <c r="L849" i="3" s="1"/>
  <c r="L1097" i="3" s="1"/>
  <c r="G105" i="2"/>
  <c r="L355" i="3"/>
  <c r="L603" i="3" s="1"/>
  <c r="L851" i="3" s="1"/>
  <c r="L1099" i="3" s="1"/>
  <c r="G107" i="2"/>
  <c r="L356" i="3"/>
  <c r="L604" i="3" s="1"/>
  <c r="L852" i="3" s="1"/>
  <c r="L1100" i="3" s="1"/>
  <c r="G108" i="2"/>
  <c r="L361" i="3"/>
  <c r="L609" i="3" s="1"/>
  <c r="L857" i="3" s="1"/>
  <c r="L1105" i="3" s="1"/>
  <c r="G113" i="2"/>
  <c r="L363" i="3"/>
  <c r="L611" i="3" s="1"/>
  <c r="L859" i="3" s="1"/>
  <c r="L1107" i="3" s="1"/>
  <c r="G115" i="2"/>
  <c r="L365" i="3"/>
  <c r="L613" i="3" s="1"/>
  <c r="L861" i="3" s="1"/>
  <c r="L1109" i="3" s="1"/>
  <c r="G117" i="2"/>
  <c r="L369" i="3"/>
  <c r="L617" i="3" s="1"/>
  <c r="L865" i="3" s="1"/>
  <c r="L1113" i="3" s="1"/>
  <c r="G121" i="2"/>
  <c r="L376" i="3"/>
  <c r="L624" i="3" s="1"/>
  <c r="L872" i="3" s="1"/>
  <c r="L1120" i="3" s="1"/>
  <c r="G128" i="2"/>
  <c r="L379" i="3"/>
  <c r="L627" i="3" s="1"/>
  <c r="L875" i="3" s="1"/>
  <c r="L1123" i="3" s="1"/>
  <c r="G131" i="2"/>
  <c r="L381" i="3"/>
  <c r="L629" i="3" s="1"/>
  <c r="L877" i="3" s="1"/>
  <c r="L1125" i="3" s="1"/>
  <c r="G133" i="2"/>
  <c r="L392" i="3"/>
  <c r="L640" i="3" s="1"/>
  <c r="L888" i="3" s="1"/>
  <c r="L1136" i="3" s="1"/>
  <c r="G144" i="2"/>
  <c r="L417" i="3"/>
  <c r="L665" i="3" s="1"/>
  <c r="L913" i="3" s="1"/>
  <c r="L1161" i="3" s="1"/>
  <c r="G169" i="2"/>
  <c r="L419" i="3"/>
  <c r="L667" i="3" s="1"/>
  <c r="L915" i="3" s="1"/>
  <c r="L1163" i="3" s="1"/>
  <c r="G171" i="2"/>
  <c r="L420" i="3"/>
  <c r="L668" i="3" s="1"/>
  <c r="L916" i="3" s="1"/>
  <c r="L1164" i="3" s="1"/>
  <c r="G172" i="2"/>
  <c r="L425" i="3"/>
  <c r="L673" i="3" s="1"/>
  <c r="L921" i="3" s="1"/>
  <c r="L1169" i="3" s="1"/>
  <c r="G177" i="2"/>
  <c r="L490" i="3"/>
  <c r="L738" i="3" s="1"/>
  <c r="L986" i="3" s="1"/>
  <c r="L1234" i="3" s="1"/>
  <c r="G242" i="2"/>
  <c r="L491" i="3"/>
  <c r="L739" i="3" s="1"/>
  <c r="L987" i="3" s="1"/>
  <c r="L1235" i="3" s="1"/>
  <c r="G243" i="2"/>
  <c r="L493" i="3"/>
  <c r="L741" i="3" s="1"/>
  <c r="L989" i="3" s="1"/>
  <c r="L1237" i="3" s="1"/>
  <c r="G245" i="2"/>
  <c r="L495" i="3"/>
  <c r="L743" i="3" s="1"/>
  <c r="L991" i="3" s="1"/>
  <c r="L1239" i="3" s="1"/>
  <c r="G247" i="2"/>
  <c r="L499" i="3"/>
  <c r="L747" i="3" s="1"/>
  <c r="L995" i="3" s="1"/>
  <c r="L1243" i="3" s="1"/>
  <c r="G251" i="2"/>
  <c r="G20" i="2"/>
  <c r="G25" i="2"/>
  <c r="G27" i="2"/>
  <c r="G36" i="2"/>
  <c r="G40" i="2"/>
  <c r="G48" i="2"/>
  <c r="L310" i="3"/>
  <c r="L558" i="3" s="1"/>
  <c r="L806" i="3" s="1"/>
  <c r="L1054" i="3" s="1"/>
  <c r="G62" i="2"/>
  <c r="L390" i="3"/>
  <c r="L638" i="3" s="1"/>
  <c r="L886" i="3" s="1"/>
  <c r="L1134" i="3" s="1"/>
  <c r="G142" i="2"/>
  <c r="L500" i="3"/>
  <c r="L748" i="3" s="1"/>
  <c r="L996" i="3" s="1"/>
  <c r="L1244" i="3" s="1"/>
  <c r="G252" i="2"/>
  <c r="L303" i="3"/>
  <c r="L551" i="3" s="1"/>
  <c r="L799" i="3" s="1"/>
  <c r="L1047" i="3" s="1"/>
  <c r="G55" i="2"/>
  <c r="L304" i="3"/>
  <c r="L552" i="3" s="1"/>
  <c r="L800" i="3" s="1"/>
  <c r="L1048" i="3" s="1"/>
  <c r="G56" i="2"/>
  <c r="L311" i="3"/>
  <c r="L559" i="3" s="1"/>
  <c r="L807" i="3" s="1"/>
  <c r="L1055" i="3" s="1"/>
  <c r="G63" i="2"/>
  <c r="L323" i="3"/>
  <c r="L571" i="3" s="1"/>
  <c r="L819" i="3" s="1"/>
  <c r="L1067" i="3" s="1"/>
  <c r="G75" i="2"/>
  <c r="L324" i="3"/>
  <c r="L572" i="3" s="1"/>
  <c r="L820" i="3" s="1"/>
  <c r="L1068" i="3" s="1"/>
  <c r="G76" i="2"/>
  <c r="L328" i="3"/>
  <c r="L576" i="3" s="1"/>
  <c r="L824" i="3" s="1"/>
  <c r="L1072" i="3" s="1"/>
  <c r="G80" i="2"/>
  <c r="L333" i="3"/>
  <c r="L581" i="3" s="1"/>
  <c r="L829" i="3" s="1"/>
  <c r="L1077" i="3" s="1"/>
  <c r="G85" i="2"/>
  <c r="L345" i="3"/>
  <c r="L593" i="3" s="1"/>
  <c r="L841" i="3" s="1"/>
  <c r="L1089" i="3" s="1"/>
  <c r="G97" i="2"/>
  <c r="L348" i="3"/>
  <c r="L596" i="3" s="1"/>
  <c r="L844" i="3" s="1"/>
  <c r="L1092" i="3" s="1"/>
  <c r="G100" i="2"/>
  <c r="L360" i="3"/>
  <c r="L608" i="3" s="1"/>
  <c r="L856" i="3" s="1"/>
  <c r="L1104" i="3" s="1"/>
  <c r="G112" i="2"/>
  <c r="L364" i="3"/>
  <c r="L612" i="3" s="1"/>
  <c r="L860" i="3" s="1"/>
  <c r="L1108" i="3" s="1"/>
  <c r="G116" i="2"/>
  <c r="L367" i="3"/>
  <c r="L615" i="3" s="1"/>
  <c r="L863" i="3" s="1"/>
  <c r="L1111" i="3" s="1"/>
  <c r="G119" i="2"/>
  <c r="L371" i="3"/>
  <c r="L619" i="3" s="1"/>
  <c r="L867" i="3" s="1"/>
  <c r="L1115" i="3" s="1"/>
  <c r="G123" i="2"/>
  <c r="L372" i="3"/>
  <c r="L620" i="3" s="1"/>
  <c r="L868" i="3" s="1"/>
  <c r="L1116" i="3" s="1"/>
  <c r="G124" i="2"/>
  <c r="L395" i="3"/>
  <c r="L643" i="3" s="1"/>
  <c r="L891" i="3" s="1"/>
  <c r="L1139" i="3" s="1"/>
  <c r="G147" i="2"/>
  <c r="L397" i="3"/>
  <c r="L645" i="3" s="1"/>
  <c r="L893" i="3" s="1"/>
  <c r="L1141" i="3" s="1"/>
  <c r="G149" i="2"/>
  <c r="L401" i="3"/>
  <c r="L649" i="3" s="1"/>
  <c r="L897" i="3" s="1"/>
  <c r="L1145" i="3" s="1"/>
  <c r="G153" i="2"/>
  <c r="L403" i="3"/>
  <c r="L651" i="3" s="1"/>
  <c r="L899" i="3" s="1"/>
  <c r="L1147" i="3" s="1"/>
  <c r="G155" i="2"/>
  <c r="L404" i="3"/>
  <c r="L652" i="3" s="1"/>
  <c r="L900" i="3" s="1"/>
  <c r="L1148" i="3" s="1"/>
  <c r="G156" i="2"/>
  <c r="L408" i="3"/>
  <c r="L656" i="3" s="1"/>
  <c r="L904" i="3" s="1"/>
  <c r="L1152" i="3" s="1"/>
  <c r="G160" i="2"/>
  <c r="L411" i="3"/>
  <c r="L659" i="3" s="1"/>
  <c r="L907" i="3" s="1"/>
  <c r="L1155" i="3" s="1"/>
  <c r="G163" i="2"/>
  <c r="L415" i="3"/>
  <c r="L663" i="3" s="1"/>
  <c r="L911" i="3" s="1"/>
  <c r="L1159" i="3" s="1"/>
  <c r="G167" i="2"/>
  <c r="L489" i="3"/>
  <c r="L737" i="3" s="1"/>
  <c r="L985" i="3" s="1"/>
  <c r="L1233" i="3" s="1"/>
  <c r="G241" i="2"/>
  <c r="G13" i="2"/>
  <c r="G15" i="2"/>
  <c r="G24" i="2"/>
  <c r="G29" i="2"/>
  <c r="G31" i="2"/>
  <c r="G44" i="2"/>
  <c r="G46" i="2"/>
  <c r="G59" i="2"/>
  <c r="G79" i="2"/>
  <c r="G95" i="2"/>
  <c r="G111" i="2"/>
  <c r="G127" i="2"/>
  <c r="G143" i="2"/>
  <c r="G159" i="2"/>
  <c r="G175" i="2"/>
  <c r="G246" i="2"/>
  <c r="G257" i="2"/>
  <c r="L326" i="3"/>
  <c r="L574" i="3" s="1"/>
  <c r="L822" i="3" s="1"/>
  <c r="L1070" i="3" s="1"/>
  <c r="G78" i="2"/>
  <c r="L374" i="3"/>
  <c r="L622" i="3" s="1"/>
  <c r="L870" i="3" s="1"/>
  <c r="L1118" i="3" s="1"/>
  <c r="G126" i="2"/>
  <c r="L422" i="3"/>
  <c r="L670" i="3" s="1"/>
  <c r="L918" i="3" s="1"/>
  <c r="L1166" i="3" s="1"/>
  <c r="G174" i="2"/>
  <c r="L299" i="3"/>
  <c r="L547" i="3" s="1"/>
  <c r="L795" i="3" s="1"/>
  <c r="L1043" i="3" s="1"/>
  <c r="G51" i="2"/>
  <c r="L309" i="3"/>
  <c r="L557" i="3" s="1"/>
  <c r="L805" i="3" s="1"/>
  <c r="L1053" i="3" s="1"/>
  <c r="G61" i="2"/>
  <c r="L312" i="3"/>
  <c r="L560" i="3" s="1"/>
  <c r="L808" i="3" s="1"/>
  <c r="L1056" i="3" s="1"/>
  <c r="G64" i="2"/>
  <c r="L315" i="3"/>
  <c r="L563" i="3" s="1"/>
  <c r="L811" i="3" s="1"/>
  <c r="L1059" i="3" s="1"/>
  <c r="G67" i="2"/>
  <c r="L317" i="3"/>
  <c r="L565" i="3" s="1"/>
  <c r="L813" i="3" s="1"/>
  <c r="L1061" i="3" s="1"/>
  <c r="G69" i="2"/>
  <c r="L321" i="3"/>
  <c r="L569" i="3" s="1"/>
  <c r="L817" i="3" s="1"/>
  <c r="L1065" i="3" s="1"/>
  <c r="G73" i="2"/>
  <c r="L331" i="3"/>
  <c r="L579" i="3" s="1"/>
  <c r="L827" i="3" s="1"/>
  <c r="L1075" i="3" s="1"/>
  <c r="G83" i="2"/>
  <c r="L332" i="3"/>
  <c r="L580" i="3" s="1"/>
  <c r="L828" i="3" s="1"/>
  <c r="L1076" i="3" s="1"/>
  <c r="G84" i="2"/>
  <c r="L335" i="3"/>
  <c r="L583" i="3" s="1"/>
  <c r="L831" i="3" s="1"/>
  <c r="L1079" i="3" s="1"/>
  <c r="G87" i="2"/>
  <c r="L337" i="3"/>
  <c r="L585" i="3" s="1"/>
  <c r="L833" i="3" s="1"/>
  <c r="L1081" i="3" s="1"/>
  <c r="G89" i="2"/>
  <c r="L377" i="3"/>
  <c r="L625" i="3" s="1"/>
  <c r="L873" i="3" s="1"/>
  <c r="L1121" i="3" s="1"/>
  <c r="G129" i="2"/>
  <c r="L380" i="3"/>
  <c r="L628" i="3" s="1"/>
  <c r="L876" i="3" s="1"/>
  <c r="L1124" i="3" s="1"/>
  <c r="G132" i="2"/>
  <c r="L383" i="3"/>
  <c r="L631" i="3" s="1"/>
  <c r="L879" i="3" s="1"/>
  <c r="L1127" i="3" s="1"/>
  <c r="G135" i="2"/>
  <c r="L385" i="3"/>
  <c r="L633" i="3" s="1"/>
  <c r="L881" i="3" s="1"/>
  <c r="L1129" i="3" s="1"/>
  <c r="G137" i="2"/>
  <c r="L387" i="3"/>
  <c r="L635" i="3" s="1"/>
  <c r="L883" i="3" s="1"/>
  <c r="L1131" i="3" s="1"/>
  <c r="G139" i="2"/>
  <c r="L388" i="3"/>
  <c r="L636" i="3" s="1"/>
  <c r="L884" i="3" s="1"/>
  <c r="L1132" i="3" s="1"/>
  <c r="G140" i="2"/>
  <c r="L393" i="3"/>
  <c r="L641" i="3" s="1"/>
  <c r="L889" i="3" s="1"/>
  <c r="L1137" i="3" s="1"/>
  <c r="G145" i="2"/>
  <c r="L396" i="3"/>
  <c r="L644" i="3" s="1"/>
  <c r="L892" i="3" s="1"/>
  <c r="L1140" i="3" s="1"/>
  <c r="G148" i="2"/>
  <c r="L399" i="3"/>
  <c r="L647" i="3" s="1"/>
  <c r="L895" i="3" s="1"/>
  <c r="L1143" i="3" s="1"/>
  <c r="G151" i="2"/>
  <c r="L409" i="3"/>
  <c r="L657" i="3" s="1"/>
  <c r="L905" i="3" s="1"/>
  <c r="L1153" i="3" s="1"/>
  <c r="G161" i="2"/>
  <c r="L412" i="3"/>
  <c r="L660" i="3" s="1"/>
  <c r="L908" i="3" s="1"/>
  <c r="L1156" i="3" s="1"/>
  <c r="G164" i="2"/>
  <c r="L413" i="3"/>
  <c r="L661" i="3" s="1"/>
  <c r="L909" i="3" s="1"/>
  <c r="L1157" i="3" s="1"/>
  <c r="G165" i="2"/>
  <c r="L424" i="3"/>
  <c r="L672" i="3" s="1"/>
  <c r="L920" i="3" s="1"/>
  <c r="L1168" i="3" s="1"/>
  <c r="G176" i="2"/>
  <c r="L497" i="3"/>
  <c r="L745" i="3" s="1"/>
  <c r="L993" i="3" s="1"/>
  <c r="L1241" i="3" s="1"/>
  <c r="G249" i="2"/>
  <c r="L498" i="3"/>
  <c r="L746" i="3" s="1"/>
  <c r="L994" i="3" s="1"/>
  <c r="L1242" i="3" s="1"/>
  <c r="G250" i="2"/>
  <c r="L501" i="3"/>
  <c r="L749" i="3" s="1"/>
  <c r="L997" i="3" s="1"/>
  <c r="L1245" i="3" s="1"/>
  <c r="G253" i="2"/>
  <c r="L502" i="3"/>
  <c r="L750" i="3" s="1"/>
  <c r="L998" i="3" s="1"/>
  <c r="L1246" i="3" s="1"/>
  <c r="G254" i="2"/>
  <c r="G17" i="2"/>
  <c r="G19" i="2"/>
  <c r="G28" i="2"/>
  <c r="G33" i="2"/>
  <c r="G35" i="2"/>
  <c r="G37" i="2"/>
  <c r="G39" i="2"/>
  <c r="G52" i="2"/>
  <c r="G57" i="2"/>
  <c r="G72" i="2"/>
  <c r="G77" i="2"/>
  <c r="G88" i="2"/>
  <c r="G93" i="2"/>
  <c r="G104" i="2"/>
  <c r="G109" i="2"/>
  <c r="G120" i="2"/>
  <c r="G125" i="2"/>
  <c r="G136" i="2"/>
  <c r="G141" i="2"/>
  <c r="G152" i="2"/>
  <c r="G157" i="2"/>
  <c r="G168" i="2"/>
  <c r="G173" i="2"/>
  <c r="G255" i="2"/>
  <c r="L258" i="3"/>
  <c r="L506" i="3" s="1"/>
  <c r="L754" i="3" s="1"/>
  <c r="L1002" i="3" s="1"/>
  <c r="G10" i="2"/>
  <c r="H36" i="2"/>
  <c r="J36" i="3" s="1"/>
  <c r="J284" i="3" s="1"/>
  <c r="J532" i="3" s="1"/>
  <c r="J780" i="3" s="1"/>
  <c r="J1028" i="3" s="1"/>
  <c r="H11" i="2"/>
  <c r="J11" i="3" s="1"/>
  <c r="J259" i="3" s="1"/>
  <c r="J507" i="3" s="1"/>
  <c r="J755" i="3" s="1"/>
  <c r="J1003" i="3" s="1"/>
  <c r="H15" i="2"/>
  <c r="J15" i="3" s="1"/>
  <c r="J263" i="3" s="1"/>
  <c r="J511" i="3" s="1"/>
  <c r="J759" i="3" s="1"/>
  <c r="J1007" i="3" s="1"/>
  <c r="H19" i="2"/>
  <c r="J19" i="3" s="1"/>
  <c r="J267" i="3" s="1"/>
  <c r="J515" i="3" s="1"/>
  <c r="J763" i="3" s="1"/>
  <c r="J1011" i="3" s="1"/>
  <c r="H23" i="2"/>
  <c r="J23" i="3" s="1"/>
  <c r="J271" i="3" s="1"/>
  <c r="J519" i="3" s="1"/>
  <c r="J767" i="3" s="1"/>
  <c r="J1015" i="3" s="1"/>
  <c r="H27" i="2"/>
  <c r="J27" i="3" s="1"/>
  <c r="J275" i="3" s="1"/>
  <c r="J523" i="3" s="1"/>
  <c r="J771" i="3" s="1"/>
  <c r="J1019" i="3" s="1"/>
  <c r="H31" i="2"/>
  <c r="J31" i="3" s="1"/>
  <c r="J279" i="3" s="1"/>
  <c r="J527" i="3" s="1"/>
  <c r="J775" i="3" s="1"/>
  <c r="J1023" i="3" s="1"/>
  <c r="H35" i="2"/>
  <c r="J35" i="3" s="1"/>
  <c r="J283" i="3" s="1"/>
  <c r="J531" i="3" s="1"/>
  <c r="J779" i="3" s="1"/>
  <c r="J1027" i="3" s="1"/>
  <c r="H39" i="2"/>
  <c r="J39" i="3" s="1"/>
  <c r="J287" i="3" s="1"/>
  <c r="J535" i="3" s="1"/>
  <c r="J783" i="3" s="1"/>
  <c r="J1031" i="3" s="1"/>
  <c r="H43" i="2"/>
  <c r="J43" i="3" s="1"/>
  <c r="J291" i="3" s="1"/>
  <c r="J539" i="3" s="1"/>
  <c r="J787" i="3" s="1"/>
  <c r="J1035" i="3" s="1"/>
  <c r="H47" i="2"/>
  <c r="J47" i="3" s="1"/>
  <c r="J295" i="3" s="1"/>
  <c r="J543" i="3" s="1"/>
  <c r="J791" i="3" s="1"/>
  <c r="J1039" i="3" s="1"/>
  <c r="H51" i="2"/>
  <c r="J51" i="3" s="1"/>
  <c r="J299" i="3" s="1"/>
  <c r="J547" i="3" s="1"/>
  <c r="J795" i="3" s="1"/>
  <c r="J1043" i="3" s="1"/>
  <c r="H55" i="2"/>
  <c r="J55" i="3" s="1"/>
  <c r="J303" i="3" s="1"/>
  <c r="J551" i="3" s="1"/>
  <c r="J799" i="3" s="1"/>
  <c r="J1047" i="3" s="1"/>
  <c r="H59" i="2"/>
  <c r="J59" i="3" s="1"/>
  <c r="J307" i="3" s="1"/>
  <c r="J555" i="3" s="1"/>
  <c r="J803" i="3" s="1"/>
  <c r="J1051" i="3" s="1"/>
  <c r="H63" i="2"/>
  <c r="J63" i="3" s="1"/>
  <c r="J311" i="3" s="1"/>
  <c r="J559" i="3" s="1"/>
  <c r="J807" i="3" s="1"/>
  <c r="J1055" i="3" s="1"/>
  <c r="H67" i="2"/>
  <c r="J67" i="3" s="1"/>
  <c r="J315" i="3" s="1"/>
  <c r="J563" i="3" s="1"/>
  <c r="J811" i="3" s="1"/>
  <c r="J1059" i="3" s="1"/>
  <c r="H71" i="2"/>
  <c r="J71" i="3" s="1"/>
  <c r="J319" i="3" s="1"/>
  <c r="J567" i="3" s="1"/>
  <c r="J815" i="3" s="1"/>
  <c r="J1063" i="3" s="1"/>
  <c r="H75" i="2"/>
  <c r="J75" i="3" s="1"/>
  <c r="J323" i="3" s="1"/>
  <c r="J571" i="3" s="1"/>
  <c r="J819" i="3" s="1"/>
  <c r="J1067" i="3" s="1"/>
  <c r="H79" i="2"/>
  <c r="J79" i="3" s="1"/>
  <c r="J327" i="3" s="1"/>
  <c r="J575" i="3" s="1"/>
  <c r="J823" i="3" s="1"/>
  <c r="J1071" i="3" s="1"/>
  <c r="H83" i="2"/>
  <c r="J83" i="3" s="1"/>
  <c r="J331" i="3" s="1"/>
  <c r="J579" i="3" s="1"/>
  <c r="J827" i="3" s="1"/>
  <c r="J1075" i="3" s="1"/>
  <c r="H87" i="2"/>
  <c r="J87" i="3" s="1"/>
  <c r="J335" i="3" s="1"/>
  <c r="J583" i="3" s="1"/>
  <c r="J831" i="3" s="1"/>
  <c r="J1079" i="3" s="1"/>
  <c r="H91" i="2"/>
  <c r="J91" i="3" s="1"/>
  <c r="J339" i="3" s="1"/>
  <c r="J587" i="3" s="1"/>
  <c r="J835" i="3" s="1"/>
  <c r="J1083" i="3" s="1"/>
  <c r="H95" i="2"/>
  <c r="J95" i="3" s="1"/>
  <c r="J343" i="3" s="1"/>
  <c r="J591" i="3" s="1"/>
  <c r="J839" i="3" s="1"/>
  <c r="J1087" i="3" s="1"/>
  <c r="H99" i="2"/>
  <c r="J99" i="3" s="1"/>
  <c r="J347" i="3" s="1"/>
  <c r="J595" i="3" s="1"/>
  <c r="J843" i="3" s="1"/>
  <c r="J1091" i="3" s="1"/>
  <c r="H103" i="2"/>
  <c r="J103" i="3" s="1"/>
  <c r="J351" i="3" s="1"/>
  <c r="J599" i="3" s="1"/>
  <c r="J847" i="3" s="1"/>
  <c r="J1095" i="3" s="1"/>
  <c r="H107" i="2"/>
  <c r="J107" i="3" s="1"/>
  <c r="J355" i="3" s="1"/>
  <c r="J603" i="3" s="1"/>
  <c r="J851" i="3" s="1"/>
  <c r="J1099" i="3" s="1"/>
  <c r="H111" i="2"/>
  <c r="J111" i="3" s="1"/>
  <c r="J359" i="3" s="1"/>
  <c r="J607" i="3" s="1"/>
  <c r="J855" i="3" s="1"/>
  <c r="J1103" i="3" s="1"/>
  <c r="H115" i="2"/>
  <c r="J115" i="3" s="1"/>
  <c r="J363" i="3" s="1"/>
  <c r="J611" i="3" s="1"/>
  <c r="J859" i="3" s="1"/>
  <c r="J1107" i="3" s="1"/>
  <c r="H119" i="2"/>
  <c r="J119" i="3" s="1"/>
  <c r="J367" i="3" s="1"/>
  <c r="J615" i="3" s="1"/>
  <c r="J863" i="3" s="1"/>
  <c r="J1111" i="3" s="1"/>
  <c r="H123" i="2"/>
  <c r="J123" i="3" s="1"/>
  <c r="J371" i="3" s="1"/>
  <c r="J619" i="3" s="1"/>
  <c r="J867" i="3" s="1"/>
  <c r="J1115" i="3" s="1"/>
  <c r="H127" i="2"/>
  <c r="J127" i="3" s="1"/>
  <c r="J375" i="3" s="1"/>
  <c r="J623" i="3" s="1"/>
  <c r="J871" i="3" s="1"/>
  <c r="J1119" i="3" s="1"/>
  <c r="H131" i="2"/>
  <c r="J131" i="3" s="1"/>
  <c r="J379" i="3" s="1"/>
  <c r="J627" i="3" s="1"/>
  <c r="J875" i="3" s="1"/>
  <c r="J1123" i="3" s="1"/>
  <c r="H135" i="2"/>
  <c r="J135" i="3" s="1"/>
  <c r="J383" i="3" s="1"/>
  <c r="J631" i="3" s="1"/>
  <c r="J879" i="3" s="1"/>
  <c r="J1127" i="3" s="1"/>
  <c r="H139" i="2"/>
  <c r="J139" i="3" s="1"/>
  <c r="J387" i="3" s="1"/>
  <c r="J635" i="3" s="1"/>
  <c r="J883" i="3" s="1"/>
  <c r="J1131" i="3" s="1"/>
  <c r="H143" i="2"/>
  <c r="J143" i="3" s="1"/>
  <c r="J391" i="3" s="1"/>
  <c r="J639" i="3" s="1"/>
  <c r="J887" i="3" s="1"/>
  <c r="J1135" i="3" s="1"/>
  <c r="H147" i="2"/>
  <c r="J147" i="3" s="1"/>
  <c r="J395" i="3" s="1"/>
  <c r="J643" i="3" s="1"/>
  <c r="J891" i="3" s="1"/>
  <c r="J1139" i="3" s="1"/>
  <c r="H151" i="2"/>
  <c r="J151" i="3" s="1"/>
  <c r="J399" i="3" s="1"/>
  <c r="J647" i="3" s="1"/>
  <c r="J895" i="3" s="1"/>
  <c r="J1143" i="3" s="1"/>
  <c r="H155" i="2"/>
  <c r="J155" i="3" s="1"/>
  <c r="J403" i="3" s="1"/>
  <c r="J651" i="3" s="1"/>
  <c r="J899" i="3" s="1"/>
  <c r="J1147" i="3" s="1"/>
  <c r="H159" i="2"/>
  <c r="J159" i="3" s="1"/>
  <c r="J407" i="3" s="1"/>
  <c r="J655" i="3" s="1"/>
  <c r="J903" i="3" s="1"/>
  <c r="J1151" i="3" s="1"/>
  <c r="H163" i="2"/>
  <c r="J163" i="3" s="1"/>
  <c r="J411" i="3" s="1"/>
  <c r="J659" i="3" s="1"/>
  <c r="J907" i="3" s="1"/>
  <c r="J1155" i="3" s="1"/>
  <c r="H167" i="2"/>
  <c r="J167" i="3" s="1"/>
  <c r="J415" i="3" s="1"/>
  <c r="J663" i="3" s="1"/>
  <c r="J911" i="3" s="1"/>
  <c r="J1159" i="3" s="1"/>
  <c r="H171" i="2"/>
  <c r="J171" i="3" s="1"/>
  <c r="J419" i="3" s="1"/>
  <c r="J667" i="3" s="1"/>
  <c r="J915" i="3" s="1"/>
  <c r="J1163" i="3" s="1"/>
  <c r="H175" i="2"/>
  <c r="J175" i="3" s="1"/>
  <c r="J423" i="3" s="1"/>
  <c r="J671" i="3" s="1"/>
  <c r="J919" i="3" s="1"/>
  <c r="J1167" i="3" s="1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J243" i="3" s="1"/>
  <c r="J491" i="3" s="1"/>
  <c r="J739" i="3" s="1"/>
  <c r="J987" i="3" s="1"/>
  <c r="J1235" i="3" s="1"/>
  <c r="H247" i="2"/>
  <c r="J247" i="3" s="1"/>
  <c r="J495" i="3" s="1"/>
  <c r="J743" i="3" s="1"/>
  <c r="J991" i="3" s="1"/>
  <c r="J1239" i="3" s="1"/>
  <c r="H251" i="2"/>
  <c r="J251" i="3" s="1"/>
  <c r="J499" i="3" s="1"/>
  <c r="J747" i="3" s="1"/>
  <c r="J995" i="3" s="1"/>
  <c r="J1243" i="3" s="1"/>
  <c r="H255" i="2"/>
  <c r="J255" i="3" s="1"/>
  <c r="J503" i="3" s="1"/>
  <c r="J751" i="3" s="1"/>
  <c r="J999" i="3" s="1"/>
  <c r="J1247" i="3" s="1"/>
  <c r="K12" i="3"/>
  <c r="P13" i="3"/>
  <c r="H64" i="2"/>
  <c r="J64" i="3" s="1"/>
  <c r="J312" i="3" s="1"/>
  <c r="J560" i="3" s="1"/>
  <c r="J808" i="3" s="1"/>
  <c r="J1056" i="3" s="1"/>
  <c r="H14" i="2"/>
  <c r="J14" i="3" s="1"/>
  <c r="J262" i="3" s="1"/>
  <c r="J510" i="3" s="1"/>
  <c r="J758" i="3" s="1"/>
  <c r="J1006" i="3" s="1"/>
  <c r="H18" i="2"/>
  <c r="J18" i="3" s="1"/>
  <c r="J266" i="3" s="1"/>
  <c r="J514" i="3" s="1"/>
  <c r="J762" i="3" s="1"/>
  <c r="J1010" i="3" s="1"/>
  <c r="H30" i="2"/>
  <c r="J30" i="3" s="1"/>
  <c r="J278" i="3" s="1"/>
  <c r="J526" i="3" s="1"/>
  <c r="J774" i="3" s="1"/>
  <c r="J1022" i="3" s="1"/>
  <c r="H34" i="2"/>
  <c r="J34" i="3" s="1"/>
  <c r="J282" i="3" s="1"/>
  <c r="J530" i="3" s="1"/>
  <c r="J778" i="3" s="1"/>
  <c r="J1026" i="3" s="1"/>
  <c r="H42" i="2"/>
  <c r="J42" i="3" s="1"/>
  <c r="J290" i="3" s="1"/>
  <c r="J538" i="3" s="1"/>
  <c r="J786" i="3" s="1"/>
  <c r="J1034" i="3" s="1"/>
  <c r="H58" i="2"/>
  <c r="J58" i="3" s="1"/>
  <c r="J306" i="3" s="1"/>
  <c r="J554" i="3" s="1"/>
  <c r="J802" i="3" s="1"/>
  <c r="J1050" i="3" s="1"/>
  <c r="H66" i="2"/>
  <c r="J66" i="3" s="1"/>
  <c r="J314" i="3" s="1"/>
  <c r="J562" i="3" s="1"/>
  <c r="J810" i="3" s="1"/>
  <c r="J1058" i="3" s="1"/>
  <c r="H70" i="2"/>
  <c r="J70" i="3" s="1"/>
  <c r="J318" i="3" s="1"/>
  <c r="J566" i="3" s="1"/>
  <c r="J814" i="3" s="1"/>
  <c r="J1062" i="3" s="1"/>
  <c r="H74" i="2"/>
  <c r="J74" i="3" s="1"/>
  <c r="J322" i="3" s="1"/>
  <c r="J570" i="3" s="1"/>
  <c r="J818" i="3" s="1"/>
  <c r="J1066" i="3" s="1"/>
  <c r="H86" i="2"/>
  <c r="J86" i="3" s="1"/>
  <c r="J334" i="3" s="1"/>
  <c r="J582" i="3" s="1"/>
  <c r="J830" i="3" s="1"/>
  <c r="J1078" i="3" s="1"/>
  <c r="H102" i="2"/>
  <c r="J102" i="3" s="1"/>
  <c r="J350" i="3" s="1"/>
  <c r="J598" i="3" s="1"/>
  <c r="J846" i="3" s="1"/>
  <c r="J1094" i="3" s="1"/>
  <c r="H106" i="2"/>
  <c r="J106" i="3" s="1"/>
  <c r="J354" i="3" s="1"/>
  <c r="J602" i="3" s="1"/>
  <c r="J850" i="3" s="1"/>
  <c r="J1098" i="3" s="1"/>
  <c r="H110" i="2"/>
  <c r="J110" i="3" s="1"/>
  <c r="J358" i="3" s="1"/>
  <c r="J606" i="3" s="1"/>
  <c r="J854" i="3" s="1"/>
  <c r="J1102" i="3" s="1"/>
  <c r="H114" i="2"/>
  <c r="J114" i="3" s="1"/>
  <c r="J362" i="3" s="1"/>
  <c r="J610" i="3" s="1"/>
  <c r="J858" i="3" s="1"/>
  <c r="J1106" i="3" s="1"/>
  <c r="H118" i="2"/>
  <c r="J118" i="3" s="1"/>
  <c r="J366" i="3" s="1"/>
  <c r="J614" i="3" s="1"/>
  <c r="J862" i="3" s="1"/>
  <c r="J1110" i="3" s="1"/>
  <c r="H122" i="2"/>
  <c r="J122" i="3" s="1"/>
  <c r="J370" i="3" s="1"/>
  <c r="J618" i="3" s="1"/>
  <c r="J866" i="3" s="1"/>
  <c r="J1114" i="3" s="1"/>
  <c r="H126" i="2"/>
  <c r="J126" i="3" s="1"/>
  <c r="J374" i="3" s="1"/>
  <c r="J622" i="3" s="1"/>
  <c r="J870" i="3" s="1"/>
  <c r="J1118" i="3" s="1"/>
  <c r="H130" i="2"/>
  <c r="J130" i="3" s="1"/>
  <c r="J378" i="3" s="1"/>
  <c r="J626" i="3" s="1"/>
  <c r="J874" i="3" s="1"/>
  <c r="J1122" i="3" s="1"/>
  <c r="H134" i="2"/>
  <c r="J134" i="3" s="1"/>
  <c r="J382" i="3" s="1"/>
  <c r="J630" i="3" s="1"/>
  <c r="J878" i="3" s="1"/>
  <c r="J1126" i="3" s="1"/>
  <c r="H138" i="2"/>
  <c r="J138" i="3" s="1"/>
  <c r="J386" i="3" s="1"/>
  <c r="J634" i="3" s="1"/>
  <c r="J882" i="3" s="1"/>
  <c r="J1130" i="3" s="1"/>
  <c r="H142" i="2"/>
  <c r="J142" i="3" s="1"/>
  <c r="J390" i="3" s="1"/>
  <c r="J638" i="3" s="1"/>
  <c r="J886" i="3" s="1"/>
  <c r="J1134" i="3" s="1"/>
  <c r="H146" i="2"/>
  <c r="J146" i="3" s="1"/>
  <c r="J394" i="3" s="1"/>
  <c r="J642" i="3" s="1"/>
  <c r="J890" i="3" s="1"/>
  <c r="J1138" i="3" s="1"/>
  <c r="H150" i="2"/>
  <c r="J150" i="3" s="1"/>
  <c r="J398" i="3" s="1"/>
  <c r="J646" i="3" s="1"/>
  <c r="J894" i="3" s="1"/>
  <c r="J1142" i="3" s="1"/>
  <c r="H154" i="2"/>
  <c r="J154" i="3" s="1"/>
  <c r="J402" i="3" s="1"/>
  <c r="J650" i="3" s="1"/>
  <c r="J898" i="3" s="1"/>
  <c r="J1146" i="3" s="1"/>
  <c r="H158" i="2"/>
  <c r="J158" i="3" s="1"/>
  <c r="J406" i="3" s="1"/>
  <c r="J654" i="3" s="1"/>
  <c r="J902" i="3" s="1"/>
  <c r="J1150" i="3" s="1"/>
  <c r="H162" i="2"/>
  <c r="J162" i="3" s="1"/>
  <c r="J410" i="3" s="1"/>
  <c r="J658" i="3" s="1"/>
  <c r="J906" i="3" s="1"/>
  <c r="J1154" i="3" s="1"/>
  <c r="H166" i="2"/>
  <c r="J166" i="3" s="1"/>
  <c r="J414" i="3" s="1"/>
  <c r="J662" i="3" s="1"/>
  <c r="J910" i="3" s="1"/>
  <c r="J1158" i="3" s="1"/>
  <c r="H170" i="2"/>
  <c r="J170" i="3" s="1"/>
  <c r="J418" i="3" s="1"/>
  <c r="J666" i="3" s="1"/>
  <c r="J914" i="3" s="1"/>
  <c r="J1162" i="3" s="1"/>
  <c r="H174" i="2"/>
  <c r="J174" i="3" s="1"/>
  <c r="J422" i="3" s="1"/>
  <c r="J670" i="3" s="1"/>
  <c r="J918" i="3" s="1"/>
  <c r="J1166" i="3" s="1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J242" i="3" s="1"/>
  <c r="J490" i="3" s="1"/>
  <c r="J738" i="3" s="1"/>
  <c r="J986" i="3" s="1"/>
  <c r="J1234" i="3" s="1"/>
  <c r="H246" i="2"/>
  <c r="J246" i="3" s="1"/>
  <c r="J494" i="3" s="1"/>
  <c r="J742" i="3" s="1"/>
  <c r="J990" i="3" s="1"/>
  <c r="J1238" i="3" s="1"/>
  <c r="H250" i="2"/>
  <c r="J250" i="3" s="1"/>
  <c r="J498" i="3" s="1"/>
  <c r="J746" i="3" s="1"/>
  <c r="J994" i="3" s="1"/>
  <c r="J1242" i="3" s="1"/>
  <c r="H254" i="2"/>
  <c r="J254" i="3" s="1"/>
  <c r="J502" i="3" s="1"/>
  <c r="J750" i="3" s="1"/>
  <c r="J998" i="3" s="1"/>
  <c r="J1246" i="3" s="1"/>
  <c r="H48" i="2"/>
  <c r="J48" i="3" s="1"/>
  <c r="J296" i="3" s="1"/>
  <c r="J544" i="3" s="1"/>
  <c r="J792" i="3" s="1"/>
  <c r="J1040" i="3" s="1"/>
  <c r="H17" i="2"/>
  <c r="J17" i="3" s="1"/>
  <c r="J265" i="3" s="1"/>
  <c r="J513" i="3" s="1"/>
  <c r="J761" i="3" s="1"/>
  <c r="J1009" i="3" s="1"/>
  <c r="H21" i="2"/>
  <c r="J21" i="3" s="1"/>
  <c r="J269" i="3" s="1"/>
  <c r="J517" i="3" s="1"/>
  <c r="J765" i="3" s="1"/>
  <c r="J1013" i="3" s="1"/>
  <c r="H25" i="2"/>
  <c r="J25" i="3" s="1"/>
  <c r="J273" i="3" s="1"/>
  <c r="J521" i="3" s="1"/>
  <c r="J769" i="3" s="1"/>
  <c r="J1017" i="3" s="1"/>
  <c r="H29" i="2"/>
  <c r="J29" i="3" s="1"/>
  <c r="J277" i="3" s="1"/>
  <c r="J525" i="3" s="1"/>
  <c r="J773" i="3" s="1"/>
  <c r="J1021" i="3" s="1"/>
  <c r="H33" i="2"/>
  <c r="J33" i="3" s="1"/>
  <c r="J281" i="3" s="1"/>
  <c r="J529" i="3" s="1"/>
  <c r="J777" i="3" s="1"/>
  <c r="J1025" i="3" s="1"/>
  <c r="H37" i="2"/>
  <c r="J37" i="3" s="1"/>
  <c r="J285" i="3" s="1"/>
  <c r="J533" i="3" s="1"/>
  <c r="J781" i="3" s="1"/>
  <c r="J1029" i="3" s="1"/>
  <c r="H41" i="2"/>
  <c r="J41" i="3" s="1"/>
  <c r="J289" i="3" s="1"/>
  <c r="J537" i="3" s="1"/>
  <c r="J785" i="3" s="1"/>
  <c r="J1033" i="3" s="1"/>
  <c r="H45" i="2"/>
  <c r="J45" i="3" s="1"/>
  <c r="J293" i="3" s="1"/>
  <c r="J541" i="3" s="1"/>
  <c r="J789" i="3" s="1"/>
  <c r="J1037" i="3" s="1"/>
  <c r="H49" i="2"/>
  <c r="J49" i="3" s="1"/>
  <c r="J297" i="3" s="1"/>
  <c r="J545" i="3" s="1"/>
  <c r="J793" i="3" s="1"/>
  <c r="J1041" i="3" s="1"/>
  <c r="H53" i="2"/>
  <c r="J53" i="3" s="1"/>
  <c r="J301" i="3" s="1"/>
  <c r="J549" i="3" s="1"/>
  <c r="J797" i="3" s="1"/>
  <c r="J1045" i="3" s="1"/>
  <c r="H57" i="2"/>
  <c r="J57" i="3" s="1"/>
  <c r="J305" i="3" s="1"/>
  <c r="J553" i="3" s="1"/>
  <c r="J801" i="3" s="1"/>
  <c r="J1049" i="3" s="1"/>
  <c r="H61" i="2"/>
  <c r="J61" i="3" s="1"/>
  <c r="J309" i="3" s="1"/>
  <c r="J557" i="3" s="1"/>
  <c r="J805" i="3" s="1"/>
  <c r="J1053" i="3" s="1"/>
  <c r="H65" i="2"/>
  <c r="J65" i="3" s="1"/>
  <c r="J313" i="3" s="1"/>
  <c r="J561" i="3" s="1"/>
  <c r="J809" i="3" s="1"/>
  <c r="J1057" i="3" s="1"/>
  <c r="H69" i="2"/>
  <c r="J69" i="3" s="1"/>
  <c r="J317" i="3" s="1"/>
  <c r="J565" i="3" s="1"/>
  <c r="J813" i="3" s="1"/>
  <c r="J1061" i="3" s="1"/>
  <c r="H73" i="2"/>
  <c r="J73" i="3" s="1"/>
  <c r="J321" i="3" s="1"/>
  <c r="J569" i="3" s="1"/>
  <c r="J817" i="3" s="1"/>
  <c r="J1065" i="3" s="1"/>
  <c r="H77" i="2"/>
  <c r="J77" i="3" s="1"/>
  <c r="J325" i="3" s="1"/>
  <c r="J573" i="3" s="1"/>
  <c r="J821" i="3" s="1"/>
  <c r="J1069" i="3" s="1"/>
  <c r="H81" i="2"/>
  <c r="J81" i="3" s="1"/>
  <c r="J329" i="3" s="1"/>
  <c r="J577" i="3" s="1"/>
  <c r="J825" i="3" s="1"/>
  <c r="J1073" i="3" s="1"/>
  <c r="H85" i="2"/>
  <c r="J85" i="3" s="1"/>
  <c r="J333" i="3" s="1"/>
  <c r="J581" i="3" s="1"/>
  <c r="J829" i="3" s="1"/>
  <c r="J1077" i="3" s="1"/>
  <c r="H89" i="2"/>
  <c r="J89" i="3" s="1"/>
  <c r="J337" i="3" s="1"/>
  <c r="J585" i="3" s="1"/>
  <c r="J833" i="3" s="1"/>
  <c r="J1081" i="3" s="1"/>
  <c r="H93" i="2"/>
  <c r="J93" i="3" s="1"/>
  <c r="J341" i="3" s="1"/>
  <c r="J589" i="3" s="1"/>
  <c r="J837" i="3" s="1"/>
  <c r="J1085" i="3" s="1"/>
  <c r="H97" i="2"/>
  <c r="J97" i="3" s="1"/>
  <c r="J345" i="3" s="1"/>
  <c r="J593" i="3" s="1"/>
  <c r="J841" i="3" s="1"/>
  <c r="J1089" i="3" s="1"/>
  <c r="H101" i="2"/>
  <c r="J101" i="3" s="1"/>
  <c r="J349" i="3" s="1"/>
  <c r="J597" i="3" s="1"/>
  <c r="J845" i="3" s="1"/>
  <c r="J1093" i="3" s="1"/>
  <c r="H105" i="2"/>
  <c r="J105" i="3" s="1"/>
  <c r="J353" i="3" s="1"/>
  <c r="J601" i="3" s="1"/>
  <c r="J849" i="3" s="1"/>
  <c r="J1097" i="3" s="1"/>
  <c r="H109" i="2"/>
  <c r="J109" i="3" s="1"/>
  <c r="J357" i="3" s="1"/>
  <c r="J605" i="3" s="1"/>
  <c r="J853" i="3" s="1"/>
  <c r="J1101" i="3" s="1"/>
  <c r="H113" i="2"/>
  <c r="J113" i="3" s="1"/>
  <c r="J361" i="3" s="1"/>
  <c r="J609" i="3" s="1"/>
  <c r="J857" i="3" s="1"/>
  <c r="J1105" i="3" s="1"/>
  <c r="H117" i="2"/>
  <c r="J117" i="3" s="1"/>
  <c r="J365" i="3" s="1"/>
  <c r="J613" i="3" s="1"/>
  <c r="J861" i="3" s="1"/>
  <c r="J1109" i="3" s="1"/>
  <c r="H121" i="2"/>
  <c r="J121" i="3" s="1"/>
  <c r="J369" i="3" s="1"/>
  <c r="J617" i="3" s="1"/>
  <c r="J865" i="3" s="1"/>
  <c r="J1113" i="3" s="1"/>
  <c r="H125" i="2"/>
  <c r="J125" i="3" s="1"/>
  <c r="J373" i="3" s="1"/>
  <c r="J621" i="3" s="1"/>
  <c r="J869" i="3" s="1"/>
  <c r="J1117" i="3" s="1"/>
  <c r="H129" i="2"/>
  <c r="J129" i="3" s="1"/>
  <c r="J377" i="3" s="1"/>
  <c r="J625" i="3" s="1"/>
  <c r="J873" i="3" s="1"/>
  <c r="J1121" i="3" s="1"/>
  <c r="H133" i="2"/>
  <c r="J133" i="3" s="1"/>
  <c r="J381" i="3" s="1"/>
  <c r="J629" i="3" s="1"/>
  <c r="J877" i="3" s="1"/>
  <c r="J1125" i="3" s="1"/>
  <c r="H137" i="2"/>
  <c r="J137" i="3" s="1"/>
  <c r="J385" i="3" s="1"/>
  <c r="J633" i="3" s="1"/>
  <c r="J881" i="3" s="1"/>
  <c r="J1129" i="3" s="1"/>
  <c r="H141" i="2"/>
  <c r="J141" i="3" s="1"/>
  <c r="J389" i="3" s="1"/>
  <c r="J637" i="3" s="1"/>
  <c r="J885" i="3" s="1"/>
  <c r="J1133" i="3" s="1"/>
  <c r="H145" i="2"/>
  <c r="J145" i="3" s="1"/>
  <c r="J393" i="3" s="1"/>
  <c r="J641" i="3" s="1"/>
  <c r="J889" i="3" s="1"/>
  <c r="J1137" i="3" s="1"/>
  <c r="H149" i="2"/>
  <c r="J149" i="3" s="1"/>
  <c r="J397" i="3" s="1"/>
  <c r="J645" i="3" s="1"/>
  <c r="J893" i="3" s="1"/>
  <c r="J1141" i="3" s="1"/>
  <c r="H153" i="2"/>
  <c r="J153" i="3" s="1"/>
  <c r="J401" i="3" s="1"/>
  <c r="J649" i="3" s="1"/>
  <c r="J897" i="3" s="1"/>
  <c r="J1145" i="3" s="1"/>
  <c r="H157" i="2"/>
  <c r="J157" i="3" s="1"/>
  <c r="J405" i="3" s="1"/>
  <c r="J653" i="3" s="1"/>
  <c r="J901" i="3" s="1"/>
  <c r="J1149" i="3" s="1"/>
  <c r="H161" i="2"/>
  <c r="J161" i="3" s="1"/>
  <c r="J409" i="3" s="1"/>
  <c r="J657" i="3" s="1"/>
  <c r="J905" i="3" s="1"/>
  <c r="J1153" i="3" s="1"/>
  <c r="H165" i="2"/>
  <c r="J165" i="3" s="1"/>
  <c r="J413" i="3" s="1"/>
  <c r="J661" i="3" s="1"/>
  <c r="J909" i="3" s="1"/>
  <c r="J1157" i="3" s="1"/>
  <c r="H169" i="2"/>
  <c r="J169" i="3" s="1"/>
  <c r="J417" i="3" s="1"/>
  <c r="J665" i="3" s="1"/>
  <c r="J913" i="3" s="1"/>
  <c r="J1161" i="3" s="1"/>
  <c r="H173" i="2"/>
  <c r="J173" i="3" s="1"/>
  <c r="J421" i="3" s="1"/>
  <c r="J669" i="3" s="1"/>
  <c r="J917" i="3" s="1"/>
  <c r="J1165" i="3" s="1"/>
  <c r="H177" i="2"/>
  <c r="J177" i="3" s="1"/>
  <c r="J425" i="3" s="1"/>
  <c r="J673" i="3" s="1"/>
  <c r="J921" i="3" s="1"/>
  <c r="J1169" i="3" s="1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J241" i="3" s="1"/>
  <c r="J489" i="3" s="1"/>
  <c r="J737" i="3" s="1"/>
  <c r="J985" i="3" s="1"/>
  <c r="J1233" i="3" s="1"/>
  <c r="H245" i="2"/>
  <c r="J245" i="3" s="1"/>
  <c r="J493" i="3" s="1"/>
  <c r="J741" i="3" s="1"/>
  <c r="J989" i="3" s="1"/>
  <c r="J1237" i="3" s="1"/>
  <c r="H249" i="2"/>
  <c r="J249" i="3" s="1"/>
  <c r="J497" i="3" s="1"/>
  <c r="J745" i="3" s="1"/>
  <c r="J993" i="3" s="1"/>
  <c r="J1241" i="3" s="1"/>
  <c r="H12" i="2"/>
  <c r="J12" i="3" s="1"/>
  <c r="J260" i="3" s="1"/>
  <c r="J508" i="3" s="1"/>
  <c r="J756" i="3" s="1"/>
  <c r="J1004" i="3" s="1"/>
  <c r="H252" i="2"/>
  <c r="J252" i="3" s="1"/>
  <c r="J500" i="3" s="1"/>
  <c r="J748" i="3" s="1"/>
  <c r="J996" i="3" s="1"/>
  <c r="J1244" i="3" s="1"/>
  <c r="H256" i="2"/>
  <c r="J256" i="3" s="1"/>
  <c r="J504" i="3" s="1"/>
  <c r="J752" i="3" s="1"/>
  <c r="J1000" i="3" s="1"/>
  <c r="J1248" i="3" s="1"/>
  <c r="AV83" i="7" l="1"/>
  <c r="AV84" i="7" s="1"/>
  <c r="AE80" i="7" s="1"/>
  <c r="AN83" i="7"/>
  <c r="AW66" i="7"/>
  <c r="AW67" i="7" s="1"/>
  <c r="AW68" i="7" s="1"/>
  <c r="AW69" i="7" s="1"/>
  <c r="AO270" i="7"/>
  <c r="AO271" i="7" s="1"/>
  <c r="AO272" i="7" s="1"/>
  <c r="AO273" i="7" s="1"/>
  <c r="AO266" i="7"/>
  <c r="AO267" i="7" s="1"/>
  <c r="AO268" i="7" s="1"/>
  <c r="AO269" i="7" s="1"/>
  <c r="AZ98" i="7"/>
  <c r="AZ99" i="7" s="1"/>
  <c r="AZ100" i="7" s="1"/>
  <c r="AZ101" i="7" s="1"/>
  <c r="AZ102" i="7"/>
  <c r="AZ103" i="7" s="1"/>
  <c r="AZ104" i="7" s="1"/>
  <c r="AZ105" i="7" s="1"/>
  <c r="AQ70" i="7"/>
  <c r="AQ71" i="7" s="1"/>
  <c r="AQ72" i="7" s="1"/>
  <c r="AQ73" i="7" s="1"/>
  <c r="BA98" i="7"/>
  <c r="BA99" i="7" s="1"/>
  <c r="BA100" i="7" s="1"/>
  <c r="BA101" i="7" s="1"/>
  <c r="BA94" i="7"/>
  <c r="BA95" i="7" s="1"/>
  <c r="BA96" i="7" s="1"/>
  <c r="BA97" i="7" s="1"/>
  <c r="AR66" i="7"/>
  <c r="AR67" i="7" s="1"/>
  <c r="AR68" i="7" s="1"/>
  <c r="AR69" i="7" s="1"/>
  <c r="O543" i="3"/>
  <c r="AP118" i="7"/>
  <c r="AP119" i="7" s="1"/>
  <c r="AP120" i="7" s="1"/>
  <c r="AP121" i="7" s="1"/>
  <c r="AP110" i="7"/>
  <c r="AP111" i="7" s="1"/>
  <c r="AP112" i="7" s="1"/>
  <c r="AP113" i="7" s="1"/>
  <c r="AS250" i="7"/>
  <c r="AS251" i="7" s="1"/>
  <c r="AS252" i="7" s="1"/>
  <c r="AS253" i="7" s="1"/>
  <c r="AS254" i="7"/>
  <c r="AS255" i="7" s="1"/>
  <c r="O498" i="3"/>
  <c r="O746" i="3" s="1"/>
  <c r="O355" i="3"/>
  <c r="O603" i="3" s="1"/>
  <c r="O408" i="3"/>
  <c r="O656" i="3" s="1"/>
  <c r="O372" i="3"/>
  <c r="O620" i="3" s="1"/>
  <c r="O336" i="3"/>
  <c r="O584" i="3" s="1"/>
  <c r="O300" i="3"/>
  <c r="O548" i="3" s="1"/>
  <c r="O477" i="3"/>
  <c r="O725" i="3" s="1"/>
  <c r="O322" i="3"/>
  <c r="O570" i="3" s="1"/>
  <c r="O304" i="3"/>
  <c r="O552" i="3" s="1"/>
  <c r="O428" i="3"/>
  <c r="O676" i="3" s="1"/>
  <c r="O439" i="3"/>
  <c r="O687" i="3" s="1"/>
  <c r="O392" i="3"/>
  <c r="O640" i="3" s="1"/>
  <c r="O356" i="3"/>
  <c r="O604" i="3" s="1"/>
  <c r="O320" i="3"/>
  <c r="O568" i="3" s="1"/>
  <c r="O394" i="3"/>
  <c r="O642" i="3" s="1"/>
  <c r="O436" i="3"/>
  <c r="O684" i="3" s="1"/>
  <c r="O447" i="3"/>
  <c r="O695" i="3" s="1"/>
  <c r="O502" i="3"/>
  <c r="O750" i="3" s="1"/>
  <c r="O412" i="3"/>
  <c r="O660" i="3" s="1"/>
  <c r="O469" i="3"/>
  <c r="O717" i="3" s="1"/>
  <c r="O463" i="3"/>
  <c r="O711" i="3" s="1"/>
  <c r="O495" i="3"/>
  <c r="O743" i="3" s="1"/>
  <c r="O486" i="3"/>
  <c r="O734" i="3" s="1"/>
  <c r="O405" i="3"/>
  <c r="O653" i="3" s="1"/>
  <c r="O369" i="3"/>
  <c r="O617" i="3" s="1"/>
  <c r="O333" i="3"/>
  <c r="O581" i="3" s="1"/>
  <c r="O297" i="3"/>
  <c r="O545" i="3" s="1"/>
  <c r="O474" i="3"/>
  <c r="O722" i="3" s="1"/>
  <c r="O462" i="3"/>
  <c r="O710" i="3" s="1"/>
  <c r="O292" i="3"/>
  <c r="O540" i="3" s="1"/>
  <c r="O425" i="3"/>
  <c r="O673" i="3" s="1"/>
  <c r="O389" i="3"/>
  <c r="O637" i="3" s="1"/>
  <c r="O353" i="3"/>
  <c r="O601" i="3" s="1"/>
  <c r="O317" i="3"/>
  <c r="O565" i="3" s="1"/>
  <c r="O367" i="3"/>
  <c r="O615" i="3" s="1"/>
  <c r="O433" i="3"/>
  <c r="O681" i="3" s="1"/>
  <c r="O430" i="3"/>
  <c r="O678" i="3" s="1"/>
  <c r="O499" i="3"/>
  <c r="O747" i="3" s="1"/>
  <c r="O343" i="3"/>
  <c r="O591" i="3" s="1"/>
  <c r="O466" i="3"/>
  <c r="O714" i="3" s="1"/>
  <c r="O446" i="3"/>
  <c r="O694" i="3" s="1"/>
  <c r="O492" i="3"/>
  <c r="O740" i="3" s="1"/>
  <c r="O454" i="3"/>
  <c r="O702" i="3" s="1"/>
  <c r="O402" i="3"/>
  <c r="O650" i="3" s="1"/>
  <c r="O366" i="3"/>
  <c r="O614" i="3" s="1"/>
  <c r="O330" i="3"/>
  <c r="O578" i="3" s="1"/>
  <c r="O294" i="3"/>
  <c r="O542" i="3" s="1"/>
  <c r="O471" i="3"/>
  <c r="O719" i="3" s="1"/>
  <c r="O448" i="3"/>
  <c r="O696" i="3" s="1"/>
  <c r="O503" i="3"/>
  <c r="O751" i="3" s="1"/>
  <c r="O261" i="3"/>
  <c r="O509" i="3" s="1"/>
  <c r="O422" i="3"/>
  <c r="O670" i="3" s="1"/>
  <c r="O386" i="3"/>
  <c r="O634" i="3" s="1"/>
  <c r="O350" i="3"/>
  <c r="O598" i="3" s="1"/>
  <c r="O314" i="3"/>
  <c r="O562" i="3" s="1"/>
  <c r="O358" i="3"/>
  <c r="O606" i="3" s="1"/>
  <c r="O287" i="3"/>
  <c r="O535" i="3" s="1"/>
  <c r="O278" i="3"/>
  <c r="O526" i="3" s="1"/>
  <c r="O496" i="3"/>
  <c r="O744" i="3" s="1"/>
  <c r="O331" i="3"/>
  <c r="O579" i="3" s="1"/>
  <c r="O449" i="3"/>
  <c r="O697" i="3" s="1"/>
  <c r="AW62" i="7"/>
  <c r="AW63" i="7" s="1"/>
  <c r="AW64" i="7" s="1"/>
  <c r="AW65" i="7" s="1"/>
  <c r="O429" i="3"/>
  <c r="O677" i="3" s="1"/>
  <c r="O489" i="3"/>
  <c r="O737" i="3" s="1"/>
  <c r="O451" i="3"/>
  <c r="O699" i="3" s="1"/>
  <c r="O399" i="3"/>
  <c r="O647" i="3" s="1"/>
  <c r="O363" i="3"/>
  <c r="O611" i="3" s="1"/>
  <c r="O327" i="3"/>
  <c r="O575" i="3" s="1"/>
  <c r="O291" i="3"/>
  <c r="O539" i="3" s="1"/>
  <c r="O468" i="3"/>
  <c r="O716" i="3" s="1"/>
  <c r="O431" i="3"/>
  <c r="O679" i="3" s="1"/>
  <c r="O500" i="3"/>
  <c r="O748" i="3" s="1"/>
  <c r="O406" i="3"/>
  <c r="O654" i="3" s="1"/>
  <c r="O419" i="3"/>
  <c r="O667" i="3" s="1"/>
  <c r="O383" i="3"/>
  <c r="O631" i="3" s="1"/>
  <c r="O347" i="3"/>
  <c r="O595" i="3" s="1"/>
  <c r="O311" i="3"/>
  <c r="O559" i="3" s="1"/>
  <c r="O346" i="3"/>
  <c r="O594" i="3" s="1"/>
  <c r="O284" i="3"/>
  <c r="O532" i="3" s="1"/>
  <c r="O275" i="3"/>
  <c r="O523" i="3" s="1"/>
  <c r="O493" i="3"/>
  <c r="O741" i="3" s="1"/>
  <c r="O313" i="3"/>
  <c r="O561" i="3" s="1"/>
  <c r="O435" i="3"/>
  <c r="O683" i="3" s="1"/>
  <c r="O277" i="3"/>
  <c r="O525" i="3" s="1"/>
  <c r="O460" i="3"/>
  <c r="O708" i="3" s="1"/>
  <c r="O440" i="3"/>
  <c r="O688" i="3" s="1"/>
  <c r="O396" i="3"/>
  <c r="O644" i="3" s="1"/>
  <c r="O360" i="3"/>
  <c r="O608" i="3" s="1"/>
  <c r="O324" i="3"/>
  <c r="O572" i="3" s="1"/>
  <c r="O259" i="3"/>
  <c r="O507" i="3" s="1"/>
  <c r="O465" i="3"/>
  <c r="O713" i="3" s="1"/>
  <c r="O279" i="3"/>
  <c r="O527" i="3" s="1"/>
  <c r="O497" i="3"/>
  <c r="O745" i="3" s="1"/>
  <c r="O382" i="3"/>
  <c r="O630" i="3" s="1"/>
  <c r="O416" i="3"/>
  <c r="O664" i="3" s="1"/>
  <c r="O380" i="3"/>
  <c r="O628" i="3" s="1"/>
  <c r="O344" i="3"/>
  <c r="O592" i="3" s="1"/>
  <c r="O308" i="3"/>
  <c r="O556" i="3" s="1"/>
  <c r="O307" i="3"/>
  <c r="O555" i="3" s="1"/>
  <c r="O281" i="3"/>
  <c r="O529" i="3" s="1"/>
  <c r="O272" i="3"/>
  <c r="O520" i="3" s="1"/>
  <c r="O490" i="3"/>
  <c r="O738" i="3" s="1"/>
  <c r="O400" i="3"/>
  <c r="O648" i="3" s="1"/>
  <c r="O432" i="3"/>
  <c r="O680" i="3" s="1"/>
  <c r="O274" i="3"/>
  <c r="O522" i="3" s="1"/>
  <c r="O457" i="3"/>
  <c r="O705" i="3" s="1"/>
  <c r="O437" i="3"/>
  <c r="O685" i="3" s="1"/>
  <c r="O393" i="3"/>
  <c r="O641" i="3" s="1"/>
  <c r="O357" i="3"/>
  <c r="O605" i="3" s="1"/>
  <c r="O321" i="3"/>
  <c r="O569" i="3" s="1"/>
  <c r="O403" i="3"/>
  <c r="O651" i="3" s="1"/>
  <c r="O434" i="3"/>
  <c r="O682" i="3" s="1"/>
  <c r="O276" i="3"/>
  <c r="O524" i="3" s="1"/>
  <c r="O494" i="3"/>
  <c r="O742" i="3" s="1"/>
  <c r="O370" i="3"/>
  <c r="O618" i="3" s="1"/>
  <c r="O413" i="3"/>
  <c r="O661" i="3" s="1"/>
  <c r="O377" i="3"/>
  <c r="O625" i="3" s="1"/>
  <c r="O341" i="3"/>
  <c r="O589" i="3" s="1"/>
  <c r="O305" i="3"/>
  <c r="O553" i="3" s="1"/>
  <c r="O482" i="3"/>
  <c r="O730" i="3" s="1"/>
  <c r="O438" i="3"/>
  <c r="O686" i="3" s="1"/>
  <c r="O269" i="3"/>
  <c r="O517" i="3" s="1"/>
  <c r="O487" i="3"/>
  <c r="O735" i="3" s="1"/>
  <c r="O385" i="3"/>
  <c r="O633" i="3" s="1"/>
  <c r="O286" i="3"/>
  <c r="O534" i="3" s="1"/>
  <c r="O271" i="3"/>
  <c r="O519" i="3" s="1"/>
  <c r="O443" i="3"/>
  <c r="O691" i="3" s="1"/>
  <c r="O426" i="3"/>
  <c r="O674" i="3" s="1"/>
  <c r="O390" i="3"/>
  <c r="O638" i="3" s="1"/>
  <c r="O354" i="3"/>
  <c r="O602" i="3" s="1"/>
  <c r="O318" i="3"/>
  <c r="O566" i="3" s="1"/>
  <c r="O361" i="3"/>
  <c r="O609" i="3" s="1"/>
  <c r="O288" i="3"/>
  <c r="O536" i="3" s="1"/>
  <c r="O273" i="3"/>
  <c r="O521" i="3" s="1"/>
  <c r="O491" i="3"/>
  <c r="O739" i="3" s="1"/>
  <c r="O349" i="3"/>
  <c r="O597" i="3" s="1"/>
  <c r="O410" i="3"/>
  <c r="O658" i="3" s="1"/>
  <c r="O374" i="3"/>
  <c r="O622" i="3" s="1"/>
  <c r="O338" i="3"/>
  <c r="O586" i="3" s="1"/>
  <c r="O302" i="3"/>
  <c r="O550" i="3" s="1"/>
  <c r="O479" i="3"/>
  <c r="O727" i="3" s="1"/>
  <c r="O427" i="3"/>
  <c r="O675" i="3" s="1"/>
  <c r="O266" i="3"/>
  <c r="O514" i="3" s="1"/>
  <c r="O461" i="3"/>
  <c r="O709" i="3" s="1"/>
  <c r="O340" i="3"/>
  <c r="O588" i="3" s="1"/>
  <c r="O283" i="3"/>
  <c r="O531" i="3" s="1"/>
  <c r="O268" i="3"/>
  <c r="O516" i="3" s="1"/>
  <c r="O423" i="3"/>
  <c r="O671" i="3" s="1"/>
  <c r="O387" i="3"/>
  <c r="O635" i="3" s="1"/>
  <c r="O351" i="3"/>
  <c r="O599" i="3" s="1"/>
  <c r="O315" i="3"/>
  <c r="O563" i="3" s="1"/>
  <c r="O325" i="3"/>
  <c r="O573" i="3" s="1"/>
  <c r="O285" i="3"/>
  <c r="O533" i="3" s="1"/>
  <c r="O270" i="3"/>
  <c r="O518" i="3" s="1"/>
  <c r="O488" i="3"/>
  <c r="O736" i="3" s="1"/>
  <c r="O337" i="3"/>
  <c r="O585" i="3" s="1"/>
  <c r="O407" i="3"/>
  <c r="O655" i="3" s="1"/>
  <c r="O371" i="3"/>
  <c r="O619" i="3" s="1"/>
  <c r="O335" i="3"/>
  <c r="O583" i="3" s="1"/>
  <c r="O299" i="3"/>
  <c r="O547" i="3" s="1"/>
  <c r="O476" i="3"/>
  <c r="O724" i="3" s="1"/>
  <c r="O373" i="3"/>
  <c r="O621" i="3" s="1"/>
  <c r="O441" i="3"/>
  <c r="O689" i="3" s="1"/>
  <c r="O458" i="3"/>
  <c r="O706" i="3" s="1"/>
  <c r="O484" i="3"/>
  <c r="O732" i="3" s="1"/>
  <c r="O280" i="3"/>
  <c r="O528" i="3" s="1"/>
  <c r="O265" i="3"/>
  <c r="O513" i="3" s="1"/>
  <c r="O262" i="3"/>
  <c r="O510" i="3" s="1"/>
  <c r="O420" i="3"/>
  <c r="O668" i="3" s="1"/>
  <c r="O384" i="3"/>
  <c r="O632" i="3" s="1"/>
  <c r="O348" i="3"/>
  <c r="O596" i="3" s="1"/>
  <c r="O312" i="3"/>
  <c r="O560" i="3" s="1"/>
  <c r="O310" i="3"/>
  <c r="O558" i="3" s="1"/>
  <c r="O282" i="3"/>
  <c r="O530" i="3" s="1"/>
  <c r="O267" i="3"/>
  <c r="O515" i="3" s="1"/>
  <c r="O459" i="3"/>
  <c r="O707" i="3" s="1"/>
  <c r="O319" i="3"/>
  <c r="O567" i="3" s="1"/>
  <c r="O404" i="3"/>
  <c r="O652" i="3" s="1"/>
  <c r="O368" i="3"/>
  <c r="O616" i="3" s="1"/>
  <c r="O332" i="3"/>
  <c r="O580" i="3" s="1"/>
  <c r="O296" i="3"/>
  <c r="O544" i="3" s="1"/>
  <c r="O473" i="3"/>
  <c r="O721" i="3" s="1"/>
  <c r="O328" i="3"/>
  <c r="O576" i="3" s="1"/>
  <c r="O415" i="3"/>
  <c r="O663" i="3" s="1"/>
  <c r="O455" i="3"/>
  <c r="O703" i="3" s="1"/>
  <c r="O481" i="3"/>
  <c r="O729" i="3" s="1"/>
  <c r="O409" i="3"/>
  <c r="O657" i="3" s="1"/>
  <c r="O418" i="3"/>
  <c r="O666" i="3" s="1"/>
  <c r="O421" i="3"/>
  <c r="O669" i="3" s="1"/>
  <c r="O417" i="3"/>
  <c r="O665" i="3" s="1"/>
  <c r="O381" i="3"/>
  <c r="O629" i="3" s="1"/>
  <c r="O345" i="3"/>
  <c r="O593" i="3" s="1"/>
  <c r="O309" i="3"/>
  <c r="O557" i="3" s="1"/>
  <c r="O424" i="3"/>
  <c r="O672" i="3" s="1"/>
  <c r="O264" i="3"/>
  <c r="O512" i="3" s="1"/>
  <c r="O456" i="3"/>
  <c r="O704" i="3" s="1"/>
  <c r="O298" i="3"/>
  <c r="O546" i="3" s="1"/>
  <c r="O401" i="3"/>
  <c r="O649" i="3" s="1"/>
  <c r="O365" i="3"/>
  <c r="O613" i="3" s="1"/>
  <c r="O329" i="3"/>
  <c r="O577" i="3" s="1"/>
  <c r="O293" i="3"/>
  <c r="O541" i="3" s="1"/>
  <c r="O470" i="3"/>
  <c r="O718" i="3" s="1"/>
  <c r="O301" i="3"/>
  <c r="O549" i="3" s="1"/>
  <c r="O352" i="3"/>
  <c r="O600" i="3" s="1"/>
  <c r="O444" i="3"/>
  <c r="O692" i="3" s="1"/>
  <c r="O478" i="3"/>
  <c r="O726" i="3" s="1"/>
  <c r="O397" i="3"/>
  <c r="O645" i="3" s="1"/>
  <c r="O504" i="3"/>
  <c r="O752" i="3" s="1"/>
  <c r="O388" i="3"/>
  <c r="O636" i="3" s="1"/>
  <c r="O414" i="3"/>
  <c r="O662" i="3" s="1"/>
  <c r="O378" i="3"/>
  <c r="O626" i="3" s="1"/>
  <c r="O342" i="3"/>
  <c r="O590" i="3" s="1"/>
  <c r="O306" i="3"/>
  <c r="O554" i="3" s="1"/>
  <c r="O483" i="3"/>
  <c r="O731" i="3" s="1"/>
  <c r="O376" i="3"/>
  <c r="O624" i="3" s="1"/>
  <c r="O258" i="3"/>
  <c r="O506" i="3" s="1"/>
  <c r="O445" i="3"/>
  <c r="O693" i="3" s="1"/>
  <c r="O485" i="3"/>
  <c r="O733" i="3" s="1"/>
  <c r="O398" i="3"/>
  <c r="O646" i="3" s="1"/>
  <c r="O362" i="3"/>
  <c r="O610" i="3" s="1"/>
  <c r="O326" i="3"/>
  <c r="O574" i="3" s="1"/>
  <c r="O290" i="3"/>
  <c r="O538" i="3" s="1"/>
  <c r="O467" i="3"/>
  <c r="O715" i="3" s="1"/>
  <c r="O289" i="3"/>
  <c r="O537" i="3" s="1"/>
  <c r="O316" i="3"/>
  <c r="O564" i="3" s="1"/>
  <c r="O263" i="3"/>
  <c r="O511" i="3" s="1"/>
  <c r="O475" i="3"/>
  <c r="O723" i="3" s="1"/>
  <c r="O334" i="3"/>
  <c r="O582" i="3" s="1"/>
  <c r="O501" i="3"/>
  <c r="O749" i="3" s="1"/>
  <c r="O379" i="3"/>
  <c r="O627" i="3" s="1"/>
  <c r="O411" i="3"/>
  <c r="O659" i="3" s="1"/>
  <c r="O375" i="3"/>
  <c r="O623" i="3" s="1"/>
  <c r="O339" i="3"/>
  <c r="O587" i="3" s="1"/>
  <c r="O303" i="3"/>
  <c r="O551" i="3" s="1"/>
  <c r="O480" i="3"/>
  <c r="O728" i="3" s="1"/>
  <c r="O364" i="3"/>
  <c r="O612" i="3" s="1"/>
  <c r="O391" i="3"/>
  <c r="O639" i="3" s="1"/>
  <c r="O442" i="3"/>
  <c r="O690" i="3" s="1"/>
  <c r="O453" i="3"/>
  <c r="O701" i="3" s="1"/>
  <c r="O395" i="3"/>
  <c r="O643" i="3" s="1"/>
  <c r="O359" i="3"/>
  <c r="O607" i="3" s="1"/>
  <c r="O323" i="3"/>
  <c r="O571" i="3" s="1"/>
  <c r="O452" i="3"/>
  <c r="O700" i="3" s="1"/>
  <c r="O450" i="3"/>
  <c r="O698" i="3" s="1"/>
  <c r="O464" i="3"/>
  <c r="O712" i="3" s="1"/>
  <c r="O505" i="3"/>
  <c r="O753" i="3" s="1"/>
  <c r="O260" i="3"/>
  <c r="O508" i="3" s="1"/>
  <c r="O472" i="3"/>
  <c r="O720" i="3" s="1"/>
  <c r="AW94" i="7"/>
  <c r="AW95" i="7" s="1"/>
  <c r="AW96" i="7" s="1"/>
  <c r="AW97" i="7" s="1"/>
  <c r="AW98" i="7"/>
  <c r="AW99" i="7" s="1"/>
  <c r="AW100" i="7" s="1"/>
  <c r="AW101" i="7" s="1"/>
  <c r="BB118" i="7"/>
  <c r="BB119" i="7" s="1"/>
  <c r="BB120" i="7" s="1"/>
  <c r="BB121" i="7" s="1"/>
  <c r="BB270" i="7"/>
  <c r="BB271" i="7" s="1"/>
  <c r="BB272" i="7" s="1"/>
  <c r="BB273" i="7" s="1"/>
  <c r="AO238" i="7"/>
  <c r="AO239" i="7" s="1"/>
  <c r="AO240" i="7" s="1"/>
  <c r="AO241" i="7" s="1"/>
  <c r="BB262" i="7"/>
  <c r="BB263" i="7" s="1"/>
  <c r="BB264" i="7" s="1"/>
  <c r="BB265" i="7" s="1"/>
  <c r="BB246" i="7"/>
  <c r="BB247" i="7" s="1"/>
  <c r="BB248" i="7" s="1"/>
  <c r="BB249" i="7" s="1"/>
  <c r="AK249" i="7" s="1"/>
  <c r="X78" i="7"/>
  <c r="AU66" i="7"/>
  <c r="AU67" i="7" s="1"/>
  <c r="AU68" i="7" s="1"/>
  <c r="AU69" i="7" s="1"/>
  <c r="AD65" i="7" s="1"/>
  <c r="BB278" i="7"/>
  <c r="BB279" i="7" s="1"/>
  <c r="BB280" i="7" s="1"/>
  <c r="BB281" i="7" s="1"/>
  <c r="AO118" i="7"/>
  <c r="AO119" i="7" s="1"/>
  <c r="AO120" i="7" s="1"/>
  <c r="AO121" i="7" s="1"/>
  <c r="AZ114" i="7"/>
  <c r="AZ115" i="7" s="1"/>
  <c r="AZ116" i="7" s="1"/>
  <c r="AZ117" i="7" s="1"/>
  <c r="AI113" i="7" s="1"/>
  <c r="AS98" i="7"/>
  <c r="AS99" i="7" s="1"/>
  <c r="AS100" i="7" s="1"/>
  <c r="AS101" i="7" s="1"/>
  <c r="AB97" i="7" s="1"/>
  <c r="AT118" i="7"/>
  <c r="AT119" i="7" s="1"/>
  <c r="AT120" i="7" s="1"/>
  <c r="AT121" i="7" s="1"/>
  <c r="AS94" i="7"/>
  <c r="AS95" i="7" s="1"/>
  <c r="AS96" i="7" s="1"/>
  <c r="AS97" i="7" s="1"/>
  <c r="AU302" i="7"/>
  <c r="AU303" i="7" s="1"/>
  <c r="AU304" i="7" s="1"/>
  <c r="AU305" i="7" s="1"/>
  <c r="AO102" i="7"/>
  <c r="AO103" i="7" s="1"/>
  <c r="AO104" i="7" s="1"/>
  <c r="AO105" i="7" s="1"/>
  <c r="AT114" i="7"/>
  <c r="AT115" i="7" s="1"/>
  <c r="AT116" i="7" s="1"/>
  <c r="AT117" i="7" s="1"/>
  <c r="AC113" i="7" s="1"/>
  <c r="BB286" i="7"/>
  <c r="BB287" i="7" s="1"/>
  <c r="BB288" i="7" s="1"/>
  <c r="BB289" i="7" s="1"/>
  <c r="AY230" i="7"/>
  <c r="AY231" i="7" s="1"/>
  <c r="AH231" i="7" s="1"/>
  <c r="AV98" i="7"/>
  <c r="AV99" i="7" s="1"/>
  <c r="AV100" i="7" s="1"/>
  <c r="AV101" i="7" s="1"/>
  <c r="AE97" i="7" s="1"/>
  <c r="BA254" i="7"/>
  <c r="BA255" i="7" s="1"/>
  <c r="BB102" i="7"/>
  <c r="BB103" i="7" s="1"/>
  <c r="BB104" i="7" s="1"/>
  <c r="BB105" i="7" s="1"/>
  <c r="AN282" i="7"/>
  <c r="AN283" i="7" s="1"/>
  <c r="AN284" i="7" s="1"/>
  <c r="AR262" i="7"/>
  <c r="AR263" i="7" s="1"/>
  <c r="AR264" i="7" s="1"/>
  <c r="AR265" i="7" s="1"/>
  <c r="AA265" i="7" s="1"/>
  <c r="AX114" i="7"/>
  <c r="AX115" i="7" s="1"/>
  <c r="AG111" i="7" s="1"/>
  <c r="AX118" i="7"/>
  <c r="AX119" i="7" s="1"/>
  <c r="AX120" i="7" s="1"/>
  <c r="AX121" i="7" s="1"/>
  <c r="AD78" i="7"/>
  <c r="AA30" i="7"/>
  <c r="AH78" i="7"/>
  <c r="AV270" i="7"/>
  <c r="AV271" i="7" s="1"/>
  <c r="AV272" i="7" s="1"/>
  <c r="AV273" i="7" s="1"/>
  <c r="AA46" i="7"/>
  <c r="AO234" i="7"/>
  <c r="AO235" i="7" s="1"/>
  <c r="AO236" i="7" s="1"/>
  <c r="AO237" i="7" s="1"/>
  <c r="AU70" i="7"/>
  <c r="AU71" i="7" s="1"/>
  <c r="AU72" i="7" s="1"/>
  <c r="AU73" i="7" s="1"/>
  <c r="AZ110" i="7"/>
  <c r="AZ111" i="7" s="1"/>
  <c r="AZ112" i="7" s="1"/>
  <c r="AZ113" i="7" s="1"/>
  <c r="AN270" i="7"/>
  <c r="AN271" i="7" s="1"/>
  <c r="AN272" i="7" s="1"/>
  <c r="BA286" i="7"/>
  <c r="BA287" i="7" s="1"/>
  <c r="BA288" i="7" s="1"/>
  <c r="BA289" i="7" s="1"/>
  <c r="BA278" i="7"/>
  <c r="BA279" i="7" s="1"/>
  <c r="BA280" i="7" s="1"/>
  <c r="BA281" i="7" s="1"/>
  <c r="AJ281" i="7" s="1"/>
  <c r="AT250" i="7"/>
  <c r="AT251" i="7" s="1"/>
  <c r="AT252" i="7" s="1"/>
  <c r="AT253" i="7" s="1"/>
  <c r="AQ110" i="7"/>
  <c r="AQ111" i="7" s="1"/>
  <c r="AQ112" i="7" s="1"/>
  <c r="AQ113" i="7" s="1"/>
  <c r="AT246" i="7"/>
  <c r="AT247" i="7" s="1"/>
  <c r="AT248" i="7" s="1"/>
  <c r="AT249" i="7" s="1"/>
  <c r="AC249" i="7" s="1"/>
  <c r="AX250" i="7"/>
  <c r="AX251" i="7" s="1"/>
  <c r="AX252" i="7" s="1"/>
  <c r="AX253" i="7" s="1"/>
  <c r="AX254" i="7"/>
  <c r="AX255" i="7" s="1"/>
  <c r="AU114" i="7"/>
  <c r="AU115" i="7" s="1"/>
  <c r="AU116" i="7" s="1"/>
  <c r="AU110" i="7"/>
  <c r="AU111" i="7" s="1"/>
  <c r="AU112" i="7" s="1"/>
  <c r="AU113" i="7" s="1"/>
  <c r="AE230" i="7"/>
  <c r="AY282" i="7"/>
  <c r="AY283" i="7" s="1"/>
  <c r="AY284" i="7" s="1"/>
  <c r="AY285" i="7" s="1"/>
  <c r="AR278" i="7"/>
  <c r="AR279" i="7" s="1"/>
  <c r="AR280" i="7" s="1"/>
  <c r="AR281" i="7" s="1"/>
  <c r="AA281" i="7" s="1"/>
  <c r="AS238" i="7"/>
  <c r="AS239" i="7" s="1"/>
  <c r="AS240" i="7" s="1"/>
  <c r="AS241" i="7" s="1"/>
  <c r="AS234" i="7"/>
  <c r="AS235" i="7" s="1"/>
  <c r="AS236" i="7" s="1"/>
  <c r="AS237" i="7" s="1"/>
  <c r="Z78" i="7"/>
  <c r="AP126" i="7"/>
  <c r="AP127" i="7" s="1"/>
  <c r="AP128" i="7" s="1"/>
  <c r="AP129" i="7" s="1"/>
  <c r="AV286" i="7"/>
  <c r="AV287" i="7" s="1"/>
  <c r="AV288" i="7" s="1"/>
  <c r="AV289" i="7" s="1"/>
  <c r="AR286" i="7"/>
  <c r="AR287" i="7" s="1"/>
  <c r="AR288" i="7" s="1"/>
  <c r="AR289" i="7" s="1"/>
  <c r="AV278" i="7"/>
  <c r="AV279" i="7" s="1"/>
  <c r="AV280" i="7" s="1"/>
  <c r="AV281" i="7" s="1"/>
  <c r="AE281" i="7" s="1"/>
  <c r="AP134" i="7"/>
  <c r="AP135" i="7" s="1"/>
  <c r="AP136" i="7" s="1"/>
  <c r="AP137" i="7" s="1"/>
  <c r="AR70" i="7"/>
  <c r="AR71" i="7" s="1"/>
  <c r="AR72" i="7" s="1"/>
  <c r="AR73" i="7" s="1"/>
  <c r="AS262" i="7"/>
  <c r="AS263" i="7" s="1"/>
  <c r="AS264" i="7" s="1"/>
  <c r="AS265" i="7" s="1"/>
  <c r="AX266" i="7"/>
  <c r="AX267" i="7" s="1"/>
  <c r="AX268" i="7" s="1"/>
  <c r="AX269" i="7" s="1"/>
  <c r="BA114" i="7"/>
  <c r="AJ110" i="7" s="1"/>
  <c r="AX270" i="7"/>
  <c r="AX271" i="7" s="1"/>
  <c r="AX272" i="7" s="1"/>
  <c r="AX273" i="7" s="1"/>
  <c r="AS270" i="7"/>
  <c r="AS271" i="7" s="1"/>
  <c r="AS272" i="7" s="1"/>
  <c r="AS273" i="7" s="1"/>
  <c r="AO84" i="7"/>
  <c r="AO85" i="7" s="1"/>
  <c r="X81" i="7" s="1"/>
  <c r="BA250" i="7"/>
  <c r="BA251" i="7" s="1"/>
  <c r="BA252" i="7" s="1"/>
  <c r="BA253" i="7" s="1"/>
  <c r="AZ270" i="7"/>
  <c r="AZ271" i="7" s="1"/>
  <c r="AZ272" i="7" s="1"/>
  <c r="AZ273" i="7" s="1"/>
  <c r="AY118" i="7"/>
  <c r="AY119" i="7" s="1"/>
  <c r="AY120" i="7" s="1"/>
  <c r="AY121" i="7" s="1"/>
  <c r="AP250" i="7"/>
  <c r="AP251" i="7" s="1"/>
  <c r="AP252" i="7" s="1"/>
  <c r="AP253" i="7" s="1"/>
  <c r="AW286" i="7"/>
  <c r="AW287" i="7" s="1"/>
  <c r="AW288" i="7" s="1"/>
  <c r="AW289" i="7" s="1"/>
  <c r="AP254" i="7"/>
  <c r="AP255" i="7" s="1"/>
  <c r="AT286" i="7"/>
  <c r="AT287" i="7" s="1"/>
  <c r="AT288" i="7" s="1"/>
  <c r="AT289" i="7" s="1"/>
  <c r="AW282" i="7"/>
  <c r="AW283" i="7" s="1"/>
  <c r="AW284" i="7" s="1"/>
  <c r="AW285" i="7" s="1"/>
  <c r="AQ230" i="7"/>
  <c r="Z230" i="7" s="1"/>
  <c r="AT70" i="7"/>
  <c r="AT71" i="7" s="1"/>
  <c r="AT72" i="7" s="1"/>
  <c r="AT73" i="7" s="1"/>
  <c r="AT282" i="7"/>
  <c r="AT283" i="7" s="1"/>
  <c r="AT284" i="7" s="1"/>
  <c r="AT285" i="7" s="1"/>
  <c r="AS278" i="7"/>
  <c r="AS279" i="7" s="1"/>
  <c r="AS280" i="7" s="1"/>
  <c r="AS281" i="7" s="1"/>
  <c r="AB281" i="7" s="1"/>
  <c r="AV51" i="7"/>
  <c r="AV52" i="7" s="1"/>
  <c r="AE48" i="7" s="1"/>
  <c r="AQ286" i="7"/>
  <c r="AQ287" i="7" s="1"/>
  <c r="AQ288" i="7" s="1"/>
  <c r="AQ289" i="7" s="1"/>
  <c r="AZ70" i="7"/>
  <c r="AZ71" i="7" s="1"/>
  <c r="AZ72" i="7" s="1"/>
  <c r="AZ73" i="7" s="1"/>
  <c r="AZ62" i="7"/>
  <c r="AZ63" i="7" s="1"/>
  <c r="AZ64" i="7" s="1"/>
  <c r="AZ65" i="7" s="1"/>
  <c r="AP286" i="7"/>
  <c r="AP287" i="7" s="1"/>
  <c r="AP288" i="7" s="1"/>
  <c r="AP289" i="7" s="1"/>
  <c r="AN230" i="7"/>
  <c r="AN231" i="7" s="1"/>
  <c r="AQ282" i="7"/>
  <c r="AQ283" i="7" s="1"/>
  <c r="AQ284" i="7" s="1"/>
  <c r="AQ285" i="7" s="1"/>
  <c r="AN234" i="7"/>
  <c r="AN235" i="7" s="1"/>
  <c r="AR102" i="7"/>
  <c r="AR103" i="7" s="1"/>
  <c r="AR104" i="7" s="1"/>
  <c r="AR105" i="7" s="1"/>
  <c r="AR83" i="7"/>
  <c r="AR84" i="7" s="1"/>
  <c r="AA80" i="7" s="1"/>
  <c r="AS282" i="7"/>
  <c r="AS283" i="7" s="1"/>
  <c r="AS284" i="7" s="1"/>
  <c r="AS285" i="7" s="1"/>
  <c r="AY102" i="7"/>
  <c r="AY103" i="7" s="1"/>
  <c r="AY104" i="7" s="1"/>
  <c r="AY105" i="7" s="1"/>
  <c r="BB134" i="7"/>
  <c r="BB135" i="7" s="1"/>
  <c r="BB136" i="7" s="1"/>
  <c r="BB137" i="7" s="1"/>
  <c r="AR98" i="7"/>
  <c r="AR99" i="7" s="1"/>
  <c r="AR100" i="7" s="1"/>
  <c r="AR101" i="7" s="1"/>
  <c r="AY94" i="7"/>
  <c r="AY95" i="7" s="1"/>
  <c r="AY96" i="7" s="1"/>
  <c r="AY97" i="7" s="1"/>
  <c r="BB126" i="7"/>
  <c r="BB127" i="7" s="1"/>
  <c r="BB128" i="7" s="1"/>
  <c r="BB129" i="7" s="1"/>
  <c r="AY126" i="7"/>
  <c r="AY127" i="7" s="1"/>
  <c r="AY128" i="7" s="1"/>
  <c r="AY129" i="7" s="1"/>
  <c r="AY254" i="7"/>
  <c r="AY255" i="7" s="1"/>
  <c r="AW232" i="7"/>
  <c r="AF232" i="7" s="1"/>
  <c r="AW238" i="7"/>
  <c r="AW239" i="7" s="1"/>
  <c r="AW240" i="7" s="1"/>
  <c r="AW241" i="7" s="1"/>
  <c r="AV94" i="7"/>
  <c r="AV95" i="7" s="1"/>
  <c r="AV96" i="7" s="1"/>
  <c r="AV97" i="7" s="1"/>
  <c r="AX286" i="7"/>
  <c r="AX287" i="7" s="1"/>
  <c r="AX288" i="7" s="1"/>
  <c r="AX289" i="7" s="1"/>
  <c r="AO98" i="7"/>
  <c r="AO99" i="7" s="1"/>
  <c r="AO100" i="7" s="1"/>
  <c r="AO101" i="7" s="1"/>
  <c r="X97" i="7" s="1"/>
  <c r="AO278" i="7"/>
  <c r="AO279" i="7" s="1"/>
  <c r="AO280" i="7" s="1"/>
  <c r="AO281" i="7" s="1"/>
  <c r="X281" i="7" s="1"/>
  <c r="AW234" i="7"/>
  <c r="AW235" i="7" s="1"/>
  <c r="AW236" i="7" s="1"/>
  <c r="AW237" i="7" s="1"/>
  <c r="AU238" i="7"/>
  <c r="AU239" i="7" s="1"/>
  <c r="AU240" i="7" s="1"/>
  <c r="AU241" i="7" s="1"/>
  <c r="AL277" i="7"/>
  <c r="AL229" i="7"/>
  <c r="AU286" i="7"/>
  <c r="AU287" i="7" s="1"/>
  <c r="AU288" i="7" s="1"/>
  <c r="AU289" i="7" s="1"/>
  <c r="AU230" i="7"/>
  <c r="AU231" i="7" s="1"/>
  <c r="AD231" i="7" s="1"/>
  <c r="AO282" i="7"/>
  <c r="AO283" i="7" s="1"/>
  <c r="AO284" i="7" s="1"/>
  <c r="AO285" i="7" s="1"/>
  <c r="AU282" i="7"/>
  <c r="AU283" i="7" s="1"/>
  <c r="AU284" i="7" s="1"/>
  <c r="AU285" i="7" s="1"/>
  <c r="AB78" i="7"/>
  <c r="T475" i="3" s="1"/>
  <c r="AZ286" i="7"/>
  <c r="AZ287" i="7" s="1"/>
  <c r="AZ288" i="7" s="1"/>
  <c r="AZ289" i="7" s="1"/>
  <c r="AR238" i="7"/>
  <c r="AR239" i="7" s="1"/>
  <c r="AR240" i="7" s="1"/>
  <c r="AR241" i="7" s="1"/>
  <c r="AT134" i="7"/>
  <c r="AT135" i="7" s="1"/>
  <c r="AT136" i="7" s="1"/>
  <c r="AT137" i="7" s="1"/>
  <c r="AV66" i="7"/>
  <c r="AV67" i="7" s="1"/>
  <c r="AV68" i="7" s="1"/>
  <c r="AV69" i="7" s="1"/>
  <c r="AE65" i="7" s="1"/>
  <c r="AT130" i="7"/>
  <c r="AT131" i="7" s="1"/>
  <c r="BB294" i="7"/>
  <c r="BB295" i="7" s="1"/>
  <c r="BB296" i="7" s="1"/>
  <c r="BB297" i="7" s="1"/>
  <c r="AK297" i="7" s="1"/>
  <c r="AW262" i="7"/>
  <c r="AW263" i="7" s="1"/>
  <c r="AW264" i="7" s="1"/>
  <c r="AW265" i="7" s="1"/>
  <c r="AF265" i="7" s="1"/>
  <c r="AU94" i="7"/>
  <c r="AU95" i="7" s="1"/>
  <c r="AU96" i="7" s="1"/>
  <c r="AU97" i="7" s="1"/>
  <c r="BB298" i="7"/>
  <c r="BB299" i="7" s="1"/>
  <c r="BB300" i="7" s="1"/>
  <c r="BB301" i="7" s="1"/>
  <c r="AU98" i="7"/>
  <c r="AU99" i="7" s="1"/>
  <c r="AU100" i="7" s="1"/>
  <c r="AU101" i="7" s="1"/>
  <c r="AW270" i="7"/>
  <c r="AW271" i="7" s="1"/>
  <c r="AW272" i="7" s="1"/>
  <c r="AW273" i="7" s="1"/>
  <c r="AN94" i="7"/>
  <c r="AN95" i="7" s="1"/>
  <c r="AV70" i="7"/>
  <c r="AV71" i="7" s="1"/>
  <c r="AV72" i="7" s="1"/>
  <c r="AV73" i="7" s="1"/>
  <c r="AI30" i="7"/>
  <c r="AU126" i="7"/>
  <c r="AU127" i="7" s="1"/>
  <c r="AU128" i="7" s="1"/>
  <c r="AU129" i="7" s="1"/>
  <c r="AN102" i="7"/>
  <c r="AN103" i="7" s="1"/>
  <c r="AQ270" i="7"/>
  <c r="AQ271" i="7" s="1"/>
  <c r="AQ272" i="7" s="1"/>
  <c r="AQ273" i="7" s="1"/>
  <c r="AN126" i="7"/>
  <c r="AN127" i="7" s="1"/>
  <c r="BC78" i="7"/>
  <c r="AT270" i="7"/>
  <c r="AT271" i="7" s="1"/>
  <c r="AT272" i="7" s="1"/>
  <c r="AT273" i="7" s="1"/>
  <c r="BA270" i="7"/>
  <c r="BA271" i="7" s="1"/>
  <c r="BA272" i="7" s="1"/>
  <c r="BA273" i="7" s="1"/>
  <c r="AN134" i="7"/>
  <c r="BA266" i="7"/>
  <c r="BA267" i="7" s="1"/>
  <c r="BA268" i="7" s="1"/>
  <c r="BA269" i="7" s="1"/>
  <c r="AX134" i="7"/>
  <c r="AX135" i="7" s="1"/>
  <c r="AX136" i="7" s="1"/>
  <c r="AX137" i="7" s="1"/>
  <c r="AJ78" i="7"/>
  <c r="AG29" i="7"/>
  <c r="Y501" i="3" s="1"/>
  <c r="AP70" i="7"/>
  <c r="AP71" i="7" s="1"/>
  <c r="AP72" i="7" s="1"/>
  <c r="AP73" i="7" s="1"/>
  <c r="AX126" i="7"/>
  <c r="AX127" i="7" s="1"/>
  <c r="AX128" i="7" s="1"/>
  <c r="AX129" i="7" s="1"/>
  <c r="AX298" i="7"/>
  <c r="AX299" i="7" s="1"/>
  <c r="AX300" i="7" s="1"/>
  <c r="AX301" i="7" s="1"/>
  <c r="AQ266" i="7"/>
  <c r="AQ267" i="7" s="1"/>
  <c r="AQ268" i="7" s="1"/>
  <c r="AQ269" i="7" s="1"/>
  <c r="AT262" i="7"/>
  <c r="AT263" i="7" s="1"/>
  <c r="AT264" i="7" s="1"/>
  <c r="AT265" i="7" s="1"/>
  <c r="AC265" i="7" s="1"/>
  <c r="AP62" i="7"/>
  <c r="AP63" i="7" s="1"/>
  <c r="AP64" i="7" s="1"/>
  <c r="AP65" i="7" s="1"/>
  <c r="AB79" i="7"/>
  <c r="AS84" i="7"/>
  <c r="AS85" i="7" s="1"/>
  <c r="AB81" i="7" s="1"/>
  <c r="AF79" i="7"/>
  <c r="AW84" i="7"/>
  <c r="AW85" i="7" s="1"/>
  <c r="AF81" i="7" s="1"/>
  <c r="AP35" i="7"/>
  <c r="AP36" i="7" s="1"/>
  <c r="Y32" i="7" s="1"/>
  <c r="AQ294" i="7"/>
  <c r="AQ295" i="7" s="1"/>
  <c r="AQ296" i="7" s="1"/>
  <c r="AQ297" i="7" s="1"/>
  <c r="Z297" i="7" s="1"/>
  <c r="AP282" i="7"/>
  <c r="AP283" i="7" s="1"/>
  <c r="AP284" i="7" s="1"/>
  <c r="AP285" i="7" s="1"/>
  <c r="BA110" i="7"/>
  <c r="BA111" i="7" s="1"/>
  <c r="BA112" i="7" s="1"/>
  <c r="BA113" i="7" s="1"/>
  <c r="AT35" i="7"/>
  <c r="AT36" i="7" s="1"/>
  <c r="AC32" i="7" s="1"/>
  <c r="AU36" i="7"/>
  <c r="AD32" i="7" s="1"/>
  <c r="AG30" i="7"/>
  <c r="AJ46" i="7"/>
  <c r="AQ132" i="7"/>
  <c r="AQ133" i="7" s="1"/>
  <c r="Z129" i="7" s="1"/>
  <c r="Z127" i="7"/>
  <c r="AV118" i="7"/>
  <c r="AV119" i="7" s="1"/>
  <c r="AV120" i="7" s="1"/>
  <c r="AV121" i="7" s="1"/>
  <c r="AF230" i="7"/>
  <c r="Z126" i="7"/>
  <c r="R488" i="3" s="1"/>
  <c r="AY238" i="7"/>
  <c r="AY239" i="7" s="1"/>
  <c r="AY240" i="7" s="1"/>
  <c r="AY241" i="7" s="1"/>
  <c r="AH29" i="7"/>
  <c r="Z47" i="7"/>
  <c r="AZ254" i="7"/>
  <c r="AZ255" i="7" s="1"/>
  <c r="AR230" i="7"/>
  <c r="AV114" i="7"/>
  <c r="AV115" i="7" s="1"/>
  <c r="AV85" i="7"/>
  <c r="AE81" i="7" s="1"/>
  <c r="AY250" i="7"/>
  <c r="AY251" i="7" s="1"/>
  <c r="AY252" i="7" s="1"/>
  <c r="AY253" i="7" s="1"/>
  <c r="AY110" i="7"/>
  <c r="AY111" i="7" s="1"/>
  <c r="AY112" i="7" s="1"/>
  <c r="AY113" i="7" s="1"/>
  <c r="BC109" i="7"/>
  <c r="AL61" i="7"/>
  <c r="Z79" i="7"/>
  <c r="AY278" i="7"/>
  <c r="AY279" i="7" s="1"/>
  <c r="AY280" i="7" s="1"/>
  <c r="AY281" i="7" s="1"/>
  <c r="AH281" i="7" s="1"/>
  <c r="H23" i="7"/>
  <c r="AF110" i="7"/>
  <c r="X489" i="3" s="1"/>
  <c r="AW115" i="7"/>
  <c r="AW116" i="7" s="1"/>
  <c r="AU250" i="7"/>
  <c r="AU251" i="7" s="1"/>
  <c r="AU252" i="7" s="1"/>
  <c r="AU253" i="7" s="1"/>
  <c r="AZ246" i="7"/>
  <c r="AZ247" i="7" s="1"/>
  <c r="AZ248" i="7" s="1"/>
  <c r="AZ249" i="7" s="1"/>
  <c r="AI249" i="7" s="1"/>
  <c r="AK46" i="7"/>
  <c r="AQ250" i="7"/>
  <c r="AQ251" i="7" s="1"/>
  <c r="AQ252" i="7" s="1"/>
  <c r="AQ253" i="7" s="1"/>
  <c r="AW118" i="7"/>
  <c r="AW119" i="7" s="1"/>
  <c r="AW120" i="7" s="1"/>
  <c r="AW121" i="7" s="1"/>
  <c r="AT298" i="7"/>
  <c r="AT299" i="7" s="1"/>
  <c r="AT300" i="7" s="1"/>
  <c r="AT301" i="7" s="1"/>
  <c r="AV126" i="7"/>
  <c r="AV127" i="7" s="1"/>
  <c r="AV128" i="7" s="1"/>
  <c r="AV129" i="7" s="1"/>
  <c r="AS110" i="7"/>
  <c r="AS111" i="7" s="1"/>
  <c r="AS112" i="7" s="1"/>
  <c r="AS113" i="7" s="1"/>
  <c r="AT302" i="7"/>
  <c r="AT303" i="7" s="1"/>
  <c r="AT304" i="7" s="1"/>
  <c r="AT305" i="7" s="1"/>
  <c r="AY266" i="7"/>
  <c r="AY267" i="7" s="1"/>
  <c r="AY268" i="7" s="1"/>
  <c r="AY269" i="7" s="1"/>
  <c r="AV134" i="7"/>
  <c r="AV135" i="7" s="1"/>
  <c r="AV136" i="7" s="1"/>
  <c r="AV137" i="7" s="1"/>
  <c r="AL245" i="7"/>
  <c r="BC261" i="7"/>
  <c r="AR126" i="7"/>
  <c r="AR127" i="7" s="1"/>
  <c r="AR128" i="7" s="1"/>
  <c r="AR129" i="7" s="1"/>
  <c r="AR110" i="7"/>
  <c r="AR111" i="7" s="1"/>
  <c r="AR112" i="7" s="1"/>
  <c r="AR113" i="7" s="1"/>
  <c r="AX102" i="7"/>
  <c r="AX103" i="7" s="1"/>
  <c r="AX104" i="7" s="1"/>
  <c r="AX105" i="7" s="1"/>
  <c r="BA84" i="7"/>
  <c r="BA85" i="7" s="1"/>
  <c r="AJ81" i="7" s="1"/>
  <c r="AD79" i="7"/>
  <c r="BB35" i="7"/>
  <c r="BB36" i="7" s="1"/>
  <c r="AK32" i="7" s="1"/>
  <c r="AJ47" i="7"/>
  <c r="AY294" i="7"/>
  <c r="AY295" i="7" s="1"/>
  <c r="AY296" i="7" s="1"/>
  <c r="AY297" i="7" s="1"/>
  <c r="AH297" i="7" s="1"/>
  <c r="AW110" i="7"/>
  <c r="AW111" i="7" s="1"/>
  <c r="AW112" i="7" s="1"/>
  <c r="AW113" i="7" s="1"/>
  <c r="AP94" i="7"/>
  <c r="AP95" i="7" s="1"/>
  <c r="AP96" i="7" s="1"/>
  <c r="AP97" i="7" s="1"/>
  <c r="BB62" i="7"/>
  <c r="BB63" i="7" s="1"/>
  <c r="BB64" i="7" s="1"/>
  <c r="BB65" i="7" s="1"/>
  <c r="AT66" i="7"/>
  <c r="AT67" i="7" s="1"/>
  <c r="AT68" i="7" s="1"/>
  <c r="AT69" i="7" s="1"/>
  <c r="AC65" i="7" s="1"/>
  <c r="AZ134" i="7"/>
  <c r="AZ135" i="7" s="1"/>
  <c r="AZ136" i="7" s="1"/>
  <c r="AZ137" i="7" s="1"/>
  <c r="AP298" i="7"/>
  <c r="AP299" i="7" s="1"/>
  <c r="AP300" i="7" s="1"/>
  <c r="AP301" i="7" s="1"/>
  <c r="AU266" i="7"/>
  <c r="AU267" i="7" s="1"/>
  <c r="AU268" i="7" s="1"/>
  <c r="AU269" i="7" s="1"/>
  <c r="AU254" i="7"/>
  <c r="AU255" i="7" s="1"/>
  <c r="AR134" i="7"/>
  <c r="AR135" i="7" s="1"/>
  <c r="AR136" i="7" s="1"/>
  <c r="AR137" i="7" s="1"/>
  <c r="AV238" i="7"/>
  <c r="AV239" i="7" s="1"/>
  <c r="AV240" i="7" s="1"/>
  <c r="AV241" i="7" s="1"/>
  <c r="AL261" i="7"/>
  <c r="AN110" i="7"/>
  <c r="AN111" i="7" s="1"/>
  <c r="AN70" i="7"/>
  <c r="AN71" i="7" s="1"/>
  <c r="AH79" i="7"/>
  <c r="AO110" i="7"/>
  <c r="AO111" i="7" s="1"/>
  <c r="AO112" i="7" s="1"/>
  <c r="AO113" i="7" s="1"/>
  <c r="T257" i="7"/>
  <c r="H257" i="7"/>
  <c r="S257" i="7"/>
  <c r="R257" i="7"/>
  <c r="Q257" i="7"/>
  <c r="P257" i="7"/>
  <c r="V257" i="7"/>
  <c r="O257" i="7"/>
  <c r="K257" i="7"/>
  <c r="J257" i="7"/>
  <c r="N257" i="7"/>
  <c r="M257" i="7"/>
  <c r="L257" i="7"/>
  <c r="U257" i="7"/>
  <c r="I257" i="7"/>
  <c r="AP302" i="7"/>
  <c r="AP303" i="7" s="1"/>
  <c r="AP304" i="7" s="1"/>
  <c r="AP305" i="7" s="1"/>
  <c r="AQ254" i="7"/>
  <c r="AQ255" i="7" s="1"/>
  <c r="BA238" i="7"/>
  <c r="BA239" i="7" s="1"/>
  <c r="BA240" i="7" s="1"/>
  <c r="BA241" i="7" s="1"/>
  <c r="AL125" i="7"/>
  <c r="AP102" i="7"/>
  <c r="AP103" i="7" s="1"/>
  <c r="AP104" i="7" s="1"/>
  <c r="AP105" i="7" s="1"/>
  <c r="K256" i="7"/>
  <c r="V256" i="7"/>
  <c r="BB256" i="7" s="1"/>
  <c r="J256" i="7"/>
  <c r="U256" i="7"/>
  <c r="I256" i="7"/>
  <c r="T256" i="7"/>
  <c r="H256" i="7"/>
  <c r="AN256" i="7" s="1"/>
  <c r="S256" i="7"/>
  <c r="R256" i="7"/>
  <c r="Q256" i="7"/>
  <c r="N256" i="7"/>
  <c r="AT256" i="7" s="1"/>
  <c r="P256" i="7"/>
  <c r="O256" i="7"/>
  <c r="L256" i="7"/>
  <c r="M256" i="7"/>
  <c r="AY70" i="7"/>
  <c r="AY71" i="7" s="1"/>
  <c r="AY72" i="7" s="1"/>
  <c r="AY73" i="7" s="1"/>
  <c r="BC293" i="7"/>
  <c r="AY270" i="7"/>
  <c r="AY271" i="7" s="1"/>
  <c r="AY272" i="7" s="1"/>
  <c r="AY273" i="7" s="1"/>
  <c r="BC125" i="7"/>
  <c r="BC93" i="7"/>
  <c r="AN62" i="7"/>
  <c r="AN63" i="7" s="1"/>
  <c r="BB98" i="7"/>
  <c r="BB99" i="7" s="1"/>
  <c r="BB100" i="7" s="1"/>
  <c r="BB101" i="7" s="1"/>
  <c r="AK97" i="7" s="1"/>
  <c r="AN66" i="7"/>
  <c r="AN67" i="7" s="1"/>
  <c r="AZ126" i="7"/>
  <c r="AZ127" i="7" s="1"/>
  <c r="AZ128" i="7" s="1"/>
  <c r="AZ129" i="7" s="1"/>
  <c r="AX294" i="7"/>
  <c r="AX295" i="7" s="1"/>
  <c r="AX296" i="7" s="1"/>
  <c r="AX297" i="7" s="1"/>
  <c r="AG297" i="7" s="1"/>
  <c r="AU270" i="7"/>
  <c r="AU271" i="7" s="1"/>
  <c r="AU272" i="7" s="1"/>
  <c r="AU273" i="7" s="1"/>
  <c r="BC229" i="7"/>
  <c r="BC61" i="7"/>
  <c r="AX98" i="7"/>
  <c r="AX99" i="7" s="1"/>
  <c r="AX100" i="7" s="1"/>
  <c r="AX101" i="7" s="1"/>
  <c r="AG97" i="7" s="1"/>
  <c r="AV254" i="7"/>
  <c r="AV255" i="7" s="1"/>
  <c r="AZ234" i="7"/>
  <c r="AZ235" i="7" s="1"/>
  <c r="AZ236" i="7" s="1"/>
  <c r="AZ237" i="7" s="1"/>
  <c r="AO50" i="7"/>
  <c r="AO51" i="7" s="1"/>
  <c r="AV262" i="7"/>
  <c r="AV263" i="7" s="1"/>
  <c r="AV264" i="7" s="1"/>
  <c r="AV265" i="7" s="1"/>
  <c r="AE265" i="7" s="1"/>
  <c r="AZ238" i="7"/>
  <c r="AZ239" i="7" s="1"/>
  <c r="AZ240" i="7" s="1"/>
  <c r="AZ241" i="7" s="1"/>
  <c r="AO254" i="7"/>
  <c r="AO255" i="7" s="1"/>
  <c r="AV234" i="7"/>
  <c r="AV235" i="7" s="1"/>
  <c r="AV236" i="7" s="1"/>
  <c r="AV237" i="7" s="1"/>
  <c r="AR118" i="7"/>
  <c r="AR119" i="7" s="1"/>
  <c r="AR120" i="7" s="1"/>
  <c r="AR121" i="7" s="1"/>
  <c r="AW254" i="7"/>
  <c r="AW255" i="7" s="1"/>
  <c r="AR254" i="7"/>
  <c r="AR255" i="7" s="1"/>
  <c r="BA234" i="7"/>
  <c r="BA235" i="7" s="1"/>
  <c r="BA236" i="7" s="1"/>
  <c r="BA237" i="7" s="1"/>
  <c r="AN118" i="7"/>
  <c r="AN119" i="7" s="1"/>
  <c r="AN114" i="7"/>
  <c r="AN115" i="7" s="1"/>
  <c r="AS114" i="7"/>
  <c r="AL93" i="7"/>
  <c r="AN286" i="7"/>
  <c r="AN287" i="7" s="1"/>
  <c r="BC277" i="7"/>
  <c r="AO250" i="7"/>
  <c r="AO251" i="7" s="1"/>
  <c r="AO252" i="7" s="1"/>
  <c r="AO253" i="7" s="1"/>
  <c r="AV35" i="7"/>
  <c r="AV36" i="7" s="1"/>
  <c r="AE32" i="7" s="1"/>
  <c r="Z46" i="7"/>
  <c r="AV246" i="7"/>
  <c r="AV247" i="7" s="1"/>
  <c r="AV248" i="7" s="1"/>
  <c r="AV249" i="7" s="1"/>
  <c r="AE249" i="7" s="1"/>
  <c r="AY62" i="7"/>
  <c r="AY63" i="7" s="1"/>
  <c r="AY64" i="7" s="1"/>
  <c r="AY65" i="7" s="1"/>
  <c r="Y46" i="7"/>
  <c r="AQ126" i="7"/>
  <c r="AQ127" i="7" s="1"/>
  <c r="AQ128" i="7" s="1"/>
  <c r="AQ129" i="7" s="1"/>
  <c r="X230" i="7"/>
  <c r="AO231" i="7"/>
  <c r="AO232" i="7" s="1"/>
  <c r="X232" i="7" s="1"/>
  <c r="AX66" i="7"/>
  <c r="AX67" i="7" s="1"/>
  <c r="AX68" i="7" s="1"/>
  <c r="AX69" i="7" s="1"/>
  <c r="AG65" i="7" s="1"/>
  <c r="AX70" i="7"/>
  <c r="AX71" i="7" s="1"/>
  <c r="AX72" i="7" s="1"/>
  <c r="AX73" i="7" s="1"/>
  <c r="AD30" i="7"/>
  <c r="AW246" i="7"/>
  <c r="AW247" i="7" s="1"/>
  <c r="AW248" i="7" s="1"/>
  <c r="AW249" i="7" s="1"/>
  <c r="AF249" i="7" s="1"/>
  <c r="AS231" i="7"/>
  <c r="AB230" i="7"/>
  <c r="AY115" i="7"/>
  <c r="AY116" i="7" s="1"/>
  <c r="AH112" i="7" s="1"/>
  <c r="X110" i="7"/>
  <c r="AX131" i="7"/>
  <c r="BB114" i="7"/>
  <c r="AL109" i="7"/>
  <c r="AQ114" i="7"/>
  <c r="AR246" i="7"/>
  <c r="AR247" i="7" s="1"/>
  <c r="AR248" i="7" s="1"/>
  <c r="AR249" i="7" s="1"/>
  <c r="AA249" i="7" s="1"/>
  <c r="AY298" i="7"/>
  <c r="AY299" i="7" s="1"/>
  <c r="AY300" i="7" s="1"/>
  <c r="AY301" i="7" s="1"/>
  <c r="AU294" i="7"/>
  <c r="AU295" i="7" s="1"/>
  <c r="AU296" i="7" s="1"/>
  <c r="AU297" i="7" s="1"/>
  <c r="AD297" i="7" s="1"/>
  <c r="AX278" i="7"/>
  <c r="AX279" i="7" s="1"/>
  <c r="AX280" i="7" s="1"/>
  <c r="AX281" i="7" s="1"/>
  <c r="AG281" i="7" s="1"/>
  <c r="AL293" i="7"/>
  <c r="BC245" i="7"/>
  <c r="AQ234" i="7"/>
  <c r="AQ235" i="7" s="1"/>
  <c r="AQ236" i="7" s="1"/>
  <c r="AQ237" i="7" s="1"/>
  <c r="AC110" i="7"/>
  <c r="BB70" i="7"/>
  <c r="BB71" i="7" s="1"/>
  <c r="BB72" i="7" s="1"/>
  <c r="BB73" i="7" s="1"/>
  <c r="AY85" i="7"/>
  <c r="AH81" i="7" s="1"/>
  <c r="AH80" i="7"/>
  <c r="AZ131" i="7"/>
  <c r="AI126" i="7"/>
  <c r="AA488" i="3" s="1"/>
  <c r="AK230" i="7"/>
  <c r="BB231" i="7"/>
  <c r="BB232" i="7" s="1"/>
  <c r="AV131" i="7"/>
  <c r="AE126" i="7"/>
  <c r="W488" i="3" s="1"/>
  <c r="AX231" i="7"/>
  <c r="AX232" i="7" s="1"/>
  <c r="AG232" i="7" s="1"/>
  <c r="AG230" i="7"/>
  <c r="AR131" i="7"/>
  <c r="AA126" i="7"/>
  <c r="S488" i="3" s="1"/>
  <c r="AC230" i="7"/>
  <c r="AT231" i="7"/>
  <c r="AT232" i="7" s="1"/>
  <c r="W126" i="7"/>
  <c r="AN131" i="7"/>
  <c r="W127" i="7" s="1"/>
  <c r="AZ231" i="7"/>
  <c r="AZ232" i="7" s="1"/>
  <c r="AI232" i="7" s="1"/>
  <c r="AI230" i="7"/>
  <c r="AY131" i="7"/>
  <c r="AH126" i="7"/>
  <c r="Z488" i="3" s="1"/>
  <c r="Y230" i="7"/>
  <c r="AP231" i="7"/>
  <c r="AP232" i="7" s="1"/>
  <c r="AP233" i="7" s="1"/>
  <c r="Y233" i="7" s="1"/>
  <c r="AJ230" i="7"/>
  <c r="BA231" i="7"/>
  <c r="AJ231" i="7" s="1"/>
  <c r="AD126" i="7"/>
  <c r="V488" i="3" s="1"/>
  <c r="AU131" i="7"/>
  <c r="AW126" i="7"/>
  <c r="AW127" i="7" s="1"/>
  <c r="AW128" i="7" s="1"/>
  <c r="AW129" i="7" s="1"/>
  <c r="AW130" i="7"/>
  <c r="AS134" i="7"/>
  <c r="AS135" i="7" s="1"/>
  <c r="AS136" i="7" s="1"/>
  <c r="AS137" i="7" s="1"/>
  <c r="AR266" i="7"/>
  <c r="AR267" i="7" s="1"/>
  <c r="AR268" i="7" s="1"/>
  <c r="AR269" i="7" s="1"/>
  <c r="AS130" i="7"/>
  <c r="AS302" i="7"/>
  <c r="AS303" i="7" s="1"/>
  <c r="AS304" i="7" s="1"/>
  <c r="AS305" i="7" s="1"/>
  <c r="AS298" i="7"/>
  <c r="AS299" i="7" s="1"/>
  <c r="AS300" i="7" s="1"/>
  <c r="AS301" i="7" s="1"/>
  <c r="AU134" i="7"/>
  <c r="AU135" i="7" s="1"/>
  <c r="AU136" i="7" s="1"/>
  <c r="AU137" i="7" s="1"/>
  <c r="AN302" i="7"/>
  <c r="AN303" i="7" s="1"/>
  <c r="AN304" i="7" s="1"/>
  <c r="AN298" i="7"/>
  <c r="AN299" i="7" s="1"/>
  <c r="AN300" i="7" s="1"/>
  <c r="AX238" i="7"/>
  <c r="AX239" i="7" s="1"/>
  <c r="AX240" i="7" s="1"/>
  <c r="AX241" i="7" s="1"/>
  <c r="AX234" i="7"/>
  <c r="AX235" i="7" s="1"/>
  <c r="AX236" i="7" s="1"/>
  <c r="AX237" i="7" s="1"/>
  <c r="AO134" i="7"/>
  <c r="AO135" i="7" s="1"/>
  <c r="AO136" i="7" s="1"/>
  <c r="AO137" i="7" s="1"/>
  <c r="AN266" i="7"/>
  <c r="AN267" i="7" s="1"/>
  <c r="AN268" i="7" s="1"/>
  <c r="AO130" i="7"/>
  <c r="AO302" i="7"/>
  <c r="AO303" i="7" s="1"/>
  <c r="AO304" i="7" s="1"/>
  <c r="AO305" i="7" s="1"/>
  <c r="AO298" i="7"/>
  <c r="AO299" i="7" s="1"/>
  <c r="AO300" i="7" s="1"/>
  <c r="AO301" i="7" s="1"/>
  <c r="AQ134" i="7"/>
  <c r="AQ135" i="7" s="1"/>
  <c r="AQ136" i="7" s="1"/>
  <c r="AQ137" i="7" s="1"/>
  <c r="AZ302" i="7"/>
  <c r="AZ303" i="7" s="1"/>
  <c r="AZ304" i="7" s="1"/>
  <c r="AZ305" i="7" s="1"/>
  <c r="AZ298" i="7"/>
  <c r="AZ299" i="7" s="1"/>
  <c r="AZ300" i="7" s="1"/>
  <c r="AZ301" i="7" s="1"/>
  <c r="AT238" i="7"/>
  <c r="AT239" i="7" s="1"/>
  <c r="AT240" i="7" s="1"/>
  <c r="AT241" i="7" s="1"/>
  <c r="AT234" i="7"/>
  <c r="AT235" i="7" s="1"/>
  <c r="AT236" i="7" s="1"/>
  <c r="AT237" i="7" s="1"/>
  <c r="BA126" i="7"/>
  <c r="BA127" i="7" s="1"/>
  <c r="BA128" i="7" s="1"/>
  <c r="BA129" i="7" s="1"/>
  <c r="AZ266" i="7"/>
  <c r="AZ267" i="7" s="1"/>
  <c r="AZ268" i="7" s="1"/>
  <c r="AZ269" i="7" s="1"/>
  <c r="AP270" i="7"/>
  <c r="AP271" i="7" s="1"/>
  <c r="AP272" i="7" s="1"/>
  <c r="AP273" i="7" s="1"/>
  <c r="AP266" i="7"/>
  <c r="AP267" i="7" s="1"/>
  <c r="AP268" i="7" s="1"/>
  <c r="AP269" i="7" s="1"/>
  <c r="BA302" i="7"/>
  <c r="BA303" i="7" s="1"/>
  <c r="BA304" i="7" s="1"/>
  <c r="BA305" i="7" s="1"/>
  <c r="BA298" i="7"/>
  <c r="BA299" i="7" s="1"/>
  <c r="BA300" i="7" s="1"/>
  <c r="BA301" i="7" s="1"/>
  <c r="AV302" i="7"/>
  <c r="AV303" i="7" s="1"/>
  <c r="AV304" i="7" s="1"/>
  <c r="AV305" i="7" s="1"/>
  <c r="AV298" i="7"/>
  <c r="AV299" i="7" s="1"/>
  <c r="AV300" i="7" s="1"/>
  <c r="AV301" i="7" s="1"/>
  <c r="AZ278" i="7"/>
  <c r="AZ279" i="7" s="1"/>
  <c r="AZ280" i="7" s="1"/>
  <c r="AZ281" i="7" s="1"/>
  <c r="AI281" i="7" s="1"/>
  <c r="AP238" i="7"/>
  <c r="AP239" i="7" s="1"/>
  <c r="AP240" i="7" s="1"/>
  <c r="AP241" i="7" s="1"/>
  <c r="AP234" i="7"/>
  <c r="AP235" i="7" s="1"/>
  <c r="AP236" i="7" s="1"/>
  <c r="AP237" i="7" s="1"/>
  <c r="BA70" i="7"/>
  <c r="BA71" i="7" s="1"/>
  <c r="BA72" i="7" s="1"/>
  <c r="BA73" i="7" s="1"/>
  <c r="BA62" i="7"/>
  <c r="BA63" i="7" s="1"/>
  <c r="BA64" i="7" s="1"/>
  <c r="BA65" i="7" s="1"/>
  <c r="AO62" i="7"/>
  <c r="AO63" i="7" s="1"/>
  <c r="AO64" i="7" s="1"/>
  <c r="AO65" i="7" s="1"/>
  <c r="AO70" i="7"/>
  <c r="AO71" i="7" s="1"/>
  <c r="AO72" i="7" s="1"/>
  <c r="AO73" i="7" s="1"/>
  <c r="BA130" i="7"/>
  <c r="AW302" i="7"/>
  <c r="AW303" i="7" s="1"/>
  <c r="AW304" i="7" s="1"/>
  <c r="AW305" i="7" s="1"/>
  <c r="AW298" i="7"/>
  <c r="AW299" i="7" s="1"/>
  <c r="AW300" i="7" s="1"/>
  <c r="AW301" i="7" s="1"/>
  <c r="AY134" i="7"/>
  <c r="AY135" i="7" s="1"/>
  <c r="AY136" i="7" s="1"/>
  <c r="AY137" i="7" s="1"/>
  <c r="AR302" i="7"/>
  <c r="AR303" i="7" s="1"/>
  <c r="AR304" i="7" s="1"/>
  <c r="AR305" i="7" s="1"/>
  <c r="AR298" i="7"/>
  <c r="AR299" i="7" s="1"/>
  <c r="AR300" i="7" s="1"/>
  <c r="AR301" i="7" s="1"/>
  <c r="BB238" i="7"/>
  <c r="BB239" i="7" s="1"/>
  <c r="BB240" i="7" s="1"/>
  <c r="BB241" i="7" s="1"/>
  <c r="BB234" i="7"/>
  <c r="BB235" i="7" s="1"/>
  <c r="BB236" i="7" s="1"/>
  <c r="BB237" i="7" s="1"/>
  <c r="AS62" i="7"/>
  <c r="AS63" i="7" s="1"/>
  <c r="AS64" i="7" s="1"/>
  <c r="AS65" i="7" s="1"/>
  <c r="AS70" i="7"/>
  <c r="AS71" i="7" s="1"/>
  <c r="AS72" i="7" s="1"/>
  <c r="AS73" i="7" s="1"/>
  <c r="AU85" i="7"/>
  <c r="AD81" i="7" s="1"/>
  <c r="AD80" i="7"/>
  <c r="AY35" i="7"/>
  <c r="AH30" i="7"/>
  <c r="AQ85" i="7"/>
  <c r="Z81" i="7" s="1"/>
  <c r="Z80" i="7"/>
  <c r="AG31" i="7"/>
  <c r="Z29" i="7"/>
  <c r="Y29" i="7"/>
  <c r="Q499" i="3" s="1"/>
  <c r="Q747" i="3" s="1"/>
  <c r="AH46" i="7"/>
  <c r="BC53" i="7"/>
  <c r="AJ29" i="7"/>
  <c r="AB47" i="7"/>
  <c r="AB46" i="7"/>
  <c r="AN132" i="7"/>
  <c r="AN133" i="7" s="1"/>
  <c r="AO248" i="7"/>
  <c r="AO249" i="7" s="1"/>
  <c r="X249" i="7" s="1"/>
  <c r="AP132" i="7"/>
  <c r="AP133" i="7" s="1"/>
  <c r="Y129" i="7" s="1"/>
  <c r="AX116" i="7"/>
  <c r="AX117" i="7" s="1"/>
  <c r="AG113" i="7" s="1"/>
  <c r="AY52" i="7"/>
  <c r="AH48" i="7" s="1"/>
  <c r="Z31" i="7"/>
  <c r="Z30" i="7"/>
  <c r="AT83" i="7"/>
  <c r="AT84" i="7" s="1"/>
  <c r="AU54" i="7"/>
  <c r="AU55" i="7" s="1"/>
  <c r="AU56" i="7" s="1"/>
  <c r="AC29" i="7"/>
  <c r="U497" i="3" s="1"/>
  <c r="U745" i="3" s="1"/>
  <c r="AA47" i="7"/>
  <c r="AI80" i="7"/>
  <c r="AB29" i="7"/>
  <c r="AI47" i="7"/>
  <c r="AC487" i="3"/>
  <c r="AC485" i="3"/>
  <c r="AC474" i="3"/>
  <c r="AC483" i="3"/>
  <c r="AC479" i="3"/>
  <c r="AC475" i="3"/>
  <c r="AC471" i="3"/>
  <c r="AC470" i="3"/>
  <c r="AC481" i="3"/>
  <c r="AC465" i="3"/>
  <c r="AC461" i="3"/>
  <c r="AC457" i="3"/>
  <c r="AC453" i="3"/>
  <c r="AC467" i="3"/>
  <c r="AC466" i="3"/>
  <c r="AC463" i="3"/>
  <c r="AC438" i="3"/>
  <c r="AC422" i="3"/>
  <c r="AC418" i="3"/>
  <c r="AC414" i="3"/>
  <c r="AC447" i="3"/>
  <c r="AC441" i="3"/>
  <c r="AC431" i="3"/>
  <c r="AC425" i="3"/>
  <c r="AC420" i="3"/>
  <c r="AC415" i="3"/>
  <c r="AC410" i="3"/>
  <c r="AC406" i="3"/>
  <c r="AC402" i="3"/>
  <c r="AC443" i="3"/>
  <c r="AC427" i="3"/>
  <c r="AC421" i="3"/>
  <c r="AC416" i="3"/>
  <c r="AC411" i="3"/>
  <c r="AC407" i="3"/>
  <c r="AC403" i="3"/>
  <c r="AC455" i="3"/>
  <c r="AC449" i="3"/>
  <c r="AC433" i="3"/>
  <c r="AC423" i="3"/>
  <c r="AC417" i="3"/>
  <c r="AC412" i="3"/>
  <c r="AC408" i="3"/>
  <c r="AC404" i="3"/>
  <c r="AC429" i="3"/>
  <c r="AC419" i="3"/>
  <c r="AC399" i="3"/>
  <c r="AC395" i="3"/>
  <c r="AC391" i="3"/>
  <c r="AC387" i="3"/>
  <c r="AC383" i="3"/>
  <c r="AC379" i="3"/>
  <c r="AC375" i="3"/>
  <c r="AC371" i="3"/>
  <c r="AC413" i="3"/>
  <c r="AC401" i="3"/>
  <c r="AC400" i="3"/>
  <c r="AC396" i="3"/>
  <c r="AC392" i="3"/>
  <c r="AC388" i="3"/>
  <c r="AC384" i="3"/>
  <c r="AC380" i="3"/>
  <c r="AC376" i="3"/>
  <c r="AC372" i="3"/>
  <c r="AC451" i="3"/>
  <c r="AC424" i="3"/>
  <c r="AC405" i="3"/>
  <c r="AC397" i="3"/>
  <c r="AC393" i="3"/>
  <c r="AC389" i="3"/>
  <c r="AC385" i="3"/>
  <c r="AC381" i="3"/>
  <c r="AC377" i="3"/>
  <c r="AC373" i="3"/>
  <c r="AC394" i="3"/>
  <c r="AC378" i="3"/>
  <c r="AC459" i="3"/>
  <c r="AC409" i="3"/>
  <c r="AC398" i="3"/>
  <c r="AC382" i="3"/>
  <c r="AC370" i="3"/>
  <c r="AC435" i="3"/>
  <c r="AC386" i="3"/>
  <c r="AC374" i="3"/>
  <c r="AC445" i="3"/>
  <c r="AC390" i="3"/>
  <c r="X494" i="3"/>
  <c r="X490" i="3"/>
  <c r="X495" i="3"/>
  <c r="X491" i="3"/>
  <c r="X492" i="3"/>
  <c r="X493" i="3"/>
  <c r="V485" i="3"/>
  <c r="V733" i="3" s="1"/>
  <c r="V487" i="3"/>
  <c r="V735" i="3" s="1"/>
  <c r="V483" i="3"/>
  <c r="V731" i="3" s="1"/>
  <c r="V479" i="3"/>
  <c r="V727" i="3" s="1"/>
  <c r="V475" i="3"/>
  <c r="V723" i="3" s="1"/>
  <c r="V481" i="3"/>
  <c r="V729" i="3" s="1"/>
  <c r="V465" i="3"/>
  <c r="V713" i="3" s="1"/>
  <c r="V461" i="3"/>
  <c r="V709" i="3" s="1"/>
  <c r="V457" i="3"/>
  <c r="V705" i="3" s="1"/>
  <c r="V453" i="3"/>
  <c r="V701" i="3" s="1"/>
  <c r="V474" i="3"/>
  <c r="V722" i="3" s="1"/>
  <c r="V470" i="3"/>
  <c r="V718" i="3" s="1"/>
  <c r="V466" i="3"/>
  <c r="V714" i="3" s="1"/>
  <c r="V471" i="3"/>
  <c r="V719" i="3" s="1"/>
  <c r="V463" i="3"/>
  <c r="V711" i="3" s="1"/>
  <c r="V459" i="3"/>
  <c r="V707" i="3" s="1"/>
  <c r="V455" i="3"/>
  <c r="V703" i="3" s="1"/>
  <c r="V451" i="3"/>
  <c r="V699" i="3" s="1"/>
  <c r="V447" i="3"/>
  <c r="V695" i="3" s="1"/>
  <c r="V443" i="3"/>
  <c r="V691" i="3" s="1"/>
  <c r="V435" i="3"/>
  <c r="V683" i="3" s="1"/>
  <c r="V431" i="3"/>
  <c r="V679" i="3" s="1"/>
  <c r="V427" i="3"/>
  <c r="V675" i="3" s="1"/>
  <c r="V423" i="3"/>
  <c r="V671" i="3" s="1"/>
  <c r="V419" i="3"/>
  <c r="V667" i="3" s="1"/>
  <c r="V415" i="3"/>
  <c r="V663" i="3" s="1"/>
  <c r="V445" i="3"/>
  <c r="V693" i="3" s="1"/>
  <c r="V429" i="3"/>
  <c r="V677" i="3" s="1"/>
  <c r="V424" i="3"/>
  <c r="V672" i="3" s="1"/>
  <c r="V418" i="3"/>
  <c r="V666" i="3" s="1"/>
  <c r="V413" i="3"/>
  <c r="V661" i="3" s="1"/>
  <c r="V411" i="3"/>
  <c r="V659" i="3" s="1"/>
  <c r="V407" i="3"/>
  <c r="V655" i="3" s="1"/>
  <c r="V403" i="3"/>
  <c r="V651" i="3" s="1"/>
  <c r="V441" i="3"/>
  <c r="V689" i="3" s="1"/>
  <c r="V425" i="3"/>
  <c r="V673" i="3" s="1"/>
  <c r="V420" i="3"/>
  <c r="V668" i="3" s="1"/>
  <c r="V414" i="3"/>
  <c r="V662" i="3" s="1"/>
  <c r="V412" i="3"/>
  <c r="V660" i="3" s="1"/>
  <c r="V408" i="3"/>
  <c r="V656" i="3" s="1"/>
  <c r="V404" i="3"/>
  <c r="V652" i="3" s="1"/>
  <c r="V467" i="3"/>
  <c r="V715" i="3" s="1"/>
  <c r="V421" i="3"/>
  <c r="V669" i="3" s="1"/>
  <c r="V416" i="3"/>
  <c r="V664" i="3" s="1"/>
  <c r="V409" i="3"/>
  <c r="V657" i="3" s="1"/>
  <c r="V405" i="3"/>
  <c r="V653" i="3" s="1"/>
  <c r="V401" i="3"/>
  <c r="V649" i="3" s="1"/>
  <c r="V438" i="3"/>
  <c r="V686" i="3" s="1"/>
  <c r="V406" i="3"/>
  <c r="V654" i="3" s="1"/>
  <c r="V400" i="3"/>
  <c r="V648" i="3" s="1"/>
  <c r="V396" i="3"/>
  <c r="V644" i="3" s="1"/>
  <c r="V392" i="3"/>
  <c r="V640" i="3" s="1"/>
  <c r="V388" i="3"/>
  <c r="V636" i="3" s="1"/>
  <c r="V384" i="3"/>
  <c r="V632" i="3" s="1"/>
  <c r="V380" i="3"/>
  <c r="V628" i="3" s="1"/>
  <c r="V376" i="3"/>
  <c r="V624" i="3" s="1"/>
  <c r="V372" i="3"/>
  <c r="V620" i="3" s="1"/>
  <c r="V449" i="3"/>
  <c r="V697" i="3" s="1"/>
  <c r="V422" i="3"/>
  <c r="V670" i="3" s="1"/>
  <c r="V410" i="3"/>
  <c r="V658" i="3" s="1"/>
  <c r="V397" i="3"/>
  <c r="V645" i="3" s="1"/>
  <c r="V393" i="3"/>
  <c r="V641" i="3" s="1"/>
  <c r="V389" i="3"/>
  <c r="V637" i="3" s="1"/>
  <c r="V385" i="3"/>
  <c r="V633" i="3" s="1"/>
  <c r="V381" i="3"/>
  <c r="V629" i="3" s="1"/>
  <c r="V377" i="3"/>
  <c r="V625" i="3" s="1"/>
  <c r="V373" i="3"/>
  <c r="V621" i="3" s="1"/>
  <c r="V433" i="3"/>
  <c r="V681" i="3" s="1"/>
  <c r="V398" i="3"/>
  <c r="V646" i="3" s="1"/>
  <c r="V394" i="3"/>
  <c r="V642" i="3" s="1"/>
  <c r="V390" i="3"/>
  <c r="V638" i="3" s="1"/>
  <c r="V386" i="3"/>
  <c r="V634" i="3" s="1"/>
  <c r="V382" i="3"/>
  <c r="V630" i="3" s="1"/>
  <c r="V378" i="3"/>
  <c r="V626" i="3" s="1"/>
  <c r="V374" i="3"/>
  <c r="V622" i="3" s="1"/>
  <c r="V370" i="3"/>
  <c r="V618" i="3" s="1"/>
  <c r="V402" i="3"/>
  <c r="V650" i="3" s="1"/>
  <c r="V387" i="3"/>
  <c r="V635" i="3" s="1"/>
  <c r="V371" i="3"/>
  <c r="V619" i="3" s="1"/>
  <c r="V391" i="3"/>
  <c r="V639" i="3" s="1"/>
  <c r="V375" i="3"/>
  <c r="V623" i="3" s="1"/>
  <c r="V379" i="3"/>
  <c r="V627" i="3" s="1"/>
  <c r="V395" i="3"/>
  <c r="V643" i="3" s="1"/>
  <c r="V417" i="3"/>
  <c r="V665" i="3" s="1"/>
  <c r="V383" i="3"/>
  <c r="V631" i="3" s="1"/>
  <c r="V399" i="3"/>
  <c r="V647" i="3" s="1"/>
  <c r="AB502" i="3"/>
  <c r="AB498" i="3"/>
  <c r="AB486" i="3"/>
  <c r="AB503" i="3"/>
  <c r="AB499" i="3"/>
  <c r="AB504" i="3"/>
  <c r="AB500" i="3"/>
  <c r="AB484" i="3"/>
  <c r="AB477" i="3"/>
  <c r="AB473" i="3"/>
  <c r="AB497" i="3"/>
  <c r="AB482" i="3"/>
  <c r="AB478" i="3"/>
  <c r="AB501" i="3"/>
  <c r="AB505" i="3"/>
  <c r="AB476" i="3"/>
  <c r="AB469" i="3"/>
  <c r="AB480" i="3"/>
  <c r="AB464" i="3"/>
  <c r="AB460" i="3"/>
  <c r="AB456" i="3"/>
  <c r="AB452" i="3"/>
  <c r="AB468" i="3"/>
  <c r="AB462" i="3"/>
  <c r="AB437" i="3"/>
  <c r="AB446" i="3"/>
  <c r="AB440" i="3"/>
  <c r="AB430" i="3"/>
  <c r="AB454" i="3"/>
  <c r="AB442" i="3"/>
  <c r="AB436" i="3"/>
  <c r="AB426" i="3"/>
  <c r="AB458" i="3"/>
  <c r="AB448" i="3"/>
  <c r="AB432" i="3"/>
  <c r="AB472" i="3"/>
  <c r="AB439" i="3"/>
  <c r="AB450" i="3"/>
  <c r="AB444" i="3"/>
  <c r="AB434" i="3"/>
  <c r="AB311" i="3"/>
  <c r="AB307" i="3"/>
  <c r="AB287" i="3"/>
  <c r="AB312" i="3"/>
  <c r="AB308" i="3"/>
  <c r="AB288" i="3"/>
  <c r="AB313" i="3"/>
  <c r="AB289" i="3"/>
  <c r="AB283" i="3"/>
  <c r="AB279" i="3"/>
  <c r="AB275" i="3"/>
  <c r="AB428" i="3"/>
  <c r="AB306" i="3"/>
  <c r="AB284" i="3"/>
  <c r="AB280" i="3"/>
  <c r="AB276" i="3"/>
  <c r="AB310" i="3"/>
  <c r="AB286" i="3"/>
  <c r="AB278" i="3"/>
  <c r="AB277" i="3"/>
  <c r="AB281" i="3"/>
  <c r="AB282" i="3"/>
  <c r="AB274" i="3"/>
  <c r="AB309" i="3"/>
  <c r="AB285" i="3"/>
  <c r="Y487" i="3"/>
  <c r="Y485" i="3"/>
  <c r="Y474" i="3"/>
  <c r="Y483" i="3"/>
  <c r="Y479" i="3"/>
  <c r="Y475" i="3"/>
  <c r="Y471" i="3"/>
  <c r="Y467" i="3"/>
  <c r="Y465" i="3"/>
  <c r="Y461" i="3"/>
  <c r="Y457" i="3"/>
  <c r="Y453" i="3"/>
  <c r="Y481" i="3"/>
  <c r="Y466" i="3"/>
  <c r="Y459" i="3"/>
  <c r="Y438" i="3"/>
  <c r="Y422" i="3"/>
  <c r="Y418" i="3"/>
  <c r="Y414" i="3"/>
  <c r="Y463" i="3"/>
  <c r="Y443" i="3"/>
  <c r="Y427" i="3"/>
  <c r="Y421" i="3"/>
  <c r="Y416" i="3"/>
  <c r="Y410" i="3"/>
  <c r="Y406" i="3"/>
  <c r="Y402" i="3"/>
  <c r="Y470" i="3"/>
  <c r="Y449" i="3"/>
  <c r="Y433" i="3"/>
  <c r="Y423" i="3"/>
  <c r="Y417" i="3"/>
  <c r="Y411" i="3"/>
  <c r="Y407" i="3"/>
  <c r="Y403" i="3"/>
  <c r="Y451" i="3"/>
  <c r="Y445" i="3"/>
  <c r="Y435" i="3"/>
  <c r="Y429" i="3"/>
  <c r="Y424" i="3"/>
  <c r="Y419" i="3"/>
  <c r="Y413" i="3"/>
  <c r="Y412" i="3"/>
  <c r="Y408" i="3"/>
  <c r="Y404" i="3"/>
  <c r="Y425" i="3"/>
  <c r="Y415" i="3"/>
  <c r="Y409" i="3"/>
  <c r="Y399" i="3"/>
  <c r="Y395" i="3"/>
  <c r="Y391" i="3"/>
  <c r="Y387" i="3"/>
  <c r="Y383" i="3"/>
  <c r="Y379" i="3"/>
  <c r="Y375" i="3"/>
  <c r="Y371" i="3"/>
  <c r="Y400" i="3"/>
  <c r="Y396" i="3"/>
  <c r="Y392" i="3"/>
  <c r="Y388" i="3"/>
  <c r="Y384" i="3"/>
  <c r="Y380" i="3"/>
  <c r="Y376" i="3"/>
  <c r="Y372" i="3"/>
  <c r="Y455" i="3"/>
  <c r="Y447" i="3"/>
  <c r="Y420" i="3"/>
  <c r="Y401" i="3"/>
  <c r="Y397" i="3"/>
  <c r="Y393" i="3"/>
  <c r="Y389" i="3"/>
  <c r="Y385" i="3"/>
  <c r="Y381" i="3"/>
  <c r="Y377" i="3"/>
  <c r="Y373" i="3"/>
  <c r="Y390" i="3"/>
  <c r="Y374" i="3"/>
  <c r="Y431" i="3"/>
  <c r="Y405" i="3"/>
  <c r="Y394" i="3"/>
  <c r="Y378" i="3"/>
  <c r="Y441" i="3"/>
  <c r="Y398" i="3"/>
  <c r="Y382" i="3"/>
  <c r="Y370" i="3"/>
  <c r="Y386" i="3"/>
  <c r="P494" i="3"/>
  <c r="P490" i="3"/>
  <c r="P495" i="3"/>
  <c r="P491" i="3"/>
  <c r="P496" i="3"/>
  <c r="P492" i="3"/>
  <c r="P489" i="3"/>
  <c r="P493" i="3"/>
  <c r="AB494" i="3"/>
  <c r="AB490" i="3"/>
  <c r="AB495" i="3"/>
  <c r="AB491" i="3"/>
  <c r="AB496" i="3"/>
  <c r="AB492" i="3"/>
  <c r="AB493" i="3"/>
  <c r="AB489" i="3"/>
  <c r="P487" i="3"/>
  <c r="P735" i="3" s="1"/>
  <c r="P481" i="3"/>
  <c r="P729" i="3" s="1"/>
  <c r="P485" i="3"/>
  <c r="P733" i="3" s="1"/>
  <c r="P474" i="3"/>
  <c r="P722" i="3" s="1"/>
  <c r="P483" i="3"/>
  <c r="P731" i="3" s="1"/>
  <c r="P479" i="3"/>
  <c r="P727" i="3" s="1"/>
  <c r="P475" i="3"/>
  <c r="P723" i="3" s="1"/>
  <c r="P471" i="3"/>
  <c r="P719" i="3" s="1"/>
  <c r="P467" i="3"/>
  <c r="P715" i="3" s="1"/>
  <c r="P463" i="3"/>
  <c r="P711" i="3" s="1"/>
  <c r="P459" i="3"/>
  <c r="P707" i="3" s="1"/>
  <c r="P455" i="3"/>
  <c r="P703" i="3" s="1"/>
  <c r="P470" i="3"/>
  <c r="P718" i="3" s="1"/>
  <c r="P465" i="3"/>
  <c r="P713" i="3" s="1"/>
  <c r="P461" i="3"/>
  <c r="P709" i="3" s="1"/>
  <c r="P457" i="3"/>
  <c r="P705" i="3" s="1"/>
  <c r="P453" i="3"/>
  <c r="P701" i="3" s="1"/>
  <c r="P466" i="3"/>
  <c r="P714" i="3" s="1"/>
  <c r="P449" i="3"/>
  <c r="P697" i="3" s="1"/>
  <c r="P445" i="3"/>
  <c r="P693" i="3" s="1"/>
  <c r="P441" i="3"/>
  <c r="P689" i="3" s="1"/>
  <c r="P433" i="3"/>
  <c r="P681" i="3" s="1"/>
  <c r="P429" i="3"/>
  <c r="P677" i="3" s="1"/>
  <c r="P425" i="3"/>
  <c r="P673" i="3" s="1"/>
  <c r="P421" i="3"/>
  <c r="P669" i="3" s="1"/>
  <c r="P417" i="3"/>
  <c r="P665" i="3" s="1"/>
  <c r="P413" i="3"/>
  <c r="P661" i="3" s="1"/>
  <c r="P423" i="3"/>
  <c r="P671" i="3" s="1"/>
  <c r="P418" i="3"/>
  <c r="P666" i="3" s="1"/>
  <c r="P409" i="3"/>
  <c r="P657" i="3" s="1"/>
  <c r="P405" i="3"/>
  <c r="P653" i="3" s="1"/>
  <c r="P401" i="3"/>
  <c r="P649" i="3" s="1"/>
  <c r="P451" i="3"/>
  <c r="P699" i="3" s="1"/>
  <c r="P435" i="3"/>
  <c r="P683" i="3" s="1"/>
  <c r="P424" i="3"/>
  <c r="P672" i="3" s="1"/>
  <c r="P419" i="3"/>
  <c r="P667" i="3" s="1"/>
  <c r="P414" i="3"/>
  <c r="P662" i="3" s="1"/>
  <c r="P410" i="3"/>
  <c r="P658" i="3" s="1"/>
  <c r="P406" i="3"/>
  <c r="P654" i="3" s="1"/>
  <c r="P402" i="3"/>
  <c r="P650" i="3" s="1"/>
  <c r="P447" i="3"/>
  <c r="P695" i="3" s="1"/>
  <c r="P431" i="3"/>
  <c r="P679" i="3" s="1"/>
  <c r="P420" i="3"/>
  <c r="P668" i="3" s="1"/>
  <c r="P415" i="3"/>
  <c r="P663" i="3" s="1"/>
  <c r="P411" i="3"/>
  <c r="P659" i="3" s="1"/>
  <c r="P407" i="3"/>
  <c r="P655" i="3" s="1"/>
  <c r="P403" i="3"/>
  <c r="P651" i="3" s="1"/>
  <c r="P427" i="3"/>
  <c r="P675" i="3" s="1"/>
  <c r="P398" i="3"/>
  <c r="P646" i="3" s="1"/>
  <c r="P394" i="3"/>
  <c r="P642" i="3" s="1"/>
  <c r="P390" i="3"/>
  <c r="P638" i="3" s="1"/>
  <c r="P386" i="3"/>
  <c r="P634" i="3" s="1"/>
  <c r="P382" i="3"/>
  <c r="P630" i="3" s="1"/>
  <c r="P378" i="3"/>
  <c r="P626" i="3" s="1"/>
  <c r="P374" i="3"/>
  <c r="P622" i="3" s="1"/>
  <c r="P370" i="3"/>
  <c r="P618" i="3" s="1"/>
  <c r="P438" i="3"/>
  <c r="P686" i="3" s="1"/>
  <c r="P404" i="3"/>
  <c r="P652" i="3" s="1"/>
  <c r="P399" i="3"/>
  <c r="P647" i="3" s="1"/>
  <c r="P395" i="3"/>
  <c r="P643" i="3" s="1"/>
  <c r="P391" i="3"/>
  <c r="P639" i="3" s="1"/>
  <c r="P387" i="3"/>
  <c r="P635" i="3" s="1"/>
  <c r="P383" i="3"/>
  <c r="P631" i="3" s="1"/>
  <c r="P379" i="3"/>
  <c r="P627" i="3" s="1"/>
  <c r="P375" i="3"/>
  <c r="P623" i="3" s="1"/>
  <c r="P371" i="3"/>
  <c r="P619" i="3" s="1"/>
  <c r="P422" i="3"/>
  <c r="P670" i="3" s="1"/>
  <c r="P408" i="3"/>
  <c r="P656" i="3" s="1"/>
  <c r="P400" i="3"/>
  <c r="P648" i="3" s="1"/>
  <c r="P396" i="3"/>
  <c r="P644" i="3" s="1"/>
  <c r="P392" i="3"/>
  <c r="P640" i="3" s="1"/>
  <c r="P388" i="3"/>
  <c r="P636" i="3" s="1"/>
  <c r="P384" i="3"/>
  <c r="P632" i="3" s="1"/>
  <c r="P380" i="3"/>
  <c r="P628" i="3" s="1"/>
  <c r="P376" i="3"/>
  <c r="P624" i="3" s="1"/>
  <c r="P372" i="3"/>
  <c r="P620" i="3" s="1"/>
  <c r="P416" i="3"/>
  <c r="P664" i="3" s="1"/>
  <c r="P397" i="3"/>
  <c r="P645" i="3" s="1"/>
  <c r="P381" i="3"/>
  <c r="P629" i="3" s="1"/>
  <c r="P443" i="3"/>
  <c r="P691" i="3" s="1"/>
  <c r="P385" i="3"/>
  <c r="P633" i="3" s="1"/>
  <c r="P373" i="3"/>
  <c r="P621" i="3" s="1"/>
  <c r="P377" i="3"/>
  <c r="P625" i="3" s="1"/>
  <c r="P389" i="3"/>
  <c r="P637" i="3" s="1"/>
  <c r="P393" i="3"/>
  <c r="P641" i="3" s="1"/>
  <c r="P412" i="3"/>
  <c r="P660" i="3" s="1"/>
  <c r="Z485" i="3"/>
  <c r="Z733" i="3" s="1"/>
  <c r="Z981" i="3" s="1"/>
  <c r="Z1229" i="3" s="1"/>
  <c r="Z483" i="3"/>
  <c r="Z731" i="3" s="1"/>
  <c r="Z979" i="3" s="1"/>
  <c r="Z1227" i="3" s="1"/>
  <c r="Z479" i="3"/>
  <c r="Z727" i="3" s="1"/>
  <c r="Z975" i="3" s="1"/>
  <c r="Z1223" i="3" s="1"/>
  <c r="Z475" i="3"/>
  <c r="Z723" i="3" s="1"/>
  <c r="Z971" i="3" s="1"/>
  <c r="Z1219" i="3" s="1"/>
  <c r="Z481" i="3"/>
  <c r="Z729" i="3" s="1"/>
  <c r="Z977" i="3" s="1"/>
  <c r="Z1225" i="3" s="1"/>
  <c r="Z474" i="3"/>
  <c r="Z722" i="3" s="1"/>
  <c r="Z970" i="3" s="1"/>
  <c r="Z1218" i="3" s="1"/>
  <c r="Z467" i="3"/>
  <c r="Z715" i="3" s="1"/>
  <c r="Z963" i="3" s="1"/>
  <c r="Z1211" i="3" s="1"/>
  <c r="Z465" i="3"/>
  <c r="Z713" i="3" s="1"/>
  <c r="Z961" i="3" s="1"/>
  <c r="Z1209" i="3" s="1"/>
  <c r="Z461" i="3"/>
  <c r="Z709" i="3" s="1"/>
  <c r="Z957" i="3" s="1"/>
  <c r="Z1205" i="3" s="1"/>
  <c r="Z457" i="3"/>
  <c r="Z705" i="3" s="1"/>
  <c r="Z953" i="3" s="1"/>
  <c r="Z1201" i="3" s="1"/>
  <c r="Z453" i="3"/>
  <c r="Z701" i="3" s="1"/>
  <c r="Z949" i="3" s="1"/>
  <c r="Z1197" i="3" s="1"/>
  <c r="Z487" i="3"/>
  <c r="Z735" i="3" s="1"/>
  <c r="Z983" i="3" s="1"/>
  <c r="Z1231" i="3" s="1"/>
  <c r="Z466" i="3"/>
  <c r="Z714" i="3" s="1"/>
  <c r="Z962" i="3" s="1"/>
  <c r="Z1210" i="3" s="1"/>
  <c r="Z470" i="3"/>
  <c r="Z718" i="3" s="1"/>
  <c r="Z966" i="3" s="1"/>
  <c r="Z1214" i="3" s="1"/>
  <c r="Z463" i="3"/>
  <c r="Z711" i="3" s="1"/>
  <c r="Z959" i="3" s="1"/>
  <c r="Z1207" i="3" s="1"/>
  <c r="Z459" i="3"/>
  <c r="Z707" i="3" s="1"/>
  <c r="Z955" i="3" s="1"/>
  <c r="Z1203" i="3" s="1"/>
  <c r="Z455" i="3"/>
  <c r="Z703" i="3" s="1"/>
  <c r="Z951" i="3" s="1"/>
  <c r="Z1199" i="3" s="1"/>
  <c r="Z471" i="3"/>
  <c r="Z719" i="3" s="1"/>
  <c r="Z967" i="3" s="1"/>
  <c r="Z1215" i="3" s="1"/>
  <c r="Z451" i="3"/>
  <c r="Z699" i="3" s="1"/>
  <c r="Z947" i="3" s="1"/>
  <c r="Z1195" i="3" s="1"/>
  <c r="Z447" i="3"/>
  <c r="Z695" i="3" s="1"/>
  <c r="Z943" i="3" s="1"/>
  <c r="Z1191" i="3" s="1"/>
  <c r="Z443" i="3"/>
  <c r="Z691" i="3" s="1"/>
  <c r="Z939" i="3" s="1"/>
  <c r="Z1187" i="3" s="1"/>
  <c r="Z435" i="3"/>
  <c r="Z683" i="3" s="1"/>
  <c r="Z931" i="3" s="1"/>
  <c r="Z1179" i="3" s="1"/>
  <c r="Z431" i="3"/>
  <c r="Z679" i="3" s="1"/>
  <c r="Z927" i="3" s="1"/>
  <c r="Z1175" i="3" s="1"/>
  <c r="Z427" i="3"/>
  <c r="Z675" i="3" s="1"/>
  <c r="Z923" i="3" s="1"/>
  <c r="Z1171" i="3" s="1"/>
  <c r="Z423" i="3"/>
  <c r="Z671" i="3" s="1"/>
  <c r="Z919" i="3" s="1"/>
  <c r="Z1167" i="3" s="1"/>
  <c r="Z419" i="3"/>
  <c r="Z667" i="3" s="1"/>
  <c r="Z915" i="3" s="1"/>
  <c r="Z1163" i="3" s="1"/>
  <c r="Z415" i="3"/>
  <c r="Z663" i="3" s="1"/>
  <c r="Z911" i="3" s="1"/>
  <c r="Z1159" i="3" s="1"/>
  <c r="Z449" i="3"/>
  <c r="Z697" i="3" s="1"/>
  <c r="Z945" i="3" s="1"/>
  <c r="Z1193" i="3" s="1"/>
  <c r="Z438" i="3"/>
  <c r="Z686" i="3" s="1"/>
  <c r="Z934" i="3" s="1"/>
  <c r="Z1182" i="3" s="1"/>
  <c r="Z433" i="3"/>
  <c r="Z681" i="3" s="1"/>
  <c r="Z929" i="3" s="1"/>
  <c r="Z1177" i="3" s="1"/>
  <c r="Z422" i="3"/>
  <c r="Z670" i="3" s="1"/>
  <c r="Z918" i="3" s="1"/>
  <c r="Z1166" i="3" s="1"/>
  <c r="Z417" i="3"/>
  <c r="Z665" i="3" s="1"/>
  <c r="Z913" i="3" s="1"/>
  <c r="Z1161" i="3" s="1"/>
  <c r="Z411" i="3"/>
  <c r="Z659" i="3" s="1"/>
  <c r="Z907" i="3" s="1"/>
  <c r="Z1155" i="3" s="1"/>
  <c r="Z407" i="3"/>
  <c r="Z655" i="3" s="1"/>
  <c r="Z903" i="3" s="1"/>
  <c r="Z1151" i="3" s="1"/>
  <c r="Z403" i="3"/>
  <c r="Z651" i="3" s="1"/>
  <c r="Z899" i="3" s="1"/>
  <c r="Z1147" i="3" s="1"/>
  <c r="Z445" i="3"/>
  <c r="Z693" i="3" s="1"/>
  <c r="Z941" i="3" s="1"/>
  <c r="Z1189" i="3" s="1"/>
  <c r="Z429" i="3"/>
  <c r="Z677" i="3" s="1"/>
  <c r="Z925" i="3" s="1"/>
  <c r="Z1173" i="3" s="1"/>
  <c r="Z424" i="3"/>
  <c r="Z672" i="3" s="1"/>
  <c r="Z920" i="3" s="1"/>
  <c r="Z1168" i="3" s="1"/>
  <c r="Z418" i="3"/>
  <c r="Z666" i="3" s="1"/>
  <c r="Z914" i="3" s="1"/>
  <c r="Z1162" i="3" s="1"/>
  <c r="Z413" i="3"/>
  <c r="Z661" i="3" s="1"/>
  <c r="Z909" i="3" s="1"/>
  <c r="Z1157" i="3" s="1"/>
  <c r="Z412" i="3"/>
  <c r="Z660" i="3" s="1"/>
  <c r="Z908" i="3" s="1"/>
  <c r="Z1156" i="3" s="1"/>
  <c r="Z408" i="3"/>
  <c r="Z656" i="3" s="1"/>
  <c r="Z904" i="3" s="1"/>
  <c r="Z1152" i="3" s="1"/>
  <c r="Z404" i="3"/>
  <c r="Z652" i="3" s="1"/>
  <c r="Z900" i="3" s="1"/>
  <c r="Z1148" i="3" s="1"/>
  <c r="Z441" i="3"/>
  <c r="Z689" i="3" s="1"/>
  <c r="Z937" i="3" s="1"/>
  <c r="Z1185" i="3" s="1"/>
  <c r="Z425" i="3"/>
  <c r="Z673" i="3" s="1"/>
  <c r="Z921" i="3" s="1"/>
  <c r="Z1169" i="3" s="1"/>
  <c r="Z420" i="3"/>
  <c r="Z668" i="3" s="1"/>
  <c r="Z916" i="3" s="1"/>
  <c r="Z1164" i="3" s="1"/>
  <c r="Z414" i="3"/>
  <c r="Z662" i="3" s="1"/>
  <c r="Z910" i="3" s="1"/>
  <c r="Z1158" i="3" s="1"/>
  <c r="Z409" i="3"/>
  <c r="Z657" i="3" s="1"/>
  <c r="Z905" i="3" s="1"/>
  <c r="Z1153" i="3" s="1"/>
  <c r="Z405" i="3"/>
  <c r="Z653" i="3" s="1"/>
  <c r="Z901" i="3" s="1"/>
  <c r="Z1149" i="3" s="1"/>
  <c r="Z401" i="3"/>
  <c r="Z649" i="3" s="1"/>
  <c r="Z897" i="3" s="1"/>
  <c r="Z1145" i="3" s="1"/>
  <c r="Z410" i="3"/>
  <c r="Z658" i="3" s="1"/>
  <c r="Z906" i="3" s="1"/>
  <c r="Z1154" i="3" s="1"/>
  <c r="Z400" i="3"/>
  <c r="Z648" i="3" s="1"/>
  <c r="Z896" i="3" s="1"/>
  <c r="Z1144" i="3" s="1"/>
  <c r="Z396" i="3"/>
  <c r="Z644" i="3" s="1"/>
  <c r="Z892" i="3" s="1"/>
  <c r="Z1140" i="3" s="1"/>
  <c r="Z392" i="3"/>
  <c r="Z640" i="3" s="1"/>
  <c r="Z888" i="3" s="1"/>
  <c r="Z1136" i="3" s="1"/>
  <c r="Z388" i="3"/>
  <c r="Z636" i="3" s="1"/>
  <c r="Z884" i="3" s="1"/>
  <c r="Z1132" i="3" s="1"/>
  <c r="Z384" i="3"/>
  <c r="Z632" i="3" s="1"/>
  <c r="Z880" i="3" s="1"/>
  <c r="Z1128" i="3" s="1"/>
  <c r="Z380" i="3"/>
  <c r="Z628" i="3" s="1"/>
  <c r="Z876" i="3" s="1"/>
  <c r="Z1124" i="3" s="1"/>
  <c r="Z376" i="3"/>
  <c r="Z624" i="3" s="1"/>
  <c r="Z872" i="3" s="1"/>
  <c r="Z1120" i="3" s="1"/>
  <c r="Z372" i="3"/>
  <c r="Z620" i="3" s="1"/>
  <c r="Z868" i="3" s="1"/>
  <c r="Z1116" i="3" s="1"/>
  <c r="Z416" i="3"/>
  <c r="Z664" i="3" s="1"/>
  <c r="Z912" i="3" s="1"/>
  <c r="Z1160" i="3" s="1"/>
  <c r="Z397" i="3"/>
  <c r="Z645" i="3" s="1"/>
  <c r="Z893" i="3" s="1"/>
  <c r="Z1141" i="3" s="1"/>
  <c r="Z393" i="3"/>
  <c r="Z641" i="3" s="1"/>
  <c r="Z889" i="3" s="1"/>
  <c r="Z1137" i="3" s="1"/>
  <c r="Z389" i="3"/>
  <c r="Z637" i="3" s="1"/>
  <c r="Z885" i="3" s="1"/>
  <c r="Z1133" i="3" s="1"/>
  <c r="Z385" i="3"/>
  <c r="Z633" i="3" s="1"/>
  <c r="Z881" i="3" s="1"/>
  <c r="Z1129" i="3" s="1"/>
  <c r="Z381" i="3"/>
  <c r="Z629" i="3" s="1"/>
  <c r="Z877" i="3" s="1"/>
  <c r="Z1125" i="3" s="1"/>
  <c r="Z377" i="3"/>
  <c r="Z625" i="3" s="1"/>
  <c r="Z873" i="3" s="1"/>
  <c r="Z1121" i="3" s="1"/>
  <c r="Z373" i="3"/>
  <c r="Z621" i="3" s="1"/>
  <c r="Z869" i="3" s="1"/>
  <c r="Z1117" i="3" s="1"/>
  <c r="Z402" i="3"/>
  <c r="Z650" i="3" s="1"/>
  <c r="Z898" i="3" s="1"/>
  <c r="Z1146" i="3" s="1"/>
  <c r="Z398" i="3"/>
  <c r="Z646" i="3" s="1"/>
  <c r="Z894" i="3" s="1"/>
  <c r="Z1142" i="3" s="1"/>
  <c r="Z394" i="3"/>
  <c r="Z642" i="3" s="1"/>
  <c r="Z890" i="3" s="1"/>
  <c r="Z1138" i="3" s="1"/>
  <c r="Z390" i="3"/>
  <c r="Z638" i="3" s="1"/>
  <c r="Z886" i="3" s="1"/>
  <c r="Z1134" i="3" s="1"/>
  <c r="Z386" i="3"/>
  <c r="Z634" i="3" s="1"/>
  <c r="Z882" i="3" s="1"/>
  <c r="Z1130" i="3" s="1"/>
  <c r="Z382" i="3"/>
  <c r="Z630" i="3" s="1"/>
  <c r="Z878" i="3" s="1"/>
  <c r="Z1126" i="3" s="1"/>
  <c r="Z378" i="3"/>
  <c r="Z626" i="3" s="1"/>
  <c r="Z874" i="3" s="1"/>
  <c r="Z1122" i="3" s="1"/>
  <c r="Z374" i="3"/>
  <c r="Z622" i="3" s="1"/>
  <c r="Z870" i="3" s="1"/>
  <c r="Z1118" i="3" s="1"/>
  <c r="Z370" i="3"/>
  <c r="Z618" i="3" s="1"/>
  <c r="Z866" i="3" s="1"/>
  <c r="Z1114" i="3" s="1"/>
  <c r="Z421" i="3"/>
  <c r="Z669" i="3" s="1"/>
  <c r="Z917" i="3" s="1"/>
  <c r="Z1165" i="3" s="1"/>
  <c r="Z406" i="3"/>
  <c r="Z654" i="3" s="1"/>
  <c r="Z902" i="3" s="1"/>
  <c r="Z1150" i="3" s="1"/>
  <c r="Z391" i="3"/>
  <c r="Z639" i="3" s="1"/>
  <c r="Z887" i="3" s="1"/>
  <c r="Z1135" i="3" s="1"/>
  <c r="Z375" i="3"/>
  <c r="Z623" i="3" s="1"/>
  <c r="Z871" i="3" s="1"/>
  <c r="Z1119" i="3" s="1"/>
  <c r="Z395" i="3"/>
  <c r="Z643" i="3" s="1"/>
  <c r="Z891" i="3" s="1"/>
  <c r="Z1139" i="3" s="1"/>
  <c r="Z379" i="3"/>
  <c r="Z627" i="3" s="1"/>
  <c r="Z875" i="3" s="1"/>
  <c r="Z1123" i="3" s="1"/>
  <c r="Z383" i="3"/>
  <c r="Z631" i="3" s="1"/>
  <c r="Z879" i="3" s="1"/>
  <c r="Z1127" i="3" s="1"/>
  <c r="Z399" i="3"/>
  <c r="Z647" i="3" s="1"/>
  <c r="Z895" i="3" s="1"/>
  <c r="Z1143" i="3" s="1"/>
  <c r="Z387" i="3"/>
  <c r="Z635" i="3" s="1"/>
  <c r="Z883" i="3" s="1"/>
  <c r="Z1131" i="3" s="1"/>
  <c r="Z371" i="3"/>
  <c r="Z619" i="3" s="1"/>
  <c r="Z867" i="3" s="1"/>
  <c r="Z1115" i="3" s="1"/>
  <c r="W505" i="3"/>
  <c r="W753" i="3" s="1"/>
  <c r="W501" i="3"/>
  <c r="W749" i="3" s="1"/>
  <c r="W497" i="3"/>
  <c r="W745" i="3" s="1"/>
  <c r="W502" i="3"/>
  <c r="W750" i="3" s="1"/>
  <c r="W498" i="3"/>
  <c r="W746" i="3" s="1"/>
  <c r="W486" i="3"/>
  <c r="W734" i="3" s="1"/>
  <c r="W503" i="3"/>
  <c r="W751" i="3" s="1"/>
  <c r="W499" i="3"/>
  <c r="W747" i="3" s="1"/>
  <c r="W504" i="3"/>
  <c r="W752" i="3" s="1"/>
  <c r="W480" i="3"/>
  <c r="W728" i="3" s="1"/>
  <c r="W476" i="3"/>
  <c r="W724" i="3" s="1"/>
  <c r="W477" i="3"/>
  <c r="W725" i="3" s="1"/>
  <c r="W473" i="3"/>
  <c r="W721" i="3" s="1"/>
  <c r="W482" i="3"/>
  <c r="W730" i="3" s="1"/>
  <c r="W478" i="3"/>
  <c r="W726" i="3" s="1"/>
  <c r="W484" i="3"/>
  <c r="W732" i="3" s="1"/>
  <c r="W469" i="3"/>
  <c r="W717" i="3" s="1"/>
  <c r="W462" i="3"/>
  <c r="W710" i="3" s="1"/>
  <c r="W458" i="3"/>
  <c r="W706" i="3" s="1"/>
  <c r="W454" i="3"/>
  <c r="W702" i="3" s="1"/>
  <c r="W500" i="3"/>
  <c r="W748" i="3" s="1"/>
  <c r="W472" i="3"/>
  <c r="W720" i="3" s="1"/>
  <c r="W464" i="3"/>
  <c r="W712" i="3" s="1"/>
  <c r="W460" i="3"/>
  <c r="W708" i="3" s="1"/>
  <c r="W456" i="3"/>
  <c r="W704" i="3" s="1"/>
  <c r="W468" i="3"/>
  <c r="W716" i="3" s="1"/>
  <c r="W452" i="3"/>
  <c r="W700" i="3" s="1"/>
  <c r="W448" i="3"/>
  <c r="W696" i="3" s="1"/>
  <c r="W444" i="3"/>
  <c r="W692" i="3" s="1"/>
  <c r="W440" i="3"/>
  <c r="W688" i="3" s="1"/>
  <c r="W436" i="3"/>
  <c r="W684" i="3" s="1"/>
  <c r="W432" i="3"/>
  <c r="W680" i="3" s="1"/>
  <c r="W428" i="3"/>
  <c r="W676" i="3" s="1"/>
  <c r="W446" i="3"/>
  <c r="W694" i="3" s="1"/>
  <c r="W430" i="3"/>
  <c r="W678" i="3" s="1"/>
  <c r="W442" i="3"/>
  <c r="W690" i="3" s="1"/>
  <c r="W437" i="3"/>
  <c r="W685" i="3" s="1"/>
  <c r="W426" i="3"/>
  <c r="W674" i="3" s="1"/>
  <c r="W439" i="3"/>
  <c r="W687" i="3" s="1"/>
  <c r="W450" i="3"/>
  <c r="W698" i="3" s="1"/>
  <c r="W310" i="3"/>
  <c r="W558" i="3" s="1"/>
  <c r="W306" i="3"/>
  <c r="W554" i="3" s="1"/>
  <c r="W311" i="3"/>
  <c r="W559" i="3" s="1"/>
  <c r="W307" i="3"/>
  <c r="W555" i="3" s="1"/>
  <c r="W308" i="3"/>
  <c r="W556" i="3" s="1"/>
  <c r="W286" i="3"/>
  <c r="W534" i="3" s="1"/>
  <c r="W282" i="3"/>
  <c r="W530" i="3" s="1"/>
  <c r="W278" i="3"/>
  <c r="W526" i="3" s="1"/>
  <c r="W274" i="3"/>
  <c r="W522" i="3" s="1"/>
  <c r="W312" i="3"/>
  <c r="W560" i="3" s="1"/>
  <c r="W309" i="3"/>
  <c r="W557" i="3" s="1"/>
  <c r="W283" i="3"/>
  <c r="W531" i="3" s="1"/>
  <c r="W279" i="3"/>
  <c r="W527" i="3" s="1"/>
  <c r="W275" i="3"/>
  <c r="W523" i="3" s="1"/>
  <c r="W313" i="3"/>
  <c r="W561" i="3" s="1"/>
  <c r="W289" i="3"/>
  <c r="W537" i="3" s="1"/>
  <c r="W281" i="3"/>
  <c r="W529" i="3" s="1"/>
  <c r="W285" i="3"/>
  <c r="W533" i="3" s="1"/>
  <c r="W277" i="3"/>
  <c r="W525" i="3" s="1"/>
  <c r="W288" i="3"/>
  <c r="W536" i="3" s="1"/>
  <c r="W280" i="3"/>
  <c r="W528" i="3" s="1"/>
  <c r="W434" i="3"/>
  <c r="W682" i="3" s="1"/>
  <c r="W284" i="3"/>
  <c r="W532" i="3" s="1"/>
  <c r="W276" i="3"/>
  <c r="W524" i="3" s="1"/>
  <c r="W287" i="3"/>
  <c r="W535" i="3" s="1"/>
  <c r="R504" i="3"/>
  <c r="R500" i="3"/>
  <c r="R505" i="3"/>
  <c r="R501" i="3"/>
  <c r="R497" i="3"/>
  <c r="R502" i="3"/>
  <c r="R750" i="3" s="1"/>
  <c r="R998" i="3" s="1"/>
  <c r="R1246" i="3" s="1"/>
  <c r="R498" i="3"/>
  <c r="R486" i="3"/>
  <c r="R499" i="3"/>
  <c r="R503" i="3"/>
  <c r="R484" i="3"/>
  <c r="R480" i="3"/>
  <c r="R476" i="3"/>
  <c r="R472" i="3"/>
  <c r="R477" i="3"/>
  <c r="R473" i="3"/>
  <c r="R469" i="3"/>
  <c r="R482" i="3"/>
  <c r="R730" i="3" s="1"/>
  <c r="R978" i="3" s="1"/>
  <c r="R1226" i="3" s="1"/>
  <c r="R462" i="3"/>
  <c r="R458" i="3"/>
  <c r="R454" i="3"/>
  <c r="R478" i="3"/>
  <c r="R439" i="3"/>
  <c r="R468" i="3"/>
  <c r="R452" i="3"/>
  <c r="R446" i="3"/>
  <c r="R436" i="3"/>
  <c r="R430" i="3"/>
  <c r="R456" i="3"/>
  <c r="R448" i="3"/>
  <c r="R696" i="3" s="1"/>
  <c r="R944" i="3" s="1"/>
  <c r="R1192" i="3" s="1"/>
  <c r="R442" i="3"/>
  <c r="R437" i="3"/>
  <c r="R432" i="3"/>
  <c r="R426" i="3"/>
  <c r="R460" i="3"/>
  <c r="R444" i="3"/>
  <c r="R428" i="3"/>
  <c r="R464" i="3"/>
  <c r="R434" i="3"/>
  <c r="R450" i="3"/>
  <c r="R313" i="3"/>
  <c r="R309" i="3"/>
  <c r="R557" i="3" s="1"/>
  <c r="R805" i="3" s="1"/>
  <c r="R1053" i="3" s="1"/>
  <c r="R289" i="3"/>
  <c r="R310" i="3"/>
  <c r="R306" i="3"/>
  <c r="R311" i="3"/>
  <c r="R285" i="3"/>
  <c r="R281" i="3"/>
  <c r="R277" i="3"/>
  <c r="R440" i="3"/>
  <c r="R312" i="3"/>
  <c r="R288" i="3"/>
  <c r="R286" i="3"/>
  <c r="R282" i="3"/>
  <c r="R530" i="3" s="1"/>
  <c r="R778" i="3" s="1"/>
  <c r="R1026" i="3" s="1"/>
  <c r="R278" i="3"/>
  <c r="R274" i="3"/>
  <c r="R284" i="3"/>
  <c r="R276" i="3"/>
  <c r="R308" i="3"/>
  <c r="R283" i="3"/>
  <c r="R307" i="3"/>
  <c r="R287" i="3"/>
  <c r="R279" i="3"/>
  <c r="R280" i="3"/>
  <c r="R275" i="3"/>
  <c r="Q503" i="3"/>
  <c r="Q751" i="3" s="1"/>
  <c r="Q484" i="3"/>
  <c r="Q732" i="3" s="1"/>
  <c r="Q454" i="3"/>
  <c r="Q702" i="3" s="1"/>
  <c r="Q437" i="3"/>
  <c r="Q685" i="3" s="1"/>
  <c r="Q284" i="3"/>
  <c r="Q532" i="3" s="1"/>
  <c r="Q278" i="3"/>
  <c r="Q526" i="3" s="1"/>
  <c r="P295" i="3"/>
  <c r="P291" i="3"/>
  <c r="P296" i="3"/>
  <c r="P292" i="3"/>
  <c r="P293" i="3"/>
  <c r="P271" i="3"/>
  <c r="P267" i="3"/>
  <c r="P263" i="3"/>
  <c r="P259" i="3"/>
  <c r="P294" i="3"/>
  <c r="P272" i="3"/>
  <c r="P268" i="3"/>
  <c r="P264" i="3"/>
  <c r="P260" i="3"/>
  <c r="P266" i="3"/>
  <c r="P258" i="3"/>
  <c r="P290" i="3"/>
  <c r="P270" i="3"/>
  <c r="P269" i="3"/>
  <c r="P261" i="3"/>
  <c r="P262" i="3"/>
  <c r="P297" i="3"/>
  <c r="P273" i="3"/>
  <c r="P265" i="3"/>
  <c r="Y296" i="3"/>
  <c r="Y544" i="3" s="1"/>
  <c r="Y292" i="3"/>
  <c r="Y540" i="3" s="1"/>
  <c r="Y297" i="3"/>
  <c r="Y545" i="3" s="1"/>
  <c r="Y293" i="3"/>
  <c r="Y541" i="3" s="1"/>
  <c r="Y294" i="3"/>
  <c r="Y542" i="3" s="1"/>
  <c r="Y272" i="3"/>
  <c r="Y520" i="3" s="1"/>
  <c r="Y268" i="3"/>
  <c r="Y516" i="3" s="1"/>
  <c r="Y264" i="3"/>
  <c r="Y512" i="3" s="1"/>
  <c r="Y260" i="3"/>
  <c r="Y508" i="3" s="1"/>
  <c r="Y295" i="3"/>
  <c r="Y543" i="3" s="1"/>
  <c r="Y273" i="3"/>
  <c r="Y521" i="3" s="1"/>
  <c r="Y269" i="3"/>
  <c r="Y517" i="3" s="1"/>
  <c r="Y265" i="3"/>
  <c r="Y513" i="3" s="1"/>
  <c r="Y261" i="3"/>
  <c r="Y509" i="3" s="1"/>
  <c r="Y291" i="3"/>
  <c r="Y539" i="3" s="1"/>
  <c r="Y267" i="3"/>
  <c r="Y515" i="3" s="1"/>
  <c r="Y259" i="3"/>
  <c r="Y507" i="3" s="1"/>
  <c r="Y266" i="3"/>
  <c r="Y514" i="3" s="1"/>
  <c r="Y270" i="3"/>
  <c r="Y518" i="3" s="1"/>
  <c r="Y262" i="3"/>
  <c r="Y510" i="3" s="1"/>
  <c r="Y271" i="3"/>
  <c r="Y519" i="3" s="1"/>
  <c r="Y263" i="3"/>
  <c r="Y511" i="3" s="1"/>
  <c r="Y290" i="3"/>
  <c r="Y538" i="3" s="1"/>
  <c r="Y258" i="3"/>
  <c r="Y506" i="3" s="1"/>
  <c r="Z297" i="3"/>
  <c r="Z293" i="3"/>
  <c r="Z294" i="3"/>
  <c r="Z542" i="3" s="1"/>
  <c r="Z790" i="3" s="1"/>
  <c r="Z1038" i="3" s="1"/>
  <c r="Z290" i="3"/>
  <c r="Z295" i="3"/>
  <c r="Z273" i="3"/>
  <c r="Z269" i="3"/>
  <c r="Z517" i="3" s="1"/>
  <c r="Z765" i="3" s="1"/>
  <c r="Z1013" i="3" s="1"/>
  <c r="Z265" i="3"/>
  <c r="Z261" i="3"/>
  <c r="Z296" i="3"/>
  <c r="Z270" i="3"/>
  <c r="Z518" i="3" s="1"/>
  <c r="Z766" i="3" s="1"/>
  <c r="Z1014" i="3" s="1"/>
  <c r="Z266" i="3"/>
  <c r="Z262" i="3"/>
  <c r="Z258" i="3"/>
  <c r="Z292" i="3"/>
  <c r="Z540" i="3" s="1"/>
  <c r="Z788" i="3" s="1"/>
  <c r="Z1036" i="3" s="1"/>
  <c r="Z268" i="3"/>
  <c r="Z260" i="3"/>
  <c r="Z291" i="3"/>
  <c r="Z267" i="3"/>
  <c r="Z515" i="3" s="1"/>
  <c r="Z763" i="3" s="1"/>
  <c r="Z1011" i="3" s="1"/>
  <c r="Z259" i="3"/>
  <c r="Z271" i="3"/>
  <c r="Z263" i="3"/>
  <c r="Z272" i="3"/>
  <c r="Z520" i="3" s="1"/>
  <c r="Z768" i="3" s="1"/>
  <c r="Z1016" i="3" s="1"/>
  <c r="Z264" i="3"/>
  <c r="Z496" i="3"/>
  <c r="Z492" i="3"/>
  <c r="Z493" i="3"/>
  <c r="Z489" i="3"/>
  <c r="Z494" i="3"/>
  <c r="Z490" i="3"/>
  <c r="Z491" i="3"/>
  <c r="Z495" i="3"/>
  <c r="X487" i="3"/>
  <c r="X735" i="3" s="1"/>
  <c r="X481" i="3"/>
  <c r="X729" i="3" s="1"/>
  <c r="X474" i="3"/>
  <c r="X722" i="3" s="1"/>
  <c r="X483" i="3"/>
  <c r="X731" i="3" s="1"/>
  <c r="X479" i="3"/>
  <c r="X727" i="3" s="1"/>
  <c r="X475" i="3"/>
  <c r="X723" i="3" s="1"/>
  <c r="X471" i="3"/>
  <c r="X719" i="3" s="1"/>
  <c r="X467" i="3"/>
  <c r="X715" i="3" s="1"/>
  <c r="X470" i="3"/>
  <c r="X718" i="3" s="1"/>
  <c r="X463" i="3"/>
  <c r="X711" i="3" s="1"/>
  <c r="X459" i="3"/>
  <c r="X707" i="3" s="1"/>
  <c r="X455" i="3"/>
  <c r="X703" i="3" s="1"/>
  <c r="X465" i="3"/>
  <c r="X713" i="3" s="1"/>
  <c r="X461" i="3"/>
  <c r="X709" i="3" s="1"/>
  <c r="X457" i="3"/>
  <c r="X705" i="3" s="1"/>
  <c r="X453" i="3"/>
  <c r="X701" i="3" s="1"/>
  <c r="X485" i="3"/>
  <c r="X733" i="3" s="1"/>
  <c r="X449" i="3"/>
  <c r="X697" i="3" s="1"/>
  <c r="X445" i="3"/>
  <c r="X693" i="3" s="1"/>
  <c r="X441" i="3"/>
  <c r="X689" i="3" s="1"/>
  <c r="X433" i="3"/>
  <c r="X681" i="3" s="1"/>
  <c r="X429" i="3"/>
  <c r="X677" i="3" s="1"/>
  <c r="X425" i="3"/>
  <c r="X673" i="3" s="1"/>
  <c r="X421" i="3"/>
  <c r="X669" i="3" s="1"/>
  <c r="X417" i="3"/>
  <c r="X665" i="3" s="1"/>
  <c r="X413" i="3"/>
  <c r="X661" i="3" s="1"/>
  <c r="X466" i="3"/>
  <c r="X714" i="3" s="1"/>
  <c r="X447" i="3"/>
  <c r="X695" i="3" s="1"/>
  <c r="X431" i="3"/>
  <c r="X679" i="3" s="1"/>
  <c r="X420" i="3"/>
  <c r="X668" i="3" s="1"/>
  <c r="X415" i="3"/>
  <c r="X663" i="3" s="1"/>
  <c r="X409" i="3"/>
  <c r="X657" i="3" s="1"/>
  <c r="X405" i="3"/>
  <c r="X653" i="3" s="1"/>
  <c r="X401" i="3"/>
  <c r="X649" i="3" s="1"/>
  <c r="X443" i="3"/>
  <c r="X691" i="3" s="1"/>
  <c r="X438" i="3"/>
  <c r="X686" i="3" s="1"/>
  <c r="X427" i="3"/>
  <c r="X675" i="3" s="1"/>
  <c r="X422" i="3"/>
  <c r="X670" i="3" s="1"/>
  <c r="X416" i="3"/>
  <c r="X664" i="3" s="1"/>
  <c r="X410" i="3"/>
  <c r="X658" i="3" s="1"/>
  <c r="X406" i="3"/>
  <c r="X654" i="3" s="1"/>
  <c r="X402" i="3"/>
  <c r="X650" i="3" s="1"/>
  <c r="X423" i="3"/>
  <c r="X671" i="3" s="1"/>
  <c r="X418" i="3"/>
  <c r="X666" i="3" s="1"/>
  <c r="X411" i="3"/>
  <c r="X659" i="3" s="1"/>
  <c r="X407" i="3"/>
  <c r="X655" i="3" s="1"/>
  <c r="X403" i="3"/>
  <c r="X651" i="3" s="1"/>
  <c r="X435" i="3"/>
  <c r="X683" i="3" s="1"/>
  <c r="X408" i="3"/>
  <c r="X656" i="3" s="1"/>
  <c r="X398" i="3"/>
  <c r="X646" i="3" s="1"/>
  <c r="X394" i="3"/>
  <c r="X642" i="3" s="1"/>
  <c r="X390" i="3"/>
  <c r="X638" i="3" s="1"/>
  <c r="X386" i="3"/>
  <c r="X634" i="3" s="1"/>
  <c r="X382" i="3"/>
  <c r="X630" i="3" s="1"/>
  <c r="X378" i="3"/>
  <c r="X626" i="3" s="1"/>
  <c r="X374" i="3"/>
  <c r="X622" i="3" s="1"/>
  <c r="X370" i="3"/>
  <c r="X618" i="3" s="1"/>
  <c r="X419" i="3"/>
  <c r="X667" i="3" s="1"/>
  <c r="X412" i="3"/>
  <c r="X660" i="3" s="1"/>
  <c r="X399" i="3"/>
  <c r="X647" i="3" s="1"/>
  <c r="X395" i="3"/>
  <c r="X643" i="3" s="1"/>
  <c r="X391" i="3"/>
  <c r="X639" i="3" s="1"/>
  <c r="X387" i="3"/>
  <c r="X635" i="3" s="1"/>
  <c r="X383" i="3"/>
  <c r="X631" i="3" s="1"/>
  <c r="X379" i="3"/>
  <c r="X627" i="3" s="1"/>
  <c r="X375" i="3"/>
  <c r="X623" i="3" s="1"/>
  <c r="X371" i="3"/>
  <c r="X619" i="3" s="1"/>
  <c r="X400" i="3"/>
  <c r="X648" i="3" s="1"/>
  <c r="X396" i="3"/>
  <c r="X644" i="3" s="1"/>
  <c r="X392" i="3"/>
  <c r="X640" i="3" s="1"/>
  <c r="X388" i="3"/>
  <c r="X636" i="3" s="1"/>
  <c r="X384" i="3"/>
  <c r="X632" i="3" s="1"/>
  <c r="X380" i="3"/>
  <c r="X628" i="3" s="1"/>
  <c r="X376" i="3"/>
  <c r="X624" i="3" s="1"/>
  <c r="X372" i="3"/>
  <c r="X620" i="3" s="1"/>
  <c r="X389" i="3"/>
  <c r="X637" i="3" s="1"/>
  <c r="X373" i="3"/>
  <c r="X621" i="3" s="1"/>
  <c r="X414" i="3"/>
  <c r="X662" i="3" s="1"/>
  <c r="X393" i="3"/>
  <c r="X641" i="3" s="1"/>
  <c r="X377" i="3"/>
  <c r="X625" i="3" s="1"/>
  <c r="X381" i="3"/>
  <c r="X629" i="3" s="1"/>
  <c r="X451" i="3"/>
  <c r="X699" i="3" s="1"/>
  <c r="X385" i="3"/>
  <c r="X633" i="3" s="1"/>
  <c r="X424" i="3"/>
  <c r="X672" i="3" s="1"/>
  <c r="X404" i="3"/>
  <c r="X652" i="3" s="1"/>
  <c r="X397" i="3"/>
  <c r="X645" i="3" s="1"/>
  <c r="R485" i="3"/>
  <c r="R733" i="3" s="1"/>
  <c r="R981" i="3" s="1"/>
  <c r="R483" i="3"/>
  <c r="R731" i="3" s="1"/>
  <c r="R979" i="3" s="1"/>
  <c r="R479" i="3"/>
  <c r="R727" i="3" s="1"/>
  <c r="R975" i="3" s="1"/>
  <c r="R475" i="3"/>
  <c r="R723" i="3" s="1"/>
  <c r="R971" i="3" s="1"/>
  <c r="R487" i="3"/>
  <c r="R735" i="3" s="1"/>
  <c r="R983" i="3" s="1"/>
  <c r="R481" i="3"/>
  <c r="R729" i="3" s="1"/>
  <c r="R977" i="3" s="1"/>
  <c r="R470" i="3"/>
  <c r="R718" i="3" s="1"/>
  <c r="R966" i="3" s="1"/>
  <c r="R465" i="3"/>
  <c r="R713" i="3" s="1"/>
  <c r="R961" i="3" s="1"/>
  <c r="R461" i="3"/>
  <c r="R709" i="3" s="1"/>
  <c r="R957" i="3" s="1"/>
  <c r="R457" i="3"/>
  <c r="R705" i="3" s="1"/>
  <c r="R953" i="3" s="1"/>
  <c r="R1201" i="3" s="1"/>
  <c r="R453" i="3"/>
  <c r="R701" i="3" s="1"/>
  <c r="R949" i="3" s="1"/>
  <c r="R471" i="3"/>
  <c r="R719" i="3" s="1"/>
  <c r="R967" i="3" s="1"/>
  <c r="R466" i="3"/>
  <c r="R714" i="3" s="1"/>
  <c r="R962" i="3" s="1"/>
  <c r="R474" i="3"/>
  <c r="R722" i="3" s="1"/>
  <c r="R970" i="3" s="1"/>
  <c r="R467" i="3"/>
  <c r="R715" i="3" s="1"/>
  <c r="R963" i="3" s="1"/>
  <c r="R463" i="3"/>
  <c r="R711" i="3" s="1"/>
  <c r="R959" i="3" s="1"/>
  <c r="R459" i="3"/>
  <c r="R707" i="3" s="1"/>
  <c r="R955" i="3" s="1"/>
  <c r="R455" i="3"/>
  <c r="R703" i="3" s="1"/>
  <c r="R951" i="3" s="1"/>
  <c r="R451" i="3"/>
  <c r="R699" i="3" s="1"/>
  <c r="R947" i="3" s="1"/>
  <c r="R447" i="3"/>
  <c r="R695" i="3" s="1"/>
  <c r="R943" i="3" s="1"/>
  <c r="R443" i="3"/>
  <c r="R691" i="3" s="1"/>
  <c r="R939" i="3" s="1"/>
  <c r="R435" i="3"/>
  <c r="R683" i="3" s="1"/>
  <c r="R931" i="3" s="1"/>
  <c r="R1179" i="3" s="1"/>
  <c r="R431" i="3"/>
  <c r="R679" i="3" s="1"/>
  <c r="R927" i="3" s="1"/>
  <c r="R427" i="3"/>
  <c r="R675" i="3" s="1"/>
  <c r="R923" i="3" s="1"/>
  <c r="R423" i="3"/>
  <c r="R671" i="3" s="1"/>
  <c r="R919" i="3" s="1"/>
  <c r="R419" i="3"/>
  <c r="R667" i="3" s="1"/>
  <c r="R915" i="3" s="1"/>
  <c r="R415" i="3"/>
  <c r="R663" i="3" s="1"/>
  <c r="R911" i="3" s="1"/>
  <c r="R441" i="3"/>
  <c r="R689" i="3" s="1"/>
  <c r="R937" i="3" s="1"/>
  <c r="R425" i="3"/>
  <c r="R673" i="3" s="1"/>
  <c r="R921" i="3" s="1"/>
  <c r="R420" i="3"/>
  <c r="R668" i="3" s="1"/>
  <c r="R916" i="3" s="1"/>
  <c r="R414" i="3"/>
  <c r="R662" i="3" s="1"/>
  <c r="R910" i="3" s="1"/>
  <c r="R411" i="3"/>
  <c r="R659" i="3" s="1"/>
  <c r="R907" i="3" s="1"/>
  <c r="R407" i="3"/>
  <c r="R655" i="3" s="1"/>
  <c r="R903" i="3" s="1"/>
  <c r="R403" i="3"/>
  <c r="R651" i="3" s="1"/>
  <c r="R899" i="3" s="1"/>
  <c r="R1147" i="3" s="1"/>
  <c r="R421" i="3"/>
  <c r="R669" i="3" s="1"/>
  <c r="R917" i="3" s="1"/>
  <c r="R416" i="3"/>
  <c r="R664" i="3" s="1"/>
  <c r="R912" i="3" s="1"/>
  <c r="R412" i="3"/>
  <c r="R660" i="3" s="1"/>
  <c r="R908" i="3" s="1"/>
  <c r="R408" i="3"/>
  <c r="R656" i="3" s="1"/>
  <c r="R904" i="3" s="1"/>
  <c r="R404" i="3"/>
  <c r="R652" i="3" s="1"/>
  <c r="R900" i="3" s="1"/>
  <c r="R449" i="3"/>
  <c r="R697" i="3" s="1"/>
  <c r="R945" i="3" s="1"/>
  <c r="R438" i="3"/>
  <c r="R686" i="3" s="1"/>
  <c r="R934" i="3" s="1"/>
  <c r="R433" i="3"/>
  <c r="R681" i="3" s="1"/>
  <c r="R929" i="3" s="1"/>
  <c r="R422" i="3"/>
  <c r="R670" i="3" s="1"/>
  <c r="R918" i="3" s="1"/>
  <c r="R417" i="3"/>
  <c r="R665" i="3" s="1"/>
  <c r="R913" i="3" s="1"/>
  <c r="R409" i="3"/>
  <c r="R657" i="3" s="1"/>
  <c r="R905" i="3" s="1"/>
  <c r="R405" i="3"/>
  <c r="R653" i="3" s="1"/>
  <c r="R901" i="3" s="1"/>
  <c r="R1149" i="3" s="1"/>
  <c r="R401" i="3"/>
  <c r="R649" i="3" s="1"/>
  <c r="R897" i="3" s="1"/>
  <c r="R424" i="3"/>
  <c r="R672" i="3" s="1"/>
  <c r="R920" i="3" s="1"/>
  <c r="R402" i="3"/>
  <c r="R650" i="3" s="1"/>
  <c r="R898" i="3" s="1"/>
  <c r="R400" i="3"/>
  <c r="R648" i="3" s="1"/>
  <c r="R896" i="3" s="1"/>
  <c r="R396" i="3"/>
  <c r="R644" i="3" s="1"/>
  <c r="R892" i="3" s="1"/>
  <c r="R392" i="3"/>
  <c r="R640" i="3" s="1"/>
  <c r="R888" i="3" s="1"/>
  <c r="R388" i="3"/>
  <c r="R636" i="3" s="1"/>
  <c r="R884" i="3" s="1"/>
  <c r="R384" i="3"/>
  <c r="R632" i="3" s="1"/>
  <c r="R880" i="3" s="1"/>
  <c r="R380" i="3"/>
  <c r="R628" i="3" s="1"/>
  <c r="R876" i="3" s="1"/>
  <c r="R376" i="3"/>
  <c r="R624" i="3" s="1"/>
  <c r="R872" i="3" s="1"/>
  <c r="R372" i="3"/>
  <c r="R620" i="3" s="1"/>
  <c r="R868" i="3" s="1"/>
  <c r="R445" i="3"/>
  <c r="R693" i="3" s="1"/>
  <c r="R941" i="3" s="1"/>
  <c r="R1189" i="3" s="1"/>
  <c r="R418" i="3"/>
  <c r="R666" i="3" s="1"/>
  <c r="R914" i="3" s="1"/>
  <c r="R406" i="3"/>
  <c r="R654" i="3" s="1"/>
  <c r="R902" i="3" s="1"/>
  <c r="R397" i="3"/>
  <c r="R645" i="3" s="1"/>
  <c r="R893" i="3" s="1"/>
  <c r="R393" i="3"/>
  <c r="R641" i="3" s="1"/>
  <c r="R889" i="3" s="1"/>
  <c r="R389" i="3"/>
  <c r="R637" i="3" s="1"/>
  <c r="R885" i="3" s="1"/>
  <c r="R385" i="3"/>
  <c r="R633" i="3" s="1"/>
  <c r="R881" i="3" s="1"/>
  <c r="R381" i="3"/>
  <c r="R629" i="3" s="1"/>
  <c r="R877" i="3" s="1"/>
  <c r="R377" i="3"/>
  <c r="R625" i="3" s="1"/>
  <c r="R873" i="3" s="1"/>
  <c r="R373" i="3"/>
  <c r="R621" i="3" s="1"/>
  <c r="R869" i="3" s="1"/>
  <c r="R429" i="3"/>
  <c r="R677" i="3" s="1"/>
  <c r="R925" i="3" s="1"/>
  <c r="R410" i="3"/>
  <c r="R658" i="3" s="1"/>
  <c r="R906" i="3" s="1"/>
  <c r="R398" i="3"/>
  <c r="R646" i="3" s="1"/>
  <c r="R894" i="3" s="1"/>
  <c r="R1142" i="3" s="1"/>
  <c r="R394" i="3"/>
  <c r="R642" i="3" s="1"/>
  <c r="R890" i="3" s="1"/>
  <c r="R390" i="3"/>
  <c r="R638" i="3" s="1"/>
  <c r="R886" i="3" s="1"/>
  <c r="R386" i="3"/>
  <c r="R634" i="3" s="1"/>
  <c r="R882" i="3" s="1"/>
  <c r="R382" i="3"/>
  <c r="R630" i="3" s="1"/>
  <c r="R878" i="3" s="1"/>
  <c r="R378" i="3"/>
  <c r="R626" i="3" s="1"/>
  <c r="R874" i="3" s="1"/>
  <c r="R374" i="3"/>
  <c r="R622" i="3" s="1"/>
  <c r="R870" i="3" s="1"/>
  <c r="R370" i="3"/>
  <c r="R618" i="3" s="1"/>
  <c r="R866" i="3" s="1"/>
  <c r="R399" i="3"/>
  <c r="R647" i="3" s="1"/>
  <c r="R895" i="3" s="1"/>
  <c r="R383" i="3"/>
  <c r="R631" i="3" s="1"/>
  <c r="R879" i="3" s="1"/>
  <c r="R387" i="3"/>
  <c r="R635" i="3" s="1"/>
  <c r="R883" i="3" s="1"/>
  <c r="R371" i="3"/>
  <c r="R619" i="3" s="1"/>
  <c r="R867" i="3" s="1"/>
  <c r="R375" i="3"/>
  <c r="R623" i="3" s="1"/>
  <c r="R871" i="3" s="1"/>
  <c r="R1119" i="3" s="1"/>
  <c r="R413" i="3"/>
  <c r="R661" i="3" s="1"/>
  <c r="R909" i="3" s="1"/>
  <c r="R391" i="3"/>
  <c r="R639" i="3" s="1"/>
  <c r="R887" i="3" s="1"/>
  <c r="R379" i="3"/>
  <c r="R627" i="3" s="1"/>
  <c r="R875" i="3" s="1"/>
  <c r="R395" i="3"/>
  <c r="R643" i="3" s="1"/>
  <c r="R891" i="3" s="1"/>
  <c r="T502" i="3"/>
  <c r="T498" i="3"/>
  <c r="T486" i="3"/>
  <c r="T503" i="3"/>
  <c r="T499" i="3"/>
  <c r="T504" i="3"/>
  <c r="T500" i="3"/>
  <c r="T484" i="3"/>
  <c r="T501" i="3"/>
  <c r="T477" i="3"/>
  <c r="T473" i="3"/>
  <c r="T505" i="3"/>
  <c r="T482" i="3"/>
  <c r="T478" i="3"/>
  <c r="T497" i="3"/>
  <c r="T468" i="3"/>
  <c r="T464" i="3"/>
  <c r="T460" i="3"/>
  <c r="T456" i="3"/>
  <c r="T476" i="3"/>
  <c r="T472" i="3"/>
  <c r="T469" i="3"/>
  <c r="T480" i="3"/>
  <c r="T454" i="3"/>
  <c r="T437" i="3"/>
  <c r="T462" i="3"/>
  <c r="T448" i="3"/>
  <c r="T432" i="3"/>
  <c r="T450" i="3"/>
  <c r="T444" i="3"/>
  <c r="T439" i="3"/>
  <c r="T434" i="3"/>
  <c r="T428" i="3"/>
  <c r="T446" i="3"/>
  <c r="T440" i="3"/>
  <c r="T430" i="3"/>
  <c r="T458" i="3"/>
  <c r="T452" i="3"/>
  <c r="T442" i="3"/>
  <c r="T436" i="3"/>
  <c r="T426" i="3"/>
  <c r="T311" i="3"/>
  <c r="T307" i="3"/>
  <c r="T287" i="3"/>
  <c r="T312" i="3"/>
  <c r="T308" i="3"/>
  <c r="T288" i="3"/>
  <c r="T313" i="3"/>
  <c r="T289" i="3"/>
  <c r="T283" i="3"/>
  <c r="T279" i="3"/>
  <c r="T275" i="3"/>
  <c r="T306" i="3"/>
  <c r="T284" i="3"/>
  <c r="T280" i="3"/>
  <c r="T276" i="3"/>
  <c r="T286" i="3"/>
  <c r="T278" i="3"/>
  <c r="T310" i="3"/>
  <c r="T282" i="3"/>
  <c r="T274" i="3"/>
  <c r="T285" i="3"/>
  <c r="T309" i="3"/>
  <c r="T281" i="3"/>
  <c r="T277" i="3"/>
  <c r="Y505" i="3"/>
  <c r="Y753" i="3" s="1"/>
  <c r="Y1001" i="3" s="1"/>
  <c r="Y1249" i="3" s="1"/>
  <c r="Y460" i="3"/>
  <c r="Y442" i="3"/>
  <c r="Y312" i="3"/>
  <c r="Y285" i="3"/>
  <c r="S294" i="3"/>
  <c r="S542" i="3" s="1"/>
  <c r="S790" i="3" s="1"/>
  <c r="S1038" i="3" s="1"/>
  <c r="S290" i="3"/>
  <c r="S538" i="3" s="1"/>
  <c r="S786" i="3" s="1"/>
  <c r="S1034" i="3" s="1"/>
  <c r="S295" i="3"/>
  <c r="S543" i="3" s="1"/>
  <c r="S791" i="3" s="1"/>
  <c r="S1039" i="3" s="1"/>
  <c r="S291" i="3"/>
  <c r="S539" i="3" s="1"/>
  <c r="S787" i="3" s="1"/>
  <c r="S1035" i="3" s="1"/>
  <c r="S296" i="3"/>
  <c r="S544" i="3" s="1"/>
  <c r="S792" i="3" s="1"/>
  <c r="S1040" i="3" s="1"/>
  <c r="S270" i="3"/>
  <c r="S518" i="3" s="1"/>
  <c r="S766" i="3" s="1"/>
  <c r="S1014" i="3" s="1"/>
  <c r="S266" i="3"/>
  <c r="S514" i="3" s="1"/>
  <c r="S762" i="3" s="1"/>
  <c r="S1010" i="3" s="1"/>
  <c r="S262" i="3"/>
  <c r="S510" i="3" s="1"/>
  <c r="S758" i="3" s="1"/>
  <c r="S1006" i="3" s="1"/>
  <c r="S258" i="3"/>
  <c r="S506" i="3" s="1"/>
  <c r="S754" i="3" s="1"/>
  <c r="S1002" i="3" s="1"/>
  <c r="S297" i="3"/>
  <c r="S545" i="3" s="1"/>
  <c r="S793" i="3" s="1"/>
  <c r="S1041" i="3" s="1"/>
  <c r="S271" i="3"/>
  <c r="S519" i="3" s="1"/>
  <c r="S767" i="3" s="1"/>
  <c r="S1015" i="3" s="1"/>
  <c r="S267" i="3"/>
  <c r="S515" i="3" s="1"/>
  <c r="S763" i="3" s="1"/>
  <c r="S1011" i="3" s="1"/>
  <c r="S263" i="3"/>
  <c r="S511" i="3" s="1"/>
  <c r="S759" i="3" s="1"/>
  <c r="S1007" i="3" s="1"/>
  <c r="S259" i="3"/>
  <c r="S507" i="3" s="1"/>
  <c r="S755" i="3" s="1"/>
  <c r="S1003" i="3" s="1"/>
  <c r="S269" i="3"/>
  <c r="S517" i="3" s="1"/>
  <c r="S765" i="3" s="1"/>
  <c r="S1013" i="3" s="1"/>
  <c r="S261" i="3"/>
  <c r="S509" i="3" s="1"/>
  <c r="S757" i="3" s="1"/>
  <c r="S1005" i="3" s="1"/>
  <c r="S273" i="3"/>
  <c r="S521" i="3" s="1"/>
  <c r="S769" i="3" s="1"/>
  <c r="S1017" i="3" s="1"/>
  <c r="S265" i="3"/>
  <c r="S513" i="3" s="1"/>
  <c r="S761" i="3" s="1"/>
  <c r="S1009" i="3" s="1"/>
  <c r="S292" i="3"/>
  <c r="S540" i="3" s="1"/>
  <c r="S788" i="3" s="1"/>
  <c r="S1036" i="3" s="1"/>
  <c r="S272" i="3"/>
  <c r="S520" i="3" s="1"/>
  <c r="S768" i="3" s="1"/>
  <c r="S1016" i="3" s="1"/>
  <c r="S264" i="3"/>
  <c r="S512" i="3" s="1"/>
  <c r="S760" i="3" s="1"/>
  <c r="S1008" i="3" s="1"/>
  <c r="S293" i="3"/>
  <c r="S541" i="3" s="1"/>
  <c r="S789" i="3" s="1"/>
  <c r="S1037" i="3" s="1"/>
  <c r="S268" i="3"/>
  <c r="S516" i="3" s="1"/>
  <c r="S764" i="3" s="1"/>
  <c r="S1012" i="3" s="1"/>
  <c r="S260" i="3"/>
  <c r="S508" i="3" s="1"/>
  <c r="S756" i="3" s="1"/>
  <c r="S1004" i="3" s="1"/>
  <c r="AB295" i="3"/>
  <c r="AB543" i="3" s="1"/>
  <c r="AB791" i="3" s="1"/>
  <c r="AB1039" i="3" s="1"/>
  <c r="AB291" i="3"/>
  <c r="AB539" i="3" s="1"/>
  <c r="AB787" i="3" s="1"/>
  <c r="AB1035" i="3" s="1"/>
  <c r="AB296" i="3"/>
  <c r="AB544" i="3" s="1"/>
  <c r="AB792" i="3" s="1"/>
  <c r="AB1040" i="3" s="1"/>
  <c r="AB292" i="3"/>
  <c r="AB540" i="3" s="1"/>
  <c r="AB788" i="3" s="1"/>
  <c r="AB1036" i="3" s="1"/>
  <c r="AB297" i="3"/>
  <c r="AB545" i="3" s="1"/>
  <c r="AB793" i="3" s="1"/>
  <c r="AB1041" i="3" s="1"/>
  <c r="AB271" i="3"/>
  <c r="AB519" i="3" s="1"/>
  <c r="AB767" i="3" s="1"/>
  <c r="AB1015" i="3" s="1"/>
  <c r="AB267" i="3"/>
  <c r="AB515" i="3" s="1"/>
  <c r="AB763" i="3" s="1"/>
  <c r="AB1011" i="3" s="1"/>
  <c r="AB263" i="3"/>
  <c r="AB511" i="3" s="1"/>
  <c r="AB759" i="3" s="1"/>
  <c r="AB1007" i="3" s="1"/>
  <c r="AB259" i="3"/>
  <c r="AB507" i="3" s="1"/>
  <c r="AB755" i="3" s="1"/>
  <c r="AB1003" i="3" s="1"/>
  <c r="AB290" i="3"/>
  <c r="AB538" i="3" s="1"/>
  <c r="AB786" i="3" s="1"/>
  <c r="AB1034" i="3" s="1"/>
  <c r="AB272" i="3"/>
  <c r="AB520" i="3" s="1"/>
  <c r="AB768" i="3" s="1"/>
  <c r="AB1016" i="3" s="1"/>
  <c r="AB268" i="3"/>
  <c r="AB516" i="3" s="1"/>
  <c r="AB764" i="3" s="1"/>
  <c r="AB1012" i="3" s="1"/>
  <c r="AB264" i="3"/>
  <c r="AB512" i="3" s="1"/>
  <c r="AB760" i="3" s="1"/>
  <c r="AB1008" i="3" s="1"/>
  <c r="AB260" i="3"/>
  <c r="AB508" i="3" s="1"/>
  <c r="AB756" i="3" s="1"/>
  <c r="AB1004" i="3" s="1"/>
  <c r="AB294" i="3"/>
  <c r="AB542" i="3" s="1"/>
  <c r="AB790" i="3" s="1"/>
  <c r="AB1038" i="3" s="1"/>
  <c r="AB270" i="3"/>
  <c r="AB518" i="3" s="1"/>
  <c r="AB766" i="3" s="1"/>
  <c r="AB1014" i="3" s="1"/>
  <c r="AB262" i="3"/>
  <c r="AB510" i="3" s="1"/>
  <c r="AB758" i="3" s="1"/>
  <c r="AB1006" i="3" s="1"/>
  <c r="AB266" i="3"/>
  <c r="AB514" i="3" s="1"/>
  <c r="AB762" i="3" s="1"/>
  <c r="AB1010" i="3" s="1"/>
  <c r="AB293" i="3"/>
  <c r="AB541" i="3" s="1"/>
  <c r="AB789" i="3" s="1"/>
  <c r="AB1037" i="3" s="1"/>
  <c r="AB269" i="3"/>
  <c r="AB517" i="3" s="1"/>
  <c r="AB765" i="3" s="1"/>
  <c r="AB1013" i="3" s="1"/>
  <c r="AB261" i="3"/>
  <c r="AB509" i="3" s="1"/>
  <c r="AB757" i="3" s="1"/>
  <c r="AB1005" i="3" s="1"/>
  <c r="AB273" i="3"/>
  <c r="AB521" i="3" s="1"/>
  <c r="AB769" i="3" s="1"/>
  <c r="AB1017" i="3" s="1"/>
  <c r="AB265" i="3"/>
  <c r="AB513" i="3" s="1"/>
  <c r="AB761" i="3" s="1"/>
  <c r="AB1009" i="3" s="1"/>
  <c r="AB258" i="3"/>
  <c r="AB506" i="3" s="1"/>
  <c r="AB754" i="3" s="1"/>
  <c r="AB1002" i="3" s="1"/>
  <c r="W294" i="3"/>
  <c r="W542" i="3" s="1"/>
  <c r="W290" i="3"/>
  <c r="W538" i="3" s="1"/>
  <c r="W295" i="3"/>
  <c r="W543" i="3" s="1"/>
  <c r="W291" i="3"/>
  <c r="W539" i="3" s="1"/>
  <c r="W292" i="3"/>
  <c r="W540" i="3" s="1"/>
  <c r="W270" i="3"/>
  <c r="W518" i="3" s="1"/>
  <c r="W266" i="3"/>
  <c r="W514" i="3" s="1"/>
  <c r="W262" i="3"/>
  <c r="W510" i="3" s="1"/>
  <c r="W258" i="3"/>
  <c r="W506" i="3" s="1"/>
  <c r="W293" i="3"/>
  <c r="W541" i="3" s="1"/>
  <c r="W271" i="3"/>
  <c r="W519" i="3" s="1"/>
  <c r="W267" i="3"/>
  <c r="W515" i="3" s="1"/>
  <c r="W263" i="3"/>
  <c r="W511" i="3" s="1"/>
  <c r="W259" i="3"/>
  <c r="W507" i="3" s="1"/>
  <c r="W273" i="3"/>
  <c r="W521" i="3" s="1"/>
  <c r="W265" i="3"/>
  <c r="W513" i="3" s="1"/>
  <c r="W297" i="3"/>
  <c r="W545" i="3" s="1"/>
  <c r="W261" i="3"/>
  <c r="W509" i="3" s="1"/>
  <c r="W296" i="3"/>
  <c r="W544" i="3" s="1"/>
  <c r="W268" i="3"/>
  <c r="W516" i="3" s="1"/>
  <c r="W260" i="3"/>
  <c r="W508" i="3" s="1"/>
  <c r="W269" i="3"/>
  <c r="W517" i="3" s="1"/>
  <c r="W272" i="3"/>
  <c r="W520" i="3" s="1"/>
  <c r="W264" i="3"/>
  <c r="W512" i="3" s="1"/>
  <c r="Q296" i="3"/>
  <c r="Q544" i="3" s="1"/>
  <c r="Q292" i="3"/>
  <c r="Q297" i="3"/>
  <c r="Q293" i="3"/>
  <c r="Q294" i="3"/>
  <c r="Q272" i="3"/>
  <c r="Q268" i="3"/>
  <c r="Q264" i="3"/>
  <c r="Q260" i="3"/>
  <c r="Q295" i="3"/>
  <c r="Q273" i="3"/>
  <c r="Q269" i="3"/>
  <c r="Q265" i="3"/>
  <c r="Q513" i="3" s="1"/>
  <c r="Q261" i="3"/>
  <c r="Q267" i="3"/>
  <c r="Q259" i="3"/>
  <c r="Q271" i="3"/>
  <c r="Q263" i="3"/>
  <c r="Q258" i="3"/>
  <c r="Q290" i="3"/>
  <c r="Q270" i="3"/>
  <c r="Q262" i="3"/>
  <c r="Q291" i="3"/>
  <c r="Q266" i="3"/>
  <c r="R297" i="3"/>
  <c r="R545" i="3" s="1"/>
  <c r="R793" i="3" s="1"/>
  <c r="R1041" i="3" s="1"/>
  <c r="R293" i="3"/>
  <c r="R541" i="3" s="1"/>
  <c r="R789" i="3" s="1"/>
  <c r="R1037" i="3" s="1"/>
  <c r="R294" i="3"/>
  <c r="R542" i="3" s="1"/>
  <c r="R790" i="3" s="1"/>
  <c r="R1038" i="3" s="1"/>
  <c r="R290" i="3"/>
  <c r="R538" i="3" s="1"/>
  <c r="R786" i="3" s="1"/>
  <c r="R1034" i="3" s="1"/>
  <c r="R295" i="3"/>
  <c r="R543" i="3" s="1"/>
  <c r="R791" i="3" s="1"/>
  <c r="R1039" i="3" s="1"/>
  <c r="R273" i="3"/>
  <c r="R521" i="3" s="1"/>
  <c r="R769" i="3" s="1"/>
  <c r="R1017" i="3" s="1"/>
  <c r="R269" i="3"/>
  <c r="R517" i="3" s="1"/>
  <c r="R765" i="3" s="1"/>
  <c r="R1013" i="3" s="1"/>
  <c r="R265" i="3"/>
  <c r="R513" i="3" s="1"/>
  <c r="R761" i="3" s="1"/>
  <c r="R1009" i="3" s="1"/>
  <c r="R261" i="3"/>
  <c r="R509" i="3" s="1"/>
  <c r="R757" i="3" s="1"/>
  <c r="R1005" i="3" s="1"/>
  <c r="R296" i="3"/>
  <c r="R544" i="3" s="1"/>
  <c r="R792" i="3" s="1"/>
  <c r="R1040" i="3" s="1"/>
  <c r="R270" i="3"/>
  <c r="R518" i="3" s="1"/>
  <c r="R766" i="3" s="1"/>
  <c r="R1014" i="3" s="1"/>
  <c r="R266" i="3"/>
  <c r="R514" i="3" s="1"/>
  <c r="R762" i="3" s="1"/>
  <c r="R1010" i="3" s="1"/>
  <c r="R262" i="3"/>
  <c r="R510" i="3" s="1"/>
  <c r="R758" i="3" s="1"/>
  <c r="R1006" i="3" s="1"/>
  <c r="R258" i="3"/>
  <c r="R506" i="3" s="1"/>
  <c r="R754" i="3" s="1"/>
  <c r="R1002" i="3" s="1"/>
  <c r="R268" i="3"/>
  <c r="R516" i="3" s="1"/>
  <c r="R764" i="3" s="1"/>
  <c r="R1012" i="3" s="1"/>
  <c r="R260" i="3"/>
  <c r="R508" i="3" s="1"/>
  <c r="R756" i="3" s="1"/>
  <c r="R1004" i="3" s="1"/>
  <c r="R292" i="3"/>
  <c r="R540" i="3" s="1"/>
  <c r="R788" i="3" s="1"/>
  <c r="R1036" i="3" s="1"/>
  <c r="R272" i="3"/>
  <c r="R520" i="3" s="1"/>
  <c r="R768" i="3" s="1"/>
  <c r="R1016" i="3" s="1"/>
  <c r="R264" i="3"/>
  <c r="R512" i="3" s="1"/>
  <c r="R760" i="3" s="1"/>
  <c r="R1008" i="3" s="1"/>
  <c r="R259" i="3"/>
  <c r="R507" i="3" s="1"/>
  <c r="R755" i="3" s="1"/>
  <c r="R1003" i="3" s="1"/>
  <c r="R291" i="3"/>
  <c r="R539" i="3" s="1"/>
  <c r="R787" i="3" s="1"/>
  <c r="R1035" i="3" s="1"/>
  <c r="R271" i="3"/>
  <c r="R519" i="3" s="1"/>
  <c r="R767" i="3" s="1"/>
  <c r="R1015" i="3" s="1"/>
  <c r="R263" i="3"/>
  <c r="R511" i="3" s="1"/>
  <c r="R759" i="3" s="1"/>
  <c r="R1007" i="3" s="1"/>
  <c r="R267" i="3"/>
  <c r="R515" i="3" s="1"/>
  <c r="R763" i="3" s="1"/>
  <c r="R1011" i="3" s="1"/>
  <c r="AB487" i="3"/>
  <c r="AB735" i="3" s="1"/>
  <c r="AB481" i="3"/>
  <c r="AB729" i="3" s="1"/>
  <c r="AB474" i="3"/>
  <c r="AB722" i="3" s="1"/>
  <c r="AB485" i="3"/>
  <c r="AB733" i="3" s="1"/>
  <c r="AB483" i="3"/>
  <c r="AB731" i="3" s="1"/>
  <c r="AB479" i="3"/>
  <c r="AB727" i="3" s="1"/>
  <c r="AB475" i="3"/>
  <c r="AB723" i="3" s="1"/>
  <c r="AB471" i="3"/>
  <c r="AB719" i="3" s="1"/>
  <c r="AB467" i="3"/>
  <c r="AB715" i="3" s="1"/>
  <c r="AB463" i="3"/>
  <c r="AB711" i="3" s="1"/>
  <c r="AB459" i="3"/>
  <c r="AB707" i="3" s="1"/>
  <c r="AB455" i="3"/>
  <c r="AB703" i="3" s="1"/>
  <c r="AB470" i="3"/>
  <c r="AB718" i="3" s="1"/>
  <c r="AB465" i="3"/>
  <c r="AB713" i="3" s="1"/>
  <c r="AB461" i="3"/>
  <c r="AB709" i="3" s="1"/>
  <c r="AB457" i="3"/>
  <c r="AB705" i="3" s="1"/>
  <c r="AB453" i="3"/>
  <c r="AB701" i="3" s="1"/>
  <c r="AB449" i="3"/>
  <c r="AB697" i="3" s="1"/>
  <c r="AB445" i="3"/>
  <c r="AB693" i="3" s="1"/>
  <c r="AB441" i="3"/>
  <c r="AB689" i="3" s="1"/>
  <c r="AB433" i="3"/>
  <c r="AB681" i="3" s="1"/>
  <c r="AB429" i="3"/>
  <c r="AB677" i="3" s="1"/>
  <c r="AB425" i="3"/>
  <c r="AB673" i="3" s="1"/>
  <c r="AB421" i="3"/>
  <c r="AB669" i="3" s="1"/>
  <c r="AB417" i="3"/>
  <c r="AB665" i="3" s="1"/>
  <c r="AB413" i="3"/>
  <c r="AB661" i="3" s="1"/>
  <c r="AB451" i="3"/>
  <c r="AB699" i="3" s="1"/>
  <c r="AB435" i="3"/>
  <c r="AB683" i="3" s="1"/>
  <c r="AB424" i="3"/>
  <c r="AB672" i="3" s="1"/>
  <c r="AB419" i="3"/>
  <c r="AB667" i="3" s="1"/>
  <c r="AB414" i="3"/>
  <c r="AB662" i="3" s="1"/>
  <c r="AB409" i="3"/>
  <c r="AB657" i="3" s="1"/>
  <c r="AB405" i="3"/>
  <c r="AB653" i="3" s="1"/>
  <c r="AB401" i="3"/>
  <c r="AB649" i="3" s="1"/>
  <c r="AB447" i="3"/>
  <c r="AB695" i="3" s="1"/>
  <c r="AB431" i="3"/>
  <c r="AB679" i="3" s="1"/>
  <c r="AB420" i="3"/>
  <c r="AB668" i="3" s="1"/>
  <c r="AB415" i="3"/>
  <c r="AB663" i="3" s="1"/>
  <c r="AB410" i="3"/>
  <c r="AB658" i="3" s="1"/>
  <c r="AB406" i="3"/>
  <c r="AB654" i="3" s="1"/>
  <c r="AB402" i="3"/>
  <c r="AB650" i="3" s="1"/>
  <c r="AB443" i="3"/>
  <c r="AB691" i="3" s="1"/>
  <c r="AB438" i="3"/>
  <c r="AB686" i="3" s="1"/>
  <c r="AB427" i="3"/>
  <c r="AB675" i="3" s="1"/>
  <c r="AB422" i="3"/>
  <c r="AB670" i="3" s="1"/>
  <c r="AB416" i="3"/>
  <c r="AB664" i="3" s="1"/>
  <c r="AB411" i="3"/>
  <c r="AB659" i="3" s="1"/>
  <c r="AB407" i="3"/>
  <c r="AB655" i="3" s="1"/>
  <c r="AB403" i="3"/>
  <c r="AB651" i="3" s="1"/>
  <c r="AB412" i="3"/>
  <c r="AB660" i="3" s="1"/>
  <c r="AB398" i="3"/>
  <c r="AB646" i="3" s="1"/>
  <c r="AB394" i="3"/>
  <c r="AB642" i="3" s="1"/>
  <c r="AB390" i="3"/>
  <c r="AB638" i="3" s="1"/>
  <c r="AB386" i="3"/>
  <c r="AB634" i="3" s="1"/>
  <c r="AB382" i="3"/>
  <c r="AB630" i="3" s="1"/>
  <c r="AB378" i="3"/>
  <c r="AB626" i="3" s="1"/>
  <c r="AB374" i="3"/>
  <c r="AB622" i="3" s="1"/>
  <c r="AB370" i="3"/>
  <c r="AB618" i="3" s="1"/>
  <c r="AB423" i="3"/>
  <c r="AB671" i="3" s="1"/>
  <c r="AB399" i="3"/>
  <c r="AB647" i="3" s="1"/>
  <c r="AB395" i="3"/>
  <c r="AB643" i="3" s="1"/>
  <c r="AB391" i="3"/>
  <c r="AB639" i="3" s="1"/>
  <c r="AB387" i="3"/>
  <c r="AB635" i="3" s="1"/>
  <c r="AB383" i="3"/>
  <c r="AB631" i="3" s="1"/>
  <c r="AB379" i="3"/>
  <c r="AB627" i="3" s="1"/>
  <c r="AB375" i="3"/>
  <c r="AB623" i="3" s="1"/>
  <c r="AB371" i="3"/>
  <c r="AB619" i="3" s="1"/>
  <c r="AB466" i="3"/>
  <c r="AB714" i="3" s="1"/>
  <c r="AB404" i="3"/>
  <c r="AB652" i="3" s="1"/>
  <c r="AB400" i="3"/>
  <c r="AB648" i="3" s="1"/>
  <c r="AB396" i="3"/>
  <c r="AB644" i="3" s="1"/>
  <c r="AB392" i="3"/>
  <c r="AB640" i="3" s="1"/>
  <c r="AB388" i="3"/>
  <c r="AB636" i="3" s="1"/>
  <c r="AB384" i="3"/>
  <c r="AB632" i="3" s="1"/>
  <c r="AB380" i="3"/>
  <c r="AB628" i="3" s="1"/>
  <c r="AB376" i="3"/>
  <c r="AB624" i="3" s="1"/>
  <c r="AB372" i="3"/>
  <c r="AB620" i="3" s="1"/>
  <c r="AB393" i="3"/>
  <c r="AB641" i="3" s="1"/>
  <c r="AB377" i="3"/>
  <c r="AB625" i="3" s="1"/>
  <c r="AB397" i="3"/>
  <c r="AB645" i="3" s="1"/>
  <c r="AB381" i="3"/>
  <c r="AB629" i="3" s="1"/>
  <c r="AB418" i="3"/>
  <c r="AB666" i="3" s="1"/>
  <c r="AB408" i="3"/>
  <c r="AB656" i="3" s="1"/>
  <c r="AB385" i="3"/>
  <c r="AB633" i="3" s="1"/>
  <c r="AB389" i="3"/>
  <c r="AB637" i="3" s="1"/>
  <c r="AB373" i="3"/>
  <c r="AB621" i="3" s="1"/>
  <c r="S505" i="3"/>
  <c r="S753" i="3" s="1"/>
  <c r="S501" i="3"/>
  <c r="S749" i="3" s="1"/>
  <c r="S497" i="3"/>
  <c r="S745" i="3" s="1"/>
  <c r="S502" i="3"/>
  <c r="S750" i="3" s="1"/>
  <c r="S498" i="3"/>
  <c r="S746" i="3" s="1"/>
  <c r="S486" i="3"/>
  <c r="S734" i="3" s="1"/>
  <c r="S503" i="3"/>
  <c r="S751" i="3" s="1"/>
  <c r="S499" i="3"/>
  <c r="S747" i="3" s="1"/>
  <c r="S500" i="3"/>
  <c r="S748" i="3" s="1"/>
  <c r="S484" i="3"/>
  <c r="S732" i="3" s="1"/>
  <c r="S480" i="3"/>
  <c r="S728" i="3" s="1"/>
  <c r="S476" i="3"/>
  <c r="S724" i="3" s="1"/>
  <c r="S504" i="3"/>
  <c r="S752" i="3" s="1"/>
  <c r="S477" i="3"/>
  <c r="S725" i="3" s="1"/>
  <c r="S473" i="3"/>
  <c r="S721" i="3" s="1"/>
  <c r="S482" i="3"/>
  <c r="S730" i="3" s="1"/>
  <c r="S478" i="3"/>
  <c r="S726" i="3" s="1"/>
  <c r="S462" i="3"/>
  <c r="S710" i="3" s="1"/>
  <c r="S458" i="3"/>
  <c r="S706" i="3" s="1"/>
  <c r="S454" i="3"/>
  <c r="S702" i="3" s="1"/>
  <c r="S468" i="3"/>
  <c r="S716" i="3" s="1"/>
  <c r="S464" i="3"/>
  <c r="S712" i="3" s="1"/>
  <c r="S460" i="3"/>
  <c r="S708" i="3" s="1"/>
  <c r="S456" i="3"/>
  <c r="S704" i="3" s="1"/>
  <c r="S472" i="3"/>
  <c r="S720" i="3" s="1"/>
  <c r="S452" i="3"/>
  <c r="S700" i="3" s="1"/>
  <c r="S448" i="3"/>
  <c r="S696" i="3" s="1"/>
  <c r="S444" i="3"/>
  <c r="S692" i="3" s="1"/>
  <c r="S440" i="3"/>
  <c r="S688" i="3" s="1"/>
  <c r="S436" i="3"/>
  <c r="S684" i="3" s="1"/>
  <c r="S432" i="3"/>
  <c r="S680" i="3" s="1"/>
  <c r="S428" i="3"/>
  <c r="S676" i="3" s="1"/>
  <c r="S442" i="3"/>
  <c r="S690" i="3" s="1"/>
  <c r="S437" i="3"/>
  <c r="S685" i="3" s="1"/>
  <c r="S426" i="3"/>
  <c r="S674" i="3" s="1"/>
  <c r="S450" i="3"/>
  <c r="S698" i="3" s="1"/>
  <c r="S439" i="3"/>
  <c r="S687" i="3" s="1"/>
  <c r="S434" i="3"/>
  <c r="S682" i="3" s="1"/>
  <c r="S469" i="3"/>
  <c r="S717" i="3" s="1"/>
  <c r="S446" i="3"/>
  <c r="S694" i="3" s="1"/>
  <c r="S310" i="3"/>
  <c r="S558" i="3" s="1"/>
  <c r="S306" i="3"/>
  <c r="S554" i="3" s="1"/>
  <c r="S311" i="3"/>
  <c r="S559" i="3" s="1"/>
  <c r="S307" i="3"/>
  <c r="S555" i="3" s="1"/>
  <c r="S430" i="3"/>
  <c r="S678" i="3" s="1"/>
  <c r="S312" i="3"/>
  <c r="S560" i="3" s="1"/>
  <c r="S288" i="3"/>
  <c r="S536" i="3" s="1"/>
  <c r="S286" i="3"/>
  <c r="S534" i="3" s="1"/>
  <c r="S282" i="3"/>
  <c r="S530" i="3" s="1"/>
  <c r="S278" i="3"/>
  <c r="S526" i="3" s="1"/>
  <c r="S274" i="3"/>
  <c r="S522" i="3" s="1"/>
  <c r="S313" i="3"/>
  <c r="S561" i="3" s="1"/>
  <c r="S289" i="3"/>
  <c r="S537" i="3" s="1"/>
  <c r="S287" i="3"/>
  <c r="S535" i="3" s="1"/>
  <c r="S283" i="3"/>
  <c r="S531" i="3" s="1"/>
  <c r="S279" i="3"/>
  <c r="S527" i="3" s="1"/>
  <c r="S275" i="3"/>
  <c r="S523" i="3" s="1"/>
  <c r="S285" i="3"/>
  <c r="S533" i="3" s="1"/>
  <c r="S277" i="3"/>
  <c r="S525" i="3" s="1"/>
  <c r="S284" i="3"/>
  <c r="S532" i="3" s="1"/>
  <c r="S308" i="3"/>
  <c r="S556" i="3" s="1"/>
  <c r="S280" i="3"/>
  <c r="S528" i="3" s="1"/>
  <c r="S309" i="3"/>
  <c r="S557" i="3" s="1"/>
  <c r="S281" i="3"/>
  <c r="S529" i="3" s="1"/>
  <c r="S276" i="3"/>
  <c r="S524" i="3" s="1"/>
  <c r="AC503" i="3"/>
  <c r="AC751" i="3" s="1"/>
  <c r="AC499" i="3"/>
  <c r="AC747" i="3" s="1"/>
  <c r="AC504" i="3"/>
  <c r="AC752" i="3" s="1"/>
  <c r="AC500" i="3"/>
  <c r="AC748" i="3" s="1"/>
  <c r="AC484" i="3"/>
  <c r="AC732" i="3" s="1"/>
  <c r="AC505" i="3"/>
  <c r="AC753" i="3" s="1"/>
  <c r="AC501" i="3"/>
  <c r="AC749" i="3" s="1"/>
  <c r="AC497" i="3"/>
  <c r="AC745" i="3" s="1"/>
  <c r="AC482" i="3"/>
  <c r="AC730" i="3" s="1"/>
  <c r="AC478" i="3"/>
  <c r="AC726" i="3" s="1"/>
  <c r="AC498" i="3"/>
  <c r="AC746" i="3" s="1"/>
  <c r="AC502" i="3"/>
  <c r="AC750" i="3" s="1"/>
  <c r="AC486" i="3"/>
  <c r="AC734" i="3" s="1"/>
  <c r="AC480" i="3"/>
  <c r="AC728" i="3" s="1"/>
  <c r="AC476" i="3"/>
  <c r="AC724" i="3" s="1"/>
  <c r="AC472" i="3"/>
  <c r="AC720" i="3" s="1"/>
  <c r="AC468" i="3"/>
  <c r="AC716" i="3" s="1"/>
  <c r="AC477" i="3"/>
  <c r="AC725" i="3" s="1"/>
  <c r="AC464" i="3"/>
  <c r="AC712" i="3" s="1"/>
  <c r="AC460" i="3"/>
  <c r="AC708" i="3" s="1"/>
  <c r="AC456" i="3"/>
  <c r="AC704" i="3" s="1"/>
  <c r="AC452" i="3"/>
  <c r="AC700" i="3" s="1"/>
  <c r="AC462" i="3"/>
  <c r="AC710" i="3" s="1"/>
  <c r="AC458" i="3"/>
  <c r="AC706" i="3" s="1"/>
  <c r="AC454" i="3"/>
  <c r="AC702" i="3" s="1"/>
  <c r="AC473" i="3"/>
  <c r="AC721" i="3" s="1"/>
  <c r="AC469" i="3"/>
  <c r="AC717" i="3" s="1"/>
  <c r="AC450" i="3"/>
  <c r="AC698" i="3" s="1"/>
  <c r="AC446" i="3"/>
  <c r="AC694" i="3" s="1"/>
  <c r="AC442" i="3"/>
  <c r="AC690" i="3" s="1"/>
  <c r="AC434" i="3"/>
  <c r="AC682" i="3" s="1"/>
  <c r="AC430" i="3"/>
  <c r="AC678" i="3" s="1"/>
  <c r="AC426" i="3"/>
  <c r="AC674" i="3" s="1"/>
  <c r="AC436" i="3"/>
  <c r="AC684" i="3" s="1"/>
  <c r="AC448" i="3"/>
  <c r="AC696" i="3" s="1"/>
  <c r="AC437" i="3"/>
  <c r="AC685" i="3" s="1"/>
  <c r="AC432" i="3"/>
  <c r="AC680" i="3" s="1"/>
  <c r="AC444" i="3"/>
  <c r="AC692" i="3" s="1"/>
  <c r="AC439" i="3"/>
  <c r="AC687" i="3" s="1"/>
  <c r="AC428" i="3"/>
  <c r="AC676" i="3" s="1"/>
  <c r="AC440" i="3"/>
  <c r="AC688" i="3" s="1"/>
  <c r="AC312" i="3"/>
  <c r="AC560" i="3" s="1"/>
  <c r="AC308" i="3"/>
  <c r="AC556" i="3" s="1"/>
  <c r="AC288" i="3"/>
  <c r="AC536" i="3" s="1"/>
  <c r="AC313" i="3"/>
  <c r="AC561" i="3" s="1"/>
  <c r="AC309" i="3"/>
  <c r="AC557" i="3" s="1"/>
  <c r="AC289" i="3"/>
  <c r="AC537" i="3" s="1"/>
  <c r="AC306" i="3"/>
  <c r="AC554" i="3" s="1"/>
  <c r="AC284" i="3"/>
  <c r="AC532" i="3" s="1"/>
  <c r="AC280" i="3"/>
  <c r="AC528" i="3" s="1"/>
  <c r="AC276" i="3"/>
  <c r="AC524" i="3" s="1"/>
  <c r="AC307" i="3"/>
  <c r="AC555" i="3" s="1"/>
  <c r="AC285" i="3"/>
  <c r="AC533" i="3" s="1"/>
  <c r="AC281" i="3"/>
  <c r="AC529" i="3" s="1"/>
  <c r="AC277" i="3"/>
  <c r="AC525" i="3" s="1"/>
  <c r="AC311" i="3"/>
  <c r="AC559" i="3" s="1"/>
  <c r="AC279" i="3"/>
  <c r="AC527" i="3" s="1"/>
  <c r="AC287" i="3"/>
  <c r="AC535" i="3" s="1"/>
  <c r="AC283" i="3"/>
  <c r="AC531" i="3" s="1"/>
  <c r="AC310" i="3"/>
  <c r="AC558" i="3" s="1"/>
  <c r="AC286" i="3"/>
  <c r="AC534" i="3" s="1"/>
  <c r="AC278" i="3"/>
  <c r="AC526" i="3" s="1"/>
  <c r="AC282" i="3"/>
  <c r="AC530" i="3" s="1"/>
  <c r="AC274" i="3"/>
  <c r="AC522" i="3" s="1"/>
  <c r="AC275" i="3"/>
  <c r="AC523" i="3" s="1"/>
  <c r="AA294" i="3"/>
  <c r="AA542" i="3" s="1"/>
  <c r="AA290" i="3"/>
  <c r="AA538" i="3" s="1"/>
  <c r="AA295" i="3"/>
  <c r="AA543" i="3" s="1"/>
  <c r="AA291" i="3"/>
  <c r="AA539" i="3" s="1"/>
  <c r="AA296" i="3"/>
  <c r="AA544" i="3" s="1"/>
  <c r="AA270" i="3"/>
  <c r="AA518" i="3" s="1"/>
  <c r="AA266" i="3"/>
  <c r="AA514" i="3" s="1"/>
  <c r="AA262" i="3"/>
  <c r="AA510" i="3" s="1"/>
  <c r="AA258" i="3"/>
  <c r="AA506" i="3" s="1"/>
  <c r="AA754" i="3" s="1"/>
  <c r="AA1002" i="3" s="1"/>
  <c r="AA297" i="3"/>
  <c r="AA545" i="3" s="1"/>
  <c r="AA271" i="3"/>
  <c r="AA519" i="3" s="1"/>
  <c r="AA267" i="3"/>
  <c r="AA515" i="3" s="1"/>
  <c r="AA263" i="3"/>
  <c r="AA511" i="3" s="1"/>
  <c r="AA259" i="3"/>
  <c r="AA507" i="3" s="1"/>
  <c r="AA293" i="3"/>
  <c r="AA541" i="3" s="1"/>
  <c r="AA269" i="3"/>
  <c r="AA517" i="3" s="1"/>
  <c r="AA261" i="3"/>
  <c r="AA509" i="3" s="1"/>
  <c r="AA265" i="3"/>
  <c r="AA513" i="3" s="1"/>
  <c r="AA268" i="3"/>
  <c r="AA516" i="3" s="1"/>
  <c r="AA260" i="3"/>
  <c r="AA508" i="3" s="1"/>
  <c r="AA272" i="3"/>
  <c r="AA520" i="3" s="1"/>
  <c r="AA768" i="3" s="1"/>
  <c r="AA1016" i="3" s="1"/>
  <c r="AA264" i="3"/>
  <c r="AA512" i="3" s="1"/>
  <c r="AA273" i="3"/>
  <c r="AA521" i="3" s="1"/>
  <c r="AA292" i="3"/>
  <c r="AA540" i="3" s="1"/>
  <c r="U296" i="3"/>
  <c r="U544" i="3" s="1"/>
  <c r="U292" i="3"/>
  <c r="U540" i="3" s="1"/>
  <c r="U297" i="3"/>
  <c r="U545" i="3" s="1"/>
  <c r="U293" i="3"/>
  <c r="U541" i="3" s="1"/>
  <c r="U290" i="3"/>
  <c r="U538" i="3" s="1"/>
  <c r="U272" i="3"/>
  <c r="U520" i="3" s="1"/>
  <c r="U268" i="3"/>
  <c r="U516" i="3" s="1"/>
  <c r="U264" i="3"/>
  <c r="U512" i="3" s="1"/>
  <c r="U260" i="3"/>
  <c r="U508" i="3" s="1"/>
  <c r="U291" i="3"/>
  <c r="U539" i="3" s="1"/>
  <c r="U273" i="3"/>
  <c r="U521" i="3" s="1"/>
  <c r="U269" i="3"/>
  <c r="U517" i="3" s="1"/>
  <c r="U265" i="3"/>
  <c r="U513" i="3" s="1"/>
  <c r="U261" i="3"/>
  <c r="U509" i="3" s="1"/>
  <c r="U271" i="3"/>
  <c r="U519" i="3" s="1"/>
  <c r="U263" i="3"/>
  <c r="U511" i="3" s="1"/>
  <c r="U295" i="3"/>
  <c r="U543" i="3" s="1"/>
  <c r="U259" i="3"/>
  <c r="U507" i="3" s="1"/>
  <c r="U294" i="3"/>
  <c r="U542" i="3" s="1"/>
  <c r="U266" i="3"/>
  <c r="U514" i="3" s="1"/>
  <c r="U258" i="3"/>
  <c r="U506" i="3" s="1"/>
  <c r="U267" i="3"/>
  <c r="U515" i="3" s="1"/>
  <c r="U270" i="3"/>
  <c r="U518" i="3" s="1"/>
  <c r="U262" i="3"/>
  <c r="U510" i="3" s="1"/>
  <c r="V297" i="3"/>
  <c r="V293" i="3"/>
  <c r="V294" i="3"/>
  <c r="V290" i="3"/>
  <c r="V291" i="3"/>
  <c r="V273" i="3"/>
  <c r="V269" i="3"/>
  <c r="V265" i="3"/>
  <c r="V261" i="3"/>
  <c r="V292" i="3"/>
  <c r="V270" i="3"/>
  <c r="V266" i="3"/>
  <c r="V262" i="3"/>
  <c r="V258" i="3"/>
  <c r="V272" i="3"/>
  <c r="V264" i="3"/>
  <c r="V260" i="3"/>
  <c r="V295" i="3"/>
  <c r="V267" i="3"/>
  <c r="V259" i="3"/>
  <c r="V296" i="3"/>
  <c r="V268" i="3"/>
  <c r="V271" i="3"/>
  <c r="V263" i="3"/>
  <c r="U487" i="3"/>
  <c r="U485" i="3"/>
  <c r="U474" i="3"/>
  <c r="U483" i="3"/>
  <c r="U479" i="3"/>
  <c r="U475" i="3"/>
  <c r="U467" i="3"/>
  <c r="U465" i="3"/>
  <c r="U461" i="3"/>
  <c r="U457" i="3"/>
  <c r="U453" i="3"/>
  <c r="U470" i="3"/>
  <c r="U466" i="3"/>
  <c r="U471" i="3"/>
  <c r="U455" i="3"/>
  <c r="U438" i="3"/>
  <c r="U422" i="3"/>
  <c r="U418" i="3"/>
  <c r="U414" i="3"/>
  <c r="U459" i="3"/>
  <c r="U449" i="3"/>
  <c r="U433" i="3"/>
  <c r="U423" i="3"/>
  <c r="U417" i="3"/>
  <c r="U410" i="3"/>
  <c r="U406" i="3"/>
  <c r="U402" i="3"/>
  <c r="U481" i="3"/>
  <c r="U463" i="3"/>
  <c r="U451" i="3"/>
  <c r="U445" i="3"/>
  <c r="U435" i="3"/>
  <c r="U429" i="3"/>
  <c r="U424" i="3"/>
  <c r="U419" i="3"/>
  <c r="U413" i="3"/>
  <c r="U411" i="3"/>
  <c r="U407" i="3"/>
  <c r="U403" i="3"/>
  <c r="U447" i="3"/>
  <c r="U441" i="3"/>
  <c r="U431" i="3"/>
  <c r="U425" i="3"/>
  <c r="U420" i="3"/>
  <c r="U415" i="3"/>
  <c r="U412" i="3"/>
  <c r="U408" i="3"/>
  <c r="U404" i="3"/>
  <c r="U421" i="3"/>
  <c r="U405" i="3"/>
  <c r="U399" i="3"/>
  <c r="U395" i="3"/>
  <c r="U391" i="3"/>
  <c r="U387" i="3"/>
  <c r="U383" i="3"/>
  <c r="U379" i="3"/>
  <c r="U375" i="3"/>
  <c r="U371" i="3"/>
  <c r="U409" i="3"/>
  <c r="U400" i="3"/>
  <c r="U396" i="3"/>
  <c r="U392" i="3"/>
  <c r="U388" i="3"/>
  <c r="U384" i="3"/>
  <c r="U380" i="3"/>
  <c r="U376" i="3"/>
  <c r="U372" i="3"/>
  <c r="U443" i="3"/>
  <c r="U416" i="3"/>
  <c r="U397" i="3"/>
  <c r="U393" i="3"/>
  <c r="U389" i="3"/>
  <c r="U385" i="3"/>
  <c r="U381" i="3"/>
  <c r="U377" i="3"/>
  <c r="U373" i="3"/>
  <c r="U427" i="3"/>
  <c r="U386" i="3"/>
  <c r="U370" i="3"/>
  <c r="U401" i="3"/>
  <c r="U390" i="3"/>
  <c r="U374" i="3"/>
  <c r="U394" i="3"/>
  <c r="U398" i="3"/>
  <c r="U378" i="3"/>
  <c r="U382" i="3"/>
  <c r="U495" i="3"/>
  <c r="U743" i="3" s="1"/>
  <c r="U491" i="3"/>
  <c r="U739" i="3" s="1"/>
  <c r="U496" i="3"/>
  <c r="U744" i="3" s="1"/>
  <c r="U492" i="3"/>
  <c r="U740" i="3" s="1"/>
  <c r="U493" i="3"/>
  <c r="U741" i="3" s="1"/>
  <c r="U489" i="3"/>
  <c r="U737" i="3" s="1"/>
  <c r="U490" i="3"/>
  <c r="U738" i="3" s="1"/>
  <c r="U494" i="3"/>
  <c r="U742" i="3" s="1"/>
  <c r="X295" i="3"/>
  <c r="X291" i="3"/>
  <c r="X296" i="3"/>
  <c r="X292" i="3"/>
  <c r="X293" i="3"/>
  <c r="X271" i="3"/>
  <c r="X267" i="3"/>
  <c r="X263" i="3"/>
  <c r="X259" i="3"/>
  <c r="X294" i="3"/>
  <c r="X272" i="3"/>
  <c r="X268" i="3"/>
  <c r="X264" i="3"/>
  <c r="X260" i="3"/>
  <c r="X290" i="3"/>
  <c r="X266" i="3"/>
  <c r="X258" i="3"/>
  <c r="X262" i="3"/>
  <c r="X273" i="3"/>
  <c r="X265" i="3"/>
  <c r="X297" i="3"/>
  <c r="X269" i="3"/>
  <c r="X261" i="3"/>
  <c r="X270" i="3"/>
  <c r="AA485" i="3"/>
  <c r="AA487" i="3"/>
  <c r="AA481" i="3"/>
  <c r="AA474" i="3"/>
  <c r="AA470" i="3"/>
  <c r="AA475" i="3"/>
  <c r="AA466" i="3"/>
  <c r="AA479" i="3"/>
  <c r="AA463" i="3"/>
  <c r="AA459" i="3"/>
  <c r="AA455" i="3"/>
  <c r="AA483" i="3"/>
  <c r="AA471" i="3"/>
  <c r="AA461" i="3"/>
  <c r="AA424" i="3"/>
  <c r="AA420" i="3"/>
  <c r="AA416" i="3"/>
  <c r="AA453" i="3"/>
  <c r="AA445" i="3"/>
  <c r="AA429" i="3"/>
  <c r="AA423" i="3"/>
  <c r="AA418" i="3"/>
  <c r="AA413" i="3"/>
  <c r="AA412" i="3"/>
  <c r="AA408" i="3"/>
  <c r="AA404" i="3"/>
  <c r="AA467" i="3"/>
  <c r="AA457" i="3"/>
  <c r="AA451" i="3"/>
  <c r="AA441" i="3"/>
  <c r="AA435" i="3"/>
  <c r="AA425" i="3"/>
  <c r="AA419" i="3"/>
  <c r="AA414" i="3"/>
  <c r="AA409" i="3"/>
  <c r="AA405" i="3"/>
  <c r="AA401" i="3"/>
  <c r="AA465" i="3"/>
  <c r="AA447" i="3"/>
  <c r="AA431" i="3"/>
  <c r="AA421" i="3"/>
  <c r="AA415" i="3"/>
  <c r="AA410" i="3"/>
  <c r="AA406" i="3"/>
  <c r="AA402" i="3"/>
  <c r="AA449" i="3"/>
  <c r="AA422" i="3"/>
  <c r="AA411" i="3"/>
  <c r="AA397" i="3"/>
  <c r="AA393" i="3"/>
  <c r="AA389" i="3"/>
  <c r="AA385" i="3"/>
  <c r="AA381" i="3"/>
  <c r="AA377" i="3"/>
  <c r="AA373" i="3"/>
  <c r="AA443" i="3"/>
  <c r="AA433" i="3"/>
  <c r="AA398" i="3"/>
  <c r="AA394" i="3"/>
  <c r="AA390" i="3"/>
  <c r="AA386" i="3"/>
  <c r="AA382" i="3"/>
  <c r="AA378" i="3"/>
  <c r="AA374" i="3"/>
  <c r="AA370" i="3"/>
  <c r="AA427" i="3"/>
  <c r="AA417" i="3"/>
  <c r="AA403" i="3"/>
  <c r="AA399" i="3"/>
  <c r="AA395" i="3"/>
  <c r="AA391" i="3"/>
  <c r="AA387" i="3"/>
  <c r="AA383" i="3"/>
  <c r="AA379" i="3"/>
  <c r="AA375" i="3"/>
  <c r="AA371" i="3"/>
  <c r="AA438" i="3"/>
  <c r="AA392" i="3"/>
  <c r="AA376" i="3"/>
  <c r="AA396" i="3"/>
  <c r="AA380" i="3"/>
  <c r="AA400" i="3"/>
  <c r="AA407" i="3"/>
  <c r="AA372" i="3"/>
  <c r="AA384" i="3"/>
  <c r="AA388" i="3"/>
  <c r="S485" i="3"/>
  <c r="S487" i="3"/>
  <c r="S481" i="3"/>
  <c r="S474" i="3"/>
  <c r="S470" i="3"/>
  <c r="S483" i="3"/>
  <c r="S471" i="3"/>
  <c r="S466" i="3"/>
  <c r="S467" i="3"/>
  <c r="S463" i="3"/>
  <c r="S459" i="3"/>
  <c r="S455" i="3"/>
  <c r="S475" i="3"/>
  <c r="S479" i="3"/>
  <c r="S453" i="3"/>
  <c r="S424" i="3"/>
  <c r="S420" i="3"/>
  <c r="S416" i="3"/>
  <c r="S465" i="3"/>
  <c r="S447" i="3"/>
  <c r="S431" i="3"/>
  <c r="S421" i="3"/>
  <c r="S415" i="3"/>
  <c r="S412" i="3"/>
  <c r="S408" i="3"/>
  <c r="S404" i="3"/>
  <c r="S449" i="3"/>
  <c r="S443" i="3"/>
  <c r="S438" i="3"/>
  <c r="S433" i="3"/>
  <c r="S427" i="3"/>
  <c r="S422" i="3"/>
  <c r="S417" i="3"/>
  <c r="S409" i="3"/>
  <c r="S405" i="3"/>
  <c r="S401" i="3"/>
  <c r="S457" i="3"/>
  <c r="S445" i="3"/>
  <c r="S429" i="3"/>
  <c r="S423" i="3"/>
  <c r="S418" i="3"/>
  <c r="S413" i="3"/>
  <c r="S410" i="3"/>
  <c r="S406" i="3"/>
  <c r="S402" i="3"/>
  <c r="S451" i="3"/>
  <c r="S441" i="3"/>
  <c r="S414" i="3"/>
  <c r="S403" i="3"/>
  <c r="S397" i="3"/>
  <c r="S393" i="3"/>
  <c r="S389" i="3"/>
  <c r="S385" i="3"/>
  <c r="S381" i="3"/>
  <c r="S377" i="3"/>
  <c r="S373" i="3"/>
  <c r="S435" i="3"/>
  <c r="S425" i="3"/>
  <c r="S407" i="3"/>
  <c r="S398" i="3"/>
  <c r="S394" i="3"/>
  <c r="S390" i="3"/>
  <c r="S386" i="3"/>
  <c r="S382" i="3"/>
  <c r="S378" i="3"/>
  <c r="S374" i="3"/>
  <c r="S370" i="3"/>
  <c r="S461" i="3"/>
  <c r="S419" i="3"/>
  <c r="S411" i="3"/>
  <c r="S399" i="3"/>
  <c r="S395" i="3"/>
  <c r="S391" i="3"/>
  <c r="S387" i="3"/>
  <c r="S383" i="3"/>
  <c r="S379" i="3"/>
  <c r="S375" i="3"/>
  <c r="S371" i="3"/>
  <c r="S400" i="3"/>
  <c r="S384" i="3"/>
  <c r="S388" i="3"/>
  <c r="S372" i="3"/>
  <c r="S392" i="3"/>
  <c r="S376" i="3"/>
  <c r="S396" i="3"/>
  <c r="S380" i="3"/>
  <c r="W485" i="3"/>
  <c r="W487" i="3"/>
  <c r="W481" i="3"/>
  <c r="W474" i="3"/>
  <c r="W470" i="3"/>
  <c r="W466" i="3"/>
  <c r="W475" i="3"/>
  <c r="W471" i="3"/>
  <c r="W463" i="3"/>
  <c r="W459" i="3"/>
  <c r="W455" i="3"/>
  <c r="W479" i="3"/>
  <c r="W467" i="3"/>
  <c r="W483" i="3"/>
  <c r="W457" i="3"/>
  <c r="W424" i="3"/>
  <c r="W420" i="3"/>
  <c r="W416" i="3"/>
  <c r="W451" i="3"/>
  <c r="W441" i="3"/>
  <c r="W435" i="3"/>
  <c r="W425" i="3"/>
  <c r="W419" i="3"/>
  <c r="W414" i="3"/>
  <c r="W412" i="3"/>
  <c r="W408" i="3"/>
  <c r="W404" i="3"/>
  <c r="W453" i="3"/>
  <c r="W447" i="3"/>
  <c r="W431" i="3"/>
  <c r="W421" i="3"/>
  <c r="W415" i="3"/>
  <c r="W409" i="3"/>
  <c r="W405" i="3"/>
  <c r="W401" i="3"/>
  <c r="W461" i="3"/>
  <c r="W449" i="3"/>
  <c r="W443" i="3"/>
  <c r="W438" i="3"/>
  <c r="W433" i="3"/>
  <c r="W427" i="3"/>
  <c r="W422" i="3"/>
  <c r="W417" i="3"/>
  <c r="W410" i="3"/>
  <c r="W406" i="3"/>
  <c r="W402" i="3"/>
  <c r="W445" i="3"/>
  <c r="W418" i="3"/>
  <c r="W407" i="3"/>
  <c r="W397" i="3"/>
  <c r="W393" i="3"/>
  <c r="W389" i="3"/>
  <c r="W385" i="3"/>
  <c r="W381" i="3"/>
  <c r="W377" i="3"/>
  <c r="W373" i="3"/>
  <c r="W429" i="3"/>
  <c r="W411" i="3"/>
  <c r="W398" i="3"/>
  <c r="W394" i="3"/>
  <c r="W390" i="3"/>
  <c r="W386" i="3"/>
  <c r="W382" i="3"/>
  <c r="W378" i="3"/>
  <c r="W374" i="3"/>
  <c r="W370" i="3"/>
  <c r="W423" i="3"/>
  <c r="W413" i="3"/>
  <c r="W399" i="3"/>
  <c r="W395" i="3"/>
  <c r="W391" i="3"/>
  <c r="W387" i="3"/>
  <c r="W383" i="3"/>
  <c r="W379" i="3"/>
  <c r="W375" i="3"/>
  <c r="W371" i="3"/>
  <c r="W465" i="3"/>
  <c r="W388" i="3"/>
  <c r="W372" i="3"/>
  <c r="W392" i="3"/>
  <c r="W376" i="3"/>
  <c r="W396" i="3"/>
  <c r="W400" i="3"/>
  <c r="W380" i="3"/>
  <c r="W403" i="3"/>
  <c r="W384" i="3"/>
  <c r="T479" i="3"/>
  <c r="T449" i="3"/>
  <c r="T422" i="3"/>
  <c r="T435" i="3"/>
  <c r="T386" i="3"/>
  <c r="T379" i="3"/>
  <c r="T385" i="3"/>
  <c r="V504" i="3"/>
  <c r="V752" i="3" s="1"/>
  <c r="V1000" i="3" s="1"/>
  <c r="V1248" i="3" s="1"/>
  <c r="V500" i="3"/>
  <c r="V748" i="3" s="1"/>
  <c r="V996" i="3" s="1"/>
  <c r="V1244" i="3" s="1"/>
  <c r="V484" i="3"/>
  <c r="V732" i="3" s="1"/>
  <c r="V980" i="3" s="1"/>
  <c r="V1228" i="3" s="1"/>
  <c r="V505" i="3"/>
  <c r="V753" i="3" s="1"/>
  <c r="V1001" i="3" s="1"/>
  <c r="V1249" i="3" s="1"/>
  <c r="V501" i="3"/>
  <c r="V749" i="3" s="1"/>
  <c r="V997" i="3" s="1"/>
  <c r="V1245" i="3" s="1"/>
  <c r="V497" i="3"/>
  <c r="V745" i="3" s="1"/>
  <c r="V993" i="3" s="1"/>
  <c r="V1241" i="3" s="1"/>
  <c r="V502" i="3"/>
  <c r="V750" i="3" s="1"/>
  <c r="V998" i="3" s="1"/>
  <c r="V1246" i="3" s="1"/>
  <c r="V498" i="3"/>
  <c r="V746" i="3" s="1"/>
  <c r="V994" i="3" s="1"/>
  <c r="V1242" i="3" s="1"/>
  <c r="V486" i="3"/>
  <c r="V734" i="3" s="1"/>
  <c r="V982" i="3" s="1"/>
  <c r="V1230" i="3" s="1"/>
  <c r="V503" i="3"/>
  <c r="V751" i="3" s="1"/>
  <c r="V999" i="3" s="1"/>
  <c r="V1247" i="3" s="1"/>
  <c r="V480" i="3"/>
  <c r="V728" i="3" s="1"/>
  <c r="V976" i="3" s="1"/>
  <c r="V1224" i="3" s="1"/>
  <c r="V476" i="3"/>
  <c r="V724" i="3" s="1"/>
  <c r="V972" i="3" s="1"/>
  <c r="V1220" i="3" s="1"/>
  <c r="V472" i="3"/>
  <c r="V720" i="3" s="1"/>
  <c r="V968" i="3" s="1"/>
  <c r="V1216" i="3" s="1"/>
  <c r="V477" i="3"/>
  <c r="V725" i="3" s="1"/>
  <c r="V973" i="3" s="1"/>
  <c r="V1221" i="3" s="1"/>
  <c r="V473" i="3"/>
  <c r="V721" i="3" s="1"/>
  <c r="V969" i="3" s="1"/>
  <c r="V1217" i="3" s="1"/>
  <c r="V469" i="3"/>
  <c r="V717" i="3" s="1"/>
  <c r="V965" i="3" s="1"/>
  <c r="V1213" i="3" s="1"/>
  <c r="V468" i="3"/>
  <c r="V716" i="3" s="1"/>
  <c r="V964" i="3" s="1"/>
  <c r="V1212" i="3" s="1"/>
  <c r="V462" i="3"/>
  <c r="V710" i="3" s="1"/>
  <c r="V958" i="3" s="1"/>
  <c r="V1206" i="3" s="1"/>
  <c r="V458" i="3"/>
  <c r="V706" i="3" s="1"/>
  <c r="V954" i="3" s="1"/>
  <c r="V1202" i="3" s="1"/>
  <c r="V454" i="3"/>
  <c r="V702" i="3" s="1"/>
  <c r="V950" i="3" s="1"/>
  <c r="V1198" i="3" s="1"/>
  <c r="V499" i="3"/>
  <c r="V747" i="3" s="1"/>
  <c r="V995" i="3" s="1"/>
  <c r="V1243" i="3" s="1"/>
  <c r="V478" i="3"/>
  <c r="V726" i="3" s="1"/>
  <c r="V974" i="3" s="1"/>
  <c r="V1222" i="3" s="1"/>
  <c r="V482" i="3"/>
  <c r="V730" i="3" s="1"/>
  <c r="V978" i="3" s="1"/>
  <c r="V1226" i="3" s="1"/>
  <c r="V456" i="3"/>
  <c r="V704" i="3" s="1"/>
  <c r="V952" i="3" s="1"/>
  <c r="V1200" i="3" s="1"/>
  <c r="V439" i="3"/>
  <c r="V687" i="3" s="1"/>
  <c r="V935" i="3" s="1"/>
  <c r="V1183" i="3" s="1"/>
  <c r="V450" i="3"/>
  <c r="V698" i="3" s="1"/>
  <c r="V946" i="3" s="1"/>
  <c r="V1194" i="3" s="1"/>
  <c r="V440" i="3"/>
  <c r="V688" i="3" s="1"/>
  <c r="V936" i="3" s="1"/>
  <c r="V1184" i="3" s="1"/>
  <c r="V434" i="3"/>
  <c r="V682" i="3" s="1"/>
  <c r="V930" i="3" s="1"/>
  <c r="V1178" i="3" s="1"/>
  <c r="V460" i="3"/>
  <c r="V708" i="3" s="1"/>
  <c r="V956" i="3" s="1"/>
  <c r="V1204" i="3" s="1"/>
  <c r="V452" i="3"/>
  <c r="V700" i="3" s="1"/>
  <c r="V948" i="3" s="1"/>
  <c r="V1196" i="3" s="1"/>
  <c r="V446" i="3"/>
  <c r="V694" i="3" s="1"/>
  <c r="V942" i="3" s="1"/>
  <c r="V1190" i="3" s="1"/>
  <c r="V436" i="3"/>
  <c r="V684" i="3" s="1"/>
  <c r="V932" i="3" s="1"/>
  <c r="V1180" i="3" s="1"/>
  <c r="V430" i="3"/>
  <c r="V678" i="3" s="1"/>
  <c r="V926" i="3" s="1"/>
  <c r="V1174" i="3" s="1"/>
  <c r="V464" i="3"/>
  <c r="V712" i="3" s="1"/>
  <c r="V960" i="3" s="1"/>
  <c r="V1208" i="3" s="1"/>
  <c r="V448" i="3"/>
  <c r="V696" i="3" s="1"/>
  <c r="V944" i="3" s="1"/>
  <c r="V1192" i="3" s="1"/>
  <c r="V442" i="3"/>
  <c r="V690" i="3" s="1"/>
  <c r="V938" i="3" s="1"/>
  <c r="V1186" i="3" s="1"/>
  <c r="V437" i="3"/>
  <c r="V685" i="3" s="1"/>
  <c r="V933" i="3" s="1"/>
  <c r="V1181" i="3" s="1"/>
  <c r="V432" i="3"/>
  <c r="V680" i="3" s="1"/>
  <c r="V928" i="3" s="1"/>
  <c r="V1176" i="3" s="1"/>
  <c r="V426" i="3"/>
  <c r="V674" i="3" s="1"/>
  <c r="V922" i="3" s="1"/>
  <c r="V1170" i="3" s="1"/>
  <c r="V428" i="3"/>
  <c r="V676" i="3" s="1"/>
  <c r="V924" i="3" s="1"/>
  <c r="V1172" i="3" s="1"/>
  <c r="V444" i="3"/>
  <c r="V692" i="3" s="1"/>
  <c r="V940" i="3" s="1"/>
  <c r="V1188" i="3" s="1"/>
  <c r="V313" i="3"/>
  <c r="V561" i="3" s="1"/>
  <c r="V809" i="3" s="1"/>
  <c r="V1057" i="3" s="1"/>
  <c r="V309" i="3"/>
  <c r="V557" i="3" s="1"/>
  <c r="V805" i="3" s="1"/>
  <c r="V1053" i="3" s="1"/>
  <c r="V289" i="3"/>
  <c r="V537" i="3" s="1"/>
  <c r="V785" i="3" s="1"/>
  <c r="V1033" i="3" s="1"/>
  <c r="V310" i="3"/>
  <c r="V558" i="3" s="1"/>
  <c r="V806" i="3" s="1"/>
  <c r="V1054" i="3" s="1"/>
  <c r="V306" i="3"/>
  <c r="V554" i="3" s="1"/>
  <c r="V802" i="3" s="1"/>
  <c r="V1050" i="3" s="1"/>
  <c r="V307" i="3"/>
  <c r="V555" i="3" s="1"/>
  <c r="V803" i="3" s="1"/>
  <c r="V1051" i="3" s="1"/>
  <c r="V285" i="3"/>
  <c r="V533" i="3" s="1"/>
  <c r="V781" i="3" s="1"/>
  <c r="V1029" i="3" s="1"/>
  <c r="V281" i="3"/>
  <c r="V529" i="3" s="1"/>
  <c r="V777" i="3" s="1"/>
  <c r="V1025" i="3" s="1"/>
  <c r="V277" i="3"/>
  <c r="V525" i="3" s="1"/>
  <c r="V773" i="3" s="1"/>
  <c r="V1021" i="3" s="1"/>
  <c r="V308" i="3"/>
  <c r="V556" i="3" s="1"/>
  <c r="V804" i="3" s="1"/>
  <c r="V1052" i="3" s="1"/>
  <c r="V286" i="3"/>
  <c r="V534" i="3" s="1"/>
  <c r="V782" i="3" s="1"/>
  <c r="V1030" i="3" s="1"/>
  <c r="V282" i="3"/>
  <c r="V530" i="3" s="1"/>
  <c r="V778" i="3" s="1"/>
  <c r="V1026" i="3" s="1"/>
  <c r="V278" i="3"/>
  <c r="V526" i="3" s="1"/>
  <c r="V774" i="3" s="1"/>
  <c r="V1022" i="3" s="1"/>
  <c r="V274" i="3"/>
  <c r="V522" i="3" s="1"/>
  <c r="V770" i="3" s="1"/>
  <c r="V1018" i="3" s="1"/>
  <c r="V288" i="3"/>
  <c r="V536" i="3" s="1"/>
  <c r="V784" i="3" s="1"/>
  <c r="V1032" i="3" s="1"/>
  <c r="V287" i="3"/>
  <c r="V535" i="3" s="1"/>
  <c r="V783" i="3" s="1"/>
  <c r="V1031" i="3" s="1"/>
  <c r="V280" i="3"/>
  <c r="V528" i="3" s="1"/>
  <c r="V776" i="3" s="1"/>
  <c r="V1024" i="3" s="1"/>
  <c r="V312" i="3"/>
  <c r="V560" i="3" s="1"/>
  <c r="V808" i="3" s="1"/>
  <c r="V1056" i="3" s="1"/>
  <c r="V284" i="3"/>
  <c r="V532" i="3" s="1"/>
  <c r="V780" i="3" s="1"/>
  <c r="V1028" i="3" s="1"/>
  <c r="V276" i="3"/>
  <c r="V524" i="3" s="1"/>
  <c r="V772" i="3" s="1"/>
  <c r="V1020" i="3" s="1"/>
  <c r="V311" i="3"/>
  <c r="V559" i="3" s="1"/>
  <c r="V807" i="3" s="1"/>
  <c r="V1055" i="3" s="1"/>
  <c r="V283" i="3"/>
  <c r="V531" i="3" s="1"/>
  <c r="V779" i="3" s="1"/>
  <c r="V1027" i="3" s="1"/>
  <c r="V275" i="3"/>
  <c r="V523" i="3" s="1"/>
  <c r="V771" i="3" s="1"/>
  <c r="V1019" i="3" s="1"/>
  <c r="V279" i="3"/>
  <c r="V527" i="3" s="1"/>
  <c r="V775" i="3" s="1"/>
  <c r="V1023" i="3" s="1"/>
  <c r="AA505" i="3"/>
  <c r="AA501" i="3"/>
  <c r="AA497" i="3"/>
  <c r="AA502" i="3"/>
  <c r="AA498" i="3"/>
  <c r="AA486" i="3"/>
  <c r="AA503" i="3"/>
  <c r="AA499" i="3"/>
  <c r="AA480" i="3"/>
  <c r="AA476" i="3"/>
  <c r="AA724" i="3" s="1"/>
  <c r="AA472" i="3"/>
  <c r="AA477" i="3"/>
  <c r="AA473" i="3"/>
  <c r="AA500" i="3"/>
  <c r="AA484" i="3"/>
  <c r="AA482" i="3"/>
  <c r="AA478" i="3"/>
  <c r="AA468" i="3"/>
  <c r="AA462" i="3"/>
  <c r="AA458" i="3"/>
  <c r="AA454" i="3"/>
  <c r="AA504" i="3"/>
  <c r="AA752" i="3" s="1"/>
  <c r="AA469" i="3"/>
  <c r="AA464" i="3"/>
  <c r="AA460" i="3"/>
  <c r="AA456" i="3"/>
  <c r="AA452" i="3"/>
  <c r="AA448" i="3"/>
  <c r="AA444" i="3"/>
  <c r="AA440" i="3"/>
  <c r="AA436" i="3"/>
  <c r="AA432" i="3"/>
  <c r="AA428" i="3"/>
  <c r="AA450" i="3"/>
  <c r="AA698" i="3" s="1"/>
  <c r="AA439" i="3"/>
  <c r="AA434" i="3"/>
  <c r="AA446" i="3"/>
  <c r="AA430" i="3"/>
  <c r="AA442" i="3"/>
  <c r="AA437" i="3"/>
  <c r="AA426" i="3"/>
  <c r="AA310" i="3"/>
  <c r="AA306" i="3"/>
  <c r="AA311" i="3"/>
  <c r="AA307" i="3"/>
  <c r="AA287" i="3"/>
  <c r="AA535" i="3" s="1"/>
  <c r="AA312" i="3"/>
  <c r="AA288" i="3"/>
  <c r="AA286" i="3"/>
  <c r="AA282" i="3"/>
  <c r="AA278" i="3"/>
  <c r="AA274" i="3"/>
  <c r="AA313" i="3"/>
  <c r="AA289" i="3"/>
  <c r="AA283" i="3"/>
  <c r="AA279" i="3"/>
  <c r="AA275" i="3"/>
  <c r="AA309" i="3"/>
  <c r="AA557" i="3" s="1"/>
  <c r="AA285" i="3"/>
  <c r="AA277" i="3"/>
  <c r="AA308" i="3"/>
  <c r="AA276" i="3"/>
  <c r="AA280" i="3"/>
  <c r="AA281" i="3"/>
  <c r="AA284" i="3"/>
  <c r="Z504" i="3"/>
  <c r="Z752" i="3" s="1"/>
  <c r="Z500" i="3"/>
  <c r="Z748" i="3" s="1"/>
  <c r="Z484" i="3"/>
  <c r="Z732" i="3" s="1"/>
  <c r="Z505" i="3"/>
  <c r="Z753" i="3" s="1"/>
  <c r="Z501" i="3"/>
  <c r="Z749" i="3" s="1"/>
  <c r="Z497" i="3"/>
  <c r="Z745" i="3" s="1"/>
  <c r="Z502" i="3"/>
  <c r="Z750" i="3" s="1"/>
  <c r="Z498" i="3"/>
  <c r="Z746" i="3" s="1"/>
  <c r="Z486" i="3"/>
  <c r="Z734" i="3" s="1"/>
  <c r="Z480" i="3"/>
  <c r="Z728" i="3" s="1"/>
  <c r="Z476" i="3"/>
  <c r="Z724" i="3" s="1"/>
  <c r="Z472" i="3"/>
  <c r="Z720" i="3" s="1"/>
  <c r="Z499" i="3"/>
  <c r="Z747" i="3" s="1"/>
  <c r="Z477" i="3"/>
  <c r="Z725" i="3" s="1"/>
  <c r="Z473" i="3"/>
  <c r="Z721" i="3" s="1"/>
  <c r="Z469" i="3"/>
  <c r="Z717" i="3" s="1"/>
  <c r="Z478" i="3"/>
  <c r="Z726" i="3" s="1"/>
  <c r="Z468" i="3"/>
  <c r="Z716" i="3" s="1"/>
  <c r="Z462" i="3"/>
  <c r="Z710" i="3" s="1"/>
  <c r="Z458" i="3"/>
  <c r="Z706" i="3" s="1"/>
  <c r="Z454" i="3"/>
  <c r="Z702" i="3" s="1"/>
  <c r="Z503" i="3"/>
  <c r="Z751" i="3" s="1"/>
  <c r="Z482" i="3"/>
  <c r="Z730" i="3" s="1"/>
  <c r="Z460" i="3"/>
  <c r="Z708" i="3" s="1"/>
  <c r="Z439" i="3"/>
  <c r="Z687" i="3" s="1"/>
  <c r="Z456" i="3"/>
  <c r="Z704" i="3" s="1"/>
  <c r="Z444" i="3"/>
  <c r="Z692" i="3" s="1"/>
  <c r="Z428" i="3"/>
  <c r="Z676" i="3" s="1"/>
  <c r="Z464" i="3"/>
  <c r="Z712" i="3" s="1"/>
  <c r="Z450" i="3"/>
  <c r="Z698" i="3" s="1"/>
  <c r="Z440" i="3"/>
  <c r="Z688" i="3" s="1"/>
  <c r="Z434" i="3"/>
  <c r="Z682" i="3" s="1"/>
  <c r="Z446" i="3"/>
  <c r="Z694" i="3" s="1"/>
  <c r="Z436" i="3"/>
  <c r="Z684" i="3" s="1"/>
  <c r="Z430" i="3"/>
  <c r="Z678" i="3" s="1"/>
  <c r="Z452" i="3"/>
  <c r="Z700" i="3" s="1"/>
  <c r="Z442" i="3"/>
  <c r="Z690" i="3" s="1"/>
  <c r="Z432" i="3"/>
  <c r="Z680" i="3" s="1"/>
  <c r="Z426" i="3"/>
  <c r="Z674" i="3" s="1"/>
  <c r="Z437" i="3"/>
  <c r="Z685" i="3" s="1"/>
  <c r="Z313" i="3"/>
  <c r="Z561" i="3" s="1"/>
  <c r="Z309" i="3"/>
  <c r="Z557" i="3" s="1"/>
  <c r="Z289" i="3"/>
  <c r="Z537" i="3" s="1"/>
  <c r="Z448" i="3"/>
  <c r="Z696" i="3" s="1"/>
  <c r="Z310" i="3"/>
  <c r="Z558" i="3" s="1"/>
  <c r="Z306" i="3"/>
  <c r="Z554" i="3" s="1"/>
  <c r="Z311" i="3"/>
  <c r="Z559" i="3" s="1"/>
  <c r="Z287" i="3"/>
  <c r="Z535" i="3" s="1"/>
  <c r="Z285" i="3"/>
  <c r="Z533" i="3" s="1"/>
  <c r="Z281" i="3"/>
  <c r="Z529" i="3" s="1"/>
  <c r="Z277" i="3"/>
  <c r="Z525" i="3" s="1"/>
  <c r="Z312" i="3"/>
  <c r="Z560" i="3" s="1"/>
  <c r="Z288" i="3"/>
  <c r="Z536" i="3" s="1"/>
  <c r="Z286" i="3"/>
  <c r="Z534" i="3" s="1"/>
  <c r="Z282" i="3"/>
  <c r="Z530" i="3" s="1"/>
  <c r="Z278" i="3"/>
  <c r="Z526" i="3" s="1"/>
  <c r="Z274" i="3"/>
  <c r="Z522" i="3" s="1"/>
  <c r="Z308" i="3"/>
  <c r="Z556" i="3" s="1"/>
  <c r="Z284" i="3"/>
  <c r="Z532" i="3" s="1"/>
  <c r="Z276" i="3"/>
  <c r="Z524" i="3" s="1"/>
  <c r="Z280" i="3"/>
  <c r="Z528" i="3" s="1"/>
  <c r="Z307" i="3"/>
  <c r="Z555" i="3" s="1"/>
  <c r="Z275" i="3"/>
  <c r="Z523" i="3" s="1"/>
  <c r="Z279" i="3"/>
  <c r="Z527" i="3" s="1"/>
  <c r="Z283" i="3"/>
  <c r="Z531" i="3" s="1"/>
  <c r="U501" i="3"/>
  <c r="U749" i="3" s="1"/>
  <c r="U456" i="3"/>
  <c r="U704" i="3" s="1"/>
  <c r="U430" i="3"/>
  <c r="U678" i="3" s="1"/>
  <c r="U288" i="3"/>
  <c r="U536" i="3" s="1"/>
  <c r="U281" i="3"/>
  <c r="U529" i="3" s="1"/>
  <c r="T295" i="3"/>
  <c r="T291" i="3"/>
  <c r="T296" i="3"/>
  <c r="T292" i="3"/>
  <c r="T297" i="3"/>
  <c r="T271" i="3"/>
  <c r="T267" i="3"/>
  <c r="T263" i="3"/>
  <c r="T259" i="3"/>
  <c r="T290" i="3"/>
  <c r="T272" i="3"/>
  <c r="T268" i="3"/>
  <c r="T264" i="3"/>
  <c r="T260" i="3"/>
  <c r="T270" i="3"/>
  <c r="T262" i="3"/>
  <c r="T258" i="3"/>
  <c r="T293" i="3"/>
  <c r="T273" i="3"/>
  <c r="T265" i="3"/>
  <c r="T294" i="3"/>
  <c r="T266" i="3"/>
  <c r="T269" i="3"/>
  <c r="T261" i="3"/>
  <c r="AC296" i="3"/>
  <c r="AC544" i="3" s="1"/>
  <c r="AC292" i="3"/>
  <c r="AC540" i="3" s="1"/>
  <c r="AC297" i="3"/>
  <c r="AC545" i="3" s="1"/>
  <c r="AC293" i="3"/>
  <c r="AC541" i="3" s="1"/>
  <c r="AC290" i="3"/>
  <c r="AC538" i="3" s="1"/>
  <c r="AC272" i="3"/>
  <c r="AC520" i="3" s="1"/>
  <c r="AC268" i="3"/>
  <c r="AC516" i="3" s="1"/>
  <c r="AC264" i="3"/>
  <c r="AC512" i="3" s="1"/>
  <c r="AC260" i="3"/>
  <c r="AC508" i="3" s="1"/>
  <c r="AC291" i="3"/>
  <c r="AC539" i="3" s="1"/>
  <c r="AC273" i="3"/>
  <c r="AC521" i="3" s="1"/>
  <c r="AC269" i="3"/>
  <c r="AC517" i="3" s="1"/>
  <c r="AC265" i="3"/>
  <c r="AC513" i="3" s="1"/>
  <c r="AC261" i="3"/>
  <c r="AC509" i="3" s="1"/>
  <c r="AC295" i="3"/>
  <c r="AC543" i="3" s="1"/>
  <c r="AC271" i="3"/>
  <c r="AC519" i="3" s="1"/>
  <c r="AC263" i="3"/>
  <c r="AC511" i="3" s="1"/>
  <c r="AC267" i="3"/>
  <c r="AC515" i="3" s="1"/>
  <c r="AC270" i="3"/>
  <c r="AC518" i="3" s="1"/>
  <c r="AC262" i="3"/>
  <c r="AC510" i="3" s="1"/>
  <c r="AC266" i="3"/>
  <c r="AC514" i="3" s="1"/>
  <c r="AC258" i="3"/>
  <c r="AC506" i="3" s="1"/>
  <c r="AC259" i="3"/>
  <c r="AC507" i="3" s="1"/>
  <c r="AC294" i="3"/>
  <c r="AC542" i="3" s="1"/>
  <c r="AN296" i="7"/>
  <c r="W296" i="7" s="1"/>
  <c r="AO263" i="7"/>
  <c r="AO264" i="7" s="1"/>
  <c r="AO265" i="7" s="1"/>
  <c r="X265" i="7" s="1"/>
  <c r="AV232" i="7"/>
  <c r="AK265" i="7"/>
  <c r="AG265" i="7"/>
  <c r="Y265" i="7"/>
  <c r="AJ264" i="7"/>
  <c r="AB264" i="7"/>
  <c r="AI263" i="7"/>
  <c r="W263" i="7"/>
  <c r="AH262" i="7"/>
  <c r="AD262" i="7"/>
  <c r="Z262" i="7"/>
  <c r="AJ265" i="7"/>
  <c r="Z265" i="7"/>
  <c r="AI264" i="7"/>
  <c r="AD264" i="7"/>
  <c r="Y264" i="7"/>
  <c r="AH263" i="7"/>
  <c r="AK262" i="7"/>
  <c r="AH265" i="7"/>
  <c r="AG264" i="7"/>
  <c r="Z264" i="7"/>
  <c r="AJ263" i="7"/>
  <c r="AB263" i="7"/>
  <c r="AI262" i="7"/>
  <c r="AB262" i="7"/>
  <c r="AD265" i="7"/>
  <c r="AG263" i="7"/>
  <c r="Z263" i="7"/>
  <c r="AG262" i="7"/>
  <c r="Y262" i="7"/>
  <c r="AB265" i="7"/>
  <c r="AK264" i="7"/>
  <c r="Y263" i="7"/>
  <c r="X262" i="7"/>
  <c r="W262" i="7"/>
  <c r="AK263" i="7"/>
  <c r="AH264" i="7"/>
  <c r="AD263" i="7"/>
  <c r="AJ262" i="7"/>
  <c r="AI265" i="7"/>
  <c r="AR116" i="7"/>
  <c r="BB83" i="7"/>
  <c r="AQ47" i="7"/>
  <c r="AQ48" i="7" s="1"/>
  <c r="BC46" i="7"/>
  <c r="AA110" i="7"/>
  <c r="AC112" i="7"/>
  <c r="AW34" i="7"/>
  <c r="AF29" i="7"/>
  <c r="AC296" i="7"/>
  <c r="Y296" i="7"/>
  <c r="AJ295" i="7"/>
  <c r="AF295" i="7"/>
  <c r="AB295" i="7"/>
  <c r="X295" i="7"/>
  <c r="AI294" i="7"/>
  <c r="AE294" i="7"/>
  <c r="AA294" i="7"/>
  <c r="W294" i="7"/>
  <c r="AC297" i="7"/>
  <c r="Y297" i="7"/>
  <c r="AJ296" i="7"/>
  <c r="AF296" i="7"/>
  <c r="AB296" i="7"/>
  <c r="X296" i="7"/>
  <c r="AI295" i="7"/>
  <c r="AE295" i="7"/>
  <c r="AA295" i="7"/>
  <c r="W295" i="7"/>
  <c r="AJ297" i="7"/>
  <c r="AF297" i="7"/>
  <c r="AB297" i="7"/>
  <c r="X297" i="7"/>
  <c r="AI296" i="7"/>
  <c r="AE296" i="7"/>
  <c r="AA296" i="7"/>
  <c r="AC294" i="7"/>
  <c r="Y294" i="7"/>
  <c r="AI297" i="7"/>
  <c r="AC295" i="7"/>
  <c r="X294" i="7"/>
  <c r="AE297" i="7"/>
  <c r="Y295" i="7"/>
  <c r="AJ294" i="7"/>
  <c r="AA297" i="7"/>
  <c r="AF294" i="7"/>
  <c r="AB294" i="7"/>
  <c r="AP115" i="7"/>
  <c r="Y110" i="7"/>
  <c r="AN239" i="7"/>
  <c r="AN135" i="7"/>
  <c r="AN249" i="7"/>
  <c r="AW233" i="7"/>
  <c r="AF233" i="7" s="1"/>
  <c r="AX83" i="7"/>
  <c r="AP52" i="7"/>
  <c r="Y48" i="7" s="1"/>
  <c r="Y47" i="7"/>
  <c r="AS35" i="7"/>
  <c r="AB30" i="7"/>
  <c r="Y126" i="7"/>
  <c r="AK281" i="7"/>
  <c r="AC281" i="7"/>
  <c r="Y281" i="7"/>
  <c r="AF281" i="7"/>
  <c r="W280" i="7"/>
  <c r="W281" i="7"/>
  <c r="AD280" i="7"/>
  <c r="Z280" i="7"/>
  <c r="AK279" i="7"/>
  <c r="AC279" i="7"/>
  <c r="Y279" i="7"/>
  <c r="AJ278" i="7"/>
  <c r="AF278" i="7"/>
  <c r="AD281" i="7"/>
  <c r="AK280" i="7"/>
  <c r="AC280" i="7"/>
  <c r="AD279" i="7"/>
  <c r="AC278" i="7"/>
  <c r="W278" i="7"/>
  <c r="Z281" i="7"/>
  <c r="W279" i="7"/>
  <c r="Y280" i="7"/>
  <c r="AF279" i="7"/>
  <c r="AK278" i="7"/>
  <c r="Z278" i="7"/>
  <c r="Z279" i="7"/>
  <c r="AD278" i="7"/>
  <c r="Y278" i="7"/>
  <c r="AF280" i="7"/>
  <c r="AN252" i="7"/>
  <c r="AN264" i="7"/>
  <c r="W264" i="7" s="1"/>
  <c r="AO116" i="7"/>
  <c r="X111" i="7"/>
  <c r="BB131" i="7"/>
  <c r="AK126" i="7"/>
  <c r="AC488" i="3" s="1"/>
  <c r="BC82" i="7"/>
  <c r="AP83" i="7"/>
  <c r="Y78" i="7"/>
  <c r="AU51" i="7"/>
  <c r="AD46" i="7"/>
  <c r="X46" i="7"/>
  <c r="AO38" i="7"/>
  <c r="AO39" i="7" s="1"/>
  <c r="AO40" i="7" s="1"/>
  <c r="BC37" i="7"/>
  <c r="X29" i="7"/>
  <c r="AO34" i="7"/>
  <c r="BC33" i="7"/>
  <c r="BC29" i="7"/>
  <c r="AO30" i="7"/>
  <c r="AO31" i="7" s="1"/>
  <c r="AO32" i="7" s="1"/>
  <c r="AN99" i="7"/>
  <c r="W95" i="7" s="1"/>
  <c r="AX52" i="7"/>
  <c r="AG48" i="7" s="1"/>
  <c r="AG47" i="7"/>
  <c r="BA35" i="7"/>
  <c r="AJ30" i="7"/>
  <c r="AN52" i="7"/>
  <c r="W47" i="7"/>
  <c r="BC86" i="7"/>
  <c r="AJ65" i="7"/>
  <c r="AF65" i="7"/>
  <c r="AB65" i="7"/>
  <c r="X65" i="7"/>
  <c r="AI64" i="7"/>
  <c r="AA64" i="7"/>
  <c r="AH63" i="7"/>
  <c r="AD63" i="7"/>
  <c r="Z63" i="7"/>
  <c r="AK62" i="7"/>
  <c r="Y62" i="7"/>
  <c r="Q302" i="3" s="1"/>
  <c r="AI65" i="7"/>
  <c r="AA65" i="7"/>
  <c r="AH64" i="7"/>
  <c r="AD64" i="7"/>
  <c r="Z64" i="7"/>
  <c r="AK63" i="7"/>
  <c r="Y63" i="7"/>
  <c r="AJ62" i="7"/>
  <c r="AB303" i="3" s="1"/>
  <c r="AF62" i="7"/>
  <c r="AB62" i="7"/>
  <c r="T305" i="3" s="1"/>
  <c r="X62" i="7"/>
  <c r="AH65" i="7"/>
  <c r="Z65" i="7"/>
  <c r="AK64" i="7"/>
  <c r="Y64" i="7"/>
  <c r="AJ63" i="7"/>
  <c r="AF63" i="7"/>
  <c r="AB63" i="7"/>
  <c r="X63" i="7"/>
  <c r="AI62" i="7"/>
  <c r="AA62" i="7"/>
  <c r="S304" i="3" s="1"/>
  <c r="AK65" i="7"/>
  <c r="AF64" i="7"/>
  <c r="AA63" i="7"/>
  <c r="Z62" i="7"/>
  <c r="Y65" i="7"/>
  <c r="AJ64" i="7"/>
  <c r="AB64" i="7"/>
  <c r="X64" i="7"/>
  <c r="AI63" i="7"/>
  <c r="AH62" i="7"/>
  <c r="AW50" i="7"/>
  <c r="AG249" i="7"/>
  <c r="Y249" i="7"/>
  <c r="AJ248" i="7"/>
  <c r="AB248" i="7"/>
  <c r="W247" i="7"/>
  <c r="AH246" i="7"/>
  <c r="AD246" i="7"/>
  <c r="Z246" i="7"/>
  <c r="Z248" i="7"/>
  <c r="AJ249" i="7"/>
  <c r="Z249" i="7"/>
  <c r="AD248" i="7"/>
  <c r="Y248" i="7"/>
  <c r="AH247" i="7"/>
  <c r="AC247" i="7"/>
  <c r="X247" i="7"/>
  <c r="AD249" i="7"/>
  <c r="AH248" i="7"/>
  <c r="W248" i="7"/>
  <c r="AG247" i="7"/>
  <c r="AB247" i="7"/>
  <c r="AJ246" i="7"/>
  <c r="AE246" i="7"/>
  <c r="Y246" i="7"/>
  <c r="AJ247" i="7"/>
  <c r="Y247" i="7"/>
  <c r="AH249" i="7"/>
  <c r="AB246" i="7"/>
  <c r="AB249" i="7"/>
  <c r="AD247" i="7"/>
  <c r="X246" i="7"/>
  <c r="W246" i="7"/>
  <c r="AG248" i="7"/>
  <c r="Z247" i="7"/>
  <c r="AG246" i="7"/>
  <c r="AN55" i="7"/>
  <c r="AN48" i="7"/>
  <c r="AN88" i="7"/>
  <c r="BC87" i="7"/>
  <c r="AN36" i="7"/>
  <c r="AB80" i="7"/>
  <c r="AI31" i="7"/>
  <c r="AN84" i="7"/>
  <c r="AE79" i="7"/>
  <c r="AL45" i="7"/>
  <c r="AC47" i="7"/>
  <c r="AJ97" i="7"/>
  <c r="AF97" i="7"/>
  <c r="AI96" i="7"/>
  <c r="AI97" i="7"/>
  <c r="AD97" i="7"/>
  <c r="Y97" i="7"/>
  <c r="AH96" i="7"/>
  <c r="AC96" i="7"/>
  <c r="AC95" i="7"/>
  <c r="Y95" i="7"/>
  <c r="AJ94" i="7"/>
  <c r="AF94" i="7"/>
  <c r="AB94" i="7"/>
  <c r="AH97" i="7"/>
  <c r="AC97" i="7"/>
  <c r="AJ95" i="7"/>
  <c r="AF95" i="7"/>
  <c r="AI94" i="7"/>
  <c r="W94" i="7"/>
  <c r="AA97" i="7"/>
  <c r="AF96" i="7"/>
  <c r="Z96" i="7"/>
  <c r="AI95" i="7"/>
  <c r="AE95" i="7"/>
  <c r="AH94" i="7"/>
  <c r="AD94" i="7"/>
  <c r="Z94" i="7"/>
  <c r="AJ96" i="7"/>
  <c r="Z97" i="7"/>
  <c r="AD96" i="7"/>
  <c r="AH95" i="7"/>
  <c r="AC94" i="7"/>
  <c r="Z95" i="7"/>
  <c r="Y96" i="7"/>
  <c r="AD95" i="7"/>
  <c r="Y94" i="7"/>
  <c r="AN80" i="7"/>
  <c r="BC79" i="7"/>
  <c r="BC49" i="7"/>
  <c r="AI79" i="7"/>
  <c r="W30" i="7"/>
  <c r="AA31" i="7"/>
  <c r="W79" i="7"/>
  <c r="AN40" i="7"/>
  <c r="AK47" i="7"/>
  <c r="AN31" i="7"/>
  <c r="K260" i="3"/>
  <c r="K508" i="3" s="1"/>
  <c r="K756" i="3" s="1"/>
  <c r="K1004" i="3" s="1"/>
  <c r="K13" i="3"/>
  <c r="O791" i="3" l="1"/>
  <c r="AC111" i="7"/>
  <c r="T372" i="3"/>
  <c r="T383" i="3"/>
  <c r="T390" i="3"/>
  <c r="T451" i="3"/>
  <c r="T427" i="3"/>
  <c r="T470" i="3"/>
  <c r="T483" i="3"/>
  <c r="R1115" i="3"/>
  <c r="R1154" i="3"/>
  <c r="R1116" i="3"/>
  <c r="R1153" i="3"/>
  <c r="R1151" i="3"/>
  <c r="R1187" i="3"/>
  <c r="R1205" i="3"/>
  <c r="T376" i="3"/>
  <c r="T387" i="3"/>
  <c r="T394" i="3"/>
  <c r="T402" i="3"/>
  <c r="T438" i="3"/>
  <c r="T453" i="3"/>
  <c r="T474" i="3"/>
  <c r="R1131" i="3"/>
  <c r="R1173" i="3"/>
  <c r="R1120" i="3"/>
  <c r="R1161" i="3"/>
  <c r="R1155" i="3"/>
  <c r="R1191" i="3"/>
  <c r="R1209" i="3"/>
  <c r="T380" i="3"/>
  <c r="T391" i="3"/>
  <c r="T398" i="3"/>
  <c r="T406" i="3"/>
  <c r="T443" i="3"/>
  <c r="T457" i="3"/>
  <c r="T481" i="3"/>
  <c r="R1127" i="3"/>
  <c r="R1117" i="3"/>
  <c r="R1124" i="3"/>
  <c r="R1166" i="3"/>
  <c r="R1158" i="3"/>
  <c r="R1195" i="3"/>
  <c r="R1214" i="3"/>
  <c r="T397" i="3"/>
  <c r="T384" i="3"/>
  <c r="T395" i="3"/>
  <c r="T404" i="3"/>
  <c r="T410" i="3"/>
  <c r="T413" i="3"/>
  <c r="T661" i="3" s="1"/>
  <c r="T909" i="3" s="1"/>
  <c r="T1157" i="3" s="1"/>
  <c r="T461" i="3"/>
  <c r="T485" i="3"/>
  <c r="R1143" i="3"/>
  <c r="R1121" i="3"/>
  <c r="R1128" i="3"/>
  <c r="R1177" i="3"/>
  <c r="R1164" i="3"/>
  <c r="R1199" i="3"/>
  <c r="R1225" i="3"/>
  <c r="AF80" i="7"/>
  <c r="T393" i="3"/>
  <c r="T388" i="3"/>
  <c r="T399" i="3"/>
  <c r="T431" i="3"/>
  <c r="T418" i="3"/>
  <c r="T417" i="3"/>
  <c r="T465" i="3"/>
  <c r="T487" i="3"/>
  <c r="R1114" i="3"/>
  <c r="R1125" i="3"/>
  <c r="R1132" i="3"/>
  <c r="R1182" i="3"/>
  <c r="R1169" i="3"/>
  <c r="R1203" i="3"/>
  <c r="R1231" i="3"/>
  <c r="T447" i="3"/>
  <c r="T695" i="3" s="1"/>
  <c r="T392" i="3"/>
  <c r="T640" i="3" s="1"/>
  <c r="T408" i="3"/>
  <c r="T656" i="3" s="1"/>
  <c r="T403" i="3"/>
  <c r="T651" i="3" s="1"/>
  <c r="T423" i="3"/>
  <c r="T671" i="3" s="1"/>
  <c r="T421" i="3"/>
  <c r="T669" i="3" s="1"/>
  <c r="T455" i="3"/>
  <c r="T703" i="3" s="1"/>
  <c r="R1118" i="3"/>
  <c r="R1129" i="3"/>
  <c r="R1136" i="3"/>
  <c r="R1193" i="3"/>
  <c r="R1185" i="3"/>
  <c r="R1207" i="3"/>
  <c r="R1219" i="3"/>
  <c r="T381" i="3"/>
  <c r="T396" i="3"/>
  <c r="T415" i="3"/>
  <c r="T407" i="3"/>
  <c r="T466" i="3"/>
  <c r="T425" i="3"/>
  <c r="T459" i="3"/>
  <c r="R1122" i="3"/>
  <c r="R1133" i="3"/>
  <c r="R1140" i="3"/>
  <c r="R1148" i="3"/>
  <c r="R1159" i="3"/>
  <c r="R1211" i="3"/>
  <c r="R1223" i="3"/>
  <c r="T377" i="3"/>
  <c r="T400" i="3"/>
  <c r="T370" i="3"/>
  <c r="T411" i="3"/>
  <c r="T401" i="3"/>
  <c r="T429" i="3"/>
  <c r="T463" i="3"/>
  <c r="T711" i="3" s="1"/>
  <c r="T959" i="3" s="1"/>
  <c r="T1207" i="3" s="1"/>
  <c r="R1139" i="3"/>
  <c r="R1126" i="3"/>
  <c r="R1137" i="3"/>
  <c r="R1144" i="3"/>
  <c r="R1152" i="3"/>
  <c r="R1163" i="3"/>
  <c r="R1218" i="3"/>
  <c r="R1227" i="3"/>
  <c r="T373" i="3"/>
  <c r="T412" i="3"/>
  <c r="T374" i="3"/>
  <c r="T414" i="3"/>
  <c r="T662" i="3" s="1"/>
  <c r="T910" i="3" s="1"/>
  <c r="T1158" i="3" s="1"/>
  <c r="T405" i="3"/>
  <c r="T433" i="3"/>
  <c r="T467" i="3"/>
  <c r="R1123" i="3"/>
  <c r="R1130" i="3"/>
  <c r="R1141" i="3"/>
  <c r="R1146" i="3"/>
  <c r="R1156" i="3"/>
  <c r="R1167" i="3"/>
  <c r="R1210" i="3"/>
  <c r="R1229" i="3"/>
  <c r="T389" i="3"/>
  <c r="T637" i="3" s="1"/>
  <c r="T885" i="3" s="1"/>
  <c r="T1133" i="3" s="1"/>
  <c r="T371" i="3"/>
  <c r="T378" i="3"/>
  <c r="T419" i="3"/>
  <c r="T409" i="3"/>
  <c r="T441" i="3"/>
  <c r="T471" i="3"/>
  <c r="R1135" i="3"/>
  <c r="R1134" i="3"/>
  <c r="R1150" i="3"/>
  <c r="R1168" i="3"/>
  <c r="R1160" i="3"/>
  <c r="R1171" i="3"/>
  <c r="R1215" i="3"/>
  <c r="T420" i="3"/>
  <c r="T375" i="3"/>
  <c r="T382" i="3"/>
  <c r="T424" i="3"/>
  <c r="T416" i="3"/>
  <c r="T445" i="3"/>
  <c r="R1157" i="3"/>
  <c r="R1138" i="3"/>
  <c r="R1162" i="3"/>
  <c r="R1145" i="3"/>
  <c r="R1165" i="3"/>
  <c r="R1175" i="3"/>
  <c r="R1197" i="3"/>
  <c r="AB96" i="7"/>
  <c r="X80" i="7"/>
  <c r="X496" i="3"/>
  <c r="BA256" i="7"/>
  <c r="AG110" i="7"/>
  <c r="Z128" i="7"/>
  <c r="AI110" i="7"/>
  <c r="AA280" i="7"/>
  <c r="AI111" i="7"/>
  <c r="AI112" i="7"/>
  <c r="AG62" i="7"/>
  <c r="AA278" i="7"/>
  <c r="AS256" i="7"/>
  <c r="AS257" i="7" s="1"/>
  <c r="AK248" i="7"/>
  <c r="AB279" i="7"/>
  <c r="AK247" i="7"/>
  <c r="O949" i="3"/>
  <c r="O971" i="3"/>
  <c r="O872" i="3"/>
  <c r="O797" i="3"/>
  <c r="O877" i="3"/>
  <c r="O864" i="3"/>
  <c r="O761" i="3"/>
  <c r="O984" i="3"/>
  <c r="O762" i="3"/>
  <c r="O814" i="3"/>
  <c r="O801" i="3"/>
  <c r="O933" i="3"/>
  <c r="O912" i="3"/>
  <c r="O931" i="3"/>
  <c r="O927" i="3"/>
  <c r="O992" i="3"/>
  <c r="O790" i="3"/>
  <c r="O863" i="3"/>
  <c r="O982" i="3"/>
  <c r="O935" i="3"/>
  <c r="O938" i="3"/>
  <c r="O759" i="3"/>
  <c r="O979" i="3"/>
  <c r="O966" i="3"/>
  <c r="O913" i="3"/>
  <c r="O900" i="3"/>
  <c r="O776" i="3"/>
  <c r="O766" i="3"/>
  <c r="O923" i="3"/>
  <c r="O850" i="3"/>
  <c r="O837" i="3"/>
  <c r="O953" i="3"/>
  <c r="O878" i="3"/>
  <c r="O809" i="3"/>
  <c r="O964" i="3"/>
  <c r="O774" i="3"/>
  <c r="O826" i="3"/>
  <c r="O813" i="3"/>
  <c r="O991" i="3"/>
  <c r="O924" i="3"/>
  <c r="O887" i="3"/>
  <c r="O812" i="3"/>
  <c r="O802" i="3"/>
  <c r="O789" i="3"/>
  <c r="O917" i="3"/>
  <c r="O815" i="3"/>
  <c r="O980" i="3"/>
  <c r="O781" i="3"/>
  <c r="O975" i="3"/>
  <c r="O886" i="3"/>
  <c r="O873" i="3"/>
  <c r="O770" i="3"/>
  <c r="O993" i="3"/>
  <c r="O989" i="3"/>
  <c r="O787" i="3"/>
  <c r="O783" i="3"/>
  <c r="O862" i="3"/>
  <c r="O849" i="3"/>
  <c r="O959" i="3"/>
  <c r="O800" i="3"/>
  <c r="O968" i="3"/>
  <c r="O860" i="3"/>
  <c r="O785" i="3"/>
  <c r="O838" i="3"/>
  <c r="O825" i="3"/>
  <c r="O914" i="3"/>
  <c r="O955" i="3"/>
  <c r="O954" i="3"/>
  <c r="O821" i="3"/>
  <c r="O798" i="3"/>
  <c r="O922" i="3"/>
  <c r="O909" i="3"/>
  <c r="O928" i="3"/>
  <c r="O775" i="3"/>
  <c r="O771" i="3"/>
  <c r="O823" i="3"/>
  <c r="O854" i="3"/>
  <c r="O898" i="3"/>
  <c r="O885" i="3"/>
  <c r="O965" i="3"/>
  <c r="O818" i="3"/>
  <c r="O756" i="3"/>
  <c r="O976" i="3"/>
  <c r="O963" i="3"/>
  <c r="O874" i="3"/>
  <c r="O861" i="3"/>
  <c r="O905" i="3"/>
  <c r="O763" i="3"/>
  <c r="O937" i="3"/>
  <c r="O811" i="3"/>
  <c r="O834" i="3"/>
  <c r="O939" i="3"/>
  <c r="O866" i="3"/>
  <c r="O896" i="3"/>
  <c r="O961" i="3"/>
  <c r="O780" i="3"/>
  <c r="O859" i="3"/>
  <c r="O810" i="3"/>
  <c r="O950" i="3"/>
  <c r="O921" i="3"/>
  <c r="O908" i="3"/>
  <c r="O973" i="3"/>
  <c r="O1001" i="3"/>
  <c r="O799" i="3"/>
  <c r="O786" i="3"/>
  <c r="O910" i="3"/>
  <c r="O897" i="3"/>
  <c r="O977" i="3"/>
  <c r="O778" i="3"/>
  <c r="O869" i="3"/>
  <c r="O847" i="3"/>
  <c r="O870" i="3"/>
  <c r="O767" i="3"/>
  <c r="O990" i="3"/>
  <c r="O986" i="3"/>
  <c r="O755" i="3"/>
  <c r="O842" i="3"/>
  <c r="O895" i="3"/>
  <c r="O846" i="3"/>
  <c r="O988" i="3"/>
  <c r="O788" i="3"/>
  <c r="O998" i="3"/>
  <c r="O796" i="3"/>
  <c r="O960" i="3"/>
  <c r="O835" i="3"/>
  <c r="O822" i="3"/>
  <c r="O884" i="3"/>
  <c r="O794" i="3"/>
  <c r="O951" i="3"/>
  <c r="O806" i="3"/>
  <c r="O972" i="3"/>
  <c r="O883" i="3"/>
  <c r="O906" i="3"/>
  <c r="O782" i="3"/>
  <c r="O772" i="3"/>
  <c r="O768" i="3"/>
  <c r="O820" i="3"/>
  <c r="O807" i="3"/>
  <c r="O947" i="3"/>
  <c r="O882" i="3"/>
  <c r="O942" i="3"/>
  <c r="O958" i="3"/>
  <c r="O943" i="3"/>
  <c r="O832" i="3"/>
  <c r="O946" i="3"/>
  <c r="O871" i="3"/>
  <c r="O858" i="3"/>
  <c r="O1000" i="3"/>
  <c r="O952" i="3"/>
  <c r="O911" i="3"/>
  <c r="O808" i="3"/>
  <c r="O795" i="3"/>
  <c r="O919" i="3"/>
  <c r="O845" i="3"/>
  <c r="O881" i="3"/>
  <c r="O930" i="3"/>
  <c r="O777" i="3"/>
  <c r="O856" i="3"/>
  <c r="O843" i="3"/>
  <c r="O985" i="3"/>
  <c r="O918" i="3"/>
  <c r="O962" i="3"/>
  <c r="O970" i="3"/>
  <c r="O932" i="3"/>
  <c r="O868" i="3"/>
  <c r="O948" i="3"/>
  <c r="O907" i="3"/>
  <c r="O894" i="3"/>
  <c r="O893" i="3"/>
  <c r="O760" i="3"/>
  <c r="O824" i="3"/>
  <c r="O844" i="3"/>
  <c r="O831" i="3"/>
  <c r="O764" i="3"/>
  <c r="O987" i="3"/>
  <c r="O983" i="3"/>
  <c r="O899" i="3"/>
  <c r="O803" i="3"/>
  <c r="O892" i="3"/>
  <c r="O879" i="3"/>
  <c r="O925" i="3"/>
  <c r="O757" i="3"/>
  <c r="O839" i="3"/>
  <c r="O793" i="3"/>
  <c r="O890" i="3"/>
  <c r="O904" i="3"/>
  <c r="O819" i="3"/>
  <c r="O875" i="3"/>
  <c r="O981" i="3"/>
  <c r="O974" i="3"/>
  <c r="O920" i="3"/>
  <c r="O969" i="3"/>
  <c r="O880" i="3"/>
  <c r="O867" i="3"/>
  <c r="O779" i="3"/>
  <c r="O769" i="3"/>
  <c r="O765" i="3"/>
  <c r="O817" i="3"/>
  <c r="O804" i="3"/>
  <c r="O936" i="3"/>
  <c r="O915" i="3"/>
  <c r="O999" i="3"/>
  <c r="O995" i="3"/>
  <c r="O829" i="3"/>
  <c r="O816" i="3"/>
  <c r="O851" i="3"/>
  <c r="O855" i="3"/>
  <c r="O997" i="3"/>
  <c r="O941" i="3"/>
  <c r="O940" i="3"/>
  <c r="O805" i="3"/>
  <c r="O792" i="3"/>
  <c r="O916" i="3"/>
  <c r="O903" i="3"/>
  <c r="O836" i="3"/>
  <c r="O784" i="3"/>
  <c r="O934" i="3"/>
  <c r="O853" i="3"/>
  <c r="O840" i="3"/>
  <c r="O956" i="3"/>
  <c r="O902" i="3"/>
  <c r="O945" i="3"/>
  <c r="O944" i="3"/>
  <c r="O926" i="3"/>
  <c r="O865" i="3"/>
  <c r="O852" i="3"/>
  <c r="O994" i="3"/>
  <c r="O891" i="3"/>
  <c r="O830" i="3"/>
  <c r="O754" i="3"/>
  <c r="O848" i="3"/>
  <c r="O841" i="3"/>
  <c r="O828" i="3"/>
  <c r="O758" i="3"/>
  <c r="O833" i="3"/>
  <c r="O957" i="3"/>
  <c r="O857" i="3"/>
  <c r="O978" i="3"/>
  <c r="O889" i="3"/>
  <c r="O876" i="3"/>
  <c r="O773" i="3"/>
  <c r="O996" i="3"/>
  <c r="O827" i="3"/>
  <c r="O967" i="3"/>
  <c r="O929" i="3"/>
  <c r="O901" i="3"/>
  <c r="O888" i="3"/>
  <c r="AB280" i="7"/>
  <c r="AB278" i="7"/>
  <c r="AK246" i="7"/>
  <c r="AG279" i="7"/>
  <c r="AA279" i="7"/>
  <c r="AQ231" i="7"/>
  <c r="Z231" i="7" s="1"/>
  <c r="BA115" i="7"/>
  <c r="BA116" i="7" s="1"/>
  <c r="AJ112" i="7" s="1"/>
  <c r="AO233" i="7"/>
  <c r="X233" i="7" s="1"/>
  <c r="X231" i="7"/>
  <c r="AH294" i="7"/>
  <c r="AC231" i="7"/>
  <c r="AB95" i="7"/>
  <c r="W230" i="7"/>
  <c r="AA94" i="7"/>
  <c r="AA96" i="7"/>
  <c r="AC246" i="7"/>
  <c r="AD62" i="7"/>
  <c r="AC126" i="7"/>
  <c r="U488" i="3" s="1"/>
  <c r="AA262" i="7"/>
  <c r="AP256" i="7"/>
  <c r="AP257" i="7" s="1"/>
  <c r="AG96" i="7"/>
  <c r="AA95" i="7"/>
  <c r="AE94" i="7"/>
  <c r="AE96" i="7"/>
  <c r="AC248" i="7"/>
  <c r="AA264" i="7"/>
  <c r="AA263" i="7"/>
  <c r="AI246" i="7"/>
  <c r="AI248" i="7"/>
  <c r="AC64" i="7"/>
  <c r="AE248" i="7"/>
  <c r="AE110" i="7"/>
  <c r="AI279" i="7"/>
  <c r="AI247" i="7"/>
  <c r="AY232" i="7"/>
  <c r="AF248" i="7"/>
  <c r="AG280" i="7"/>
  <c r="AF247" i="7"/>
  <c r="AY256" i="7"/>
  <c r="AY257" i="7" s="1"/>
  <c r="AG278" i="7"/>
  <c r="AH230" i="7"/>
  <c r="AE31" i="7"/>
  <c r="W976" i="3" s="1"/>
  <c r="W1224" i="3" s="1"/>
  <c r="AF246" i="7"/>
  <c r="AD111" i="7"/>
  <c r="AD110" i="7"/>
  <c r="AD296" i="7"/>
  <c r="AF264" i="7"/>
  <c r="X248" i="7"/>
  <c r="AE280" i="7"/>
  <c r="AI231" i="7"/>
  <c r="AE278" i="7"/>
  <c r="AX256" i="7"/>
  <c r="AX257" i="7" s="1"/>
  <c r="AZ233" i="7"/>
  <c r="AI233" i="7" s="1"/>
  <c r="AE279" i="7"/>
  <c r="X94" i="7"/>
  <c r="X95" i="7"/>
  <c r="X96" i="7"/>
  <c r="AJ280" i="7"/>
  <c r="AJ279" i="7"/>
  <c r="AK31" i="7"/>
  <c r="AC956" i="3" s="1"/>
  <c r="AC1204" i="3" s="1"/>
  <c r="BC54" i="7"/>
  <c r="AE47" i="7"/>
  <c r="AE62" i="7"/>
  <c r="AE63" i="7"/>
  <c r="AH278" i="7"/>
  <c r="AE64" i="7"/>
  <c r="AH279" i="7"/>
  <c r="AA248" i="7"/>
  <c r="AH296" i="7"/>
  <c r="AG63" i="7"/>
  <c r="AZ256" i="7"/>
  <c r="AZ257" i="7" s="1"/>
  <c r="AA247" i="7"/>
  <c r="BC66" i="7"/>
  <c r="W62" i="7"/>
  <c r="BC246" i="7"/>
  <c r="BC130" i="7"/>
  <c r="AF111" i="7"/>
  <c r="AF263" i="7"/>
  <c r="AC264" i="7"/>
  <c r="AC262" i="7"/>
  <c r="AF262" i="7"/>
  <c r="W128" i="7"/>
  <c r="AC263" i="7"/>
  <c r="AG94" i="7"/>
  <c r="AA79" i="7"/>
  <c r="AR85" i="7"/>
  <c r="AA81" i="7" s="1"/>
  <c r="BC286" i="7"/>
  <c r="Y31" i="7"/>
  <c r="Q950" i="3" s="1"/>
  <c r="Q1198" i="3" s="1"/>
  <c r="AG95" i="7"/>
  <c r="BC255" i="7"/>
  <c r="Q286" i="3"/>
  <c r="Q534" i="3" s="1"/>
  <c r="Q310" i="3"/>
  <c r="Q558" i="3" s="1"/>
  <c r="Q806" i="3" s="1"/>
  <c r="Q1054" i="3" s="1"/>
  <c r="Q448" i="3"/>
  <c r="Q696" i="3" s="1"/>
  <c r="Q458" i="3"/>
  <c r="Q706" i="3" s="1"/>
  <c r="Q486" i="3"/>
  <c r="Q734" i="3" s="1"/>
  <c r="Q982" i="3" s="1"/>
  <c r="Q1230" i="3" s="1"/>
  <c r="R523" i="3"/>
  <c r="R771" i="3" s="1"/>
  <c r="R1019" i="3" s="1"/>
  <c r="R534" i="3"/>
  <c r="R782" i="3" s="1"/>
  <c r="R1030" i="3" s="1"/>
  <c r="R561" i="3"/>
  <c r="R809" i="3" s="1"/>
  <c r="R1057" i="3" s="1"/>
  <c r="R704" i="3"/>
  <c r="R952" i="3" s="1"/>
  <c r="R1200" i="3" s="1"/>
  <c r="R717" i="3"/>
  <c r="R965" i="3" s="1"/>
  <c r="R1213" i="3" s="1"/>
  <c r="R745" i="3"/>
  <c r="R993" i="3" s="1"/>
  <c r="R1241" i="3" s="1"/>
  <c r="Q306" i="3"/>
  <c r="Q554" i="3" s="1"/>
  <c r="Q802" i="3" s="1"/>
  <c r="Q1050" i="3" s="1"/>
  <c r="Q289" i="3"/>
  <c r="Q537" i="3" s="1"/>
  <c r="Q785" i="3" s="1"/>
  <c r="Q1033" i="3" s="1"/>
  <c r="Q477" i="3"/>
  <c r="Q725" i="3" s="1"/>
  <c r="Q973" i="3" s="1"/>
  <c r="Q1221" i="3" s="1"/>
  <c r="Q462" i="3"/>
  <c r="Q710" i="3" s="1"/>
  <c r="Q958" i="3" s="1"/>
  <c r="Q1206" i="3" s="1"/>
  <c r="Q502" i="3"/>
  <c r="Q750" i="3" s="1"/>
  <c r="Q998" i="3" s="1"/>
  <c r="Q1246" i="3" s="1"/>
  <c r="R528" i="3"/>
  <c r="R776" i="3" s="1"/>
  <c r="R1024" i="3" s="1"/>
  <c r="R536" i="3"/>
  <c r="R784" i="3" s="1"/>
  <c r="R1032" i="3" s="1"/>
  <c r="R698" i="3"/>
  <c r="R946" i="3" s="1"/>
  <c r="R1194" i="3" s="1"/>
  <c r="R678" i="3"/>
  <c r="R926" i="3" s="1"/>
  <c r="R1174" i="3" s="1"/>
  <c r="R721" i="3"/>
  <c r="R969" i="3" s="1"/>
  <c r="R1217" i="3" s="1"/>
  <c r="R749" i="3"/>
  <c r="R997" i="3" s="1"/>
  <c r="R1245" i="3" s="1"/>
  <c r="Q282" i="3"/>
  <c r="Q530" i="3" s="1"/>
  <c r="Q778" i="3" s="1"/>
  <c r="Q1026" i="3" s="1"/>
  <c r="Q309" i="3"/>
  <c r="Q557" i="3" s="1"/>
  <c r="Q805" i="3" s="1"/>
  <c r="Q1053" i="3" s="1"/>
  <c r="Q436" i="3"/>
  <c r="Q684" i="3" s="1"/>
  <c r="Q932" i="3" s="1"/>
  <c r="Q1180" i="3" s="1"/>
  <c r="Q473" i="3"/>
  <c r="Q721" i="3" s="1"/>
  <c r="Q969" i="3" s="1"/>
  <c r="Q1217" i="3" s="1"/>
  <c r="Q478" i="3"/>
  <c r="Q726" i="3" s="1"/>
  <c r="Q974" i="3" s="1"/>
  <c r="Q1222" i="3" s="1"/>
  <c r="R527" i="3"/>
  <c r="R775" i="3" s="1"/>
  <c r="R1023" i="3" s="1"/>
  <c r="R560" i="3"/>
  <c r="R808" i="3" s="1"/>
  <c r="R1056" i="3" s="1"/>
  <c r="R682" i="3"/>
  <c r="R930" i="3" s="1"/>
  <c r="R1178" i="3" s="1"/>
  <c r="R684" i="3"/>
  <c r="R932" i="3" s="1"/>
  <c r="R1180" i="3" s="1"/>
  <c r="R725" i="3"/>
  <c r="R973" i="3" s="1"/>
  <c r="R1221" i="3" s="1"/>
  <c r="R753" i="3"/>
  <c r="R1001" i="3" s="1"/>
  <c r="R1249" i="3" s="1"/>
  <c r="Q275" i="3"/>
  <c r="Q523" i="3" s="1"/>
  <c r="Q771" i="3" s="1"/>
  <c r="Q1019" i="3" s="1"/>
  <c r="Q313" i="3"/>
  <c r="Q561" i="3" s="1"/>
  <c r="Q809" i="3" s="1"/>
  <c r="Q1057" i="3" s="1"/>
  <c r="Q452" i="3"/>
  <c r="Q700" i="3" s="1"/>
  <c r="Q948" i="3" s="1"/>
  <c r="Q1196" i="3" s="1"/>
  <c r="Q456" i="3"/>
  <c r="Q704" i="3" s="1"/>
  <c r="Q952" i="3" s="1"/>
  <c r="Q1200" i="3" s="1"/>
  <c r="Q482" i="3"/>
  <c r="Q730" i="3" s="1"/>
  <c r="Q978" i="3" s="1"/>
  <c r="Q1226" i="3" s="1"/>
  <c r="R535" i="3"/>
  <c r="R783" i="3" s="1"/>
  <c r="R1031" i="3" s="1"/>
  <c r="R688" i="3"/>
  <c r="R936" i="3" s="1"/>
  <c r="R1184" i="3" s="1"/>
  <c r="R712" i="3"/>
  <c r="R960" i="3" s="1"/>
  <c r="R1208" i="3" s="1"/>
  <c r="R694" i="3"/>
  <c r="R942" i="3" s="1"/>
  <c r="R1190" i="3" s="1"/>
  <c r="R720" i="3"/>
  <c r="R968" i="3" s="1"/>
  <c r="R1216" i="3" s="1"/>
  <c r="R748" i="3"/>
  <c r="R996" i="3" s="1"/>
  <c r="R1244" i="3" s="1"/>
  <c r="Q283" i="3"/>
  <c r="Q531" i="3" s="1"/>
  <c r="Q779" i="3" s="1"/>
  <c r="Q1027" i="3" s="1"/>
  <c r="Q288" i="3"/>
  <c r="Q536" i="3" s="1"/>
  <c r="Q784" i="3" s="1"/>
  <c r="Q1032" i="3" s="1"/>
  <c r="Q440" i="3"/>
  <c r="Q688" i="3" s="1"/>
  <c r="Q936" i="3" s="1"/>
  <c r="Q1184" i="3" s="1"/>
  <c r="Q460" i="3"/>
  <c r="Q708" i="3" s="1"/>
  <c r="Q956" i="3" s="1"/>
  <c r="Q1204" i="3" s="1"/>
  <c r="Q498" i="3"/>
  <c r="Q746" i="3" s="1"/>
  <c r="Q994" i="3" s="1"/>
  <c r="Q1242" i="3" s="1"/>
  <c r="R555" i="3"/>
  <c r="R803" i="3" s="1"/>
  <c r="R1051" i="3" s="1"/>
  <c r="R525" i="3"/>
  <c r="R773" i="3" s="1"/>
  <c r="R1021" i="3" s="1"/>
  <c r="R676" i="3"/>
  <c r="R924" i="3" s="1"/>
  <c r="R1172" i="3" s="1"/>
  <c r="R700" i="3"/>
  <c r="R948" i="3" s="1"/>
  <c r="R1196" i="3" s="1"/>
  <c r="R724" i="3"/>
  <c r="R972" i="3" s="1"/>
  <c r="R1220" i="3" s="1"/>
  <c r="R752" i="3"/>
  <c r="R1000" i="3" s="1"/>
  <c r="R1248" i="3" s="1"/>
  <c r="Q277" i="3"/>
  <c r="Q525" i="3" s="1"/>
  <c r="Q773" i="3" s="1"/>
  <c r="Q1021" i="3" s="1"/>
  <c r="Q308" i="3"/>
  <c r="Q556" i="3" s="1"/>
  <c r="Q804" i="3" s="1"/>
  <c r="Q1052" i="3" s="1"/>
  <c r="Q426" i="3"/>
  <c r="Q674" i="3" s="1"/>
  <c r="Q922" i="3" s="1"/>
  <c r="Q1170" i="3" s="1"/>
  <c r="Q464" i="3"/>
  <c r="Q712" i="3" s="1"/>
  <c r="Q960" i="3" s="1"/>
  <c r="Q1208" i="3" s="1"/>
  <c r="Q497" i="3"/>
  <c r="Q745" i="3" s="1"/>
  <c r="Q993" i="3" s="1"/>
  <c r="Q1241" i="3" s="1"/>
  <c r="R531" i="3"/>
  <c r="R779" i="3" s="1"/>
  <c r="R1027" i="3" s="1"/>
  <c r="R529" i="3"/>
  <c r="R777" i="3" s="1"/>
  <c r="R1025" i="3" s="1"/>
  <c r="R692" i="3"/>
  <c r="R940" i="3" s="1"/>
  <c r="R1188" i="3" s="1"/>
  <c r="R716" i="3"/>
  <c r="R964" i="3" s="1"/>
  <c r="R1212" i="3" s="1"/>
  <c r="R728" i="3"/>
  <c r="R976" i="3" s="1"/>
  <c r="R1224" i="3" s="1"/>
  <c r="Q281" i="3"/>
  <c r="Q529" i="3" s="1"/>
  <c r="Q777" i="3" s="1"/>
  <c r="Q1025" i="3" s="1"/>
  <c r="Q312" i="3"/>
  <c r="Q560" i="3" s="1"/>
  <c r="Q808" i="3" s="1"/>
  <c r="Q1056" i="3" s="1"/>
  <c r="Q430" i="3"/>
  <c r="Q678" i="3" s="1"/>
  <c r="Q926" i="3" s="1"/>
  <c r="Q1174" i="3" s="1"/>
  <c r="Q469" i="3"/>
  <c r="Q717" i="3" s="1"/>
  <c r="Q965" i="3" s="1"/>
  <c r="Q1213" i="3" s="1"/>
  <c r="Q501" i="3"/>
  <c r="Q749" i="3" s="1"/>
  <c r="Q997" i="3" s="1"/>
  <c r="Q1245" i="3" s="1"/>
  <c r="R556" i="3"/>
  <c r="R804" i="3" s="1"/>
  <c r="R1052" i="3" s="1"/>
  <c r="R533" i="3"/>
  <c r="R781" i="3" s="1"/>
  <c r="R1029" i="3" s="1"/>
  <c r="R708" i="3"/>
  <c r="R956" i="3" s="1"/>
  <c r="R1204" i="3" s="1"/>
  <c r="R687" i="3"/>
  <c r="R935" i="3" s="1"/>
  <c r="R1183" i="3" s="1"/>
  <c r="R732" i="3"/>
  <c r="R980" i="3" s="1"/>
  <c r="R1228" i="3" s="1"/>
  <c r="Q274" i="3"/>
  <c r="Q522" i="3" s="1"/>
  <c r="Q770" i="3" s="1"/>
  <c r="Q1018" i="3" s="1"/>
  <c r="Q285" i="3"/>
  <c r="Q533" i="3" s="1"/>
  <c r="Q781" i="3" s="1"/>
  <c r="Q1029" i="3" s="1"/>
  <c r="Q439" i="3"/>
  <c r="Q687" i="3" s="1"/>
  <c r="Q935" i="3" s="1"/>
  <c r="Q1183" i="3" s="1"/>
  <c r="Q434" i="3"/>
  <c r="Q682" i="3" s="1"/>
  <c r="Q930" i="3" s="1"/>
  <c r="Q1178" i="3" s="1"/>
  <c r="Q468" i="3"/>
  <c r="Q716" i="3" s="1"/>
  <c r="Q964" i="3" s="1"/>
  <c r="Q1212" i="3" s="1"/>
  <c r="Q505" i="3"/>
  <c r="Q753" i="3" s="1"/>
  <c r="Q1001" i="3" s="1"/>
  <c r="Q1249" i="3" s="1"/>
  <c r="R524" i="3"/>
  <c r="R772" i="3" s="1"/>
  <c r="R1020" i="3" s="1"/>
  <c r="R559" i="3"/>
  <c r="R807" i="3" s="1"/>
  <c r="R1055" i="3" s="1"/>
  <c r="R674" i="3"/>
  <c r="R922" i="3" s="1"/>
  <c r="R1170" i="3" s="1"/>
  <c r="R726" i="3"/>
  <c r="R974" i="3" s="1"/>
  <c r="R1222" i="3" s="1"/>
  <c r="R751" i="3"/>
  <c r="R999" i="3" s="1"/>
  <c r="R1247" i="3" s="1"/>
  <c r="Q279" i="3"/>
  <c r="Q527" i="3" s="1"/>
  <c r="Q775" i="3" s="1"/>
  <c r="Q1023" i="3" s="1"/>
  <c r="Q311" i="3"/>
  <c r="Q559" i="3" s="1"/>
  <c r="Q807" i="3" s="1"/>
  <c r="Q1055" i="3" s="1"/>
  <c r="Q428" i="3"/>
  <c r="Q676" i="3" s="1"/>
  <c r="Q924" i="3" s="1"/>
  <c r="Q1172" i="3" s="1"/>
  <c r="Q442" i="3"/>
  <c r="Q690" i="3" s="1"/>
  <c r="Q938" i="3" s="1"/>
  <c r="Q1186" i="3" s="1"/>
  <c r="Q472" i="3"/>
  <c r="Q720" i="3" s="1"/>
  <c r="Q968" i="3" s="1"/>
  <c r="Q1216" i="3" s="1"/>
  <c r="Q500" i="3"/>
  <c r="Q748" i="3" s="1"/>
  <c r="Q996" i="3" s="1"/>
  <c r="Q1244" i="3" s="1"/>
  <c r="R532" i="3"/>
  <c r="R780" i="3" s="1"/>
  <c r="R1028" i="3" s="1"/>
  <c r="R554" i="3"/>
  <c r="R802" i="3" s="1"/>
  <c r="R1050" i="3" s="1"/>
  <c r="R680" i="3"/>
  <c r="R928" i="3" s="1"/>
  <c r="R1176" i="3" s="1"/>
  <c r="R702" i="3"/>
  <c r="R950" i="3" s="1"/>
  <c r="R1198" i="3" s="1"/>
  <c r="R747" i="3"/>
  <c r="R995" i="3" s="1"/>
  <c r="R1243" i="3" s="1"/>
  <c r="Q287" i="3"/>
  <c r="Q535" i="3" s="1"/>
  <c r="Q783" i="3" s="1"/>
  <c r="Q1031" i="3" s="1"/>
  <c r="Q276" i="3"/>
  <c r="Q524" i="3" s="1"/>
  <c r="Q772" i="3" s="1"/>
  <c r="Q1020" i="3" s="1"/>
  <c r="Q444" i="3"/>
  <c r="Q692" i="3" s="1"/>
  <c r="Q940" i="3" s="1"/>
  <c r="Q1188" i="3" s="1"/>
  <c r="Q446" i="3"/>
  <c r="Q694" i="3" s="1"/>
  <c r="Q942" i="3" s="1"/>
  <c r="Q1190" i="3" s="1"/>
  <c r="Q476" i="3"/>
  <c r="Q724" i="3" s="1"/>
  <c r="Q972" i="3" s="1"/>
  <c r="Q1220" i="3" s="1"/>
  <c r="Q504" i="3"/>
  <c r="Q752" i="3" s="1"/>
  <c r="Q1000" i="3" s="1"/>
  <c r="Q1248" i="3" s="1"/>
  <c r="R522" i="3"/>
  <c r="R770" i="3" s="1"/>
  <c r="R1018" i="3" s="1"/>
  <c r="R558" i="3"/>
  <c r="R806" i="3" s="1"/>
  <c r="R1054" i="3" s="1"/>
  <c r="R685" i="3"/>
  <c r="R933" i="3" s="1"/>
  <c r="R1181" i="3" s="1"/>
  <c r="R706" i="3"/>
  <c r="R954" i="3" s="1"/>
  <c r="R1202" i="3" s="1"/>
  <c r="R734" i="3"/>
  <c r="R982" i="3" s="1"/>
  <c r="R1230" i="3" s="1"/>
  <c r="Q307" i="3"/>
  <c r="Q555" i="3" s="1"/>
  <c r="Q803" i="3" s="1"/>
  <c r="Q1051" i="3" s="1"/>
  <c r="Q280" i="3"/>
  <c r="Q528" i="3" s="1"/>
  <c r="Q776" i="3" s="1"/>
  <c r="Q1024" i="3" s="1"/>
  <c r="Q432" i="3"/>
  <c r="Q680" i="3" s="1"/>
  <c r="Q928" i="3" s="1"/>
  <c r="Q1176" i="3" s="1"/>
  <c r="Q450" i="3"/>
  <c r="Q698" i="3" s="1"/>
  <c r="Q946" i="3" s="1"/>
  <c r="Q1194" i="3" s="1"/>
  <c r="Q480" i="3"/>
  <c r="Q728" i="3" s="1"/>
  <c r="Q976" i="3" s="1"/>
  <c r="Q1224" i="3" s="1"/>
  <c r="R526" i="3"/>
  <c r="R774" i="3" s="1"/>
  <c r="R1022" i="3" s="1"/>
  <c r="R537" i="3"/>
  <c r="R785" i="3" s="1"/>
  <c r="R1033" i="3" s="1"/>
  <c r="R690" i="3"/>
  <c r="R938" i="3" s="1"/>
  <c r="R1186" i="3" s="1"/>
  <c r="R710" i="3"/>
  <c r="R958" i="3" s="1"/>
  <c r="R1206" i="3" s="1"/>
  <c r="R746" i="3"/>
  <c r="R994" i="3" s="1"/>
  <c r="R1242" i="3" s="1"/>
  <c r="Y232" i="7"/>
  <c r="BC102" i="7"/>
  <c r="X280" i="7"/>
  <c r="BC278" i="7"/>
  <c r="X279" i="7"/>
  <c r="BC282" i="7"/>
  <c r="AJ80" i="7"/>
  <c r="AB913" i="3" s="1"/>
  <c r="AB1161" i="3" s="1"/>
  <c r="X278" i="7"/>
  <c r="BC283" i="7"/>
  <c r="AE264" i="7"/>
  <c r="AE262" i="7"/>
  <c r="BC62" i="7"/>
  <c r="AE263" i="7"/>
  <c r="AK295" i="7"/>
  <c r="AK294" i="7"/>
  <c r="AC31" i="7"/>
  <c r="AK95" i="7"/>
  <c r="AK96" i="7"/>
  <c r="AC79" i="7"/>
  <c r="U633" i="3" s="1"/>
  <c r="BC262" i="7"/>
  <c r="AK296" i="7"/>
  <c r="BC34" i="7"/>
  <c r="AG294" i="7"/>
  <c r="U285" i="3"/>
  <c r="U533" i="3" s="1"/>
  <c r="U308" i="3"/>
  <c r="U556" i="3" s="1"/>
  <c r="U434" i="3"/>
  <c r="U682" i="3" s="1"/>
  <c r="U460" i="3"/>
  <c r="U708" i="3" s="1"/>
  <c r="U505" i="3"/>
  <c r="U753" i="3" s="1"/>
  <c r="T629" i="3"/>
  <c r="T877" i="3" s="1"/>
  <c r="T1125" i="3" s="1"/>
  <c r="T644" i="3"/>
  <c r="T663" i="3"/>
  <c r="T911" i="3" s="1"/>
  <c r="T1159" i="3" s="1"/>
  <c r="T655" i="3"/>
  <c r="T903" i="3" s="1"/>
  <c r="T1151" i="3" s="1"/>
  <c r="T714" i="3"/>
  <c r="T673" i="3"/>
  <c r="T921" i="3" s="1"/>
  <c r="T1169" i="3" s="1"/>
  <c r="T707" i="3"/>
  <c r="T955" i="3" s="1"/>
  <c r="T1203" i="3" s="1"/>
  <c r="BC230" i="7"/>
  <c r="U278" i="3"/>
  <c r="U526" i="3" s="1"/>
  <c r="U307" i="3"/>
  <c r="U555" i="3" s="1"/>
  <c r="U312" i="3"/>
  <c r="U560" i="3" s="1"/>
  <c r="U442" i="3"/>
  <c r="U690" i="3" s="1"/>
  <c r="U464" i="3"/>
  <c r="U712" i="3" s="1"/>
  <c r="U484" i="3"/>
  <c r="U732" i="3" s="1"/>
  <c r="T625" i="3"/>
  <c r="T873" i="3" s="1"/>
  <c r="T1121" i="3" s="1"/>
  <c r="T648" i="3"/>
  <c r="T896" i="3" s="1"/>
  <c r="T1144" i="3" s="1"/>
  <c r="T618" i="3"/>
  <c r="T866" i="3" s="1"/>
  <c r="T1114" i="3" s="1"/>
  <c r="T659" i="3"/>
  <c r="T907" i="3" s="1"/>
  <c r="T1155" i="3" s="1"/>
  <c r="T649" i="3"/>
  <c r="T897" i="3" s="1"/>
  <c r="T1145" i="3" s="1"/>
  <c r="T677" i="3"/>
  <c r="T925" i="3" s="1"/>
  <c r="T1173" i="3" s="1"/>
  <c r="U283" i="3"/>
  <c r="U531" i="3" s="1"/>
  <c r="U276" i="3"/>
  <c r="U524" i="3" s="1"/>
  <c r="U772" i="3" s="1"/>
  <c r="U1020" i="3" s="1"/>
  <c r="U432" i="3"/>
  <c r="U680" i="3" s="1"/>
  <c r="U928" i="3" s="1"/>
  <c r="U1176" i="3" s="1"/>
  <c r="U446" i="3"/>
  <c r="U694" i="3" s="1"/>
  <c r="U468" i="3"/>
  <c r="U716" i="3" s="1"/>
  <c r="U500" i="3"/>
  <c r="U748" i="3" s="1"/>
  <c r="T621" i="3"/>
  <c r="T869" i="3" s="1"/>
  <c r="T1117" i="3" s="1"/>
  <c r="T660" i="3"/>
  <c r="T908" i="3" s="1"/>
  <c r="T1156" i="3" s="1"/>
  <c r="T622" i="3"/>
  <c r="T870" i="3" s="1"/>
  <c r="T1118" i="3" s="1"/>
  <c r="T653" i="3"/>
  <c r="T681" i="3"/>
  <c r="T929" i="3" s="1"/>
  <c r="T1177" i="3" s="1"/>
  <c r="T715" i="3"/>
  <c r="AU232" i="7"/>
  <c r="AU233" i="7" s="1"/>
  <c r="AD233" i="7" s="1"/>
  <c r="U311" i="3"/>
  <c r="U559" i="3" s="1"/>
  <c r="U280" i="3"/>
  <c r="U528" i="3" s="1"/>
  <c r="U448" i="3"/>
  <c r="U696" i="3" s="1"/>
  <c r="U450" i="3"/>
  <c r="U698" i="3" s="1"/>
  <c r="U472" i="3"/>
  <c r="U720" i="3" s="1"/>
  <c r="U504" i="3"/>
  <c r="U752" i="3" s="1"/>
  <c r="U1000" i="3" s="1"/>
  <c r="U1248" i="3" s="1"/>
  <c r="T619" i="3"/>
  <c r="T867" i="3" s="1"/>
  <c r="T1115" i="3" s="1"/>
  <c r="T626" i="3"/>
  <c r="T874" i="3" s="1"/>
  <c r="T1122" i="3" s="1"/>
  <c r="T667" i="3"/>
  <c r="T657" i="3"/>
  <c r="T689" i="3"/>
  <c r="T937" i="3" s="1"/>
  <c r="T1185" i="3" s="1"/>
  <c r="T719" i="3"/>
  <c r="U274" i="3"/>
  <c r="U522" i="3" s="1"/>
  <c r="U284" i="3"/>
  <c r="U532" i="3" s="1"/>
  <c r="U436" i="3"/>
  <c r="U684" i="3" s="1"/>
  <c r="U932" i="3" s="1"/>
  <c r="U1180" i="3" s="1"/>
  <c r="U498" i="3"/>
  <c r="U746" i="3" s="1"/>
  <c r="U476" i="3"/>
  <c r="U724" i="3" s="1"/>
  <c r="U972" i="3" s="1"/>
  <c r="U1220" i="3" s="1"/>
  <c r="U499" i="3"/>
  <c r="U747" i="3" s="1"/>
  <c r="U995" i="3" s="1"/>
  <c r="U1243" i="3" s="1"/>
  <c r="T668" i="3"/>
  <c r="T916" i="3" s="1"/>
  <c r="T1164" i="3" s="1"/>
  <c r="T623" i="3"/>
  <c r="T871" i="3" s="1"/>
  <c r="T1119" i="3" s="1"/>
  <c r="T630" i="3"/>
  <c r="T672" i="3"/>
  <c r="T664" i="3"/>
  <c r="T912" i="3" s="1"/>
  <c r="T1160" i="3" s="1"/>
  <c r="T693" i="3"/>
  <c r="T723" i="3"/>
  <c r="T971" i="3" s="1"/>
  <c r="T1219" i="3" s="1"/>
  <c r="U282" i="3"/>
  <c r="U530" i="3" s="1"/>
  <c r="U287" i="3"/>
  <c r="U535" i="3" s="1"/>
  <c r="U783" i="3" s="1"/>
  <c r="U1031" i="3" s="1"/>
  <c r="U452" i="3"/>
  <c r="U700" i="3" s="1"/>
  <c r="U454" i="3"/>
  <c r="U702" i="3" s="1"/>
  <c r="U950" i="3" s="1"/>
  <c r="U1198" i="3" s="1"/>
  <c r="U480" i="3"/>
  <c r="U728" i="3" s="1"/>
  <c r="U976" i="3" s="1"/>
  <c r="U1224" i="3" s="1"/>
  <c r="U503" i="3"/>
  <c r="U751" i="3" s="1"/>
  <c r="T633" i="3"/>
  <c r="T627" i="3"/>
  <c r="T634" i="3"/>
  <c r="T683" i="3"/>
  <c r="T931" i="3" s="1"/>
  <c r="T1179" i="3" s="1"/>
  <c r="T670" i="3"/>
  <c r="T697" i="3"/>
  <c r="T945" i="3" s="1"/>
  <c r="T1193" i="3" s="1"/>
  <c r="T727" i="3"/>
  <c r="U310" i="3"/>
  <c r="U558" i="3" s="1"/>
  <c r="U806" i="3" s="1"/>
  <c r="U1054" i="3" s="1"/>
  <c r="U306" i="3"/>
  <c r="U554" i="3" s="1"/>
  <c r="U440" i="3"/>
  <c r="U688" i="3" s="1"/>
  <c r="U936" i="3" s="1"/>
  <c r="U1184" i="3" s="1"/>
  <c r="U458" i="3"/>
  <c r="U706" i="3" s="1"/>
  <c r="U954" i="3" s="1"/>
  <c r="U1202" i="3" s="1"/>
  <c r="U478" i="3"/>
  <c r="U726" i="3" s="1"/>
  <c r="T620" i="3"/>
  <c r="T868" i="3" s="1"/>
  <c r="T1116" i="3" s="1"/>
  <c r="T631" i="3"/>
  <c r="T879" i="3" s="1"/>
  <c r="T1127" i="3" s="1"/>
  <c r="T638" i="3"/>
  <c r="T699" i="3"/>
  <c r="T947" i="3" s="1"/>
  <c r="T1195" i="3" s="1"/>
  <c r="T675" i="3"/>
  <c r="T718" i="3"/>
  <c r="T966" i="3" s="1"/>
  <c r="T1214" i="3" s="1"/>
  <c r="T731" i="3"/>
  <c r="V913" i="3"/>
  <c r="V1161" i="3" s="1"/>
  <c r="V882" i="3"/>
  <c r="V1130" i="3" s="1"/>
  <c r="V906" i="3"/>
  <c r="V1154" i="3" s="1"/>
  <c r="V934" i="3"/>
  <c r="V1182" i="3" s="1"/>
  <c r="V921" i="3"/>
  <c r="V1169" i="3" s="1"/>
  <c r="V919" i="3"/>
  <c r="V1167" i="3" s="1"/>
  <c r="V966" i="3"/>
  <c r="V1214" i="3" s="1"/>
  <c r="Y749" i="3"/>
  <c r="Y997" i="3" s="1"/>
  <c r="Y1245" i="3" s="1"/>
  <c r="BC94" i="7"/>
  <c r="BC271" i="7"/>
  <c r="U286" i="3"/>
  <c r="U534" i="3" s="1"/>
  <c r="U289" i="3"/>
  <c r="U537" i="3" s="1"/>
  <c r="U428" i="3"/>
  <c r="U676" i="3" s="1"/>
  <c r="U924" i="3" s="1"/>
  <c r="U1172" i="3" s="1"/>
  <c r="U462" i="3"/>
  <c r="U710" i="3" s="1"/>
  <c r="U482" i="3"/>
  <c r="U730" i="3" s="1"/>
  <c r="U978" i="3" s="1"/>
  <c r="U1226" i="3" s="1"/>
  <c r="T624" i="3"/>
  <c r="T872" i="3" s="1"/>
  <c r="T1120" i="3" s="1"/>
  <c r="T635" i="3"/>
  <c r="T642" i="3"/>
  <c r="T890" i="3" s="1"/>
  <c r="T1138" i="3" s="1"/>
  <c r="T650" i="3"/>
  <c r="T898" i="3" s="1"/>
  <c r="T1146" i="3" s="1"/>
  <c r="T686" i="3"/>
  <c r="T701" i="3"/>
  <c r="T949" i="3" s="1"/>
  <c r="T1197" i="3" s="1"/>
  <c r="T722" i="3"/>
  <c r="Y533" i="3"/>
  <c r="Y781" i="3" s="1"/>
  <c r="Y1029" i="3" s="1"/>
  <c r="AG296" i="7"/>
  <c r="U275" i="3"/>
  <c r="U523" i="3" s="1"/>
  <c r="U771" i="3" s="1"/>
  <c r="U1019" i="3" s="1"/>
  <c r="U309" i="3"/>
  <c r="U557" i="3" s="1"/>
  <c r="U439" i="3"/>
  <c r="U687" i="3" s="1"/>
  <c r="U935" i="3" s="1"/>
  <c r="U1183" i="3" s="1"/>
  <c r="U477" i="3"/>
  <c r="U725" i="3" s="1"/>
  <c r="U973" i="3" s="1"/>
  <c r="U1221" i="3" s="1"/>
  <c r="U486" i="3"/>
  <c r="U734" i="3" s="1"/>
  <c r="T628" i="3"/>
  <c r="T876" i="3" s="1"/>
  <c r="T1124" i="3" s="1"/>
  <c r="T639" i="3"/>
  <c r="T887" i="3" s="1"/>
  <c r="T1135" i="3" s="1"/>
  <c r="T646" i="3"/>
  <c r="T654" i="3"/>
  <c r="T902" i="3" s="1"/>
  <c r="T1150" i="3" s="1"/>
  <c r="T691" i="3"/>
  <c r="T705" i="3"/>
  <c r="T729" i="3"/>
  <c r="Y560" i="3"/>
  <c r="Y808" i="3" s="1"/>
  <c r="Y1056" i="3" s="1"/>
  <c r="T510" i="3"/>
  <c r="T758" i="3" s="1"/>
  <c r="T1006" i="3" s="1"/>
  <c r="T540" i="3"/>
  <c r="T788" i="3" s="1"/>
  <c r="T1036" i="3" s="1"/>
  <c r="U279" i="3"/>
  <c r="U527" i="3" s="1"/>
  <c r="U775" i="3" s="1"/>
  <c r="U1023" i="3" s="1"/>
  <c r="U313" i="3"/>
  <c r="U561" i="3" s="1"/>
  <c r="U444" i="3"/>
  <c r="U692" i="3" s="1"/>
  <c r="U469" i="3"/>
  <c r="U717" i="3" s="1"/>
  <c r="U965" i="3" s="1"/>
  <c r="U1213" i="3" s="1"/>
  <c r="U502" i="3"/>
  <c r="U750" i="3" s="1"/>
  <c r="T645" i="3"/>
  <c r="T893" i="3" s="1"/>
  <c r="T1141" i="3" s="1"/>
  <c r="T632" i="3"/>
  <c r="T643" i="3"/>
  <c r="T891" i="3" s="1"/>
  <c r="T1139" i="3" s="1"/>
  <c r="T652" i="3"/>
  <c r="T658" i="3"/>
  <c r="T906" i="3" s="1"/>
  <c r="T1154" i="3" s="1"/>
  <c r="T709" i="3"/>
  <c r="T957" i="3" s="1"/>
  <c r="T1205" i="3" s="1"/>
  <c r="T733" i="3"/>
  <c r="T981" i="3" s="1"/>
  <c r="T1229" i="3" s="1"/>
  <c r="Y690" i="3"/>
  <c r="Y938" i="3" s="1"/>
  <c r="Y1186" i="3" s="1"/>
  <c r="AD230" i="7"/>
  <c r="AG295" i="7"/>
  <c r="U277" i="3"/>
  <c r="U525" i="3" s="1"/>
  <c r="U437" i="3"/>
  <c r="U685" i="3" s="1"/>
  <c r="U933" i="3" s="1"/>
  <c r="U1181" i="3" s="1"/>
  <c r="U426" i="3"/>
  <c r="U674" i="3" s="1"/>
  <c r="U922" i="3" s="1"/>
  <c r="U1170" i="3" s="1"/>
  <c r="U473" i="3"/>
  <c r="U721" i="3" s="1"/>
  <c r="T641" i="3"/>
  <c r="T636" i="3"/>
  <c r="T884" i="3" s="1"/>
  <c r="T1132" i="3" s="1"/>
  <c r="T647" i="3"/>
  <c r="T895" i="3" s="1"/>
  <c r="T1143" i="3" s="1"/>
  <c r="T679" i="3"/>
  <c r="T927" i="3" s="1"/>
  <c r="T1175" i="3" s="1"/>
  <c r="T666" i="3"/>
  <c r="T914" i="3" s="1"/>
  <c r="T1162" i="3" s="1"/>
  <c r="T665" i="3"/>
  <c r="T713" i="3"/>
  <c r="T961" i="3" s="1"/>
  <c r="T1209" i="3" s="1"/>
  <c r="T735" i="3"/>
  <c r="Y708" i="3"/>
  <c r="Y956" i="3" s="1"/>
  <c r="Y1204" i="3" s="1"/>
  <c r="Z296" i="7"/>
  <c r="AA523" i="3"/>
  <c r="AA555" i="3"/>
  <c r="AA803" i="3" s="1"/>
  <c r="AA1051" i="3" s="1"/>
  <c r="AA676" i="3"/>
  <c r="AA702" i="3"/>
  <c r="AA950" i="3" s="1"/>
  <c r="AA1198" i="3" s="1"/>
  <c r="AA728" i="3"/>
  <c r="AA976" i="3" s="1"/>
  <c r="AA1224" i="3" s="1"/>
  <c r="AA756" i="3"/>
  <c r="AA1004" i="3" s="1"/>
  <c r="AA758" i="3"/>
  <c r="AA1006" i="3" s="1"/>
  <c r="Q514" i="3"/>
  <c r="Q762" i="3" s="1"/>
  <c r="Q1010" i="3" s="1"/>
  <c r="Q517" i="3"/>
  <c r="Q765" i="3" s="1"/>
  <c r="Q1013" i="3" s="1"/>
  <c r="Y282" i="3"/>
  <c r="Y530" i="3" s="1"/>
  <c r="Y778" i="3" s="1"/>
  <c r="Y1026" i="3" s="1"/>
  <c r="Y287" i="3"/>
  <c r="Y535" i="3" s="1"/>
  <c r="Y783" i="3" s="1"/>
  <c r="Y1031" i="3" s="1"/>
  <c r="Y436" i="3"/>
  <c r="Y684" i="3" s="1"/>
  <c r="Y932" i="3" s="1"/>
  <c r="Y1180" i="3" s="1"/>
  <c r="Y446" i="3"/>
  <c r="Y694" i="3" s="1"/>
  <c r="Y942" i="3" s="1"/>
  <c r="Y1190" i="3" s="1"/>
  <c r="Y464" i="3"/>
  <c r="Y712" i="3" s="1"/>
  <c r="Y960" i="3" s="1"/>
  <c r="Y1208" i="3" s="1"/>
  <c r="Y484" i="3"/>
  <c r="Y732" i="3" s="1"/>
  <c r="Y980" i="3" s="1"/>
  <c r="Y1228" i="3" s="1"/>
  <c r="AA527" i="3"/>
  <c r="AA775" i="3" s="1"/>
  <c r="AA1023" i="3" s="1"/>
  <c r="AA559" i="3"/>
  <c r="AA807" i="3" s="1"/>
  <c r="AA1055" i="3" s="1"/>
  <c r="AA680" i="3"/>
  <c r="AA706" i="3"/>
  <c r="AA954" i="3" s="1"/>
  <c r="AA1202" i="3" s="1"/>
  <c r="AA747" i="3"/>
  <c r="AA995" i="3" s="1"/>
  <c r="AA1243" i="3" s="1"/>
  <c r="AA764" i="3"/>
  <c r="AA1012" i="3" s="1"/>
  <c r="AA762" i="3"/>
  <c r="AA1010" i="3" s="1"/>
  <c r="Q539" i="3"/>
  <c r="Q787" i="3" s="1"/>
  <c r="Q1035" i="3" s="1"/>
  <c r="Q521" i="3"/>
  <c r="Q769" i="3" s="1"/>
  <c r="Q1017" i="3" s="1"/>
  <c r="Y306" i="3"/>
  <c r="Y554" i="3" s="1"/>
  <c r="Y802" i="3" s="1"/>
  <c r="Y1050" i="3" s="1"/>
  <c r="Y311" i="3"/>
  <c r="Y559" i="3" s="1"/>
  <c r="Y807" i="3" s="1"/>
  <c r="Y1055" i="3" s="1"/>
  <c r="Y440" i="3"/>
  <c r="Y688" i="3" s="1"/>
  <c r="Y936" i="3" s="1"/>
  <c r="Y1184" i="3" s="1"/>
  <c r="Y450" i="3"/>
  <c r="Y698" i="3" s="1"/>
  <c r="Y946" i="3" s="1"/>
  <c r="Y1194" i="3" s="1"/>
  <c r="Y473" i="3"/>
  <c r="Y721" i="3" s="1"/>
  <c r="Y969" i="3" s="1"/>
  <c r="Y1217" i="3" s="1"/>
  <c r="Y500" i="3"/>
  <c r="Y748" i="3" s="1"/>
  <c r="Y996" i="3" s="1"/>
  <c r="Y1244" i="3" s="1"/>
  <c r="U998" i="3"/>
  <c r="U1246" i="3" s="1"/>
  <c r="AA531" i="3"/>
  <c r="AA779" i="3" s="1"/>
  <c r="AA1027" i="3" s="1"/>
  <c r="AA554" i="3"/>
  <c r="AA802" i="3" s="1"/>
  <c r="AA1050" i="3" s="1"/>
  <c r="AA684" i="3"/>
  <c r="AA932" i="3" s="1"/>
  <c r="AA1180" i="3" s="1"/>
  <c r="AA710" i="3"/>
  <c r="AA958" i="3" s="1"/>
  <c r="AA1206" i="3" s="1"/>
  <c r="AA751" i="3"/>
  <c r="AA761" i="3"/>
  <c r="AA1009" i="3" s="1"/>
  <c r="AA766" i="3"/>
  <c r="AA1014" i="3" s="1"/>
  <c r="Q510" i="3"/>
  <c r="Q758" i="3" s="1"/>
  <c r="Q1006" i="3" s="1"/>
  <c r="Q543" i="3"/>
  <c r="Q791" i="3" s="1"/>
  <c r="Q1039" i="3" s="1"/>
  <c r="Y278" i="3"/>
  <c r="Y526" i="3" s="1"/>
  <c r="Y774" i="3" s="1"/>
  <c r="Y1022" i="3" s="1"/>
  <c r="Y276" i="3"/>
  <c r="Y524" i="3" s="1"/>
  <c r="Y772" i="3" s="1"/>
  <c r="Y1020" i="3" s="1"/>
  <c r="Y428" i="3"/>
  <c r="Y676" i="3" s="1"/>
  <c r="Y924" i="3" s="1"/>
  <c r="Y1172" i="3" s="1"/>
  <c r="Y502" i="3"/>
  <c r="Y750" i="3" s="1"/>
  <c r="Y998" i="3" s="1"/>
  <c r="Y1246" i="3" s="1"/>
  <c r="Y468" i="3"/>
  <c r="Y716" i="3" s="1"/>
  <c r="Y964" i="3" s="1"/>
  <c r="Y1212" i="3" s="1"/>
  <c r="Y504" i="3"/>
  <c r="Y752" i="3" s="1"/>
  <c r="Y1000" i="3" s="1"/>
  <c r="Y1248" i="3" s="1"/>
  <c r="U993" i="3"/>
  <c r="U1241" i="3" s="1"/>
  <c r="AA537" i="3"/>
  <c r="AA785" i="3" s="1"/>
  <c r="AA1033" i="3" s="1"/>
  <c r="AA558" i="3"/>
  <c r="AA806" i="3" s="1"/>
  <c r="AA1054" i="3" s="1"/>
  <c r="AA688" i="3"/>
  <c r="AA716" i="3"/>
  <c r="AA964" i="3" s="1"/>
  <c r="AA1212" i="3" s="1"/>
  <c r="AA734" i="3"/>
  <c r="AA982" i="3" s="1"/>
  <c r="AA1230" i="3" s="1"/>
  <c r="AA757" i="3"/>
  <c r="AA1005" i="3" s="1"/>
  <c r="AA792" i="3"/>
  <c r="AA1040" i="3" s="1"/>
  <c r="Q518" i="3"/>
  <c r="Q766" i="3" s="1"/>
  <c r="Q1014" i="3" s="1"/>
  <c r="Q508" i="3"/>
  <c r="Y286" i="3"/>
  <c r="Y534" i="3" s="1"/>
  <c r="Y782" i="3" s="1"/>
  <c r="Y1030" i="3" s="1"/>
  <c r="Y280" i="3"/>
  <c r="Y528" i="3" s="1"/>
  <c r="Y776" i="3" s="1"/>
  <c r="Y1024" i="3" s="1"/>
  <c r="Y439" i="3"/>
  <c r="Y687" i="3" s="1"/>
  <c r="Y935" i="3" s="1"/>
  <c r="Y1183" i="3" s="1"/>
  <c r="Y454" i="3"/>
  <c r="Y702" i="3" s="1"/>
  <c r="Y950" i="3" s="1"/>
  <c r="Y1198" i="3" s="1"/>
  <c r="Y472" i="3"/>
  <c r="Y720" i="3" s="1"/>
  <c r="Y968" i="3" s="1"/>
  <c r="Y1216" i="3" s="1"/>
  <c r="Y499" i="3"/>
  <c r="Y747" i="3" s="1"/>
  <c r="Y995" i="3" s="1"/>
  <c r="Y1243" i="3" s="1"/>
  <c r="U777" i="3"/>
  <c r="U1025" i="3" s="1"/>
  <c r="U784" i="3"/>
  <c r="U1032" i="3" s="1"/>
  <c r="U926" i="3"/>
  <c r="U1174" i="3" s="1"/>
  <c r="U952" i="3"/>
  <c r="U1200" i="3" s="1"/>
  <c r="U997" i="3"/>
  <c r="U1245" i="3" s="1"/>
  <c r="AA532" i="3"/>
  <c r="AA561" i="3"/>
  <c r="AA809" i="3" s="1"/>
  <c r="AA1057" i="3" s="1"/>
  <c r="AA674" i="3"/>
  <c r="AA692" i="3"/>
  <c r="AA940" i="3" s="1"/>
  <c r="AA1188" i="3" s="1"/>
  <c r="AA726" i="3"/>
  <c r="AA746" i="3"/>
  <c r="AA994" i="3" s="1"/>
  <c r="AA1242" i="3" s="1"/>
  <c r="AA765" i="3"/>
  <c r="AA1013" i="3" s="1"/>
  <c r="AA787" i="3"/>
  <c r="AA1035" i="3" s="1"/>
  <c r="Q538" i="3"/>
  <c r="Q786" i="3" s="1"/>
  <c r="Q1034" i="3" s="1"/>
  <c r="Q512" i="3"/>
  <c r="Q760" i="3" s="1"/>
  <c r="Q1008" i="3" s="1"/>
  <c r="Y274" i="3"/>
  <c r="Y522" i="3" s="1"/>
  <c r="Y770" i="3" s="1"/>
  <c r="Y1018" i="3" s="1"/>
  <c r="Y284" i="3"/>
  <c r="Y532" i="3" s="1"/>
  <c r="Y780" i="3" s="1"/>
  <c r="Y1028" i="3" s="1"/>
  <c r="Y444" i="3"/>
  <c r="Y692" i="3" s="1"/>
  <c r="Y940" i="3" s="1"/>
  <c r="Y1188" i="3" s="1"/>
  <c r="Y458" i="3"/>
  <c r="Y706" i="3" s="1"/>
  <c r="Y954" i="3" s="1"/>
  <c r="Y1202" i="3" s="1"/>
  <c r="Y476" i="3"/>
  <c r="Y724" i="3" s="1"/>
  <c r="Y972" i="3" s="1"/>
  <c r="Y1220" i="3" s="1"/>
  <c r="Y503" i="3"/>
  <c r="Y751" i="3" s="1"/>
  <c r="Y999" i="3" s="1"/>
  <c r="Y1247" i="3" s="1"/>
  <c r="U956" i="3"/>
  <c r="U1204" i="3" s="1"/>
  <c r="U1001" i="3"/>
  <c r="U1249" i="3" s="1"/>
  <c r="AA529" i="3"/>
  <c r="AA777" i="3" s="1"/>
  <c r="AA1025" i="3" s="1"/>
  <c r="AA522" i="3"/>
  <c r="AA685" i="3"/>
  <c r="AA933" i="3" s="1"/>
  <c r="AA1181" i="3" s="1"/>
  <c r="AA696" i="3"/>
  <c r="AA944" i="3" s="1"/>
  <c r="AA1192" i="3" s="1"/>
  <c r="AA730" i="3"/>
  <c r="AA978" i="3" s="1"/>
  <c r="AA1226" i="3" s="1"/>
  <c r="AA750" i="3"/>
  <c r="AA998" i="3" s="1"/>
  <c r="AA1246" i="3" s="1"/>
  <c r="AA789" i="3"/>
  <c r="AA1037" i="3" s="1"/>
  <c r="AA791" i="3"/>
  <c r="AA1039" i="3" s="1"/>
  <c r="Q506" i="3"/>
  <c r="Q754" i="3" s="1"/>
  <c r="Q1002" i="3" s="1"/>
  <c r="Q516" i="3"/>
  <c r="Q764" i="3" s="1"/>
  <c r="Q1012" i="3" s="1"/>
  <c r="Y279" i="3"/>
  <c r="Y527" i="3" s="1"/>
  <c r="Y775" i="3" s="1"/>
  <c r="Y1023" i="3" s="1"/>
  <c r="Y310" i="3"/>
  <c r="Y558" i="3" s="1"/>
  <c r="Y806" i="3" s="1"/>
  <c r="Y1054" i="3" s="1"/>
  <c r="Y432" i="3"/>
  <c r="Y680" i="3" s="1"/>
  <c r="Y928" i="3" s="1"/>
  <c r="Y1176" i="3" s="1"/>
  <c r="Y462" i="3"/>
  <c r="Y710" i="3" s="1"/>
  <c r="Y958" i="3" s="1"/>
  <c r="Y1206" i="3" s="1"/>
  <c r="Y480" i="3"/>
  <c r="Y728" i="3" s="1"/>
  <c r="Y976" i="3" s="1"/>
  <c r="Y1224" i="3" s="1"/>
  <c r="AG112" i="7"/>
  <c r="U938" i="3"/>
  <c r="U1186" i="3" s="1"/>
  <c r="AA528" i="3"/>
  <c r="AA776" i="3" s="1"/>
  <c r="AA1024" i="3" s="1"/>
  <c r="AA526" i="3"/>
  <c r="AA774" i="3" s="1"/>
  <c r="AA1022" i="3" s="1"/>
  <c r="AA690" i="3"/>
  <c r="AA938" i="3" s="1"/>
  <c r="AA1186" i="3" s="1"/>
  <c r="AA700" i="3"/>
  <c r="AA732" i="3"/>
  <c r="AA980" i="3" s="1"/>
  <c r="AA1228" i="3" s="1"/>
  <c r="AA745" i="3"/>
  <c r="AA993" i="3" s="1"/>
  <c r="AA1241" i="3" s="1"/>
  <c r="AA755" i="3"/>
  <c r="AA1003" i="3" s="1"/>
  <c r="AA786" i="3"/>
  <c r="AA1034" i="3" s="1"/>
  <c r="Q511" i="3"/>
  <c r="Q759" i="3" s="1"/>
  <c r="Q1007" i="3" s="1"/>
  <c r="Q520" i="3"/>
  <c r="Q768" i="3" s="1"/>
  <c r="Q1016" i="3" s="1"/>
  <c r="Y275" i="3"/>
  <c r="Y523" i="3" s="1"/>
  <c r="Y771" i="3" s="1"/>
  <c r="Y1019" i="3" s="1"/>
  <c r="Y289" i="3"/>
  <c r="Y537" i="3" s="1"/>
  <c r="Y785" i="3" s="1"/>
  <c r="Y1033" i="3" s="1"/>
  <c r="Y437" i="3"/>
  <c r="Y685" i="3" s="1"/>
  <c r="Y933" i="3" s="1"/>
  <c r="Y1181" i="3" s="1"/>
  <c r="Y469" i="3"/>
  <c r="Y717" i="3" s="1"/>
  <c r="Y965" i="3" s="1"/>
  <c r="Y1213" i="3" s="1"/>
  <c r="Y498" i="3"/>
  <c r="Y746" i="3" s="1"/>
  <c r="Y994" i="3" s="1"/>
  <c r="Y1242" i="3" s="1"/>
  <c r="AA524" i="3"/>
  <c r="AA772" i="3" s="1"/>
  <c r="AA1020" i="3" s="1"/>
  <c r="AA530" i="3"/>
  <c r="AA778" i="3" s="1"/>
  <c r="AA1026" i="3" s="1"/>
  <c r="AA678" i="3"/>
  <c r="AA704" i="3"/>
  <c r="AA748" i="3"/>
  <c r="AA996" i="3" s="1"/>
  <c r="AA1244" i="3" s="1"/>
  <c r="AA749" i="3"/>
  <c r="AA997" i="3" s="1"/>
  <c r="AA1245" i="3" s="1"/>
  <c r="AA759" i="3"/>
  <c r="AA1007" i="3" s="1"/>
  <c r="AA790" i="3"/>
  <c r="AA1038" i="3" s="1"/>
  <c r="Q519" i="3"/>
  <c r="Q767" i="3" s="1"/>
  <c r="Q1015" i="3" s="1"/>
  <c r="Q542" i="3"/>
  <c r="Q790" i="3" s="1"/>
  <c r="Q1038" i="3" s="1"/>
  <c r="Y283" i="3"/>
  <c r="Y531" i="3" s="1"/>
  <c r="Y779" i="3" s="1"/>
  <c r="Y1027" i="3" s="1"/>
  <c r="Y309" i="3"/>
  <c r="Y557" i="3" s="1"/>
  <c r="Y805" i="3" s="1"/>
  <c r="Y1053" i="3" s="1"/>
  <c r="Y448" i="3"/>
  <c r="Y696" i="3" s="1"/>
  <c r="Y944" i="3" s="1"/>
  <c r="Y1192" i="3" s="1"/>
  <c r="Y486" i="3"/>
  <c r="Y734" i="3" s="1"/>
  <c r="Y982" i="3" s="1"/>
  <c r="Y1230" i="3" s="1"/>
  <c r="Y478" i="3"/>
  <c r="Y726" i="3" s="1"/>
  <c r="Y974" i="3" s="1"/>
  <c r="Y1222" i="3" s="1"/>
  <c r="Z295" i="7"/>
  <c r="U807" i="3"/>
  <c r="U1055" i="3" s="1"/>
  <c r="U776" i="3"/>
  <c r="U1024" i="3" s="1"/>
  <c r="U944" i="3"/>
  <c r="U1192" i="3" s="1"/>
  <c r="AA556" i="3"/>
  <c r="AA804" i="3" s="1"/>
  <c r="AA1052" i="3" s="1"/>
  <c r="AA534" i="3"/>
  <c r="AA782" i="3" s="1"/>
  <c r="AA1030" i="3" s="1"/>
  <c r="AA694" i="3"/>
  <c r="AA942" i="3" s="1"/>
  <c r="AA1190" i="3" s="1"/>
  <c r="AA708" i="3"/>
  <c r="AA721" i="3"/>
  <c r="AA969" i="3" s="1"/>
  <c r="AA1217" i="3" s="1"/>
  <c r="AA753" i="3"/>
  <c r="AA1001" i="3" s="1"/>
  <c r="AA1249" i="3" s="1"/>
  <c r="AA788" i="3"/>
  <c r="AA1036" i="3" s="1"/>
  <c r="AA763" i="3"/>
  <c r="AA1011" i="3" s="1"/>
  <c r="Q507" i="3"/>
  <c r="Q755" i="3" s="1"/>
  <c r="Q1003" i="3" s="1"/>
  <c r="Q541" i="3"/>
  <c r="Q789" i="3" s="1"/>
  <c r="Q1037" i="3" s="1"/>
  <c r="Y307" i="3"/>
  <c r="Y555" i="3" s="1"/>
  <c r="Y803" i="3" s="1"/>
  <c r="Y1051" i="3" s="1"/>
  <c r="Y313" i="3"/>
  <c r="Y561" i="3" s="1"/>
  <c r="Y809" i="3" s="1"/>
  <c r="Y1057" i="3" s="1"/>
  <c r="Y426" i="3"/>
  <c r="Y674" i="3" s="1"/>
  <c r="Y922" i="3" s="1"/>
  <c r="Y1170" i="3" s="1"/>
  <c r="Y477" i="3"/>
  <c r="Y725" i="3" s="1"/>
  <c r="Y973" i="3" s="1"/>
  <c r="Y1221" i="3" s="1"/>
  <c r="Y482" i="3"/>
  <c r="Y730" i="3" s="1"/>
  <c r="Y978" i="3" s="1"/>
  <c r="Y1226" i="3" s="1"/>
  <c r="U780" i="3"/>
  <c r="U1028" i="3" s="1"/>
  <c r="AA525" i="3"/>
  <c r="AA536" i="3"/>
  <c r="AA682" i="3"/>
  <c r="AA930" i="3" s="1"/>
  <c r="AA1178" i="3" s="1"/>
  <c r="AA712" i="3"/>
  <c r="AA960" i="3" s="1"/>
  <c r="AA1208" i="3" s="1"/>
  <c r="AA725" i="3"/>
  <c r="AA973" i="3" s="1"/>
  <c r="AA1221" i="3" s="1"/>
  <c r="AA769" i="3"/>
  <c r="AA1017" i="3" s="1"/>
  <c r="AA767" i="3"/>
  <c r="AA1015" i="3" s="1"/>
  <c r="Q515" i="3"/>
  <c r="Q763" i="3" s="1"/>
  <c r="Q1011" i="3" s="1"/>
  <c r="Q545" i="3"/>
  <c r="Q793" i="3" s="1"/>
  <c r="Q1041" i="3" s="1"/>
  <c r="Y277" i="3"/>
  <c r="Y525" i="3" s="1"/>
  <c r="Y773" i="3" s="1"/>
  <c r="Y1021" i="3" s="1"/>
  <c r="Y288" i="3"/>
  <c r="Y536" i="3" s="1"/>
  <c r="Y784" i="3" s="1"/>
  <c r="Y1032" i="3" s="1"/>
  <c r="Y430" i="3"/>
  <c r="Y678" i="3" s="1"/>
  <c r="Y926" i="3" s="1"/>
  <c r="Y1174" i="3" s="1"/>
  <c r="Y452" i="3"/>
  <c r="Y700" i="3" s="1"/>
  <c r="Y948" i="3" s="1"/>
  <c r="Y1196" i="3" s="1"/>
  <c r="Y497" i="3"/>
  <c r="Y745" i="3" s="1"/>
  <c r="Y993" i="3" s="1"/>
  <c r="Y1241" i="3" s="1"/>
  <c r="Z294" i="7"/>
  <c r="AA533" i="3"/>
  <c r="AA781" i="3" s="1"/>
  <c r="AA1029" i="3" s="1"/>
  <c r="AA560" i="3"/>
  <c r="AA808" i="3" s="1"/>
  <c r="AA1056" i="3" s="1"/>
  <c r="AA687" i="3"/>
  <c r="AA935" i="3" s="1"/>
  <c r="AA1183" i="3" s="1"/>
  <c r="AA717" i="3"/>
  <c r="AA720" i="3"/>
  <c r="AA968" i="3" s="1"/>
  <c r="AA1216" i="3" s="1"/>
  <c r="AA760" i="3"/>
  <c r="AA1008" i="3" s="1"/>
  <c r="AA793" i="3"/>
  <c r="AA1041" i="3" s="1"/>
  <c r="Q509" i="3"/>
  <c r="Q757" i="3" s="1"/>
  <c r="Q1005" i="3" s="1"/>
  <c r="Q540" i="3"/>
  <c r="Q788" i="3" s="1"/>
  <c r="Q1036" i="3" s="1"/>
  <c r="Y281" i="3"/>
  <c r="Y529" i="3" s="1"/>
  <c r="Y777" i="3" s="1"/>
  <c r="Y1025" i="3" s="1"/>
  <c r="Y308" i="3"/>
  <c r="Y556" i="3" s="1"/>
  <c r="Y804" i="3" s="1"/>
  <c r="Y1052" i="3" s="1"/>
  <c r="Y434" i="3"/>
  <c r="Y682" i="3" s="1"/>
  <c r="Y930" i="3" s="1"/>
  <c r="Y1178" i="3" s="1"/>
  <c r="Y456" i="3"/>
  <c r="Y704" i="3" s="1"/>
  <c r="Y952" i="3" s="1"/>
  <c r="Y1200" i="3" s="1"/>
  <c r="BC281" i="7"/>
  <c r="W110" i="7"/>
  <c r="BC279" i="7"/>
  <c r="AX233" i="7"/>
  <c r="AG233" i="7" s="1"/>
  <c r="AG231" i="7"/>
  <c r="BC254" i="7"/>
  <c r="AI278" i="7"/>
  <c r="AI280" i="7"/>
  <c r="BC114" i="7"/>
  <c r="BB257" i="7"/>
  <c r="AT257" i="7"/>
  <c r="BC30" i="7"/>
  <c r="R736" i="3"/>
  <c r="R984" i="3" s="1"/>
  <c r="R1232" i="3" s="1"/>
  <c r="AO256" i="7"/>
  <c r="AO257" i="7" s="1"/>
  <c r="AA230" i="7"/>
  <c r="AR231" i="7"/>
  <c r="BC38" i="7"/>
  <c r="BC247" i="7"/>
  <c r="BA257" i="7"/>
  <c r="AK94" i="7"/>
  <c r="AE247" i="7"/>
  <c r="AG64" i="7"/>
  <c r="AC62" i="7"/>
  <c r="U304" i="3" s="1"/>
  <c r="U552" i="3" s="1"/>
  <c r="U800" i="3" s="1"/>
  <c r="U1048" i="3" s="1"/>
  <c r="AH280" i="7"/>
  <c r="BC249" i="7"/>
  <c r="AH295" i="7"/>
  <c r="BC280" i="7"/>
  <c r="BC294" i="7"/>
  <c r="AR256" i="7"/>
  <c r="AR257" i="7" s="1"/>
  <c r="BC83" i="7"/>
  <c r="BC238" i="7"/>
  <c r="AW256" i="7"/>
  <c r="AW257" i="7" s="1"/>
  <c r="AK231" i="7"/>
  <c r="AA246" i="7"/>
  <c r="AC63" i="7"/>
  <c r="BC98" i="7"/>
  <c r="AL29" i="7"/>
  <c r="BC263" i="7"/>
  <c r="Y231" i="7"/>
  <c r="AV256" i="7"/>
  <c r="AV257" i="7" s="1"/>
  <c r="BC40" i="7"/>
  <c r="W773" i="3"/>
  <c r="W1021" i="3" s="1"/>
  <c r="W778" i="3"/>
  <c r="W1026" i="3" s="1"/>
  <c r="W926" i="3"/>
  <c r="W1174" i="3" s="1"/>
  <c r="W960" i="3"/>
  <c r="W1208" i="3" s="1"/>
  <c r="W972" i="3"/>
  <c r="W1220" i="3" s="1"/>
  <c r="V879" i="3"/>
  <c r="V1127" i="3" s="1"/>
  <c r="V878" i="3"/>
  <c r="V1126" i="3" s="1"/>
  <c r="V893" i="3"/>
  <c r="V1141" i="3" s="1"/>
  <c r="V902" i="3"/>
  <c r="V1150" i="3" s="1"/>
  <c r="V916" i="3"/>
  <c r="V1164" i="3" s="1"/>
  <c r="V915" i="3"/>
  <c r="V1163" i="3" s="1"/>
  <c r="V962" i="3"/>
  <c r="V1210" i="3" s="1"/>
  <c r="V981" i="3"/>
  <c r="V1229" i="3" s="1"/>
  <c r="BA232" i="7"/>
  <c r="AJ232" i="7" s="1"/>
  <c r="AU256" i="7"/>
  <c r="AU257" i="7" s="1"/>
  <c r="W777" i="3"/>
  <c r="W1025" i="3" s="1"/>
  <c r="W804" i="3"/>
  <c r="W1052" i="3" s="1"/>
  <c r="W924" i="3"/>
  <c r="W1172" i="3" s="1"/>
  <c r="W996" i="3"/>
  <c r="W1244" i="3" s="1"/>
  <c r="W1000" i="3"/>
  <c r="W1248" i="3" s="1"/>
  <c r="V891" i="3"/>
  <c r="V1139" i="3" s="1"/>
  <c r="V886" i="3"/>
  <c r="V1134" i="3" s="1"/>
  <c r="V918" i="3"/>
  <c r="V1166" i="3" s="1"/>
  <c r="V897" i="3"/>
  <c r="V1145" i="3" s="1"/>
  <c r="V937" i="3"/>
  <c r="V1185" i="3" s="1"/>
  <c r="V923" i="3"/>
  <c r="V1171" i="3" s="1"/>
  <c r="V970" i="3"/>
  <c r="V1218" i="3" s="1"/>
  <c r="W785" i="3"/>
  <c r="W1033" i="3" s="1"/>
  <c r="W803" i="3"/>
  <c r="W1051" i="3" s="1"/>
  <c r="W928" i="3"/>
  <c r="W1176" i="3" s="1"/>
  <c r="W950" i="3"/>
  <c r="W1198" i="3" s="1"/>
  <c r="W995" i="3"/>
  <c r="W1243" i="3" s="1"/>
  <c r="V875" i="3"/>
  <c r="V1123" i="3" s="1"/>
  <c r="V890" i="3"/>
  <c r="V1138" i="3" s="1"/>
  <c r="V945" i="3"/>
  <c r="V1193" i="3" s="1"/>
  <c r="V901" i="3"/>
  <c r="V1149" i="3" s="1"/>
  <c r="V899" i="3"/>
  <c r="V1147" i="3" s="1"/>
  <c r="V927" i="3"/>
  <c r="V1175" i="3" s="1"/>
  <c r="V949" i="3"/>
  <c r="V1197" i="3" s="1"/>
  <c r="BC270" i="7"/>
  <c r="W809" i="3"/>
  <c r="W1057" i="3" s="1"/>
  <c r="W807" i="3"/>
  <c r="W1055" i="3" s="1"/>
  <c r="W932" i="3"/>
  <c r="W1180" i="3" s="1"/>
  <c r="W954" i="3"/>
  <c r="W1202" i="3" s="1"/>
  <c r="W999" i="3"/>
  <c r="W1247" i="3" s="1"/>
  <c r="V871" i="3"/>
  <c r="V1119" i="3" s="1"/>
  <c r="V894" i="3"/>
  <c r="V1142" i="3" s="1"/>
  <c r="V868" i="3"/>
  <c r="V1116" i="3" s="1"/>
  <c r="V905" i="3"/>
  <c r="V1153" i="3" s="1"/>
  <c r="V903" i="3"/>
  <c r="V1151" i="3" s="1"/>
  <c r="V931" i="3"/>
  <c r="V1179" i="3" s="1"/>
  <c r="V953" i="3"/>
  <c r="V1201" i="3" s="1"/>
  <c r="T509" i="3"/>
  <c r="T757" i="3" s="1"/>
  <c r="T1005" i="3" s="1"/>
  <c r="T516" i="3"/>
  <c r="T764" i="3" s="1"/>
  <c r="T1012" i="3" s="1"/>
  <c r="W771" i="3"/>
  <c r="W1019" i="3" s="1"/>
  <c r="W802" i="3"/>
  <c r="W1050" i="3" s="1"/>
  <c r="W936" i="3"/>
  <c r="W1184" i="3" s="1"/>
  <c r="W958" i="3"/>
  <c r="W1206" i="3" s="1"/>
  <c r="W982" i="3"/>
  <c r="W1230" i="3" s="1"/>
  <c r="V887" i="3"/>
  <c r="V1135" i="3" s="1"/>
  <c r="V929" i="3"/>
  <c r="V1177" i="3" s="1"/>
  <c r="V872" i="3"/>
  <c r="V1120" i="3" s="1"/>
  <c r="V912" i="3"/>
  <c r="V1160" i="3" s="1"/>
  <c r="V907" i="3"/>
  <c r="V1155" i="3" s="1"/>
  <c r="V939" i="3"/>
  <c r="V1187" i="3" s="1"/>
  <c r="V957" i="3"/>
  <c r="V1205" i="3" s="1"/>
  <c r="AB110" i="7"/>
  <c r="AS115" i="7"/>
  <c r="BC110" i="7"/>
  <c r="W783" i="3"/>
  <c r="W1031" i="3" s="1"/>
  <c r="W775" i="3"/>
  <c r="W1023" i="3" s="1"/>
  <c r="W806" i="3"/>
  <c r="W1054" i="3" s="1"/>
  <c r="W940" i="3"/>
  <c r="W1188" i="3" s="1"/>
  <c r="W965" i="3"/>
  <c r="W1213" i="3" s="1"/>
  <c r="W994" i="3"/>
  <c r="W1242" i="3" s="1"/>
  <c r="V867" i="3"/>
  <c r="V1115" i="3" s="1"/>
  <c r="V869" i="3"/>
  <c r="V1117" i="3" s="1"/>
  <c r="V876" i="3"/>
  <c r="V1124" i="3" s="1"/>
  <c r="V917" i="3"/>
  <c r="V1165" i="3" s="1"/>
  <c r="V909" i="3"/>
  <c r="V1157" i="3" s="1"/>
  <c r="V943" i="3"/>
  <c r="V1191" i="3" s="1"/>
  <c r="V961" i="3"/>
  <c r="V1209" i="3" s="1"/>
  <c r="BC250" i="7"/>
  <c r="W772" i="3"/>
  <c r="W1020" i="3" s="1"/>
  <c r="W779" i="3"/>
  <c r="W1027" i="3" s="1"/>
  <c r="W946" i="3"/>
  <c r="W1194" i="3" s="1"/>
  <c r="W944" i="3"/>
  <c r="W1192" i="3" s="1"/>
  <c r="W980" i="3"/>
  <c r="W1228" i="3" s="1"/>
  <c r="W998" i="3"/>
  <c r="W1246" i="3" s="1"/>
  <c r="V883" i="3"/>
  <c r="V1131" i="3" s="1"/>
  <c r="V873" i="3"/>
  <c r="V1121" i="3" s="1"/>
  <c r="V880" i="3"/>
  <c r="V1128" i="3" s="1"/>
  <c r="V963" i="3"/>
  <c r="V1211" i="3" s="1"/>
  <c r="V914" i="3"/>
  <c r="V1162" i="3" s="1"/>
  <c r="V947" i="3"/>
  <c r="V1195" i="3" s="1"/>
  <c r="V977" i="3"/>
  <c r="V1225" i="3" s="1"/>
  <c r="BC118" i="7"/>
  <c r="W780" i="3"/>
  <c r="W1028" i="3" s="1"/>
  <c r="W805" i="3"/>
  <c r="W1053" i="3" s="1"/>
  <c r="W935" i="3"/>
  <c r="W1183" i="3" s="1"/>
  <c r="W948" i="3"/>
  <c r="W1196" i="3" s="1"/>
  <c r="W974" i="3"/>
  <c r="W1222" i="3" s="1"/>
  <c r="W993" i="3"/>
  <c r="W1241" i="3" s="1"/>
  <c r="V898" i="3"/>
  <c r="V1146" i="3" s="1"/>
  <c r="V877" i="3"/>
  <c r="V1125" i="3" s="1"/>
  <c r="V884" i="3"/>
  <c r="V1132" i="3" s="1"/>
  <c r="V900" i="3"/>
  <c r="V1148" i="3" s="1"/>
  <c r="V920" i="3"/>
  <c r="V1168" i="3" s="1"/>
  <c r="V951" i="3"/>
  <c r="V1199" i="3" s="1"/>
  <c r="V971" i="3"/>
  <c r="V1219" i="3" s="1"/>
  <c r="BC126" i="7"/>
  <c r="T513" i="3"/>
  <c r="T761" i="3" s="1"/>
  <c r="T1009" i="3" s="1"/>
  <c r="T511" i="3"/>
  <c r="T759" i="3" s="1"/>
  <c r="T1007" i="3" s="1"/>
  <c r="W930" i="3"/>
  <c r="W1178" i="3" s="1"/>
  <c r="W808" i="3"/>
  <c r="W1056" i="3" s="1"/>
  <c r="W922" i="3"/>
  <c r="W1170" i="3" s="1"/>
  <c r="W964" i="3"/>
  <c r="W1212" i="3" s="1"/>
  <c r="W978" i="3"/>
  <c r="W1226" i="3" s="1"/>
  <c r="W997" i="3"/>
  <c r="W1245" i="3" s="1"/>
  <c r="V866" i="3"/>
  <c r="V1114" i="3" s="1"/>
  <c r="V881" i="3"/>
  <c r="V1129" i="3" s="1"/>
  <c r="V888" i="3"/>
  <c r="V1136" i="3" s="1"/>
  <c r="V904" i="3"/>
  <c r="V1152" i="3" s="1"/>
  <c r="V925" i="3"/>
  <c r="V1173" i="3" s="1"/>
  <c r="V955" i="3"/>
  <c r="V1203" i="3" s="1"/>
  <c r="V975" i="3"/>
  <c r="V1223" i="3" s="1"/>
  <c r="W776" i="3"/>
  <c r="W1024" i="3" s="1"/>
  <c r="W770" i="3"/>
  <c r="W1018" i="3" s="1"/>
  <c r="W933" i="3"/>
  <c r="W1181" i="3" s="1"/>
  <c r="W952" i="3"/>
  <c r="W1200" i="3" s="1"/>
  <c r="W969" i="3"/>
  <c r="W1217" i="3" s="1"/>
  <c r="W1001" i="3"/>
  <c r="W1249" i="3" s="1"/>
  <c r="V870" i="3"/>
  <c r="V1118" i="3" s="1"/>
  <c r="V885" i="3"/>
  <c r="V1133" i="3" s="1"/>
  <c r="V892" i="3"/>
  <c r="V1140" i="3" s="1"/>
  <c r="V908" i="3"/>
  <c r="V1156" i="3" s="1"/>
  <c r="V941" i="3"/>
  <c r="V1189" i="3" s="1"/>
  <c r="V959" i="3"/>
  <c r="V1207" i="3" s="1"/>
  <c r="V979" i="3"/>
  <c r="V1227" i="3" s="1"/>
  <c r="BC39" i="7"/>
  <c r="BC251" i="7"/>
  <c r="BC299" i="7"/>
  <c r="W784" i="3"/>
  <c r="W1032" i="3" s="1"/>
  <c r="W774" i="3"/>
  <c r="W1022" i="3" s="1"/>
  <c r="W938" i="3"/>
  <c r="W1186" i="3" s="1"/>
  <c r="W956" i="3"/>
  <c r="W1204" i="3" s="1"/>
  <c r="W973" i="3"/>
  <c r="W1221" i="3" s="1"/>
  <c r="V895" i="3"/>
  <c r="V1143" i="3" s="1"/>
  <c r="V874" i="3"/>
  <c r="V1122" i="3" s="1"/>
  <c r="V889" i="3"/>
  <c r="V1137" i="3" s="1"/>
  <c r="V896" i="3"/>
  <c r="V1144" i="3" s="1"/>
  <c r="V910" i="3"/>
  <c r="V1158" i="3" s="1"/>
  <c r="V911" i="3"/>
  <c r="V1159" i="3" s="1"/>
  <c r="V967" i="3"/>
  <c r="V1215" i="3" s="1"/>
  <c r="V983" i="3"/>
  <c r="V1231" i="3" s="1"/>
  <c r="AQ256" i="7"/>
  <c r="AQ257" i="7" s="1"/>
  <c r="T517" i="3"/>
  <c r="T765" i="3" s="1"/>
  <c r="T1013" i="3" s="1"/>
  <c r="T521" i="3"/>
  <c r="T769" i="3" s="1"/>
  <c r="T1017" i="3" s="1"/>
  <c r="T518" i="3"/>
  <c r="T766" i="3" s="1"/>
  <c r="T1014" i="3" s="1"/>
  <c r="T520" i="3"/>
  <c r="T768" i="3" s="1"/>
  <c r="T1016" i="3" s="1"/>
  <c r="T515" i="3"/>
  <c r="T763" i="3" s="1"/>
  <c r="T1011" i="3" s="1"/>
  <c r="T544" i="3"/>
  <c r="T792" i="3" s="1"/>
  <c r="T1040" i="3" s="1"/>
  <c r="Z511" i="3"/>
  <c r="Z759" i="3" s="1"/>
  <c r="Z1007" i="3" s="1"/>
  <c r="Z539" i="3"/>
  <c r="Z787" i="3" s="1"/>
  <c r="Z1035" i="3" s="1"/>
  <c r="Z506" i="3"/>
  <c r="Z754" i="3" s="1"/>
  <c r="Z1002" i="3" s="1"/>
  <c r="Z544" i="3"/>
  <c r="Z792" i="3" s="1"/>
  <c r="Z1040" i="3" s="1"/>
  <c r="Z521" i="3"/>
  <c r="Z769" i="3" s="1"/>
  <c r="Z1017" i="3" s="1"/>
  <c r="Z541" i="3"/>
  <c r="Z789" i="3" s="1"/>
  <c r="Z1037" i="3" s="1"/>
  <c r="T514" i="3"/>
  <c r="T762" i="3" s="1"/>
  <c r="T1010" i="3" s="1"/>
  <c r="T541" i="3"/>
  <c r="T789" i="3" s="1"/>
  <c r="T1037" i="3" s="1"/>
  <c r="T508" i="3"/>
  <c r="T756" i="3" s="1"/>
  <c r="T1004" i="3" s="1"/>
  <c r="T538" i="3"/>
  <c r="T786" i="3" s="1"/>
  <c r="T1034" i="3" s="1"/>
  <c r="T519" i="3"/>
  <c r="T767" i="3" s="1"/>
  <c r="T1015" i="3" s="1"/>
  <c r="T539" i="3"/>
  <c r="T787" i="3" s="1"/>
  <c r="T1035" i="3" s="1"/>
  <c r="Z519" i="3"/>
  <c r="Z767" i="3" s="1"/>
  <c r="Z1015" i="3" s="1"/>
  <c r="Z508" i="3"/>
  <c r="Z756" i="3" s="1"/>
  <c r="Z1004" i="3" s="1"/>
  <c r="Z510" i="3"/>
  <c r="Z758" i="3" s="1"/>
  <c r="Z1006" i="3" s="1"/>
  <c r="Z509" i="3"/>
  <c r="Z757" i="3" s="1"/>
  <c r="Z1005" i="3" s="1"/>
  <c r="Z543" i="3"/>
  <c r="Z791" i="3" s="1"/>
  <c r="Z1039" i="3" s="1"/>
  <c r="Z545" i="3"/>
  <c r="Z793" i="3" s="1"/>
  <c r="Z1041" i="3" s="1"/>
  <c r="BC47" i="7"/>
  <c r="T542" i="3"/>
  <c r="T790" i="3" s="1"/>
  <c r="T1038" i="3" s="1"/>
  <c r="T506" i="3"/>
  <c r="T754" i="3" s="1"/>
  <c r="T1002" i="3" s="1"/>
  <c r="T512" i="3"/>
  <c r="T760" i="3" s="1"/>
  <c r="T1008" i="3" s="1"/>
  <c r="T507" i="3"/>
  <c r="T755" i="3" s="1"/>
  <c r="T1003" i="3" s="1"/>
  <c r="T545" i="3"/>
  <c r="T793" i="3" s="1"/>
  <c r="T1041" i="3" s="1"/>
  <c r="T543" i="3"/>
  <c r="T791" i="3" s="1"/>
  <c r="T1039" i="3" s="1"/>
  <c r="Z512" i="3"/>
  <c r="Z760" i="3" s="1"/>
  <c r="Z1008" i="3" s="1"/>
  <c r="Z507" i="3"/>
  <c r="Z755" i="3" s="1"/>
  <c r="Z1003" i="3" s="1"/>
  <c r="Z516" i="3"/>
  <c r="Z764" i="3" s="1"/>
  <c r="Z1012" i="3" s="1"/>
  <c r="Z514" i="3"/>
  <c r="Z762" i="3" s="1"/>
  <c r="Z1010" i="3" s="1"/>
  <c r="Z513" i="3"/>
  <c r="Z761" i="3" s="1"/>
  <c r="Z1009" i="3" s="1"/>
  <c r="Z538" i="3"/>
  <c r="Z786" i="3" s="1"/>
  <c r="Z1034" i="3" s="1"/>
  <c r="BC267" i="7"/>
  <c r="BC134" i="7"/>
  <c r="AD294" i="7"/>
  <c r="AH111" i="7"/>
  <c r="Z743" i="3" s="1"/>
  <c r="Z991" i="3" s="1"/>
  <c r="BC266" i="7"/>
  <c r="AY117" i="7"/>
  <c r="AH113" i="7" s="1"/>
  <c r="BC303" i="7"/>
  <c r="BC70" i="7"/>
  <c r="BC248" i="7"/>
  <c r="AD295" i="7"/>
  <c r="BC234" i="7"/>
  <c r="BC298" i="7"/>
  <c r="BC295" i="7"/>
  <c r="BC302" i="7"/>
  <c r="Z110" i="7"/>
  <c r="AQ115" i="7"/>
  <c r="BB115" i="7"/>
  <c r="AK110" i="7"/>
  <c r="AG127" i="7"/>
  <c r="Y736" i="3" s="1"/>
  <c r="AX132" i="7"/>
  <c r="AS232" i="7"/>
  <c r="AB231" i="7"/>
  <c r="AU132" i="7"/>
  <c r="AD127" i="7"/>
  <c r="V736" i="3" s="1"/>
  <c r="X126" i="7"/>
  <c r="P488" i="3" s="1"/>
  <c r="AO131" i="7"/>
  <c r="AJ126" i="7"/>
  <c r="AB488" i="3" s="1"/>
  <c r="BA131" i="7"/>
  <c r="AW131" i="7"/>
  <c r="AF126" i="7"/>
  <c r="X488" i="3" s="1"/>
  <c r="AB126" i="7"/>
  <c r="T488" i="3" s="1"/>
  <c r="AS131" i="7"/>
  <c r="AH127" i="7"/>
  <c r="Z736" i="3" s="1"/>
  <c r="AY132" i="7"/>
  <c r="AA127" i="7"/>
  <c r="S736" i="3" s="1"/>
  <c r="AR132" i="7"/>
  <c r="AV132" i="7"/>
  <c r="AE127" i="7"/>
  <c r="W736" i="3" s="1"/>
  <c r="AI127" i="7"/>
  <c r="AA736" i="3" s="1"/>
  <c r="AZ132" i="7"/>
  <c r="X263" i="7"/>
  <c r="AY36" i="7"/>
  <c r="AH32" i="7" s="1"/>
  <c r="AH31" i="7"/>
  <c r="Z781" i="3" s="1"/>
  <c r="Y128" i="7"/>
  <c r="S302" i="3"/>
  <c r="S550" i="3" s="1"/>
  <c r="S798" i="3" s="1"/>
  <c r="S1046" i="3" s="1"/>
  <c r="BC48" i="7"/>
  <c r="AB551" i="3"/>
  <c r="W249" i="7"/>
  <c r="AL249" i="7" s="1"/>
  <c r="T553" i="3"/>
  <c r="U302" i="3"/>
  <c r="U550" i="3" s="1"/>
  <c r="U798" i="3" s="1"/>
  <c r="U1046" i="3" s="1"/>
  <c r="U305" i="3"/>
  <c r="U553" i="3" s="1"/>
  <c r="U801" i="3" s="1"/>
  <c r="U1049" i="3" s="1"/>
  <c r="U298" i="3"/>
  <c r="U546" i="3" s="1"/>
  <c r="U794" i="3" s="1"/>
  <c r="U1042" i="3" s="1"/>
  <c r="Z301" i="3"/>
  <c r="Z549" i="3" s="1"/>
  <c r="Z305" i="3"/>
  <c r="Z553" i="3" s="1"/>
  <c r="Z304" i="3"/>
  <c r="Z552" i="3" s="1"/>
  <c r="Z299" i="3"/>
  <c r="Z547" i="3" s="1"/>
  <c r="Z298" i="3"/>
  <c r="Z546" i="3" s="1"/>
  <c r="V298" i="3"/>
  <c r="V546" i="3" s="1"/>
  <c r="V794" i="3" s="1"/>
  <c r="V1042" i="3" s="1"/>
  <c r="V299" i="3"/>
  <c r="V547" i="3" s="1"/>
  <c r="V795" i="3" s="1"/>
  <c r="V1043" i="3" s="1"/>
  <c r="V305" i="3"/>
  <c r="V553" i="3" s="1"/>
  <c r="V801" i="3" s="1"/>
  <c r="V1049" i="3" s="1"/>
  <c r="V300" i="3"/>
  <c r="V548" i="3" s="1"/>
  <c r="V796" i="3" s="1"/>
  <c r="V1044" i="3" s="1"/>
  <c r="V303" i="3"/>
  <c r="V551" i="3" s="1"/>
  <c r="V799" i="3" s="1"/>
  <c r="V1047" i="3" s="1"/>
  <c r="V301" i="3"/>
  <c r="V549" i="3" s="1"/>
  <c r="V797" i="3" s="1"/>
  <c r="V1045" i="3" s="1"/>
  <c r="V302" i="3"/>
  <c r="V550" i="3" s="1"/>
  <c r="V798" i="3" s="1"/>
  <c r="V1046" i="3" s="1"/>
  <c r="AA298" i="3"/>
  <c r="AA546" i="3" s="1"/>
  <c r="AA794" i="3" s="1"/>
  <c r="AA1042" i="3" s="1"/>
  <c r="AA302" i="3"/>
  <c r="AA550" i="3" s="1"/>
  <c r="AA798" i="3" s="1"/>
  <c r="AA1046" i="3" s="1"/>
  <c r="AA305" i="3"/>
  <c r="AA553" i="3" s="1"/>
  <c r="AA801" i="3" s="1"/>
  <c r="AA1049" i="3" s="1"/>
  <c r="AA301" i="3"/>
  <c r="AA549" i="3" s="1"/>
  <c r="AA797" i="3" s="1"/>
  <c r="AA1045" i="3" s="1"/>
  <c r="AA304" i="3"/>
  <c r="AA552" i="3" s="1"/>
  <c r="AA800" i="3" s="1"/>
  <c r="AA1048" i="3" s="1"/>
  <c r="Y300" i="3"/>
  <c r="Y548" i="3" s="1"/>
  <c r="Y304" i="3"/>
  <c r="Y552" i="3" s="1"/>
  <c r="W298" i="3"/>
  <c r="W546" i="3" s="1"/>
  <c r="W794" i="3" s="1"/>
  <c r="W1042" i="3" s="1"/>
  <c r="W302" i="3"/>
  <c r="W550" i="3" s="1"/>
  <c r="W798" i="3" s="1"/>
  <c r="W1046" i="3" s="1"/>
  <c r="W303" i="3"/>
  <c r="W551" i="3" s="1"/>
  <c r="W799" i="3" s="1"/>
  <c r="W1047" i="3" s="1"/>
  <c r="W304" i="3"/>
  <c r="W552" i="3" s="1"/>
  <c r="W800" i="3" s="1"/>
  <c r="W1048" i="3" s="1"/>
  <c r="AC300" i="3"/>
  <c r="AC548" i="3" s="1"/>
  <c r="AC796" i="3" s="1"/>
  <c r="AC1044" i="3" s="1"/>
  <c r="AC299" i="3"/>
  <c r="AC547" i="3" s="1"/>
  <c r="AC795" i="3" s="1"/>
  <c r="AC1043" i="3" s="1"/>
  <c r="AC301" i="3"/>
  <c r="AC549" i="3" s="1"/>
  <c r="AC797" i="3" s="1"/>
  <c r="AC1045" i="3" s="1"/>
  <c r="U301" i="3"/>
  <c r="U549" i="3" s="1"/>
  <c r="U797" i="3" s="1"/>
  <c r="U1045" i="3" s="1"/>
  <c r="AA303" i="3"/>
  <c r="AA551" i="3" s="1"/>
  <c r="AA799" i="3" s="1"/>
  <c r="AA1047" i="3" s="1"/>
  <c r="AA805" i="3"/>
  <c r="AA1053" i="3" s="1"/>
  <c r="W651" i="3"/>
  <c r="W899" i="3" s="1"/>
  <c r="W1147" i="3" s="1"/>
  <c r="W624" i="3"/>
  <c r="W872" i="3" s="1"/>
  <c r="W1120" i="3" s="1"/>
  <c r="W713" i="3"/>
  <c r="W961" i="3" s="1"/>
  <c r="W1209" i="3" s="1"/>
  <c r="W631" i="3"/>
  <c r="W879" i="3" s="1"/>
  <c r="W1127" i="3" s="1"/>
  <c r="W647" i="3"/>
  <c r="W895" i="3" s="1"/>
  <c r="W1143" i="3" s="1"/>
  <c r="W622" i="3"/>
  <c r="W870" i="3" s="1"/>
  <c r="W1118" i="3" s="1"/>
  <c r="W638" i="3"/>
  <c r="W886" i="3" s="1"/>
  <c r="W1134" i="3" s="1"/>
  <c r="W677" i="3"/>
  <c r="W925" i="3" s="1"/>
  <c r="W1173" i="3" s="1"/>
  <c r="W633" i="3"/>
  <c r="W881" i="3" s="1"/>
  <c r="W1129" i="3" s="1"/>
  <c r="W655" i="3"/>
  <c r="W903" i="3" s="1"/>
  <c r="W1151" i="3" s="1"/>
  <c r="W654" i="3"/>
  <c r="W902" i="3" s="1"/>
  <c r="W1150" i="3" s="1"/>
  <c r="W675" i="3"/>
  <c r="W923" i="3" s="1"/>
  <c r="W1171" i="3" s="1"/>
  <c r="W697" i="3"/>
  <c r="W945" i="3" s="1"/>
  <c r="W1193" i="3" s="1"/>
  <c r="W657" i="3"/>
  <c r="W905" i="3" s="1"/>
  <c r="W1153" i="3" s="1"/>
  <c r="W695" i="3"/>
  <c r="W943" i="3" s="1"/>
  <c r="W1191" i="3" s="1"/>
  <c r="W660" i="3"/>
  <c r="W908" i="3" s="1"/>
  <c r="W1156" i="3" s="1"/>
  <c r="W683" i="3"/>
  <c r="W931" i="3" s="1"/>
  <c r="W1179" i="3" s="1"/>
  <c r="W668" i="3"/>
  <c r="W916" i="3" s="1"/>
  <c r="W1164" i="3" s="1"/>
  <c r="W715" i="3"/>
  <c r="W963" i="3" s="1"/>
  <c r="W1211" i="3" s="1"/>
  <c r="W711" i="3"/>
  <c r="W959" i="3" s="1"/>
  <c r="W1207" i="3" s="1"/>
  <c r="W718" i="3"/>
  <c r="W966" i="3" s="1"/>
  <c r="W1214" i="3" s="1"/>
  <c r="W733" i="3"/>
  <c r="W981" i="3" s="1"/>
  <c r="W1229" i="3" s="1"/>
  <c r="S640" i="3"/>
  <c r="S888" i="3" s="1"/>
  <c r="S1136" i="3" s="1"/>
  <c r="S648" i="3"/>
  <c r="S896" i="3" s="1"/>
  <c r="S1144" i="3" s="1"/>
  <c r="S631" i="3"/>
  <c r="S879" i="3" s="1"/>
  <c r="S1127" i="3" s="1"/>
  <c r="S647" i="3"/>
  <c r="S895" i="3" s="1"/>
  <c r="S1143" i="3" s="1"/>
  <c r="S618" i="3"/>
  <c r="S866" i="3" s="1"/>
  <c r="S1114" i="3" s="1"/>
  <c r="S634" i="3"/>
  <c r="S882" i="3" s="1"/>
  <c r="S1130" i="3" s="1"/>
  <c r="S655" i="3"/>
  <c r="S903" i="3" s="1"/>
  <c r="S1151" i="3" s="1"/>
  <c r="S625" i="3"/>
  <c r="S873" i="3" s="1"/>
  <c r="S1121" i="3" s="1"/>
  <c r="S641" i="3"/>
  <c r="S889" i="3" s="1"/>
  <c r="S1137" i="3" s="1"/>
  <c r="S689" i="3"/>
  <c r="S937" i="3" s="1"/>
  <c r="S1185" i="3" s="1"/>
  <c r="S658" i="3"/>
  <c r="S906" i="3" s="1"/>
  <c r="S1154" i="3" s="1"/>
  <c r="S677" i="3"/>
  <c r="S925" i="3" s="1"/>
  <c r="S1173" i="3" s="1"/>
  <c r="S653" i="3"/>
  <c r="S901" i="3" s="1"/>
  <c r="S1149" i="3" s="1"/>
  <c r="S675" i="3"/>
  <c r="S923" i="3" s="1"/>
  <c r="S1171" i="3" s="1"/>
  <c r="S697" i="3"/>
  <c r="S945" i="3" s="1"/>
  <c r="S1193" i="3" s="1"/>
  <c r="S663" i="3"/>
  <c r="S911" i="3" s="1"/>
  <c r="S1159" i="3" s="1"/>
  <c r="S713" i="3"/>
  <c r="S961" i="3" s="1"/>
  <c r="S1209" i="3" s="1"/>
  <c r="S701" i="3"/>
  <c r="S949" i="3" s="1"/>
  <c r="S1197" i="3" s="1"/>
  <c r="S707" i="3"/>
  <c r="S955" i="3" s="1"/>
  <c r="S1203" i="3" s="1"/>
  <c r="S719" i="3"/>
  <c r="S967" i="3" s="1"/>
  <c r="S1215" i="3" s="1"/>
  <c r="S729" i="3"/>
  <c r="S977" i="3" s="1"/>
  <c r="S1225" i="3" s="1"/>
  <c r="U986" i="3"/>
  <c r="U992" i="3"/>
  <c r="U675" i="3"/>
  <c r="U711" i="3"/>
  <c r="V544" i="3"/>
  <c r="V508" i="3"/>
  <c r="V510" i="3"/>
  <c r="V509" i="3"/>
  <c r="V539" i="3"/>
  <c r="V545" i="3"/>
  <c r="AC762" i="3"/>
  <c r="AC1010" i="3" s="1"/>
  <c r="AC761" i="3"/>
  <c r="AC1009" i="3" s="1"/>
  <c r="AC792" i="3"/>
  <c r="AC1040" i="3" s="1"/>
  <c r="S776" i="3"/>
  <c r="S1024" i="3" s="1"/>
  <c r="S922" i="3"/>
  <c r="S1170" i="3" s="1"/>
  <c r="S944" i="3"/>
  <c r="S1192" i="3" s="1"/>
  <c r="S954" i="3"/>
  <c r="S1202" i="3" s="1"/>
  <c r="S976" i="3"/>
  <c r="S1224" i="3" s="1"/>
  <c r="S993" i="3"/>
  <c r="S1241" i="3" s="1"/>
  <c r="X893" i="3"/>
  <c r="X1141" i="3" s="1"/>
  <c r="X947" i="3"/>
  <c r="X1195" i="3" s="1"/>
  <c r="X910" i="3"/>
  <c r="X1158" i="3" s="1"/>
  <c r="X872" i="3"/>
  <c r="X1120" i="3" s="1"/>
  <c r="X888" i="3"/>
  <c r="X1136" i="3" s="1"/>
  <c r="X871" i="3"/>
  <c r="X1119" i="3" s="1"/>
  <c r="X887" i="3"/>
  <c r="X1135" i="3" s="1"/>
  <c r="X915" i="3"/>
  <c r="X878" i="3"/>
  <c r="X1126" i="3" s="1"/>
  <c r="X894" i="3"/>
  <c r="X903" i="3"/>
  <c r="X1151" i="3" s="1"/>
  <c r="X898" i="3"/>
  <c r="X1146" i="3" s="1"/>
  <c r="X918" i="3"/>
  <c r="X1166" i="3" s="1"/>
  <c r="X897" i="3"/>
  <c r="X1145" i="3" s="1"/>
  <c r="X916" i="3"/>
  <c r="X1164" i="3" s="1"/>
  <c r="X909" i="3"/>
  <c r="X1157" i="3" s="1"/>
  <c r="X925" i="3"/>
  <c r="X1173" i="3" s="1"/>
  <c r="X945" i="3"/>
  <c r="X1193" i="3" s="1"/>
  <c r="X957" i="3"/>
  <c r="X1205" i="3" s="1"/>
  <c r="X959" i="3"/>
  <c r="X971" i="3"/>
  <c r="X1219" i="3" s="1"/>
  <c r="X977" i="3"/>
  <c r="AC759" i="3"/>
  <c r="AC1007" i="3" s="1"/>
  <c r="AC756" i="3"/>
  <c r="AC1004" i="3" s="1"/>
  <c r="AC786" i="3"/>
  <c r="AC1034" i="3" s="1"/>
  <c r="AA771" i="3"/>
  <c r="AA1019" i="3" s="1"/>
  <c r="S774" i="3"/>
  <c r="S1022" i="3" s="1"/>
  <c r="S808" i="3"/>
  <c r="S1056" i="3" s="1"/>
  <c r="S965" i="3"/>
  <c r="S1213" i="3" s="1"/>
  <c r="S928" i="3"/>
  <c r="S1176" i="3" s="1"/>
  <c r="S956" i="3"/>
  <c r="S1204" i="3" s="1"/>
  <c r="S969" i="3"/>
  <c r="S1217" i="3" s="1"/>
  <c r="S999" i="3"/>
  <c r="S1247" i="3" s="1"/>
  <c r="S552" i="3"/>
  <c r="S800" i="3" s="1"/>
  <c r="S1048" i="3" s="1"/>
  <c r="Q550" i="3"/>
  <c r="Q798" i="3" s="1"/>
  <c r="Q1046" i="3" s="1"/>
  <c r="AC790" i="3"/>
  <c r="AC1038" i="3" s="1"/>
  <c r="AC758" i="3"/>
  <c r="AC1006" i="3" s="1"/>
  <c r="AC767" i="3"/>
  <c r="AC1015" i="3" s="1"/>
  <c r="AC765" i="3"/>
  <c r="AC1013" i="3" s="1"/>
  <c r="AC760" i="3"/>
  <c r="AC1008" i="3" s="1"/>
  <c r="AC789" i="3"/>
  <c r="AC1037" i="3" s="1"/>
  <c r="AA948" i="3"/>
  <c r="AA1196" i="3" s="1"/>
  <c r="AA965" i="3"/>
  <c r="AA1213" i="3" s="1"/>
  <c r="AA999" i="3"/>
  <c r="AA1247" i="3" s="1"/>
  <c r="S771" i="3"/>
  <c r="S1019" i="3" s="1"/>
  <c r="S785" i="3"/>
  <c r="S1033" i="3" s="1"/>
  <c r="S778" i="3"/>
  <c r="S1026" i="3" s="1"/>
  <c r="S802" i="3"/>
  <c r="S1050" i="3" s="1"/>
  <c r="S930" i="3"/>
  <c r="S1178" i="3" s="1"/>
  <c r="S933" i="3"/>
  <c r="S1181" i="3" s="1"/>
  <c r="S932" i="3"/>
  <c r="S1180" i="3" s="1"/>
  <c r="S948" i="3"/>
  <c r="S1196" i="3" s="1"/>
  <c r="S960" i="3"/>
  <c r="S1208" i="3" s="1"/>
  <c r="S958" i="3"/>
  <c r="S1206" i="3" s="1"/>
  <c r="S973" i="3"/>
  <c r="S1221" i="3" s="1"/>
  <c r="S980" i="3"/>
  <c r="S1228" i="3" s="1"/>
  <c r="S982" i="3"/>
  <c r="S1230" i="3" s="1"/>
  <c r="S997" i="3"/>
  <c r="S1245" i="3" s="1"/>
  <c r="AB533" i="3"/>
  <c r="AB559" i="3"/>
  <c r="AB687" i="3"/>
  <c r="AB706" i="3"/>
  <c r="AB702" i="3"/>
  <c r="AB685" i="3"/>
  <c r="AB704" i="3"/>
  <c r="AB717" i="3"/>
  <c r="AB726" i="3"/>
  <c r="AB725" i="3"/>
  <c r="AB747" i="3"/>
  <c r="AB750" i="3"/>
  <c r="W628" i="3"/>
  <c r="W876" i="3" s="1"/>
  <c r="W1124" i="3" s="1"/>
  <c r="W640" i="3"/>
  <c r="W888" i="3" s="1"/>
  <c r="W1136" i="3" s="1"/>
  <c r="W619" i="3"/>
  <c r="W867" i="3" s="1"/>
  <c r="W1115" i="3" s="1"/>
  <c r="W635" i="3"/>
  <c r="W883" i="3" s="1"/>
  <c r="W1131" i="3" s="1"/>
  <c r="W661" i="3"/>
  <c r="W909" i="3" s="1"/>
  <c r="W1157" i="3" s="1"/>
  <c r="W626" i="3"/>
  <c r="W874" i="3" s="1"/>
  <c r="W1122" i="3" s="1"/>
  <c r="W642" i="3"/>
  <c r="W890" i="3" s="1"/>
  <c r="W1138" i="3" s="1"/>
  <c r="W621" i="3"/>
  <c r="W869" i="3" s="1"/>
  <c r="W1117" i="3" s="1"/>
  <c r="W637" i="3"/>
  <c r="W885" i="3" s="1"/>
  <c r="W1133" i="3" s="1"/>
  <c r="W666" i="3"/>
  <c r="W914" i="3" s="1"/>
  <c r="W1162" i="3" s="1"/>
  <c r="W658" i="3"/>
  <c r="W906" i="3" s="1"/>
  <c r="W1154" i="3" s="1"/>
  <c r="W681" i="3"/>
  <c r="W929" i="3" s="1"/>
  <c r="W1177" i="3" s="1"/>
  <c r="W709" i="3"/>
  <c r="W957" i="3" s="1"/>
  <c r="W1205" i="3" s="1"/>
  <c r="W663" i="3"/>
  <c r="W911" i="3" s="1"/>
  <c r="W1159" i="3" s="1"/>
  <c r="W701" i="3"/>
  <c r="W949" i="3" s="1"/>
  <c r="W1197" i="3" s="1"/>
  <c r="W662" i="3"/>
  <c r="W910" i="3" s="1"/>
  <c r="W1158" i="3" s="1"/>
  <c r="W689" i="3"/>
  <c r="W937" i="3" s="1"/>
  <c r="W1185" i="3" s="1"/>
  <c r="W672" i="3"/>
  <c r="W920" i="3" s="1"/>
  <c r="W1168" i="3" s="1"/>
  <c r="W727" i="3"/>
  <c r="W975" i="3" s="1"/>
  <c r="W1223" i="3" s="1"/>
  <c r="W719" i="3"/>
  <c r="W967" i="3" s="1"/>
  <c r="W1215" i="3" s="1"/>
  <c r="W722" i="3"/>
  <c r="W970" i="3" s="1"/>
  <c r="W1218" i="3" s="1"/>
  <c r="S628" i="3"/>
  <c r="S876" i="3" s="1"/>
  <c r="S1124" i="3" s="1"/>
  <c r="S620" i="3"/>
  <c r="S868" i="3" s="1"/>
  <c r="S1116" i="3" s="1"/>
  <c r="S619" i="3"/>
  <c r="S867" i="3" s="1"/>
  <c r="S1115" i="3" s="1"/>
  <c r="S635" i="3"/>
  <c r="S883" i="3" s="1"/>
  <c r="S1131" i="3" s="1"/>
  <c r="S659" i="3"/>
  <c r="S907" i="3" s="1"/>
  <c r="S1155" i="3" s="1"/>
  <c r="S622" i="3"/>
  <c r="S870" i="3" s="1"/>
  <c r="S1118" i="3" s="1"/>
  <c r="S638" i="3"/>
  <c r="S886" i="3" s="1"/>
  <c r="S1134" i="3" s="1"/>
  <c r="S673" i="3"/>
  <c r="S921" i="3" s="1"/>
  <c r="S1169" i="3" s="1"/>
  <c r="S629" i="3"/>
  <c r="S877" i="3" s="1"/>
  <c r="S1125" i="3" s="1"/>
  <c r="S645" i="3"/>
  <c r="S893" i="3" s="1"/>
  <c r="S1141" i="3" s="1"/>
  <c r="S699" i="3"/>
  <c r="S947" i="3" s="1"/>
  <c r="S1195" i="3" s="1"/>
  <c r="S661" i="3"/>
  <c r="S909" i="3" s="1"/>
  <c r="S1157" i="3" s="1"/>
  <c r="S693" i="3"/>
  <c r="S941" i="3" s="1"/>
  <c r="S1189" i="3" s="1"/>
  <c r="S657" i="3"/>
  <c r="S905" i="3" s="1"/>
  <c r="S1153" i="3" s="1"/>
  <c r="S681" i="3"/>
  <c r="S929" i="3" s="1"/>
  <c r="S1177" i="3" s="1"/>
  <c r="S652" i="3"/>
  <c r="S900" i="3" s="1"/>
  <c r="S1148" i="3" s="1"/>
  <c r="S669" i="3"/>
  <c r="S917" i="3" s="1"/>
  <c r="S1165" i="3" s="1"/>
  <c r="S664" i="3"/>
  <c r="S912" i="3" s="1"/>
  <c r="S1160" i="3" s="1"/>
  <c r="S727" i="3"/>
  <c r="S975" i="3" s="1"/>
  <c r="S1223" i="3" s="1"/>
  <c r="S711" i="3"/>
  <c r="S959" i="3" s="1"/>
  <c r="S1207" i="3" s="1"/>
  <c r="S731" i="3"/>
  <c r="S979" i="3" s="1"/>
  <c r="S1227" i="3" s="1"/>
  <c r="S735" i="3"/>
  <c r="S983" i="3" s="1"/>
  <c r="S1231" i="3" s="1"/>
  <c r="U985" i="3"/>
  <c r="U987" i="3"/>
  <c r="U648" i="3"/>
  <c r="U718" i="3"/>
  <c r="V511" i="3"/>
  <c r="V507" i="3"/>
  <c r="V512" i="3"/>
  <c r="V514" i="3"/>
  <c r="V513" i="3"/>
  <c r="V538" i="3"/>
  <c r="S775" i="3"/>
  <c r="S1023" i="3" s="1"/>
  <c r="S803" i="3"/>
  <c r="S1051" i="3" s="1"/>
  <c r="AB676" i="3"/>
  <c r="AB537" i="3"/>
  <c r="AA928" i="3"/>
  <c r="AA1176" i="3" s="1"/>
  <c r="S805" i="3"/>
  <c r="S1053" i="3" s="1"/>
  <c r="S773" i="3"/>
  <c r="S1021" i="3" s="1"/>
  <c r="P873" i="3"/>
  <c r="P1121" i="3" s="1"/>
  <c r="P877" i="3"/>
  <c r="P1125" i="3" s="1"/>
  <c r="P872" i="3"/>
  <c r="P888" i="3"/>
  <c r="P1136" i="3" s="1"/>
  <c r="P918" i="3"/>
  <c r="P1166" i="3" s="1"/>
  <c r="P879" i="3"/>
  <c r="P1127" i="3" s="1"/>
  <c r="P895" i="3"/>
  <c r="P1143" i="3" s="1"/>
  <c r="P870" i="3"/>
  <c r="P1118" i="3" s="1"/>
  <c r="P886" i="3"/>
  <c r="P1134" i="3" s="1"/>
  <c r="P899" i="3"/>
  <c r="P916" i="3"/>
  <c r="P1164" i="3" s="1"/>
  <c r="P902" i="3"/>
  <c r="P1150" i="3" s="1"/>
  <c r="P920" i="3"/>
  <c r="P901" i="3"/>
  <c r="P1149" i="3" s="1"/>
  <c r="P909" i="3"/>
  <c r="P925" i="3"/>
  <c r="P1173" i="3" s="1"/>
  <c r="P945" i="3"/>
  <c r="P1193" i="3" s="1"/>
  <c r="P957" i="3"/>
  <c r="P1205" i="3" s="1"/>
  <c r="P955" i="3"/>
  <c r="P1203" i="3" s="1"/>
  <c r="P971" i="3"/>
  <c r="P1219" i="3" s="1"/>
  <c r="P981" i="3"/>
  <c r="P1229" i="3" s="1"/>
  <c r="AB526" i="3"/>
  <c r="AB528" i="3"/>
  <c r="AB535" i="3"/>
  <c r="V368" i="3"/>
  <c r="V616" i="3" s="1"/>
  <c r="V864" i="3" s="1"/>
  <c r="V1112" i="3" s="1"/>
  <c r="V369" i="3"/>
  <c r="V617" i="3" s="1"/>
  <c r="V865" i="3" s="1"/>
  <c r="V1113" i="3" s="1"/>
  <c r="V365" i="3"/>
  <c r="V613" i="3" s="1"/>
  <c r="V861" i="3" s="1"/>
  <c r="V1109" i="3" s="1"/>
  <c r="V361" i="3"/>
  <c r="V609" i="3" s="1"/>
  <c r="V857" i="3" s="1"/>
  <c r="V1105" i="3" s="1"/>
  <c r="V357" i="3"/>
  <c r="V605" i="3" s="1"/>
  <c r="V853" i="3" s="1"/>
  <c r="V1101" i="3" s="1"/>
  <c r="V353" i="3"/>
  <c r="V601" i="3" s="1"/>
  <c r="V849" i="3" s="1"/>
  <c r="V1097" i="3" s="1"/>
  <c r="V349" i="3"/>
  <c r="V597" i="3" s="1"/>
  <c r="V845" i="3" s="1"/>
  <c r="V1093" i="3" s="1"/>
  <c r="V345" i="3"/>
  <c r="V593" i="3" s="1"/>
  <c r="V841" i="3" s="1"/>
  <c r="V1089" i="3" s="1"/>
  <c r="V341" i="3"/>
  <c r="V589" i="3" s="1"/>
  <c r="V837" i="3" s="1"/>
  <c r="V1085" i="3" s="1"/>
  <c r="V337" i="3"/>
  <c r="V585" i="3" s="1"/>
  <c r="V833" i="3" s="1"/>
  <c r="V1081" i="3" s="1"/>
  <c r="V333" i="3"/>
  <c r="V581" i="3" s="1"/>
  <c r="V829" i="3" s="1"/>
  <c r="V1077" i="3" s="1"/>
  <c r="V329" i="3"/>
  <c r="V577" i="3" s="1"/>
  <c r="V825" i="3" s="1"/>
  <c r="V1073" i="3" s="1"/>
  <c r="V325" i="3"/>
  <c r="V573" i="3" s="1"/>
  <c r="V821" i="3" s="1"/>
  <c r="V1069" i="3" s="1"/>
  <c r="V321" i="3"/>
  <c r="V569" i="3" s="1"/>
  <c r="V817" i="3" s="1"/>
  <c r="V1065" i="3" s="1"/>
  <c r="V317" i="3"/>
  <c r="V565" i="3" s="1"/>
  <c r="V813" i="3" s="1"/>
  <c r="V1061" i="3" s="1"/>
  <c r="V366" i="3"/>
  <c r="V614" i="3" s="1"/>
  <c r="V862" i="3" s="1"/>
  <c r="V1110" i="3" s="1"/>
  <c r="V362" i="3"/>
  <c r="V610" i="3" s="1"/>
  <c r="V858" i="3" s="1"/>
  <c r="V1106" i="3" s="1"/>
  <c r="V358" i="3"/>
  <c r="V606" i="3" s="1"/>
  <c r="V854" i="3" s="1"/>
  <c r="V1102" i="3" s="1"/>
  <c r="V354" i="3"/>
  <c r="V602" i="3" s="1"/>
  <c r="V850" i="3" s="1"/>
  <c r="V1098" i="3" s="1"/>
  <c r="V350" i="3"/>
  <c r="V598" i="3" s="1"/>
  <c r="V846" i="3" s="1"/>
  <c r="V1094" i="3" s="1"/>
  <c r="V346" i="3"/>
  <c r="V594" i="3" s="1"/>
  <c r="V842" i="3" s="1"/>
  <c r="V1090" i="3" s="1"/>
  <c r="V342" i="3"/>
  <c r="V590" i="3" s="1"/>
  <c r="V838" i="3" s="1"/>
  <c r="V1086" i="3" s="1"/>
  <c r="V338" i="3"/>
  <c r="V586" i="3" s="1"/>
  <c r="V834" i="3" s="1"/>
  <c r="V1082" i="3" s="1"/>
  <c r="V334" i="3"/>
  <c r="V582" i="3" s="1"/>
  <c r="V830" i="3" s="1"/>
  <c r="V1078" i="3" s="1"/>
  <c r="V330" i="3"/>
  <c r="V578" i="3" s="1"/>
  <c r="V826" i="3" s="1"/>
  <c r="V1074" i="3" s="1"/>
  <c r="V326" i="3"/>
  <c r="V574" i="3" s="1"/>
  <c r="V822" i="3" s="1"/>
  <c r="V1070" i="3" s="1"/>
  <c r="V322" i="3"/>
  <c r="V570" i="3" s="1"/>
  <c r="V818" i="3" s="1"/>
  <c r="V1066" i="3" s="1"/>
  <c r="V318" i="3"/>
  <c r="V566" i="3" s="1"/>
  <c r="V814" i="3" s="1"/>
  <c r="V1062" i="3" s="1"/>
  <c r="V314" i="3"/>
  <c r="V562" i="3" s="1"/>
  <c r="V810" i="3" s="1"/>
  <c r="V1058" i="3" s="1"/>
  <c r="V363" i="3"/>
  <c r="V611" i="3" s="1"/>
  <c r="V859" i="3" s="1"/>
  <c r="V1107" i="3" s="1"/>
  <c r="V355" i="3"/>
  <c r="V603" i="3" s="1"/>
  <c r="V851" i="3" s="1"/>
  <c r="V1099" i="3" s="1"/>
  <c r="V347" i="3"/>
  <c r="V595" i="3" s="1"/>
  <c r="V843" i="3" s="1"/>
  <c r="V1091" i="3" s="1"/>
  <c r="V339" i="3"/>
  <c r="V587" i="3" s="1"/>
  <c r="V835" i="3" s="1"/>
  <c r="V1083" i="3" s="1"/>
  <c r="V331" i="3"/>
  <c r="V579" i="3" s="1"/>
  <c r="V827" i="3" s="1"/>
  <c r="V1075" i="3" s="1"/>
  <c r="V323" i="3"/>
  <c r="V571" i="3" s="1"/>
  <c r="V819" i="3" s="1"/>
  <c r="V1067" i="3" s="1"/>
  <c r="V315" i="3"/>
  <c r="V563" i="3" s="1"/>
  <c r="V811" i="3" s="1"/>
  <c r="V1059" i="3" s="1"/>
  <c r="V359" i="3"/>
  <c r="V607" i="3" s="1"/>
  <c r="V855" i="3" s="1"/>
  <c r="V1103" i="3" s="1"/>
  <c r="V351" i="3"/>
  <c r="V599" i="3" s="1"/>
  <c r="V847" i="3" s="1"/>
  <c r="V1095" i="3" s="1"/>
  <c r="V343" i="3"/>
  <c r="V591" i="3" s="1"/>
  <c r="V839" i="3" s="1"/>
  <c r="V1087" i="3" s="1"/>
  <c r="V335" i="3"/>
  <c r="V583" i="3" s="1"/>
  <c r="V831" i="3" s="1"/>
  <c r="V1079" i="3" s="1"/>
  <c r="V327" i="3"/>
  <c r="V575" i="3" s="1"/>
  <c r="V823" i="3" s="1"/>
  <c r="V1071" i="3" s="1"/>
  <c r="V364" i="3"/>
  <c r="V612" i="3" s="1"/>
  <c r="V860" i="3" s="1"/>
  <c r="V1108" i="3" s="1"/>
  <c r="V356" i="3"/>
  <c r="V604" i="3" s="1"/>
  <c r="V852" i="3" s="1"/>
  <c r="V1100" i="3" s="1"/>
  <c r="V348" i="3"/>
  <c r="V596" i="3" s="1"/>
  <c r="V844" i="3" s="1"/>
  <c r="V1092" i="3" s="1"/>
  <c r="V340" i="3"/>
  <c r="V588" i="3" s="1"/>
  <c r="V836" i="3" s="1"/>
  <c r="V1084" i="3" s="1"/>
  <c r="V332" i="3"/>
  <c r="V580" i="3" s="1"/>
  <c r="V828" i="3" s="1"/>
  <c r="V1076" i="3" s="1"/>
  <c r="V324" i="3"/>
  <c r="V572" i="3" s="1"/>
  <c r="V820" i="3" s="1"/>
  <c r="V1068" i="3" s="1"/>
  <c r="V316" i="3"/>
  <c r="V564" i="3" s="1"/>
  <c r="V812" i="3" s="1"/>
  <c r="V1060" i="3" s="1"/>
  <c r="V319" i="3"/>
  <c r="V567" i="3" s="1"/>
  <c r="V815" i="3" s="1"/>
  <c r="V1063" i="3" s="1"/>
  <c r="V367" i="3"/>
  <c r="V615" i="3" s="1"/>
  <c r="V863" i="3" s="1"/>
  <c r="V1111" i="3" s="1"/>
  <c r="V360" i="3"/>
  <c r="V608" i="3" s="1"/>
  <c r="V856" i="3" s="1"/>
  <c r="V1104" i="3" s="1"/>
  <c r="V328" i="3"/>
  <c r="V576" i="3" s="1"/>
  <c r="V824" i="3" s="1"/>
  <c r="V1072" i="3" s="1"/>
  <c r="V344" i="3"/>
  <c r="V592" i="3" s="1"/>
  <c r="V840" i="3" s="1"/>
  <c r="V1088" i="3" s="1"/>
  <c r="V352" i="3"/>
  <c r="V600" i="3" s="1"/>
  <c r="V848" i="3" s="1"/>
  <c r="V1096" i="3" s="1"/>
  <c r="V336" i="3"/>
  <c r="V584" i="3" s="1"/>
  <c r="V832" i="3" s="1"/>
  <c r="V1080" i="3" s="1"/>
  <c r="V320" i="3"/>
  <c r="V568" i="3" s="1"/>
  <c r="V816" i="3" s="1"/>
  <c r="V1064" i="3" s="1"/>
  <c r="S369" i="3"/>
  <c r="S617" i="3" s="1"/>
  <c r="S865" i="3" s="1"/>
  <c r="S1113" i="3" s="1"/>
  <c r="S367" i="3"/>
  <c r="S615" i="3" s="1"/>
  <c r="S863" i="3" s="1"/>
  <c r="S1111" i="3" s="1"/>
  <c r="S368" i="3"/>
  <c r="S616" i="3" s="1"/>
  <c r="S864" i="3" s="1"/>
  <c r="S1112" i="3" s="1"/>
  <c r="S366" i="3"/>
  <c r="S614" i="3" s="1"/>
  <c r="S862" i="3" s="1"/>
  <c r="S1110" i="3" s="1"/>
  <c r="S362" i="3"/>
  <c r="S610" i="3" s="1"/>
  <c r="S858" i="3" s="1"/>
  <c r="S1106" i="3" s="1"/>
  <c r="S358" i="3"/>
  <c r="S606" i="3" s="1"/>
  <c r="S854" i="3" s="1"/>
  <c r="S1102" i="3" s="1"/>
  <c r="S354" i="3"/>
  <c r="S602" i="3" s="1"/>
  <c r="S850" i="3" s="1"/>
  <c r="S1098" i="3" s="1"/>
  <c r="S350" i="3"/>
  <c r="S598" i="3" s="1"/>
  <c r="S846" i="3" s="1"/>
  <c r="S1094" i="3" s="1"/>
  <c r="S346" i="3"/>
  <c r="S594" i="3" s="1"/>
  <c r="S842" i="3" s="1"/>
  <c r="S1090" i="3" s="1"/>
  <c r="S342" i="3"/>
  <c r="S590" i="3" s="1"/>
  <c r="S838" i="3" s="1"/>
  <c r="S1086" i="3" s="1"/>
  <c r="S338" i="3"/>
  <c r="S586" i="3" s="1"/>
  <c r="S834" i="3" s="1"/>
  <c r="S1082" i="3" s="1"/>
  <c r="S334" i="3"/>
  <c r="S582" i="3" s="1"/>
  <c r="S830" i="3" s="1"/>
  <c r="S1078" i="3" s="1"/>
  <c r="S330" i="3"/>
  <c r="S578" i="3" s="1"/>
  <c r="S826" i="3" s="1"/>
  <c r="S1074" i="3" s="1"/>
  <c r="S326" i="3"/>
  <c r="S574" i="3" s="1"/>
  <c r="S822" i="3" s="1"/>
  <c r="S1070" i="3" s="1"/>
  <c r="S322" i="3"/>
  <c r="S570" i="3" s="1"/>
  <c r="S818" i="3" s="1"/>
  <c r="S1066" i="3" s="1"/>
  <c r="S318" i="3"/>
  <c r="S566" i="3" s="1"/>
  <c r="S814" i="3" s="1"/>
  <c r="S1062" i="3" s="1"/>
  <c r="S314" i="3"/>
  <c r="S562" i="3" s="1"/>
  <c r="S810" i="3" s="1"/>
  <c r="S1058" i="3" s="1"/>
  <c r="S363" i="3"/>
  <c r="S611" i="3" s="1"/>
  <c r="S859" i="3" s="1"/>
  <c r="S1107" i="3" s="1"/>
  <c r="S359" i="3"/>
  <c r="S607" i="3" s="1"/>
  <c r="S855" i="3" s="1"/>
  <c r="S1103" i="3" s="1"/>
  <c r="S355" i="3"/>
  <c r="S603" i="3" s="1"/>
  <c r="S851" i="3" s="1"/>
  <c r="S1099" i="3" s="1"/>
  <c r="S351" i="3"/>
  <c r="S599" i="3" s="1"/>
  <c r="S847" i="3" s="1"/>
  <c r="S1095" i="3" s="1"/>
  <c r="S347" i="3"/>
  <c r="S595" i="3" s="1"/>
  <c r="S843" i="3" s="1"/>
  <c r="S1091" i="3" s="1"/>
  <c r="S343" i="3"/>
  <c r="S591" i="3" s="1"/>
  <c r="S839" i="3" s="1"/>
  <c r="S1087" i="3" s="1"/>
  <c r="S339" i="3"/>
  <c r="S587" i="3" s="1"/>
  <c r="S835" i="3" s="1"/>
  <c r="S1083" i="3" s="1"/>
  <c r="S335" i="3"/>
  <c r="S583" i="3" s="1"/>
  <c r="S831" i="3" s="1"/>
  <c r="S1079" i="3" s="1"/>
  <c r="S331" i="3"/>
  <c r="S579" i="3" s="1"/>
  <c r="S827" i="3" s="1"/>
  <c r="S1075" i="3" s="1"/>
  <c r="S327" i="3"/>
  <c r="S575" i="3" s="1"/>
  <c r="S823" i="3" s="1"/>
  <c r="S1071" i="3" s="1"/>
  <c r="S323" i="3"/>
  <c r="S571" i="3" s="1"/>
  <c r="S819" i="3" s="1"/>
  <c r="S1067" i="3" s="1"/>
  <c r="S319" i="3"/>
  <c r="S567" i="3" s="1"/>
  <c r="S815" i="3" s="1"/>
  <c r="S1063" i="3" s="1"/>
  <c r="S315" i="3"/>
  <c r="S563" i="3" s="1"/>
  <c r="S811" i="3" s="1"/>
  <c r="S1059" i="3" s="1"/>
  <c r="S360" i="3"/>
  <c r="S608" i="3" s="1"/>
  <c r="S856" i="3" s="1"/>
  <c r="S1104" i="3" s="1"/>
  <c r="S352" i="3"/>
  <c r="S600" i="3" s="1"/>
  <c r="S848" i="3" s="1"/>
  <c r="S1096" i="3" s="1"/>
  <c r="S344" i="3"/>
  <c r="S592" i="3" s="1"/>
  <c r="S840" i="3" s="1"/>
  <c r="S1088" i="3" s="1"/>
  <c r="S336" i="3"/>
  <c r="S584" i="3" s="1"/>
  <c r="S832" i="3" s="1"/>
  <c r="S1080" i="3" s="1"/>
  <c r="S328" i="3"/>
  <c r="S576" i="3" s="1"/>
  <c r="S824" i="3" s="1"/>
  <c r="S1072" i="3" s="1"/>
  <c r="S320" i="3"/>
  <c r="S568" i="3" s="1"/>
  <c r="S816" i="3" s="1"/>
  <c r="S1064" i="3" s="1"/>
  <c r="S364" i="3"/>
  <c r="S612" i="3" s="1"/>
  <c r="S860" i="3" s="1"/>
  <c r="S1108" i="3" s="1"/>
  <c r="S340" i="3"/>
  <c r="S588" i="3" s="1"/>
  <c r="S836" i="3" s="1"/>
  <c r="S1084" i="3" s="1"/>
  <c r="S324" i="3"/>
  <c r="S572" i="3" s="1"/>
  <c r="S820" i="3" s="1"/>
  <c r="S1068" i="3" s="1"/>
  <c r="S361" i="3"/>
  <c r="S609" i="3" s="1"/>
  <c r="S857" i="3" s="1"/>
  <c r="S1105" i="3" s="1"/>
  <c r="S353" i="3"/>
  <c r="S601" i="3" s="1"/>
  <c r="S849" i="3" s="1"/>
  <c r="S1097" i="3" s="1"/>
  <c r="S345" i="3"/>
  <c r="S593" i="3" s="1"/>
  <c r="S841" i="3" s="1"/>
  <c r="S1089" i="3" s="1"/>
  <c r="S337" i="3"/>
  <c r="S585" i="3" s="1"/>
  <c r="S833" i="3" s="1"/>
  <c r="S1081" i="3" s="1"/>
  <c r="S329" i="3"/>
  <c r="S577" i="3" s="1"/>
  <c r="S825" i="3" s="1"/>
  <c r="S1073" i="3" s="1"/>
  <c r="S321" i="3"/>
  <c r="S569" i="3" s="1"/>
  <c r="S817" i="3" s="1"/>
  <c r="S1065" i="3" s="1"/>
  <c r="S356" i="3"/>
  <c r="S604" i="3" s="1"/>
  <c r="S852" i="3" s="1"/>
  <c r="S1100" i="3" s="1"/>
  <c r="S348" i="3"/>
  <c r="S596" i="3" s="1"/>
  <c r="S844" i="3" s="1"/>
  <c r="S1092" i="3" s="1"/>
  <c r="S332" i="3"/>
  <c r="S580" i="3" s="1"/>
  <c r="S828" i="3" s="1"/>
  <c r="S1076" i="3" s="1"/>
  <c r="S316" i="3"/>
  <c r="S564" i="3" s="1"/>
  <c r="S812" i="3" s="1"/>
  <c r="S1060" i="3" s="1"/>
  <c r="S341" i="3"/>
  <c r="S589" i="3" s="1"/>
  <c r="S837" i="3" s="1"/>
  <c r="S1085" i="3" s="1"/>
  <c r="S365" i="3"/>
  <c r="S613" i="3" s="1"/>
  <c r="S861" i="3" s="1"/>
  <c r="S1109" i="3" s="1"/>
  <c r="S333" i="3"/>
  <c r="S581" i="3" s="1"/>
  <c r="S829" i="3" s="1"/>
  <c r="S1077" i="3" s="1"/>
  <c r="S349" i="3"/>
  <c r="S597" i="3" s="1"/>
  <c r="S845" i="3" s="1"/>
  <c r="S1093" i="3" s="1"/>
  <c r="S317" i="3"/>
  <c r="S565" i="3" s="1"/>
  <c r="S813" i="3" s="1"/>
  <c r="S1061" i="3" s="1"/>
  <c r="S357" i="3"/>
  <c r="S605" i="3" s="1"/>
  <c r="S853" i="3" s="1"/>
  <c r="S1101" i="3" s="1"/>
  <c r="S325" i="3"/>
  <c r="S573" i="3" s="1"/>
  <c r="S821" i="3" s="1"/>
  <c r="S1069" i="3" s="1"/>
  <c r="AB916" i="3"/>
  <c r="AB1164" i="3" s="1"/>
  <c r="W765" i="3"/>
  <c r="W1013" i="3" s="1"/>
  <c r="W755" i="3"/>
  <c r="W1003" i="3" s="1"/>
  <c r="W766" i="3"/>
  <c r="W1014" i="3" s="1"/>
  <c r="W786" i="3"/>
  <c r="W1034" i="3" s="1"/>
  <c r="T525" i="3"/>
  <c r="T304" i="3"/>
  <c r="T552" i="3" s="1"/>
  <c r="T299" i="3"/>
  <c r="T547" i="3" s="1"/>
  <c r="Q305" i="3"/>
  <c r="Q553" i="3" s="1"/>
  <c r="Q801" i="3" s="1"/>
  <c r="Q1049" i="3" s="1"/>
  <c r="Q300" i="3"/>
  <c r="Q548" i="3" s="1"/>
  <c r="Q796" i="3" s="1"/>
  <c r="Q1044" i="3" s="1"/>
  <c r="Z368" i="3"/>
  <c r="Z616" i="3" s="1"/>
  <c r="Z864" i="3" s="1"/>
  <c r="Z1112" i="3" s="1"/>
  <c r="Z369" i="3"/>
  <c r="Z617" i="3" s="1"/>
  <c r="Z865" i="3" s="1"/>
  <c r="Z1113" i="3" s="1"/>
  <c r="Z366" i="3"/>
  <c r="Z614" i="3" s="1"/>
  <c r="Z862" i="3" s="1"/>
  <c r="Z1110" i="3" s="1"/>
  <c r="Z365" i="3"/>
  <c r="Z613" i="3" s="1"/>
  <c r="Z861" i="3" s="1"/>
  <c r="Z1109" i="3" s="1"/>
  <c r="Z361" i="3"/>
  <c r="Z609" i="3" s="1"/>
  <c r="Z857" i="3" s="1"/>
  <c r="Z1105" i="3" s="1"/>
  <c r="Z357" i="3"/>
  <c r="Z605" i="3" s="1"/>
  <c r="Z853" i="3" s="1"/>
  <c r="Z1101" i="3" s="1"/>
  <c r="Z353" i="3"/>
  <c r="Z601" i="3" s="1"/>
  <c r="Z849" i="3" s="1"/>
  <c r="Z1097" i="3" s="1"/>
  <c r="Z349" i="3"/>
  <c r="Z597" i="3" s="1"/>
  <c r="Z845" i="3" s="1"/>
  <c r="Z1093" i="3" s="1"/>
  <c r="Z345" i="3"/>
  <c r="Z593" i="3" s="1"/>
  <c r="Z841" i="3" s="1"/>
  <c r="Z1089" i="3" s="1"/>
  <c r="Z341" i="3"/>
  <c r="Z589" i="3" s="1"/>
  <c r="Z837" i="3" s="1"/>
  <c r="Z1085" i="3" s="1"/>
  <c r="Z337" i="3"/>
  <c r="Z585" i="3" s="1"/>
  <c r="Z833" i="3" s="1"/>
  <c r="Z1081" i="3" s="1"/>
  <c r="Z333" i="3"/>
  <c r="Z581" i="3" s="1"/>
  <c r="Z829" i="3" s="1"/>
  <c r="Z1077" i="3" s="1"/>
  <c r="Z329" i="3"/>
  <c r="Z577" i="3" s="1"/>
  <c r="Z825" i="3" s="1"/>
  <c r="Z1073" i="3" s="1"/>
  <c r="Z325" i="3"/>
  <c r="Z573" i="3" s="1"/>
  <c r="Z821" i="3" s="1"/>
  <c r="Z1069" i="3" s="1"/>
  <c r="Z321" i="3"/>
  <c r="Z569" i="3" s="1"/>
  <c r="Z817" i="3" s="1"/>
  <c r="Z1065" i="3" s="1"/>
  <c r="Z317" i="3"/>
  <c r="Z565" i="3" s="1"/>
  <c r="Z813" i="3" s="1"/>
  <c r="Z1061" i="3" s="1"/>
  <c r="Z362" i="3"/>
  <c r="Z610" i="3" s="1"/>
  <c r="Z858" i="3" s="1"/>
  <c r="Z1106" i="3" s="1"/>
  <c r="Z358" i="3"/>
  <c r="Z606" i="3" s="1"/>
  <c r="Z854" i="3" s="1"/>
  <c r="Z1102" i="3" s="1"/>
  <c r="Z354" i="3"/>
  <c r="Z602" i="3" s="1"/>
  <c r="Z850" i="3" s="1"/>
  <c r="Z1098" i="3" s="1"/>
  <c r="Z350" i="3"/>
  <c r="Z598" i="3" s="1"/>
  <c r="Z846" i="3" s="1"/>
  <c r="Z1094" i="3" s="1"/>
  <c r="Z346" i="3"/>
  <c r="Z594" i="3" s="1"/>
  <c r="Z842" i="3" s="1"/>
  <c r="Z1090" i="3" s="1"/>
  <c r="Z342" i="3"/>
  <c r="Z590" i="3" s="1"/>
  <c r="Z838" i="3" s="1"/>
  <c r="Z1086" i="3" s="1"/>
  <c r="Z338" i="3"/>
  <c r="Z586" i="3" s="1"/>
  <c r="Z834" i="3" s="1"/>
  <c r="Z1082" i="3" s="1"/>
  <c r="Z334" i="3"/>
  <c r="Z582" i="3" s="1"/>
  <c r="Z830" i="3" s="1"/>
  <c r="Z1078" i="3" s="1"/>
  <c r="Z330" i="3"/>
  <c r="Z578" i="3" s="1"/>
  <c r="Z826" i="3" s="1"/>
  <c r="Z1074" i="3" s="1"/>
  <c r="Z326" i="3"/>
  <c r="Z574" i="3" s="1"/>
  <c r="Z822" i="3" s="1"/>
  <c r="Z1070" i="3" s="1"/>
  <c r="Z322" i="3"/>
  <c r="Z570" i="3" s="1"/>
  <c r="Z818" i="3" s="1"/>
  <c r="Z1066" i="3" s="1"/>
  <c r="Z318" i="3"/>
  <c r="Z566" i="3" s="1"/>
  <c r="Z814" i="3" s="1"/>
  <c r="Z1062" i="3" s="1"/>
  <c r="Z314" i="3"/>
  <c r="Z562" i="3" s="1"/>
  <c r="Z810" i="3" s="1"/>
  <c r="Z1058" i="3" s="1"/>
  <c r="Z359" i="3"/>
  <c r="Z607" i="3" s="1"/>
  <c r="Z855" i="3" s="1"/>
  <c r="Z1103" i="3" s="1"/>
  <c r="Z351" i="3"/>
  <c r="Z599" i="3" s="1"/>
  <c r="Z847" i="3" s="1"/>
  <c r="Z1095" i="3" s="1"/>
  <c r="Z343" i="3"/>
  <c r="Z591" i="3" s="1"/>
  <c r="Z839" i="3" s="1"/>
  <c r="Z1087" i="3" s="1"/>
  <c r="Z335" i="3"/>
  <c r="Z583" i="3" s="1"/>
  <c r="Z831" i="3" s="1"/>
  <c r="Z1079" i="3" s="1"/>
  <c r="Z327" i="3"/>
  <c r="Z575" i="3" s="1"/>
  <c r="Z823" i="3" s="1"/>
  <c r="Z1071" i="3" s="1"/>
  <c r="Z319" i="3"/>
  <c r="Z567" i="3" s="1"/>
  <c r="Z815" i="3" s="1"/>
  <c r="Z1063" i="3" s="1"/>
  <c r="Z367" i="3"/>
  <c r="Z615" i="3" s="1"/>
  <c r="Z863" i="3" s="1"/>
  <c r="Z1111" i="3" s="1"/>
  <c r="Z355" i="3"/>
  <c r="Z603" i="3" s="1"/>
  <c r="Z851" i="3" s="1"/>
  <c r="Z1099" i="3" s="1"/>
  <c r="Z347" i="3"/>
  <c r="Z595" i="3" s="1"/>
  <c r="Z843" i="3" s="1"/>
  <c r="Z1091" i="3" s="1"/>
  <c r="Z331" i="3"/>
  <c r="Z579" i="3" s="1"/>
  <c r="Z827" i="3" s="1"/>
  <c r="Z1075" i="3" s="1"/>
  <c r="Z315" i="3"/>
  <c r="Z563" i="3" s="1"/>
  <c r="Z811" i="3" s="1"/>
  <c r="Z1059" i="3" s="1"/>
  <c r="Z360" i="3"/>
  <c r="Z608" i="3" s="1"/>
  <c r="Z856" i="3" s="1"/>
  <c r="Z1104" i="3" s="1"/>
  <c r="Z352" i="3"/>
  <c r="Z600" i="3" s="1"/>
  <c r="Z848" i="3" s="1"/>
  <c r="Z1096" i="3" s="1"/>
  <c r="Z344" i="3"/>
  <c r="Z592" i="3" s="1"/>
  <c r="Z840" i="3" s="1"/>
  <c r="Z1088" i="3" s="1"/>
  <c r="Z336" i="3"/>
  <c r="Z584" i="3" s="1"/>
  <c r="Z832" i="3" s="1"/>
  <c r="Z1080" i="3" s="1"/>
  <c r="Z328" i="3"/>
  <c r="Z576" i="3" s="1"/>
  <c r="Z824" i="3" s="1"/>
  <c r="Z1072" i="3" s="1"/>
  <c r="Z320" i="3"/>
  <c r="Z568" i="3" s="1"/>
  <c r="Z816" i="3" s="1"/>
  <c r="Z1064" i="3" s="1"/>
  <c r="Z363" i="3"/>
  <c r="Z611" i="3" s="1"/>
  <c r="Z859" i="3" s="1"/>
  <c r="Z1107" i="3" s="1"/>
  <c r="Z339" i="3"/>
  <c r="Z587" i="3" s="1"/>
  <c r="Z835" i="3" s="1"/>
  <c r="Z1083" i="3" s="1"/>
  <c r="Z323" i="3"/>
  <c r="Z571" i="3" s="1"/>
  <c r="Z819" i="3" s="1"/>
  <c r="Z1067" i="3" s="1"/>
  <c r="Z364" i="3"/>
  <c r="Z612" i="3" s="1"/>
  <c r="Z860" i="3" s="1"/>
  <c r="Z1108" i="3" s="1"/>
  <c r="Z332" i="3"/>
  <c r="Z580" i="3" s="1"/>
  <c r="Z828" i="3" s="1"/>
  <c r="Z1076" i="3" s="1"/>
  <c r="Z356" i="3"/>
  <c r="Z604" i="3" s="1"/>
  <c r="Z852" i="3" s="1"/>
  <c r="Z1100" i="3" s="1"/>
  <c r="Z340" i="3"/>
  <c r="Z588" i="3" s="1"/>
  <c r="Z836" i="3" s="1"/>
  <c r="Z1084" i="3" s="1"/>
  <c r="Z348" i="3"/>
  <c r="Z596" i="3" s="1"/>
  <c r="Z844" i="3" s="1"/>
  <c r="Z1092" i="3" s="1"/>
  <c r="Z316" i="3"/>
  <c r="Z564" i="3" s="1"/>
  <c r="Z812" i="3" s="1"/>
  <c r="Z1060" i="3" s="1"/>
  <c r="Z324" i="3"/>
  <c r="Z572" i="3" s="1"/>
  <c r="Z820" i="3" s="1"/>
  <c r="Z1068" i="3" s="1"/>
  <c r="W369" i="3"/>
  <c r="W617" i="3" s="1"/>
  <c r="W865" i="3" s="1"/>
  <c r="W1113" i="3" s="1"/>
  <c r="W366" i="3"/>
  <c r="W614" i="3" s="1"/>
  <c r="W862" i="3" s="1"/>
  <c r="W1110" i="3" s="1"/>
  <c r="W367" i="3"/>
  <c r="W615" i="3" s="1"/>
  <c r="W863" i="3" s="1"/>
  <c r="W1111" i="3" s="1"/>
  <c r="W362" i="3"/>
  <c r="W610" i="3" s="1"/>
  <c r="W858" i="3" s="1"/>
  <c r="W1106" i="3" s="1"/>
  <c r="W358" i="3"/>
  <c r="W606" i="3" s="1"/>
  <c r="W854" i="3" s="1"/>
  <c r="W1102" i="3" s="1"/>
  <c r="W354" i="3"/>
  <c r="W602" i="3" s="1"/>
  <c r="W850" i="3" s="1"/>
  <c r="W1098" i="3" s="1"/>
  <c r="W350" i="3"/>
  <c r="W598" i="3" s="1"/>
  <c r="W846" i="3" s="1"/>
  <c r="W1094" i="3" s="1"/>
  <c r="W346" i="3"/>
  <c r="W594" i="3" s="1"/>
  <c r="W842" i="3" s="1"/>
  <c r="W1090" i="3" s="1"/>
  <c r="W342" i="3"/>
  <c r="W590" i="3" s="1"/>
  <c r="W838" i="3" s="1"/>
  <c r="W1086" i="3" s="1"/>
  <c r="W338" i="3"/>
  <c r="W586" i="3" s="1"/>
  <c r="W834" i="3" s="1"/>
  <c r="W1082" i="3" s="1"/>
  <c r="W334" i="3"/>
  <c r="W582" i="3" s="1"/>
  <c r="W830" i="3" s="1"/>
  <c r="W1078" i="3" s="1"/>
  <c r="W330" i="3"/>
  <c r="W578" i="3" s="1"/>
  <c r="W826" i="3" s="1"/>
  <c r="W1074" i="3" s="1"/>
  <c r="W326" i="3"/>
  <c r="W574" i="3" s="1"/>
  <c r="W822" i="3" s="1"/>
  <c r="W1070" i="3" s="1"/>
  <c r="W322" i="3"/>
  <c r="W570" i="3" s="1"/>
  <c r="W818" i="3" s="1"/>
  <c r="W1066" i="3" s="1"/>
  <c r="W318" i="3"/>
  <c r="W566" i="3" s="1"/>
  <c r="W814" i="3" s="1"/>
  <c r="W1062" i="3" s="1"/>
  <c r="W314" i="3"/>
  <c r="W562" i="3" s="1"/>
  <c r="W810" i="3" s="1"/>
  <c r="W1058" i="3" s="1"/>
  <c r="W363" i="3"/>
  <c r="W611" i="3" s="1"/>
  <c r="W859" i="3" s="1"/>
  <c r="W1107" i="3" s="1"/>
  <c r="W359" i="3"/>
  <c r="W607" i="3" s="1"/>
  <c r="W855" i="3" s="1"/>
  <c r="W1103" i="3" s="1"/>
  <c r="W355" i="3"/>
  <c r="W603" i="3" s="1"/>
  <c r="W851" i="3" s="1"/>
  <c r="W1099" i="3" s="1"/>
  <c r="W351" i="3"/>
  <c r="W599" i="3" s="1"/>
  <c r="W847" i="3" s="1"/>
  <c r="W1095" i="3" s="1"/>
  <c r="W347" i="3"/>
  <c r="W595" i="3" s="1"/>
  <c r="W843" i="3" s="1"/>
  <c r="W1091" i="3" s="1"/>
  <c r="W343" i="3"/>
  <c r="W591" i="3" s="1"/>
  <c r="W839" i="3" s="1"/>
  <c r="W1087" i="3" s="1"/>
  <c r="W339" i="3"/>
  <c r="W587" i="3" s="1"/>
  <c r="W835" i="3" s="1"/>
  <c r="W1083" i="3" s="1"/>
  <c r="W335" i="3"/>
  <c r="W583" i="3" s="1"/>
  <c r="W831" i="3" s="1"/>
  <c r="W1079" i="3" s="1"/>
  <c r="W331" i="3"/>
  <c r="W579" i="3" s="1"/>
  <c r="W827" i="3" s="1"/>
  <c r="W1075" i="3" s="1"/>
  <c r="W327" i="3"/>
  <c r="W575" i="3" s="1"/>
  <c r="W823" i="3" s="1"/>
  <c r="W1071" i="3" s="1"/>
  <c r="W323" i="3"/>
  <c r="W571" i="3" s="1"/>
  <c r="W819" i="3" s="1"/>
  <c r="W1067" i="3" s="1"/>
  <c r="W319" i="3"/>
  <c r="W567" i="3" s="1"/>
  <c r="W815" i="3" s="1"/>
  <c r="W1063" i="3" s="1"/>
  <c r="W315" i="3"/>
  <c r="W563" i="3" s="1"/>
  <c r="W811" i="3" s="1"/>
  <c r="W1059" i="3" s="1"/>
  <c r="W364" i="3"/>
  <c r="W612" i="3" s="1"/>
  <c r="W860" i="3" s="1"/>
  <c r="W1108" i="3" s="1"/>
  <c r="W356" i="3"/>
  <c r="W604" i="3" s="1"/>
  <c r="W852" i="3" s="1"/>
  <c r="W1100" i="3" s="1"/>
  <c r="W348" i="3"/>
  <c r="W596" i="3" s="1"/>
  <c r="W844" i="3" s="1"/>
  <c r="W1092" i="3" s="1"/>
  <c r="W340" i="3"/>
  <c r="W588" i="3" s="1"/>
  <c r="W836" i="3" s="1"/>
  <c r="W1084" i="3" s="1"/>
  <c r="W332" i="3"/>
  <c r="W580" i="3" s="1"/>
  <c r="W828" i="3" s="1"/>
  <c r="W1076" i="3" s="1"/>
  <c r="W324" i="3"/>
  <c r="W572" i="3" s="1"/>
  <c r="W820" i="3" s="1"/>
  <c r="W1068" i="3" s="1"/>
  <c r="W316" i="3"/>
  <c r="W564" i="3" s="1"/>
  <c r="W812" i="3" s="1"/>
  <c r="W1060" i="3" s="1"/>
  <c r="W360" i="3"/>
  <c r="W608" i="3" s="1"/>
  <c r="W856" i="3" s="1"/>
  <c r="W1104" i="3" s="1"/>
  <c r="W352" i="3"/>
  <c r="W600" i="3" s="1"/>
  <c r="W848" i="3" s="1"/>
  <c r="W1096" i="3" s="1"/>
  <c r="W344" i="3"/>
  <c r="W592" i="3" s="1"/>
  <c r="W840" i="3" s="1"/>
  <c r="W1088" i="3" s="1"/>
  <c r="W328" i="3"/>
  <c r="W576" i="3" s="1"/>
  <c r="W824" i="3" s="1"/>
  <c r="W1072" i="3" s="1"/>
  <c r="W368" i="3"/>
  <c r="W616" i="3" s="1"/>
  <c r="W864" i="3" s="1"/>
  <c r="W1112" i="3" s="1"/>
  <c r="W365" i="3"/>
  <c r="W613" i="3" s="1"/>
  <c r="W861" i="3" s="1"/>
  <c r="W1109" i="3" s="1"/>
  <c r="W357" i="3"/>
  <c r="W605" i="3" s="1"/>
  <c r="W853" i="3" s="1"/>
  <c r="W1101" i="3" s="1"/>
  <c r="W349" i="3"/>
  <c r="W597" i="3" s="1"/>
  <c r="W845" i="3" s="1"/>
  <c r="W1093" i="3" s="1"/>
  <c r="W341" i="3"/>
  <c r="W589" i="3" s="1"/>
  <c r="W837" i="3" s="1"/>
  <c r="W1085" i="3" s="1"/>
  <c r="W333" i="3"/>
  <c r="W581" i="3" s="1"/>
  <c r="W829" i="3" s="1"/>
  <c r="W1077" i="3" s="1"/>
  <c r="W325" i="3"/>
  <c r="W573" i="3" s="1"/>
  <c r="W821" i="3" s="1"/>
  <c r="W1069" i="3" s="1"/>
  <c r="W317" i="3"/>
  <c r="W565" i="3" s="1"/>
  <c r="W813" i="3" s="1"/>
  <c r="W1061" i="3" s="1"/>
  <c r="W336" i="3"/>
  <c r="W584" i="3" s="1"/>
  <c r="W832" i="3" s="1"/>
  <c r="W1080" i="3" s="1"/>
  <c r="W320" i="3"/>
  <c r="W568" i="3" s="1"/>
  <c r="W816" i="3" s="1"/>
  <c r="W1064" i="3" s="1"/>
  <c r="W345" i="3"/>
  <c r="W593" i="3" s="1"/>
  <c r="W841" i="3" s="1"/>
  <c r="W1089" i="3" s="1"/>
  <c r="W361" i="3"/>
  <c r="W609" i="3" s="1"/>
  <c r="W857" i="3" s="1"/>
  <c r="W1105" i="3" s="1"/>
  <c r="W329" i="3"/>
  <c r="W577" i="3" s="1"/>
  <c r="W825" i="3" s="1"/>
  <c r="W1073" i="3" s="1"/>
  <c r="W353" i="3"/>
  <c r="W601" i="3" s="1"/>
  <c r="W849" i="3" s="1"/>
  <c r="W1097" i="3" s="1"/>
  <c r="W321" i="3"/>
  <c r="W569" i="3" s="1"/>
  <c r="W817" i="3" s="1"/>
  <c r="W1065" i="3" s="1"/>
  <c r="W337" i="3"/>
  <c r="W585" i="3" s="1"/>
  <c r="W833" i="3" s="1"/>
  <c r="W1081" i="3" s="1"/>
  <c r="X367" i="3"/>
  <c r="X615" i="3" s="1"/>
  <c r="X863" i="3" s="1"/>
  <c r="X1111" i="3" s="1"/>
  <c r="X368" i="3"/>
  <c r="X616" i="3" s="1"/>
  <c r="X864" i="3" s="1"/>
  <c r="X1112" i="3" s="1"/>
  <c r="X366" i="3"/>
  <c r="X614" i="3" s="1"/>
  <c r="X862" i="3" s="1"/>
  <c r="X1110" i="3" s="1"/>
  <c r="X363" i="3"/>
  <c r="X611" i="3" s="1"/>
  <c r="X859" i="3" s="1"/>
  <c r="X1107" i="3" s="1"/>
  <c r="X359" i="3"/>
  <c r="X607" i="3" s="1"/>
  <c r="X855" i="3" s="1"/>
  <c r="X1103" i="3" s="1"/>
  <c r="X355" i="3"/>
  <c r="X603" i="3" s="1"/>
  <c r="X851" i="3" s="1"/>
  <c r="X1099" i="3" s="1"/>
  <c r="X351" i="3"/>
  <c r="X599" i="3" s="1"/>
  <c r="X847" i="3" s="1"/>
  <c r="X1095" i="3" s="1"/>
  <c r="X347" i="3"/>
  <c r="X595" i="3" s="1"/>
  <c r="X843" i="3" s="1"/>
  <c r="X1091" i="3" s="1"/>
  <c r="X343" i="3"/>
  <c r="X591" i="3" s="1"/>
  <c r="X839" i="3" s="1"/>
  <c r="X1087" i="3" s="1"/>
  <c r="X339" i="3"/>
  <c r="X587" i="3" s="1"/>
  <c r="X835" i="3" s="1"/>
  <c r="X1083" i="3" s="1"/>
  <c r="X335" i="3"/>
  <c r="X583" i="3" s="1"/>
  <c r="X831" i="3" s="1"/>
  <c r="X1079" i="3" s="1"/>
  <c r="X331" i="3"/>
  <c r="X579" i="3" s="1"/>
  <c r="X827" i="3" s="1"/>
  <c r="X1075" i="3" s="1"/>
  <c r="X327" i="3"/>
  <c r="X575" i="3" s="1"/>
  <c r="X823" i="3" s="1"/>
  <c r="X1071" i="3" s="1"/>
  <c r="X323" i="3"/>
  <c r="X571" i="3" s="1"/>
  <c r="X819" i="3" s="1"/>
  <c r="X1067" i="3" s="1"/>
  <c r="X319" i="3"/>
  <c r="X567" i="3" s="1"/>
  <c r="X815" i="3" s="1"/>
  <c r="X1063" i="3" s="1"/>
  <c r="X315" i="3"/>
  <c r="X563" i="3" s="1"/>
  <c r="X811" i="3" s="1"/>
  <c r="X1059" i="3" s="1"/>
  <c r="X364" i="3"/>
  <c r="X612" i="3" s="1"/>
  <c r="X860" i="3" s="1"/>
  <c r="X1108" i="3" s="1"/>
  <c r="X360" i="3"/>
  <c r="X608" i="3" s="1"/>
  <c r="X856" i="3" s="1"/>
  <c r="X1104" i="3" s="1"/>
  <c r="X356" i="3"/>
  <c r="X604" i="3" s="1"/>
  <c r="X852" i="3" s="1"/>
  <c r="X1100" i="3" s="1"/>
  <c r="X352" i="3"/>
  <c r="X600" i="3" s="1"/>
  <c r="X848" i="3" s="1"/>
  <c r="X1096" i="3" s="1"/>
  <c r="X348" i="3"/>
  <c r="X596" i="3" s="1"/>
  <c r="X844" i="3" s="1"/>
  <c r="X1092" i="3" s="1"/>
  <c r="X344" i="3"/>
  <c r="X592" i="3" s="1"/>
  <c r="X840" i="3" s="1"/>
  <c r="X1088" i="3" s="1"/>
  <c r="X340" i="3"/>
  <c r="X588" i="3" s="1"/>
  <c r="X836" i="3" s="1"/>
  <c r="X1084" i="3" s="1"/>
  <c r="X336" i="3"/>
  <c r="X584" i="3" s="1"/>
  <c r="X832" i="3" s="1"/>
  <c r="X1080" i="3" s="1"/>
  <c r="X332" i="3"/>
  <c r="X580" i="3" s="1"/>
  <c r="X828" i="3" s="1"/>
  <c r="X1076" i="3" s="1"/>
  <c r="X328" i="3"/>
  <c r="X576" i="3" s="1"/>
  <c r="X824" i="3" s="1"/>
  <c r="X1072" i="3" s="1"/>
  <c r="X324" i="3"/>
  <c r="X572" i="3" s="1"/>
  <c r="X820" i="3" s="1"/>
  <c r="X1068" i="3" s="1"/>
  <c r="X320" i="3"/>
  <c r="X568" i="3" s="1"/>
  <c r="X816" i="3" s="1"/>
  <c r="X1064" i="3" s="1"/>
  <c r="X316" i="3"/>
  <c r="X564" i="3" s="1"/>
  <c r="X812" i="3" s="1"/>
  <c r="X1060" i="3" s="1"/>
  <c r="X365" i="3"/>
  <c r="X613" i="3" s="1"/>
  <c r="X861" i="3" s="1"/>
  <c r="X1109" i="3" s="1"/>
  <c r="X357" i="3"/>
  <c r="X605" i="3" s="1"/>
  <c r="X853" i="3" s="1"/>
  <c r="X1101" i="3" s="1"/>
  <c r="X349" i="3"/>
  <c r="X597" i="3" s="1"/>
  <c r="X845" i="3" s="1"/>
  <c r="X1093" i="3" s="1"/>
  <c r="X341" i="3"/>
  <c r="X589" i="3" s="1"/>
  <c r="X837" i="3" s="1"/>
  <c r="X1085" i="3" s="1"/>
  <c r="X333" i="3"/>
  <c r="X581" i="3" s="1"/>
  <c r="X829" i="3" s="1"/>
  <c r="X1077" i="3" s="1"/>
  <c r="X325" i="3"/>
  <c r="X573" i="3" s="1"/>
  <c r="X821" i="3" s="1"/>
  <c r="X1069" i="3" s="1"/>
  <c r="X317" i="3"/>
  <c r="X565" i="3" s="1"/>
  <c r="X813" i="3" s="1"/>
  <c r="X1061" i="3" s="1"/>
  <c r="X353" i="3"/>
  <c r="X601" i="3" s="1"/>
  <c r="X849" i="3" s="1"/>
  <c r="X1097" i="3" s="1"/>
  <c r="X345" i="3"/>
  <c r="X593" i="3" s="1"/>
  <c r="X841" i="3" s="1"/>
  <c r="X1089" i="3" s="1"/>
  <c r="X329" i="3"/>
  <c r="X577" i="3" s="1"/>
  <c r="X825" i="3" s="1"/>
  <c r="X1073" i="3" s="1"/>
  <c r="X358" i="3"/>
  <c r="X606" i="3" s="1"/>
  <c r="X854" i="3" s="1"/>
  <c r="X1102" i="3" s="1"/>
  <c r="X350" i="3"/>
  <c r="X598" i="3" s="1"/>
  <c r="X846" i="3" s="1"/>
  <c r="X1094" i="3" s="1"/>
  <c r="X342" i="3"/>
  <c r="X590" i="3" s="1"/>
  <c r="X838" i="3" s="1"/>
  <c r="X1086" i="3" s="1"/>
  <c r="X334" i="3"/>
  <c r="X582" i="3" s="1"/>
  <c r="X830" i="3" s="1"/>
  <c r="X1078" i="3" s="1"/>
  <c r="X326" i="3"/>
  <c r="X574" i="3" s="1"/>
  <c r="X822" i="3" s="1"/>
  <c r="X1070" i="3" s="1"/>
  <c r="X318" i="3"/>
  <c r="X566" i="3" s="1"/>
  <c r="X814" i="3" s="1"/>
  <c r="X1062" i="3" s="1"/>
  <c r="X361" i="3"/>
  <c r="X609" i="3" s="1"/>
  <c r="X857" i="3" s="1"/>
  <c r="X1105" i="3" s="1"/>
  <c r="X337" i="3"/>
  <c r="X585" i="3" s="1"/>
  <c r="X833" i="3" s="1"/>
  <c r="X1081" i="3" s="1"/>
  <c r="X321" i="3"/>
  <c r="X569" i="3" s="1"/>
  <c r="X817" i="3" s="1"/>
  <c r="X1065" i="3" s="1"/>
  <c r="X362" i="3"/>
  <c r="X610" i="3" s="1"/>
  <c r="X858" i="3" s="1"/>
  <c r="X1106" i="3" s="1"/>
  <c r="X330" i="3"/>
  <c r="X578" i="3" s="1"/>
  <c r="X826" i="3" s="1"/>
  <c r="X1074" i="3" s="1"/>
  <c r="X346" i="3"/>
  <c r="X594" i="3" s="1"/>
  <c r="X842" i="3" s="1"/>
  <c r="X1090" i="3" s="1"/>
  <c r="X314" i="3"/>
  <c r="X562" i="3" s="1"/>
  <c r="X810" i="3" s="1"/>
  <c r="X1058" i="3" s="1"/>
  <c r="X322" i="3"/>
  <c r="X570" i="3" s="1"/>
  <c r="X818" i="3" s="1"/>
  <c r="X1066" i="3" s="1"/>
  <c r="X338" i="3"/>
  <c r="X586" i="3" s="1"/>
  <c r="X834" i="3" s="1"/>
  <c r="X1082" i="3" s="1"/>
  <c r="X369" i="3"/>
  <c r="X617" i="3" s="1"/>
  <c r="X865" i="3" s="1"/>
  <c r="X1113" i="3" s="1"/>
  <c r="X354" i="3"/>
  <c r="X602" i="3" s="1"/>
  <c r="X850" i="3" s="1"/>
  <c r="X1098" i="3" s="1"/>
  <c r="T892" i="3"/>
  <c r="T1140" i="3" s="1"/>
  <c r="T878" i="3"/>
  <c r="T1126" i="3" s="1"/>
  <c r="T894" i="3"/>
  <c r="T1142" i="3" s="1"/>
  <c r="T920" i="3"/>
  <c r="T1168" i="3" s="1"/>
  <c r="T962" i="3"/>
  <c r="T1210" i="3" s="1"/>
  <c r="T939" i="3"/>
  <c r="T1187" i="3" s="1"/>
  <c r="T941" i="3"/>
  <c r="T1189" i="3" s="1"/>
  <c r="T953" i="3"/>
  <c r="T1201" i="3" s="1"/>
  <c r="T977" i="3"/>
  <c r="T1225" i="3" s="1"/>
  <c r="AA632" i="3"/>
  <c r="AA880" i="3" s="1"/>
  <c r="AA1128" i="3" s="1"/>
  <c r="AA628" i="3"/>
  <c r="AA876" i="3" s="1"/>
  <c r="AA1124" i="3" s="1"/>
  <c r="AA686" i="3"/>
  <c r="AA934" i="3" s="1"/>
  <c r="AA1182" i="3" s="1"/>
  <c r="AA631" i="3"/>
  <c r="AA879" i="3" s="1"/>
  <c r="AA1127" i="3" s="1"/>
  <c r="AA647" i="3"/>
  <c r="AA895" i="3" s="1"/>
  <c r="AA1143" i="3" s="1"/>
  <c r="AA618" i="3"/>
  <c r="AA866" i="3" s="1"/>
  <c r="AA1114" i="3" s="1"/>
  <c r="AA634" i="3"/>
  <c r="AA882" i="3" s="1"/>
  <c r="AA1130" i="3" s="1"/>
  <c r="AA681" i="3"/>
  <c r="AA929" i="3" s="1"/>
  <c r="AA1177" i="3" s="1"/>
  <c r="AA629" i="3"/>
  <c r="AA877" i="3" s="1"/>
  <c r="AA1125" i="3" s="1"/>
  <c r="AA645" i="3"/>
  <c r="AA893" i="3" s="1"/>
  <c r="AA1141" i="3" s="1"/>
  <c r="AA650" i="3"/>
  <c r="AA898" i="3" s="1"/>
  <c r="AA1146" i="3" s="1"/>
  <c r="AA669" i="3"/>
  <c r="AA917" i="3" s="1"/>
  <c r="AA1165" i="3" s="1"/>
  <c r="AA649" i="3"/>
  <c r="AA897" i="3" s="1"/>
  <c r="AA1145" i="3" s="1"/>
  <c r="AA667" i="3"/>
  <c r="AA915" i="3" s="1"/>
  <c r="AA1163" i="3" s="1"/>
  <c r="AA699" i="3"/>
  <c r="AA947" i="3" s="1"/>
  <c r="AA1195" i="3" s="1"/>
  <c r="AA656" i="3"/>
  <c r="AA904" i="3" s="1"/>
  <c r="AA1152" i="3" s="1"/>
  <c r="AA671" i="3"/>
  <c r="AA919" i="3" s="1"/>
  <c r="AA1167" i="3" s="1"/>
  <c r="AA664" i="3"/>
  <c r="AA912" i="3" s="1"/>
  <c r="AA1160" i="3" s="1"/>
  <c r="AA719" i="3"/>
  <c r="AA967" i="3" s="1"/>
  <c r="AA1215" i="3" s="1"/>
  <c r="AA711" i="3"/>
  <c r="AA959" i="3" s="1"/>
  <c r="AA1207" i="3" s="1"/>
  <c r="AA718" i="3"/>
  <c r="AA966" i="3" s="1"/>
  <c r="AA1214" i="3" s="1"/>
  <c r="AA733" i="3"/>
  <c r="AA981" i="3" s="1"/>
  <c r="AA1229" i="3" s="1"/>
  <c r="U754" i="3"/>
  <c r="U1002" i="3" s="1"/>
  <c r="U791" i="3"/>
  <c r="U1039" i="3" s="1"/>
  <c r="U761" i="3"/>
  <c r="U1009" i="3" s="1"/>
  <c r="U756" i="3"/>
  <c r="U1004" i="3" s="1"/>
  <c r="U786" i="3"/>
  <c r="U1034" i="3" s="1"/>
  <c r="U792" i="3"/>
  <c r="U1040" i="3" s="1"/>
  <c r="AC302" i="3"/>
  <c r="AC550" i="3" s="1"/>
  <c r="AC798" i="3" s="1"/>
  <c r="AC1046" i="3" s="1"/>
  <c r="AC298" i="3"/>
  <c r="AC546" i="3" s="1"/>
  <c r="AC794" i="3" s="1"/>
  <c r="AC1042" i="3" s="1"/>
  <c r="AC305" i="3"/>
  <c r="AC553" i="3" s="1"/>
  <c r="AC801" i="3" s="1"/>
  <c r="AC1049" i="3" s="1"/>
  <c r="S303" i="3"/>
  <c r="S551" i="3" s="1"/>
  <c r="S799" i="3" s="1"/>
  <c r="S1047" i="3" s="1"/>
  <c r="AB879" i="3"/>
  <c r="AB1127" i="3" s="1"/>
  <c r="AB953" i="3"/>
  <c r="AB1201" i="3" s="1"/>
  <c r="T523" i="3"/>
  <c r="P740" i="3"/>
  <c r="P738" i="3"/>
  <c r="U367" i="3"/>
  <c r="U615" i="3" s="1"/>
  <c r="U863" i="3" s="1"/>
  <c r="U1111" i="3" s="1"/>
  <c r="U368" i="3"/>
  <c r="U616" i="3" s="1"/>
  <c r="U864" i="3" s="1"/>
  <c r="U1112" i="3" s="1"/>
  <c r="U369" i="3"/>
  <c r="U617" i="3" s="1"/>
  <c r="U865" i="3" s="1"/>
  <c r="U1113" i="3" s="1"/>
  <c r="U364" i="3"/>
  <c r="U612" i="3" s="1"/>
  <c r="U860" i="3" s="1"/>
  <c r="U1108" i="3" s="1"/>
  <c r="U360" i="3"/>
  <c r="U608" i="3" s="1"/>
  <c r="U856" i="3" s="1"/>
  <c r="U1104" i="3" s="1"/>
  <c r="U356" i="3"/>
  <c r="U604" i="3" s="1"/>
  <c r="U852" i="3" s="1"/>
  <c r="U1100" i="3" s="1"/>
  <c r="U352" i="3"/>
  <c r="U600" i="3" s="1"/>
  <c r="U848" i="3" s="1"/>
  <c r="U1096" i="3" s="1"/>
  <c r="U348" i="3"/>
  <c r="U596" i="3" s="1"/>
  <c r="U844" i="3" s="1"/>
  <c r="U1092" i="3" s="1"/>
  <c r="U344" i="3"/>
  <c r="U592" i="3" s="1"/>
  <c r="U840" i="3" s="1"/>
  <c r="U1088" i="3" s="1"/>
  <c r="U340" i="3"/>
  <c r="U588" i="3" s="1"/>
  <c r="U836" i="3" s="1"/>
  <c r="U1084" i="3" s="1"/>
  <c r="U336" i="3"/>
  <c r="U584" i="3" s="1"/>
  <c r="U832" i="3" s="1"/>
  <c r="U1080" i="3" s="1"/>
  <c r="U332" i="3"/>
  <c r="U580" i="3" s="1"/>
  <c r="U828" i="3" s="1"/>
  <c r="U1076" i="3" s="1"/>
  <c r="U328" i="3"/>
  <c r="U576" i="3" s="1"/>
  <c r="U824" i="3" s="1"/>
  <c r="U1072" i="3" s="1"/>
  <c r="U324" i="3"/>
  <c r="U572" i="3" s="1"/>
  <c r="U820" i="3" s="1"/>
  <c r="U1068" i="3" s="1"/>
  <c r="U320" i="3"/>
  <c r="U568" i="3" s="1"/>
  <c r="U816" i="3" s="1"/>
  <c r="U1064" i="3" s="1"/>
  <c r="U316" i="3"/>
  <c r="U564" i="3" s="1"/>
  <c r="U812" i="3" s="1"/>
  <c r="U1060" i="3" s="1"/>
  <c r="U365" i="3"/>
  <c r="U613" i="3" s="1"/>
  <c r="U861" i="3" s="1"/>
  <c r="U1109" i="3" s="1"/>
  <c r="U361" i="3"/>
  <c r="U609" i="3" s="1"/>
  <c r="U857" i="3" s="1"/>
  <c r="U1105" i="3" s="1"/>
  <c r="U357" i="3"/>
  <c r="U605" i="3" s="1"/>
  <c r="U853" i="3" s="1"/>
  <c r="U1101" i="3" s="1"/>
  <c r="U353" i="3"/>
  <c r="U601" i="3" s="1"/>
  <c r="U849" i="3" s="1"/>
  <c r="U1097" i="3" s="1"/>
  <c r="U349" i="3"/>
  <c r="U597" i="3" s="1"/>
  <c r="U845" i="3" s="1"/>
  <c r="U1093" i="3" s="1"/>
  <c r="U345" i="3"/>
  <c r="U593" i="3" s="1"/>
  <c r="U841" i="3" s="1"/>
  <c r="U1089" i="3" s="1"/>
  <c r="U341" i="3"/>
  <c r="U589" i="3" s="1"/>
  <c r="U837" i="3" s="1"/>
  <c r="U1085" i="3" s="1"/>
  <c r="U337" i="3"/>
  <c r="U585" i="3" s="1"/>
  <c r="U833" i="3" s="1"/>
  <c r="U1081" i="3" s="1"/>
  <c r="U333" i="3"/>
  <c r="U581" i="3" s="1"/>
  <c r="U829" i="3" s="1"/>
  <c r="U1077" i="3" s="1"/>
  <c r="U329" i="3"/>
  <c r="U577" i="3" s="1"/>
  <c r="U825" i="3" s="1"/>
  <c r="U1073" i="3" s="1"/>
  <c r="U325" i="3"/>
  <c r="U573" i="3" s="1"/>
  <c r="U821" i="3" s="1"/>
  <c r="U1069" i="3" s="1"/>
  <c r="U321" i="3"/>
  <c r="U569" i="3" s="1"/>
  <c r="U817" i="3" s="1"/>
  <c r="U1065" i="3" s="1"/>
  <c r="U317" i="3"/>
  <c r="U565" i="3" s="1"/>
  <c r="U813" i="3" s="1"/>
  <c r="U1061" i="3" s="1"/>
  <c r="U362" i="3"/>
  <c r="U610" i="3" s="1"/>
  <c r="U858" i="3" s="1"/>
  <c r="U1106" i="3" s="1"/>
  <c r="U354" i="3"/>
  <c r="U602" i="3" s="1"/>
  <c r="U850" i="3" s="1"/>
  <c r="U1098" i="3" s="1"/>
  <c r="U346" i="3"/>
  <c r="U594" i="3" s="1"/>
  <c r="U842" i="3" s="1"/>
  <c r="U1090" i="3" s="1"/>
  <c r="U338" i="3"/>
  <c r="U586" i="3" s="1"/>
  <c r="U834" i="3" s="1"/>
  <c r="U1082" i="3" s="1"/>
  <c r="U330" i="3"/>
  <c r="U578" i="3" s="1"/>
  <c r="U826" i="3" s="1"/>
  <c r="U1074" i="3" s="1"/>
  <c r="U322" i="3"/>
  <c r="U570" i="3" s="1"/>
  <c r="U818" i="3" s="1"/>
  <c r="U1066" i="3" s="1"/>
  <c r="U314" i="3"/>
  <c r="U562" i="3" s="1"/>
  <c r="U810" i="3" s="1"/>
  <c r="U1058" i="3" s="1"/>
  <c r="U358" i="3"/>
  <c r="U606" i="3" s="1"/>
  <c r="U854" i="3" s="1"/>
  <c r="U1102" i="3" s="1"/>
  <c r="U350" i="3"/>
  <c r="U598" i="3" s="1"/>
  <c r="U846" i="3" s="1"/>
  <c r="U1094" i="3" s="1"/>
  <c r="U342" i="3"/>
  <c r="U590" i="3" s="1"/>
  <c r="U838" i="3" s="1"/>
  <c r="U1086" i="3" s="1"/>
  <c r="U334" i="3"/>
  <c r="U582" i="3" s="1"/>
  <c r="U830" i="3" s="1"/>
  <c r="U1078" i="3" s="1"/>
  <c r="U326" i="3"/>
  <c r="U574" i="3" s="1"/>
  <c r="U822" i="3" s="1"/>
  <c r="U1070" i="3" s="1"/>
  <c r="U363" i="3"/>
  <c r="U611" i="3" s="1"/>
  <c r="U859" i="3" s="1"/>
  <c r="U1107" i="3" s="1"/>
  <c r="U355" i="3"/>
  <c r="U603" i="3" s="1"/>
  <c r="U851" i="3" s="1"/>
  <c r="U1099" i="3" s="1"/>
  <c r="U347" i="3"/>
  <c r="U595" i="3" s="1"/>
  <c r="U843" i="3" s="1"/>
  <c r="U1091" i="3" s="1"/>
  <c r="U339" i="3"/>
  <c r="U587" i="3" s="1"/>
  <c r="U835" i="3" s="1"/>
  <c r="U1083" i="3" s="1"/>
  <c r="U331" i="3"/>
  <c r="U579" i="3" s="1"/>
  <c r="U827" i="3" s="1"/>
  <c r="U1075" i="3" s="1"/>
  <c r="U323" i="3"/>
  <c r="U571" i="3" s="1"/>
  <c r="U819" i="3" s="1"/>
  <c r="U1067" i="3" s="1"/>
  <c r="U315" i="3"/>
  <c r="U563" i="3" s="1"/>
  <c r="U811" i="3" s="1"/>
  <c r="U1059" i="3" s="1"/>
  <c r="U366" i="3"/>
  <c r="U614" i="3" s="1"/>
  <c r="U862" i="3" s="1"/>
  <c r="U1110" i="3" s="1"/>
  <c r="U318" i="3"/>
  <c r="U566" i="3" s="1"/>
  <c r="U814" i="3" s="1"/>
  <c r="U1062" i="3" s="1"/>
  <c r="U343" i="3"/>
  <c r="U591" i="3" s="1"/>
  <c r="U839" i="3" s="1"/>
  <c r="U1087" i="3" s="1"/>
  <c r="U359" i="3"/>
  <c r="U607" i="3" s="1"/>
  <c r="U855" i="3" s="1"/>
  <c r="U1103" i="3" s="1"/>
  <c r="U335" i="3"/>
  <c r="U583" i="3" s="1"/>
  <c r="U831" i="3" s="1"/>
  <c r="U1079" i="3" s="1"/>
  <c r="U351" i="3"/>
  <c r="U599" i="3" s="1"/>
  <c r="U847" i="3" s="1"/>
  <c r="U1095" i="3" s="1"/>
  <c r="U319" i="3"/>
  <c r="U567" i="3" s="1"/>
  <c r="U815" i="3" s="1"/>
  <c r="U1063" i="3" s="1"/>
  <c r="U327" i="3"/>
  <c r="U575" i="3" s="1"/>
  <c r="U823" i="3" s="1"/>
  <c r="U1071" i="3" s="1"/>
  <c r="Y367" i="3"/>
  <c r="Y615" i="3" s="1"/>
  <c r="Y863" i="3" s="1"/>
  <c r="Y1111" i="3" s="1"/>
  <c r="Y368" i="3"/>
  <c r="Y616" i="3" s="1"/>
  <c r="Y864" i="3" s="1"/>
  <c r="Y1112" i="3" s="1"/>
  <c r="Y369" i="3"/>
  <c r="Y617" i="3" s="1"/>
  <c r="Y865" i="3" s="1"/>
  <c r="Y1113" i="3" s="1"/>
  <c r="Y364" i="3"/>
  <c r="Y612" i="3" s="1"/>
  <c r="Y860" i="3" s="1"/>
  <c r="Y1108" i="3" s="1"/>
  <c r="Y360" i="3"/>
  <c r="Y608" i="3" s="1"/>
  <c r="Y856" i="3" s="1"/>
  <c r="Y1104" i="3" s="1"/>
  <c r="Y356" i="3"/>
  <c r="Y604" i="3" s="1"/>
  <c r="Y852" i="3" s="1"/>
  <c r="Y1100" i="3" s="1"/>
  <c r="Y352" i="3"/>
  <c r="Y600" i="3" s="1"/>
  <c r="Y848" i="3" s="1"/>
  <c r="Y1096" i="3" s="1"/>
  <c r="Y348" i="3"/>
  <c r="Y596" i="3" s="1"/>
  <c r="Y844" i="3" s="1"/>
  <c r="Y1092" i="3" s="1"/>
  <c r="Y344" i="3"/>
  <c r="Y592" i="3" s="1"/>
  <c r="Y840" i="3" s="1"/>
  <c r="Y1088" i="3" s="1"/>
  <c r="Y340" i="3"/>
  <c r="Y588" i="3" s="1"/>
  <c r="Y836" i="3" s="1"/>
  <c r="Y1084" i="3" s="1"/>
  <c r="Y336" i="3"/>
  <c r="Y584" i="3" s="1"/>
  <c r="Y832" i="3" s="1"/>
  <c r="Y1080" i="3" s="1"/>
  <c r="Y332" i="3"/>
  <c r="Y580" i="3" s="1"/>
  <c r="Y828" i="3" s="1"/>
  <c r="Y1076" i="3" s="1"/>
  <c r="Y328" i="3"/>
  <c r="Y576" i="3" s="1"/>
  <c r="Y824" i="3" s="1"/>
  <c r="Y1072" i="3" s="1"/>
  <c r="Y324" i="3"/>
  <c r="Y572" i="3" s="1"/>
  <c r="Y820" i="3" s="1"/>
  <c r="Y1068" i="3" s="1"/>
  <c r="Y320" i="3"/>
  <c r="Y568" i="3" s="1"/>
  <c r="Y816" i="3" s="1"/>
  <c r="Y1064" i="3" s="1"/>
  <c r="Y316" i="3"/>
  <c r="Y564" i="3" s="1"/>
  <c r="Y812" i="3" s="1"/>
  <c r="Y1060" i="3" s="1"/>
  <c r="Y365" i="3"/>
  <c r="Y613" i="3" s="1"/>
  <c r="Y861" i="3" s="1"/>
  <c r="Y1109" i="3" s="1"/>
  <c r="Y361" i="3"/>
  <c r="Y609" i="3" s="1"/>
  <c r="Y857" i="3" s="1"/>
  <c r="Y1105" i="3" s="1"/>
  <c r="Y357" i="3"/>
  <c r="Y605" i="3" s="1"/>
  <c r="Y853" i="3" s="1"/>
  <c r="Y1101" i="3" s="1"/>
  <c r="Y353" i="3"/>
  <c r="Y601" i="3" s="1"/>
  <c r="Y849" i="3" s="1"/>
  <c r="Y1097" i="3" s="1"/>
  <c r="Y349" i="3"/>
  <c r="Y597" i="3" s="1"/>
  <c r="Y845" i="3" s="1"/>
  <c r="Y1093" i="3" s="1"/>
  <c r="Y345" i="3"/>
  <c r="Y593" i="3" s="1"/>
  <c r="Y841" i="3" s="1"/>
  <c r="Y1089" i="3" s="1"/>
  <c r="Y341" i="3"/>
  <c r="Y589" i="3" s="1"/>
  <c r="Y837" i="3" s="1"/>
  <c r="Y1085" i="3" s="1"/>
  <c r="Y337" i="3"/>
  <c r="Y585" i="3" s="1"/>
  <c r="Y833" i="3" s="1"/>
  <c r="Y1081" i="3" s="1"/>
  <c r="Y333" i="3"/>
  <c r="Y581" i="3" s="1"/>
  <c r="Y829" i="3" s="1"/>
  <c r="Y1077" i="3" s="1"/>
  <c r="Y329" i="3"/>
  <c r="Y577" i="3" s="1"/>
  <c r="Y825" i="3" s="1"/>
  <c r="Y1073" i="3" s="1"/>
  <c r="Y325" i="3"/>
  <c r="Y573" i="3" s="1"/>
  <c r="Y821" i="3" s="1"/>
  <c r="Y1069" i="3" s="1"/>
  <c r="Y321" i="3"/>
  <c r="Y569" i="3" s="1"/>
  <c r="Y817" i="3" s="1"/>
  <c r="Y1065" i="3" s="1"/>
  <c r="Y317" i="3"/>
  <c r="Y565" i="3" s="1"/>
  <c r="Y813" i="3" s="1"/>
  <c r="Y1061" i="3" s="1"/>
  <c r="Y358" i="3"/>
  <c r="Y606" i="3" s="1"/>
  <c r="Y854" i="3" s="1"/>
  <c r="Y1102" i="3" s="1"/>
  <c r="Y350" i="3"/>
  <c r="Y598" i="3" s="1"/>
  <c r="Y846" i="3" s="1"/>
  <c r="Y1094" i="3" s="1"/>
  <c r="Y342" i="3"/>
  <c r="Y590" i="3" s="1"/>
  <c r="Y838" i="3" s="1"/>
  <c r="Y1086" i="3" s="1"/>
  <c r="Y334" i="3"/>
  <c r="Y582" i="3" s="1"/>
  <c r="Y830" i="3" s="1"/>
  <c r="Y1078" i="3" s="1"/>
  <c r="Y326" i="3"/>
  <c r="Y574" i="3" s="1"/>
  <c r="Y822" i="3" s="1"/>
  <c r="Y1070" i="3" s="1"/>
  <c r="Y318" i="3"/>
  <c r="Y566" i="3" s="1"/>
  <c r="Y814" i="3" s="1"/>
  <c r="Y1062" i="3" s="1"/>
  <c r="Y362" i="3"/>
  <c r="Y610" i="3" s="1"/>
  <c r="Y858" i="3" s="1"/>
  <c r="Y1106" i="3" s="1"/>
  <c r="Y354" i="3"/>
  <c r="Y602" i="3" s="1"/>
  <c r="Y850" i="3" s="1"/>
  <c r="Y1098" i="3" s="1"/>
  <c r="Y330" i="3"/>
  <c r="Y578" i="3" s="1"/>
  <c r="Y826" i="3" s="1"/>
  <c r="Y1074" i="3" s="1"/>
  <c r="Y314" i="3"/>
  <c r="Y562" i="3" s="1"/>
  <c r="Y810" i="3" s="1"/>
  <c r="Y1058" i="3" s="1"/>
  <c r="Y366" i="3"/>
  <c r="Y614" i="3" s="1"/>
  <c r="Y862" i="3" s="1"/>
  <c r="Y1110" i="3" s="1"/>
  <c r="Y359" i="3"/>
  <c r="Y607" i="3" s="1"/>
  <c r="Y855" i="3" s="1"/>
  <c r="Y1103" i="3" s="1"/>
  <c r="Y351" i="3"/>
  <c r="Y599" i="3" s="1"/>
  <c r="Y847" i="3" s="1"/>
  <c r="Y1095" i="3" s="1"/>
  <c r="Y343" i="3"/>
  <c r="Y591" i="3" s="1"/>
  <c r="Y839" i="3" s="1"/>
  <c r="Y1087" i="3" s="1"/>
  <c r="Y335" i="3"/>
  <c r="Y583" i="3" s="1"/>
  <c r="Y831" i="3" s="1"/>
  <c r="Y1079" i="3" s="1"/>
  <c r="Y327" i="3"/>
  <c r="Y575" i="3" s="1"/>
  <c r="Y823" i="3" s="1"/>
  <c r="Y1071" i="3" s="1"/>
  <c r="Y319" i="3"/>
  <c r="Y567" i="3" s="1"/>
  <c r="Y815" i="3" s="1"/>
  <c r="Y1063" i="3" s="1"/>
  <c r="Y346" i="3"/>
  <c r="Y594" i="3" s="1"/>
  <c r="Y842" i="3" s="1"/>
  <c r="Y1090" i="3" s="1"/>
  <c r="Y338" i="3"/>
  <c r="Y586" i="3" s="1"/>
  <c r="Y834" i="3" s="1"/>
  <c r="Y1082" i="3" s="1"/>
  <c r="Y322" i="3"/>
  <c r="Y570" i="3" s="1"/>
  <c r="Y818" i="3" s="1"/>
  <c r="Y1066" i="3" s="1"/>
  <c r="Y347" i="3"/>
  <c r="Y595" i="3" s="1"/>
  <c r="Y843" i="3" s="1"/>
  <c r="Y1091" i="3" s="1"/>
  <c r="Y315" i="3"/>
  <c r="Y563" i="3" s="1"/>
  <c r="Y811" i="3" s="1"/>
  <c r="Y1059" i="3" s="1"/>
  <c r="Y339" i="3"/>
  <c r="Y587" i="3" s="1"/>
  <c r="Y835" i="3" s="1"/>
  <c r="Y1083" i="3" s="1"/>
  <c r="Y355" i="3"/>
  <c r="Y603" i="3" s="1"/>
  <c r="Y851" i="3" s="1"/>
  <c r="Y1099" i="3" s="1"/>
  <c r="Y323" i="3"/>
  <c r="Y571" i="3" s="1"/>
  <c r="Y819" i="3" s="1"/>
  <c r="Y1067" i="3" s="1"/>
  <c r="Y363" i="3"/>
  <c r="Y611" i="3" s="1"/>
  <c r="Y859" i="3" s="1"/>
  <c r="Y1107" i="3" s="1"/>
  <c r="Y331" i="3"/>
  <c r="Y579" i="3" s="1"/>
  <c r="Y827" i="3" s="1"/>
  <c r="Y1075" i="3" s="1"/>
  <c r="AB884" i="3"/>
  <c r="AB1132" i="3" s="1"/>
  <c r="W757" i="3"/>
  <c r="W1005" i="3" s="1"/>
  <c r="W789" i="3"/>
  <c r="W1037" i="3" s="1"/>
  <c r="R305" i="3"/>
  <c r="R553" i="3" s="1"/>
  <c r="R801" i="3" s="1"/>
  <c r="R1049" i="3" s="1"/>
  <c r="R303" i="3"/>
  <c r="R551" i="3" s="1"/>
  <c r="R799" i="3" s="1"/>
  <c r="R1047" i="3" s="1"/>
  <c r="R300" i="3"/>
  <c r="R548" i="3" s="1"/>
  <c r="R796" i="3" s="1"/>
  <c r="R1044" i="3" s="1"/>
  <c r="R301" i="3"/>
  <c r="R549" i="3" s="1"/>
  <c r="R797" i="3" s="1"/>
  <c r="R1045" i="3" s="1"/>
  <c r="R302" i="3"/>
  <c r="R550" i="3" s="1"/>
  <c r="R798" i="3" s="1"/>
  <c r="R1046" i="3" s="1"/>
  <c r="R299" i="3"/>
  <c r="R547" i="3" s="1"/>
  <c r="R795" i="3" s="1"/>
  <c r="R1043" i="3" s="1"/>
  <c r="R298" i="3"/>
  <c r="R546" i="3" s="1"/>
  <c r="R794" i="3" s="1"/>
  <c r="R1042" i="3" s="1"/>
  <c r="R304" i="3"/>
  <c r="R552" i="3" s="1"/>
  <c r="R800" i="3" s="1"/>
  <c r="R1048" i="3" s="1"/>
  <c r="T300" i="3"/>
  <c r="T548" i="3" s="1"/>
  <c r="T298" i="3"/>
  <c r="T546" i="3" s="1"/>
  <c r="T302" i="3"/>
  <c r="T550" i="3" s="1"/>
  <c r="T303" i="3"/>
  <c r="T551" i="3" s="1"/>
  <c r="T301" i="3"/>
  <c r="T549" i="3" s="1"/>
  <c r="AC304" i="3"/>
  <c r="AC552" i="3" s="1"/>
  <c r="AC800" i="3" s="1"/>
  <c r="AC1048" i="3" s="1"/>
  <c r="AC303" i="3"/>
  <c r="AC551" i="3" s="1"/>
  <c r="AC799" i="3" s="1"/>
  <c r="AC1047" i="3" s="1"/>
  <c r="Q495" i="3"/>
  <c r="Q491" i="3"/>
  <c r="Q496" i="3"/>
  <c r="Q492" i="3"/>
  <c r="Q493" i="3"/>
  <c r="Q489" i="3"/>
  <c r="Q490" i="3"/>
  <c r="Q494" i="3"/>
  <c r="T881" i="3"/>
  <c r="T1129" i="3" s="1"/>
  <c r="T880" i="3"/>
  <c r="T1128" i="3" s="1"/>
  <c r="T875" i="3"/>
  <c r="T1123" i="3" s="1"/>
  <c r="T882" i="3"/>
  <c r="T1130" i="3" s="1"/>
  <c r="T900" i="3"/>
  <c r="T1148" i="3" s="1"/>
  <c r="T918" i="3"/>
  <c r="T1166" i="3" s="1"/>
  <c r="T975" i="3"/>
  <c r="T1223" i="3" s="1"/>
  <c r="AA620" i="3"/>
  <c r="AA868" i="3" s="1"/>
  <c r="AA1116" i="3" s="1"/>
  <c r="AA644" i="3"/>
  <c r="AA892" i="3" s="1"/>
  <c r="AA1140" i="3" s="1"/>
  <c r="AA619" i="3"/>
  <c r="AA867" i="3" s="1"/>
  <c r="AA1115" i="3" s="1"/>
  <c r="AA635" i="3"/>
  <c r="AA883" i="3" s="1"/>
  <c r="AA1131" i="3" s="1"/>
  <c r="AA651" i="3"/>
  <c r="AA899" i="3" s="1"/>
  <c r="AA1147" i="3" s="1"/>
  <c r="AA622" i="3"/>
  <c r="AA870" i="3" s="1"/>
  <c r="AA1118" i="3" s="1"/>
  <c r="AA638" i="3"/>
  <c r="AA886" i="3" s="1"/>
  <c r="AA1134" i="3" s="1"/>
  <c r="AA691" i="3"/>
  <c r="AA939" i="3" s="1"/>
  <c r="AA1187" i="3" s="1"/>
  <c r="AA633" i="3"/>
  <c r="AA881" i="3" s="1"/>
  <c r="AA1129" i="3" s="1"/>
  <c r="AA659" i="3"/>
  <c r="AA907" i="3" s="1"/>
  <c r="AA1155" i="3" s="1"/>
  <c r="AA654" i="3"/>
  <c r="AA902" i="3" s="1"/>
  <c r="AA1150" i="3" s="1"/>
  <c r="AA679" i="3"/>
  <c r="AA927" i="3" s="1"/>
  <c r="AA1175" i="3" s="1"/>
  <c r="AA653" i="3"/>
  <c r="AA901" i="3" s="1"/>
  <c r="AA1149" i="3" s="1"/>
  <c r="AA673" i="3"/>
  <c r="AA921" i="3" s="1"/>
  <c r="AA1169" i="3" s="1"/>
  <c r="AA705" i="3"/>
  <c r="AA953" i="3" s="1"/>
  <c r="AA1201" i="3" s="1"/>
  <c r="AA660" i="3"/>
  <c r="AA908" i="3" s="1"/>
  <c r="AA1156" i="3" s="1"/>
  <c r="AA677" i="3"/>
  <c r="AA925" i="3" s="1"/>
  <c r="AA1173" i="3" s="1"/>
  <c r="AA668" i="3"/>
  <c r="AA916" i="3" s="1"/>
  <c r="AA1164" i="3" s="1"/>
  <c r="AA731" i="3"/>
  <c r="AA979" i="3" s="1"/>
  <c r="AA1227" i="3" s="1"/>
  <c r="AA727" i="3"/>
  <c r="AA975" i="3" s="1"/>
  <c r="AA1223" i="3" s="1"/>
  <c r="AA722" i="3"/>
  <c r="AA970" i="3" s="1"/>
  <c r="AA1218" i="3" s="1"/>
  <c r="U758" i="3"/>
  <c r="U1006" i="3" s="1"/>
  <c r="U762" i="3"/>
  <c r="U1010" i="3" s="1"/>
  <c r="U759" i="3"/>
  <c r="U1007" i="3" s="1"/>
  <c r="U765" i="3"/>
  <c r="U1013" i="3" s="1"/>
  <c r="U760" i="3"/>
  <c r="U1008" i="3" s="1"/>
  <c r="U789" i="3"/>
  <c r="U1037" i="3" s="1"/>
  <c r="T528" i="3"/>
  <c r="P1120" i="3"/>
  <c r="P1147" i="3"/>
  <c r="P1168" i="3"/>
  <c r="P1157" i="3"/>
  <c r="T367" i="3"/>
  <c r="T615" i="3" s="1"/>
  <c r="T863" i="3" s="1"/>
  <c r="T1111" i="3" s="1"/>
  <c r="T368" i="3"/>
  <c r="T616" i="3" s="1"/>
  <c r="T864" i="3" s="1"/>
  <c r="T1112" i="3" s="1"/>
  <c r="T369" i="3"/>
  <c r="T617" i="3" s="1"/>
  <c r="T865" i="3" s="1"/>
  <c r="T1113" i="3" s="1"/>
  <c r="T363" i="3"/>
  <c r="T611" i="3" s="1"/>
  <c r="T859" i="3" s="1"/>
  <c r="T1107" i="3" s="1"/>
  <c r="T359" i="3"/>
  <c r="T607" i="3" s="1"/>
  <c r="T855" i="3" s="1"/>
  <c r="T1103" i="3" s="1"/>
  <c r="T355" i="3"/>
  <c r="T603" i="3" s="1"/>
  <c r="T851" i="3" s="1"/>
  <c r="T1099" i="3" s="1"/>
  <c r="T351" i="3"/>
  <c r="T599" i="3" s="1"/>
  <c r="T847" i="3" s="1"/>
  <c r="T1095" i="3" s="1"/>
  <c r="T347" i="3"/>
  <c r="T595" i="3" s="1"/>
  <c r="T843" i="3" s="1"/>
  <c r="T1091" i="3" s="1"/>
  <c r="T343" i="3"/>
  <c r="T591" i="3" s="1"/>
  <c r="T839" i="3" s="1"/>
  <c r="T1087" i="3" s="1"/>
  <c r="T339" i="3"/>
  <c r="T587" i="3" s="1"/>
  <c r="T835" i="3" s="1"/>
  <c r="T1083" i="3" s="1"/>
  <c r="T335" i="3"/>
  <c r="T583" i="3" s="1"/>
  <c r="T831" i="3" s="1"/>
  <c r="T1079" i="3" s="1"/>
  <c r="T331" i="3"/>
  <c r="T579" i="3" s="1"/>
  <c r="T827" i="3" s="1"/>
  <c r="T1075" i="3" s="1"/>
  <c r="T327" i="3"/>
  <c r="T575" i="3" s="1"/>
  <c r="T823" i="3" s="1"/>
  <c r="T1071" i="3" s="1"/>
  <c r="T323" i="3"/>
  <c r="T571" i="3" s="1"/>
  <c r="T819" i="3" s="1"/>
  <c r="T1067" i="3" s="1"/>
  <c r="T319" i="3"/>
  <c r="T567" i="3" s="1"/>
  <c r="T815" i="3" s="1"/>
  <c r="T1063" i="3" s="1"/>
  <c r="T315" i="3"/>
  <c r="T563" i="3" s="1"/>
  <c r="T811" i="3" s="1"/>
  <c r="T1059" i="3" s="1"/>
  <c r="T364" i="3"/>
  <c r="T612" i="3" s="1"/>
  <c r="T860" i="3" s="1"/>
  <c r="T1108" i="3" s="1"/>
  <c r="T360" i="3"/>
  <c r="T608" i="3" s="1"/>
  <c r="T856" i="3" s="1"/>
  <c r="T1104" i="3" s="1"/>
  <c r="T356" i="3"/>
  <c r="T604" i="3" s="1"/>
  <c r="T852" i="3" s="1"/>
  <c r="T1100" i="3" s="1"/>
  <c r="T352" i="3"/>
  <c r="T600" i="3" s="1"/>
  <c r="T848" i="3" s="1"/>
  <c r="T1096" i="3" s="1"/>
  <c r="T348" i="3"/>
  <c r="T596" i="3" s="1"/>
  <c r="T844" i="3" s="1"/>
  <c r="T1092" i="3" s="1"/>
  <c r="T344" i="3"/>
  <c r="T592" i="3" s="1"/>
  <c r="T840" i="3" s="1"/>
  <c r="T1088" i="3" s="1"/>
  <c r="T340" i="3"/>
  <c r="T588" i="3" s="1"/>
  <c r="T836" i="3" s="1"/>
  <c r="T1084" i="3" s="1"/>
  <c r="T336" i="3"/>
  <c r="T584" i="3" s="1"/>
  <c r="T832" i="3" s="1"/>
  <c r="T1080" i="3" s="1"/>
  <c r="T332" i="3"/>
  <c r="T580" i="3" s="1"/>
  <c r="T828" i="3" s="1"/>
  <c r="T1076" i="3" s="1"/>
  <c r="T328" i="3"/>
  <c r="T576" i="3" s="1"/>
  <c r="T824" i="3" s="1"/>
  <c r="T1072" i="3" s="1"/>
  <c r="T324" i="3"/>
  <c r="T572" i="3" s="1"/>
  <c r="T820" i="3" s="1"/>
  <c r="T1068" i="3" s="1"/>
  <c r="T320" i="3"/>
  <c r="T568" i="3" s="1"/>
  <c r="T816" i="3" s="1"/>
  <c r="T1064" i="3" s="1"/>
  <c r="T316" i="3"/>
  <c r="T564" i="3" s="1"/>
  <c r="T812" i="3" s="1"/>
  <c r="T1060" i="3" s="1"/>
  <c r="T361" i="3"/>
  <c r="T609" i="3" s="1"/>
  <c r="T857" i="3" s="1"/>
  <c r="T1105" i="3" s="1"/>
  <c r="T353" i="3"/>
  <c r="T601" i="3" s="1"/>
  <c r="T849" i="3" s="1"/>
  <c r="T1097" i="3" s="1"/>
  <c r="T345" i="3"/>
  <c r="T593" i="3" s="1"/>
  <c r="T841" i="3" s="1"/>
  <c r="T1089" i="3" s="1"/>
  <c r="T337" i="3"/>
  <c r="T585" i="3" s="1"/>
  <c r="T833" i="3" s="1"/>
  <c r="T1081" i="3" s="1"/>
  <c r="T329" i="3"/>
  <c r="T577" i="3" s="1"/>
  <c r="T825" i="3" s="1"/>
  <c r="T1073" i="3" s="1"/>
  <c r="T321" i="3"/>
  <c r="T569" i="3" s="1"/>
  <c r="T817" i="3" s="1"/>
  <c r="T1065" i="3" s="1"/>
  <c r="T365" i="3"/>
  <c r="T613" i="3" s="1"/>
  <c r="T861" i="3" s="1"/>
  <c r="T1109" i="3" s="1"/>
  <c r="T357" i="3"/>
  <c r="T605" i="3" s="1"/>
  <c r="T853" i="3" s="1"/>
  <c r="T1101" i="3" s="1"/>
  <c r="T341" i="3"/>
  <c r="T589" i="3" s="1"/>
  <c r="T837" i="3" s="1"/>
  <c r="T1085" i="3" s="1"/>
  <c r="T333" i="3"/>
  <c r="T581" i="3" s="1"/>
  <c r="T829" i="3" s="1"/>
  <c r="T1077" i="3" s="1"/>
  <c r="T325" i="3"/>
  <c r="T573" i="3" s="1"/>
  <c r="T821" i="3" s="1"/>
  <c r="T1069" i="3" s="1"/>
  <c r="T362" i="3"/>
  <c r="T610" i="3" s="1"/>
  <c r="T858" i="3" s="1"/>
  <c r="T1106" i="3" s="1"/>
  <c r="T354" i="3"/>
  <c r="T602" i="3" s="1"/>
  <c r="T850" i="3" s="1"/>
  <c r="T1098" i="3" s="1"/>
  <c r="T346" i="3"/>
  <c r="T594" i="3" s="1"/>
  <c r="T842" i="3" s="1"/>
  <c r="T1090" i="3" s="1"/>
  <c r="T338" i="3"/>
  <c r="T586" i="3" s="1"/>
  <c r="T834" i="3" s="1"/>
  <c r="T1082" i="3" s="1"/>
  <c r="T330" i="3"/>
  <c r="T578" i="3" s="1"/>
  <c r="T826" i="3" s="1"/>
  <c r="T1074" i="3" s="1"/>
  <c r="T322" i="3"/>
  <c r="T570" i="3" s="1"/>
  <c r="T818" i="3" s="1"/>
  <c r="T1066" i="3" s="1"/>
  <c r="T314" i="3"/>
  <c r="T562" i="3" s="1"/>
  <c r="T810" i="3" s="1"/>
  <c r="T1058" i="3" s="1"/>
  <c r="T349" i="3"/>
  <c r="T597" i="3" s="1"/>
  <c r="T845" i="3" s="1"/>
  <c r="T1093" i="3" s="1"/>
  <c r="T317" i="3"/>
  <c r="T565" i="3" s="1"/>
  <c r="T813" i="3" s="1"/>
  <c r="T1061" i="3" s="1"/>
  <c r="T358" i="3"/>
  <c r="T606" i="3" s="1"/>
  <c r="T854" i="3" s="1"/>
  <c r="T1102" i="3" s="1"/>
  <c r="T326" i="3"/>
  <c r="T574" i="3" s="1"/>
  <c r="T822" i="3" s="1"/>
  <c r="T1070" i="3" s="1"/>
  <c r="T366" i="3"/>
  <c r="T614" i="3" s="1"/>
  <c r="T862" i="3" s="1"/>
  <c r="T1110" i="3" s="1"/>
  <c r="T334" i="3"/>
  <c r="T582" i="3" s="1"/>
  <c r="T830" i="3" s="1"/>
  <c r="T1078" i="3" s="1"/>
  <c r="T342" i="3"/>
  <c r="T590" i="3" s="1"/>
  <c r="T838" i="3" s="1"/>
  <c r="T1086" i="3" s="1"/>
  <c r="T350" i="3"/>
  <c r="T598" i="3" s="1"/>
  <c r="T846" i="3" s="1"/>
  <c r="T1094" i="3" s="1"/>
  <c r="T318" i="3"/>
  <c r="T566" i="3" s="1"/>
  <c r="T814" i="3" s="1"/>
  <c r="T1062" i="3" s="1"/>
  <c r="AB898" i="3"/>
  <c r="AB1146" i="3" s="1"/>
  <c r="S298" i="3"/>
  <c r="S546" i="3" s="1"/>
  <c r="S794" i="3" s="1"/>
  <c r="S1042" i="3" s="1"/>
  <c r="S299" i="3"/>
  <c r="S547" i="3" s="1"/>
  <c r="S795" i="3" s="1"/>
  <c r="S1043" i="3" s="1"/>
  <c r="S301" i="3"/>
  <c r="S549" i="3" s="1"/>
  <c r="S797" i="3" s="1"/>
  <c r="S1045" i="3" s="1"/>
  <c r="Q301" i="3"/>
  <c r="Q549" i="3" s="1"/>
  <c r="Q797" i="3" s="1"/>
  <c r="Q1045" i="3" s="1"/>
  <c r="Q303" i="3"/>
  <c r="Q551" i="3" s="1"/>
  <c r="Q799" i="3" s="1"/>
  <c r="Q1047" i="3" s="1"/>
  <c r="Q299" i="3"/>
  <c r="Q547" i="3" s="1"/>
  <c r="Q795" i="3" s="1"/>
  <c r="Q1043" i="3" s="1"/>
  <c r="Q304" i="3"/>
  <c r="Q552" i="3" s="1"/>
  <c r="Q800" i="3" s="1"/>
  <c r="Q1048" i="3" s="1"/>
  <c r="Q487" i="3"/>
  <c r="Q485" i="3"/>
  <c r="Q474" i="3"/>
  <c r="Q483" i="3"/>
  <c r="Q479" i="3"/>
  <c r="Q475" i="3"/>
  <c r="Q481" i="3"/>
  <c r="Q470" i="3"/>
  <c r="Q465" i="3"/>
  <c r="Q461" i="3"/>
  <c r="Q457" i="3"/>
  <c r="Q453" i="3"/>
  <c r="Q471" i="3"/>
  <c r="Q466" i="3"/>
  <c r="Q467" i="3"/>
  <c r="Q438" i="3"/>
  <c r="Q422" i="3"/>
  <c r="Q418" i="3"/>
  <c r="Q414" i="3"/>
  <c r="Q455" i="3"/>
  <c r="Q451" i="3"/>
  <c r="Q445" i="3"/>
  <c r="Q435" i="3"/>
  <c r="Q429" i="3"/>
  <c r="Q424" i="3"/>
  <c r="Q419" i="3"/>
  <c r="Q413" i="3"/>
  <c r="Q410" i="3"/>
  <c r="Q406" i="3"/>
  <c r="Q402" i="3"/>
  <c r="Q459" i="3"/>
  <c r="Q447" i="3"/>
  <c r="Q441" i="3"/>
  <c r="Q431" i="3"/>
  <c r="Q425" i="3"/>
  <c r="Q420" i="3"/>
  <c r="Q415" i="3"/>
  <c r="Q411" i="3"/>
  <c r="Q407" i="3"/>
  <c r="Q403" i="3"/>
  <c r="Q463" i="3"/>
  <c r="Q443" i="3"/>
  <c r="Q427" i="3"/>
  <c r="Q421" i="3"/>
  <c r="Q416" i="3"/>
  <c r="Q412" i="3"/>
  <c r="Q408" i="3"/>
  <c r="Q404" i="3"/>
  <c r="Q417" i="3"/>
  <c r="Q401" i="3"/>
  <c r="Q399" i="3"/>
  <c r="Q395" i="3"/>
  <c r="Q391" i="3"/>
  <c r="Q387" i="3"/>
  <c r="Q383" i="3"/>
  <c r="Q379" i="3"/>
  <c r="Q375" i="3"/>
  <c r="Q371" i="3"/>
  <c r="Q405" i="3"/>
  <c r="Q400" i="3"/>
  <c r="Q396" i="3"/>
  <c r="Q392" i="3"/>
  <c r="Q388" i="3"/>
  <c r="Q384" i="3"/>
  <c r="Q380" i="3"/>
  <c r="Q376" i="3"/>
  <c r="Q372" i="3"/>
  <c r="Q449" i="3"/>
  <c r="Q409" i="3"/>
  <c r="Q397" i="3"/>
  <c r="Q393" i="3"/>
  <c r="Q389" i="3"/>
  <c r="Q385" i="3"/>
  <c r="Q381" i="3"/>
  <c r="Q377" i="3"/>
  <c r="Q373" i="3"/>
  <c r="Q433" i="3"/>
  <c r="Q398" i="3"/>
  <c r="Q382" i="3"/>
  <c r="Q386" i="3"/>
  <c r="Q370" i="3"/>
  <c r="Q390" i="3"/>
  <c r="Q394" i="3"/>
  <c r="Q374" i="3"/>
  <c r="Q423" i="3"/>
  <c r="Q378" i="3"/>
  <c r="AL78" i="7"/>
  <c r="Q488" i="3"/>
  <c r="Q736" i="3" s="1"/>
  <c r="Q984" i="3" s="1"/>
  <c r="Q1232" i="3" s="1"/>
  <c r="AA493" i="3"/>
  <c r="AA741" i="3" s="1"/>
  <c r="AA989" i="3" s="1"/>
  <c r="AA489" i="3"/>
  <c r="AA737" i="3" s="1"/>
  <c r="AA985" i="3" s="1"/>
  <c r="AA494" i="3"/>
  <c r="AA742" i="3" s="1"/>
  <c r="AA990" i="3" s="1"/>
  <c r="AA490" i="3"/>
  <c r="AA738" i="3" s="1"/>
  <c r="AA986" i="3" s="1"/>
  <c r="AA495" i="3"/>
  <c r="AA743" i="3" s="1"/>
  <c r="AA991" i="3" s="1"/>
  <c r="AA491" i="3"/>
  <c r="AA739" i="3" s="1"/>
  <c r="AA987" i="3" s="1"/>
  <c r="AA492" i="3"/>
  <c r="AA740" i="3" s="1"/>
  <c r="AA988" i="3" s="1"/>
  <c r="AA496" i="3"/>
  <c r="AA744" i="3" s="1"/>
  <c r="AA992" i="3" s="1"/>
  <c r="S300" i="3"/>
  <c r="S548" i="3" s="1"/>
  <c r="S796" i="3" s="1"/>
  <c r="S1044" i="3" s="1"/>
  <c r="S305" i="3"/>
  <c r="S553" i="3" s="1"/>
  <c r="S801" i="3" s="1"/>
  <c r="S1049" i="3" s="1"/>
  <c r="W768" i="3"/>
  <c r="W1016" i="3" s="1"/>
  <c r="W792" i="3"/>
  <c r="W1040" i="3" s="1"/>
  <c r="W769" i="3"/>
  <c r="W1017" i="3" s="1"/>
  <c r="W767" i="3"/>
  <c r="W1015" i="3" s="1"/>
  <c r="W762" i="3"/>
  <c r="W1010" i="3" s="1"/>
  <c r="W791" i="3"/>
  <c r="W1039" i="3" s="1"/>
  <c r="T533" i="3"/>
  <c r="T526" i="3"/>
  <c r="T674" i="3"/>
  <c r="T706" i="3"/>
  <c r="T676" i="3"/>
  <c r="T698" i="3"/>
  <c r="T685" i="3"/>
  <c r="T720" i="3"/>
  <c r="T712" i="3"/>
  <c r="T730" i="3"/>
  <c r="T749" i="3"/>
  <c r="T747" i="3"/>
  <c r="T750" i="3"/>
  <c r="X1163" i="3"/>
  <c r="X1142" i="3"/>
  <c r="X1207" i="3"/>
  <c r="X1225" i="3"/>
  <c r="Y754" i="3"/>
  <c r="Y1002" i="3" s="1"/>
  <c r="Y758" i="3"/>
  <c r="Y1006" i="3" s="1"/>
  <c r="Y763" i="3"/>
  <c r="Y1011" i="3" s="1"/>
  <c r="Y765" i="3"/>
  <c r="Y1013" i="3" s="1"/>
  <c r="Y760" i="3"/>
  <c r="Y1008" i="3" s="1"/>
  <c r="Y789" i="3"/>
  <c r="Y1037" i="3" s="1"/>
  <c r="P513" i="3"/>
  <c r="P509" i="3"/>
  <c r="P506" i="3"/>
  <c r="P516" i="3"/>
  <c r="P511" i="3"/>
  <c r="P540" i="3"/>
  <c r="Q298" i="3"/>
  <c r="Q546" i="3" s="1"/>
  <c r="Q794" i="3" s="1"/>
  <c r="Q1042" i="3" s="1"/>
  <c r="AB302" i="3"/>
  <c r="AB550" i="3" s="1"/>
  <c r="AB300" i="3"/>
  <c r="AB548" i="3" s="1"/>
  <c r="X740" i="3"/>
  <c r="X738" i="3"/>
  <c r="T522" i="3"/>
  <c r="T534" i="3"/>
  <c r="T532" i="3"/>
  <c r="T527" i="3"/>
  <c r="T561" i="3"/>
  <c r="T556" i="3"/>
  <c r="T684" i="3"/>
  <c r="T678" i="3"/>
  <c r="T682" i="3"/>
  <c r="T680" i="3"/>
  <c r="T702" i="3"/>
  <c r="T724" i="3"/>
  <c r="T716" i="3"/>
  <c r="T753" i="3"/>
  <c r="T732" i="3"/>
  <c r="T751" i="3"/>
  <c r="X900" i="3"/>
  <c r="X1148" i="3" s="1"/>
  <c r="X877" i="3"/>
  <c r="X1125" i="3" s="1"/>
  <c r="X869" i="3"/>
  <c r="X1117" i="3" s="1"/>
  <c r="X876" i="3"/>
  <c r="X1124" i="3" s="1"/>
  <c r="X892" i="3"/>
  <c r="X1140" i="3" s="1"/>
  <c r="X875" i="3"/>
  <c r="X1123" i="3" s="1"/>
  <c r="X891" i="3"/>
  <c r="X1139" i="3" s="1"/>
  <c r="X866" i="3"/>
  <c r="X1114" i="3" s="1"/>
  <c r="X882" i="3"/>
  <c r="X1130" i="3" s="1"/>
  <c r="X904" i="3"/>
  <c r="X1152" i="3" s="1"/>
  <c r="X907" i="3"/>
  <c r="X1155" i="3" s="1"/>
  <c r="X902" i="3"/>
  <c r="X1150" i="3" s="1"/>
  <c r="X923" i="3"/>
  <c r="X1171" i="3" s="1"/>
  <c r="X901" i="3"/>
  <c r="X1149" i="3" s="1"/>
  <c r="X927" i="3"/>
  <c r="X1175" i="3" s="1"/>
  <c r="X913" i="3"/>
  <c r="X1161" i="3" s="1"/>
  <c r="X929" i="3"/>
  <c r="X1177" i="3" s="1"/>
  <c r="X981" i="3"/>
  <c r="X1229" i="3" s="1"/>
  <c r="X961" i="3"/>
  <c r="X1209" i="3" s="1"/>
  <c r="X966" i="3"/>
  <c r="X1214" i="3" s="1"/>
  <c r="X975" i="3"/>
  <c r="X1223" i="3" s="1"/>
  <c r="X983" i="3"/>
  <c r="X1231" i="3" s="1"/>
  <c r="Y786" i="3"/>
  <c r="Y1034" i="3" s="1"/>
  <c r="Y766" i="3"/>
  <c r="Y1014" i="3" s="1"/>
  <c r="Y787" i="3"/>
  <c r="Y1035" i="3" s="1"/>
  <c r="Y769" i="3"/>
  <c r="Y1017" i="3" s="1"/>
  <c r="Y764" i="3"/>
  <c r="Y1012" i="3" s="1"/>
  <c r="Y793" i="3"/>
  <c r="Y1041" i="3" s="1"/>
  <c r="P521" i="3"/>
  <c r="P517" i="3"/>
  <c r="P514" i="3"/>
  <c r="P520" i="3"/>
  <c r="P515" i="3"/>
  <c r="P544" i="3"/>
  <c r="W305" i="3"/>
  <c r="W553" i="3" s="1"/>
  <c r="W801" i="3" s="1"/>
  <c r="W1049" i="3" s="1"/>
  <c r="W300" i="3"/>
  <c r="W548" i="3" s="1"/>
  <c r="W796" i="3" s="1"/>
  <c r="W1044" i="3" s="1"/>
  <c r="P908" i="3"/>
  <c r="P1156" i="3" s="1"/>
  <c r="P869" i="3"/>
  <c r="P1117" i="3" s="1"/>
  <c r="P893" i="3"/>
  <c r="P1141" i="3" s="1"/>
  <c r="P876" i="3"/>
  <c r="P1124" i="3" s="1"/>
  <c r="P892" i="3"/>
  <c r="P1140" i="3" s="1"/>
  <c r="P867" i="3"/>
  <c r="P1115" i="3" s="1"/>
  <c r="P883" i="3"/>
  <c r="P1131" i="3" s="1"/>
  <c r="P900" i="3"/>
  <c r="P1148" i="3" s="1"/>
  <c r="P874" i="3"/>
  <c r="P1122" i="3" s="1"/>
  <c r="P890" i="3"/>
  <c r="P1138" i="3" s="1"/>
  <c r="P903" i="3"/>
  <c r="P1151" i="3" s="1"/>
  <c r="P927" i="3"/>
  <c r="P1175" i="3" s="1"/>
  <c r="P906" i="3"/>
  <c r="P1154" i="3" s="1"/>
  <c r="P931" i="3"/>
  <c r="P1179" i="3" s="1"/>
  <c r="P905" i="3"/>
  <c r="P1153" i="3" s="1"/>
  <c r="P913" i="3"/>
  <c r="P1161" i="3" s="1"/>
  <c r="P929" i="3"/>
  <c r="P1177" i="3" s="1"/>
  <c r="P962" i="3"/>
  <c r="P1210" i="3" s="1"/>
  <c r="P961" i="3"/>
  <c r="P1209" i="3" s="1"/>
  <c r="P959" i="3"/>
  <c r="P1207" i="3" s="1"/>
  <c r="P975" i="3"/>
  <c r="P1223" i="3" s="1"/>
  <c r="P977" i="3"/>
  <c r="P1225" i="3" s="1"/>
  <c r="P744" i="3"/>
  <c r="P742" i="3"/>
  <c r="AB557" i="3"/>
  <c r="AB529" i="3"/>
  <c r="AB534" i="3"/>
  <c r="AB532" i="3"/>
  <c r="AB523" i="3"/>
  <c r="AB305" i="3"/>
  <c r="AB553" i="3" s="1"/>
  <c r="AB304" i="3"/>
  <c r="AB552" i="3" s="1"/>
  <c r="AB299" i="3"/>
  <c r="AB547" i="3" s="1"/>
  <c r="AB682" i="3"/>
  <c r="AB720" i="3"/>
  <c r="AB674" i="3"/>
  <c r="AB678" i="3"/>
  <c r="AB710" i="3"/>
  <c r="AB708" i="3"/>
  <c r="AB724" i="3"/>
  <c r="AB730" i="3"/>
  <c r="AB732" i="3"/>
  <c r="AB751" i="3"/>
  <c r="X744" i="3"/>
  <c r="X742" i="3"/>
  <c r="AC367" i="3"/>
  <c r="AC615" i="3" s="1"/>
  <c r="AC863" i="3" s="1"/>
  <c r="AC1111" i="3" s="1"/>
  <c r="AC368" i="3"/>
  <c r="AC616" i="3" s="1"/>
  <c r="AC864" i="3" s="1"/>
  <c r="AC1112" i="3" s="1"/>
  <c r="AC369" i="3"/>
  <c r="AC617" i="3" s="1"/>
  <c r="AC865" i="3" s="1"/>
  <c r="AC1113" i="3" s="1"/>
  <c r="AC364" i="3"/>
  <c r="AC612" i="3" s="1"/>
  <c r="AC860" i="3" s="1"/>
  <c r="AC1108" i="3" s="1"/>
  <c r="AC360" i="3"/>
  <c r="AC608" i="3" s="1"/>
  <c r="AC856" i="3" s="1"/>
  <c r="AC1104" i="3" s="1"/>
  <c r="AC356" i="3"/>
  <c r="AC604" i="3" s="1"/>
  <c r="AC852" i="3" s="1"/>
  <c r="AC1100" i="3" s="1"/>
  <c r="AC352" i="3"/>
  <c r="AC600" i="3" s="1"/>
  <c r="AC848" i="3" s="1"/>
  <c r="AC1096" i="3" s="1"/>
  <c r="AC348" i="3"/>
  <c r="AC596" i="3" s="1"/>
  <c r="AC844" i="3" s="1"/>
  <c r="AC1092" i="3" s="1"/>
  <c r="AC344" i="3"/>
  <c r="AC592" i="3" s="1"/>
  <c r="AC840" i="3" s="1"/>
  <c r="AC1088" i="3" s="1"/>
  <c r="AC340" i="3"/>
  <c r="AC588" i="3" s="1"/>
  <c r="AC836" i="3" s="1"/>
  <c r="AC1084" i="3" s="1"/>
  <c r="AC336" i="3"/>
  <c r="AC584" i="3" s="1"/>
  <c r="AC832" i="3" s="1"/>
  <c r="AC1080" i="3" s="1"/>
  <c r="AC332" i="3"/>
  <c r="AC580" i="3" s="1"/>
  <c r="AC828" i="3" s="1"/>
  <c r="AC1076" i="3" s="1"/>
  <c r="AC328" i="3"/>
  <c r="AC576" i="3" s="1"/>
  <c r="AC824" i="3" s="1"/>
  <c r="AC1072" i="3" s="1"/>
  <c r="AC324" i="3"/>
  <c r="AC572" i="3" s="1"/>
  <c r="AC820" i="3" s="1"/>
  <c r="AC1068" i="3" s="1"/>
  <c r="AC320" i="3"/>
  <c r="AC568" i="3" s="1"/>
  <c r="AC816" i="3" s="1"/>
  <c r="AC1064" i="3" s="1"/>
  <c r="AC316" i="3"/>
  <c r="AC564" i="3" s="1"/>
  <c r="AC812" i="3" s="1"/>
  <c r="AC1060" i="3" s="1"/>
  <c r="AC366" i="3"/>
  <c r="AC614" i="3" s="1"/>
  <c r="AC862" i="3" s="1"/>
  <c r="AC1110" i="3" s="1"/>
  <c r="AC365" i="3"/>
  <c r="AC613" i="3" s="1"/>
  <c r="AC861" i="3" s="1"/>
  <c r="AC1109" i="3" s="1"/>
  <c r="AC361" i="3"/>
  <c r="AC609" i="3" s="1"/>
  <c r="AC857" i="3" s="1"/>
  <c r="AC1105" i="3" s="1"/>
  <c r="AC357" i="3"/>
  <c r="AC605" i="3" s="1"/>
  <c r="AC853" i="3" s="1"/>
  <c r="AC1101" i="3" s="1"/>
  <c r="AC353" i="3"/>
  <c r="AC601" i="3" s="1"/>
  <c r="AC849" i="3" s="1"/>
  <c r="AC1097" i="3" s="1"/>
  <c r="AC349" i="3"/>
  <c r="AC597" i="3" s="1"/>
  <c r="AC845" i="3" s="1"/>
  <c r="AC1093" i="3" s="1"/>
  <c r="AC345" i="3"/>
  <c r="AC593" i="3" s="1"/>
  <c r="AC841" i="3" s="1"/>
  <c r="AC1089" i="3" s="1"/>
  <c r="AC341" i="3"/>
  <c r="AC589" i="3" s="1"/>
  <c r="AC837" i="3" s="1"/>
  <c r="AC1085" i="3" s="1"/>
  <c r="AC337" i="3"/>
  <c r="AC585" i="3" s="1"/>
  <c r="AC833" i="3" s="1"/>
  <c r="AC1081" i="3" s="1"/>
  <c r="AC333" i="3"/>
  <c r="AC581" i="3" s="1"/>
  <c r="AC829" i="3" s="1"/>
  <c r="AC1077" i="3" s="1"/>
  <c r="AC329" i="3"/>
  <c r="AC577" i="3" s="1"/>
  <c r="AC825" i="3" s="1"/>
  <c r="AC1073" i="3" s="1"/>
  <c r="AC325" i="3"/>
  <c r="AC573" i="3" s="1"/>
  <c r="AC821" i="3" s="1"/>
  <c r="AC1069" i="3" s="1"/>
  <c r="AC321" i="3"/>
  <c r="AC569" i="3" s="1"/>
  <c r="AC817" i="3" s="1"/>
  <c r="AC1065" i="3" s="1"/>
  <c r="AC317" i="3"/>
  <c r="AC565" i="3" s="1"/>
  <c r="AC813" i="3" s="1"/>
  <c r="AC1061" i="3" s="1"/>
  <c r="AC362" i="3"/>
  <c r="AC610" i="3" s="1"/>
  <c r="AC858" i="3" s="1"/>
  <c r="AC1106" i="3" s="1"/>
  <c r="AC354" i="3"/>
  <c r="AC602" i="3" s="1"/>
  <c r="AC850" i="3" s="1"/>
  <c r="AC1098" i="3" s="1"/>
  <c r="AC346" i="3"/>
  <c r="AC594" i="3" s="1"/>
  <c r="AC842" i="3" s="1"/>
  <c r="AC1090" i="3" s="1"/>
  <c r="AC338" i="3"/>
  <c r="AC586" i="3" s="1"/>
  <c r="AC834" i="3" s="1"/>
  <c r="AC1082" i="3" s="1"/>
  <c r="AC330" i="3"/>
  <c r="AC578" i="3" s="1"/>
  <c r="AC826" i="3" s="1"/>
  <c r="AC1074" i="3" s="1"/>
  <c r="AC322" i="3"/>
  <c r="AC570" i="3" s="1"/>
  <c r="AC818" i="3" s="1"/>
  <c r="AC1066" i="3" s="1"/>
  <c r="AC314" i="3"/>
  <c r="AC562" i="3" s="1"/>
  <c r="AC810" i="3" s="1"/>
  <c r="AC1058" i="3" s="1"/>
  <c r="AC318" i="3"/>
  <c r="AC566" i="3" s="1"/>
  <c r="AC814" i="3" s="1"/>
  <c r="AC1062" i="3" s="1"/>
  <c r="AC363" i="3"/>
  <c r="AC611" i="3" s="1"/>
  <c r="AC859" i="3" s="1"/>
  <c r="AC1107" i="3" s="1"/>
  <c r="AC355" i="3"/>
  <c r="AC603" i="3" s="1"/>
  <c r="AC851" i="3" s="1"/>
  <c r="AC1099" i="3" s="1"/>
  <c r="AC347" i="3"/>
  <c r="AC595" i="3" s="1"/>
  <c r="AC843" i="3" s="1"/>
  <c r="AC1091" i="3" s="1"/>
  <c r="AC339" i="3"/>
  <c r="AC587" i="3" s="1"/>
  <c r="AC835" i="3" s="1"/>
  <c r="AC1083" i="3" s="1"/>
  <c r="AC331" i="3"/>
  <c r="AC579" i="3" s="1"/>
  <c r="AC827" i="3" s="1"/>
  <c r="AC1075" i="3" s="1"/>
  <c r="AC323" i="3"/>
  <c r="AC571" i="3" s="1"/>
  <c r="AC819" i="3" s="1"/>
  <c r="AC1067" i="3" s="1"/>
  <c r="AC315" i="3"/>
  <c r="AC563" i="3" s="1"/>
  <c r="AC811" i="3" s="1"/>
  <c r="AC1059" i="3" s="1"/>
  <c r="AC358" i="3"/>
  <c r="AC606" i="3" s="1"/>
  <c r="AC854" i="3" s="1"/>
  <c r="AC1102" i="3" s="1"/>
  <c r="AC350" i="3"/>
  <c r="AC598" i="3" s="1"/>
  <c r="AC846" i="3" s="1"/>
  <c r="AC1094" i="3" s="1"/>
  <c r="AC342" i="3"/>
  <c r="AC590" i="3" s="1"/>
  <c r="AC838" i="3" s="1"/>
  <c r="AC1086" i="3" s="1"/>
  <c r="AC334" i="3"/>
  <c r="AC582" i="3" s="1"/>
  <c r="AC830" i="3" s="1"/>
  <c r="AC1078" i="3" s="1"/>
  <c r="AC326" i="3"/>
  <c r="AC574" i="3" s="1"/>
  <c r="AC822" i="3" s="1"/>
  <c r="AC1070" i="3" s="1"/>
  <c r="AC351" i="3"/>
  <c r="AC599" i="3" s="1"/>
  <c r="AC847" i="3" s="1"/>
  <c r="AC1095" i="3" s="1"/>
  <c r="AC319" i="3"/>
  <c r="AC567" i="3" s="1"/>
  <c r="AC815" i="3" s="1"/>
  <c r="AC1063" i="3" s="1"/>
  <c r="AC343" i="3"/>
  <c r="AC591" i="3" s="1"/>
  <c r="AC839" i="3" s="1"/>
  <c r="AC1087" i="3" s="1"/>
  <c r="AC359" i="3"/>
  <c r="AC607" i="3" s="1"/>
  <c r="AC855" i="3" s="1"/>
  <c r="AC1103" i="3" s="1"/>
  <c r="AC327" i="3"/>
  <c r="AC575" i="3" s="1"/>
  <c r="AC823" i="3" s="1"/>
  <c r="AC1071" i="3" s="1"/>
  <c r="AC335" i="3"/>
  <c r="AC583" i="3" s="1"/>
  <c r="AC831" i="3" s="1"/>
  <c r="AC1079" i="3" s="1"/>
  <c r="AA369" i="3"/>
  <c r="AA617" i="3" s="1"/>
  <c r="AA865" i="3" s="1"/>
  <c r="AA1113" i="3" s="1"/>
  <c r="AA366" i="3"/>
  <c r="AA614" i="3" s="1"/>
  <c r="AA862" i="3" s="1"/>
  <c r="AA1110" i="3" s="1"/>
  <c r="AA367" i="3"/>
  <c r="AA615" i="3" s="1"/>
  <c r="AA863" i="3" s="1"/>
  <c r="AA1111" i="3" s="1"/>
  <c r="AA362" i="3"/>
  <c r="AA610" i="3" s="1"/>
  <c r="AA858" i="3" s="1"/>
  <c r="AA1106" i="3" s="1"/>
  <c r="AA358" i="3"/>
  <c r="AA606" i="3" s="1"/>
  <c r="AA854" i="3" s="1"/>
  <c r="AA1102" i="3" s="1"/>
  <c r="AA354" i="3"/>
  <c r="AA602" i="3" s="1"/>
  <c r="AA850" i="3" s="1"/>
  <c r="AA1098" i="3" s="1"/>
  <c r="AA350" i="3"/>
  <c r="AA598" i="3" s="1"/>
  <c r="AA846" i="3" s="1"/>
  <c r="AA1094" i="3" s="1"/>
  <c r="AA346" i="3"/>
  <c r="AA594" i="3" s="1"/>
  <c r="AA842" i="3" s="1"/>
  <c r="AA1090" i="3" s="1"/>
  <c r="AA342" i="3"/>
  <c r="AA590" i="3" s="1"/>
  <c r="AA838" i="3" s="1"/>
  <c r="AA1086" i="3" s="1"/>
  <c r="AA338" i="3"/>
  <c r="AA586" i="3" s="1"/>
  <c r="AA834" i="3" s="1"/>
  <c r="AA1082" i="3" s="1"/>
  <c r="AA334" i="3"/>
  <c r="AA582" i="3" s="1"/>
  <c r="AA830" i="3" s="1"/>
  <c r="AA1078" i="3" s="1"/>
  <c r="AA330" i="3"/>
  <c r="AA578" i="3" s="1"/>
  <c r="AA826" i="3" s="1"/>
  <c r="AA1074" i="3" s="1"/>
  <c r="AA326" i="3"/>
  <c r="AA574" i="3" s="1"/>
  <c r="AA822" i="3" s="1"/>
  <c r="AA1070" i="3" s="1"/>
  <c r="AA322" i="3"/>
  <c r="AA570" i="3" s="1"/>
  <c r="AA818" i="3" s="1"/>
  <c r="AA1066" i="3" s="1"/>
  <c r="AA318" i="3"/>
  <c r="AA566" i="3" s="1"/>
  <c r="AA814" i="3" s="1"/>
  <c r="AA1062" i="3" s="1"/>
  <c r="AA314" i="3"/>
  <c r="AA562" i="3" s="1"/>
  <c r="AA810" i="3" s="1"/>
  <c r="AA1058" i="3" s="1"/>
  <c r="AA363" i="3"/>
  <c r="AA611" i="3" s="1"/>
  <c r="AA859" i="3" s="1"/>
  <c r="AA1107" i="3" s="1"/>
  <c r="AA359" i="3"/>
  <c r="AA607" i="3" s="1"/>
  <c r="AA855" i="3" s="1"/>
  <c r="AA1103" i="3" s="1"/>
  <c r="AA355" i="3"/>
  <c r="AA603" i="3" s="1"/>
  <c r="AA851" i="3" s="1"/>
  <c r="AA1099" i="3" s="1"/>
  <c r="AA351" i="3"/>
  <c r="AA599" i="3" s="1"/>
  <c r="AA847" i="3" s="1"/>
  <c r="AA1095" i="3" s="1"/>
  <c r="AA347" i="3"/>
  <c r="AA595" i="3" s="1"/>
  <c r="AA843" i="3" s="1"/>
  <c r="AA1091" i="3" s="1"/>
  <c r="AA343" i="3"/>
  <c r="AA591" i="3" s="1"/>
  <c r="AA839" i="3" s="1"/>
  <c r="AA1087" i="3" s="1"/>
  <c r="AA339" i="3"/>
  <c r="AA587" i="3" s="1"/>
  <c r="AA835" i="3" s="1"/>
  <c r="AA1083" i="3" s="1"/>
  <c r="AA335" i="3"/>
  <c r="AA583" i="3" s="1"/>
  <c r="AA831" i="3" s="1"/>
  <c r="AA1079" i="3" s="1"/>
  <c r="AA331" i="3"/>
  <c r="AA579" i="3" s="1"/>
  <c r="AA827" i="3" s="1"/>
  <c r="AA1075" i="3" s="1"/>
  <c r="AA327" i="3"/>
  <c r="AA575" i="3" s="1"/>
  <c r="AA823" i="3" s="1"/>
  <c r="AA1071" i="3" s="1"/>
  <c r="AA323" i="3"/>
  <c r="AA571" i="3" s="1"/>
  <c r="AA819" i="3" s="1"/>
  <c r="AA1067" i="3" s="1"/>
  <c r="AA319" i="3"/>
  <c r="AA567" i="3" s="1"/>
  <c r="AA815" i="3" s="1"/>
  <c r="AA1063" i="3" s="1"/>
  <c r="AA315" i="3"/>
  <c r="AA563" i="3" s="1"/>
  <c r="AA811" i="3" s="1"/>
  <c r="AA1059" i="3" s="1"/>
  <c r="AA368" i="3"/>
  <c r="AA616" i="3" s="1"/>
  <c r="AA864" i="3" s="1"/>
  <c r="AA1112" i="3" s="1"/>
  <c r="AA360" i="3"/>
  <c r="AA608" i="3" s="1"/>
  <c r="AA856" i="3" s="1"/>
  <c r="AA1104" i="3" s="1"/>
  <c r="AA352" i="3"/>
  <c r="AA600" i="3" s="1"/>
  <c r="AA848" i="3" s="1"/>
  <c r="AA1096" i="3" s="1"/>
  <c r="AA344" i="3"/>
  <c r="AA592" i="3" s="1"/>
  <c r="AA840" i="3" s="1"/>
  <c r="AA1088" i="3" s="1"/>
  <c r="AA336" i="3"/>
  <c r="AA584" i="3" s="1"/>
  <c r="AA832" i="3" s="1"/>
  <c r="AA1080" i="3" s="1"/>
  <c r="AA328" i="3"/>
  <c r="AA576" i="3" s="1"/>
  <c r="AA824" i="3" s="1"/>
  <c r="AA1072" i="3" s="1"/>
  <c r="AA320" i="3"/>
  <c r="AA568" i="3" s="1"/>
  <c r="AA816" i="3" s="1"/>
  <c r="AA1064" i="3" s="1"/>
  <c r="AA356" i="3"/>
  <c r="AA604" i="3" s="1"/>
  <c r="AA852" i="3" s="1"/>
  <c r="AA1100" i="3" s="1"/>
  <c r="AA348" i="3"/>
  <c r="AA596" i="3" s="1"/>
  <c r="AA844" i="3" s="1"/>
  <c r="AA1092" i="3" s="1"/>
  <c r="AA332" i="3"/>
  <c r="AA580" i="3" s="1"/>
  <c r="AA828" i="3" s="1"/>
  <c r="AA1076" i="3" s="1"/>
  <c r="AA324" i="3"/>
  <c r="AA572" i="3" s="1"/>
  <c r="AA820" i="3" s="1"/>
  <c r="AA1068" i="3" s="1"/>
  <c r="AA316" i="3"/>
  <c r="AA564" i="3" s="1"/>
  <c r="AA812" i="3" s="1"/>
  <c r="AA1060" i="3" s="1"/>
  <c r="AA361" i="3"/>
  <c r="AA609" i="3" s="1"/>
  <c r="AA857" i="3" s="1"/>
  <c r="AA1105" i="3" s="1"/>
  <c r="AA353" i="3"/>
  <c r="AA601" i="3" s="1"/>
  <c r="AA849" i="3" s="1"/>
  <c r="AA1097" i="3" s="1"/>
  <c r="AA345" i="3"/>
  <c r="AA593" i="3" s="1"/>
  <c r="AA841" i="3" s="1"/>
  <c r="AA1089" i="3" s="1"/>
  <c r="AA337" i="3"/>
  <c r="AA585" i="3" s="1"/>
  <c r="AA833" i="3" s="1"/>
  <c r="AA1081" i="3" s="1"/>
  <c r="AA329" i="3"/>
  <c r="AA577" i="3" s="1"/>
  <c r="AA825" i="3" s="1"/>
  <c r="AA1073" i="3" s="1"/>
  <c r="AA321" i="3"/>
  <c r="AA569" i="3" s="1"/>
  <c r="AA817" i="3" s="1"/>
  <c r="AA1065" i="3" s="1"/>
  <c r="AA364" i="3"/>
  <c r="AA612" i="3" s="1"/>
  <c r="AA860" i="3" s="1"/>
  <c r="AA1108" i="3" s="1"/>
  <c r="AA340" i="3"/>
  <c r="AA588" i="3" s="1"/>
  <c r="AA836" i="3" s="1"/>
  <c r="AA1084" i="3" s="1"/>
  <c r="AA349" i="3"/>
  <c r="AA597" i="3" s="1"/>
  <c r="AA845" i="3" s="1"/>
  <c r="AA1093" i="3" s="1"/>
  <c r="AA317" i="3"/>
  <c r="AA565" i="3" s="1"/>
  <c r="AA813" i="3" s="1"/>
  <c r="AA1061" i="3" s="1"/>
  <c r="AA365" i="3"/>
  <c r="AA613" i="3" s="1"/>
  <c r="AA861" i="3" s="1"/>
  <c r="AA1109" i="3" s="1"/>
  <c r="AA333" i="3"/>
  <c r="AA581" i="3" s="1"/>
  <c r="AA829" i="3" s="1"/>
  <c r="AA1077" i="3" s="1"/>
  <c r="AA357" i="3"/>
  <c r="AA605" i="3" s="1"/>
  <c r="AA853" i="3" s="1"/>
  <c r="AA1101" i="3" s="1"/>
  <c r="AA325" i="3"/>
  <c r="AA573" i="3" s="1"/>
  <c r="AA821" i="3" s="1"/>
  <c r="AA1069" i="3" s="1"/>
  <c r="AA341" i="3"/>
  <c r="AA589" i="3" s="1"/>
  <c r="AA837" i="3" s="1"/>
  <c r="AA1085" i="3" s="1"/>
  <c r="AB367" i="3"/>
  <c r="AB615" i="3" s="1"/>
  <c r="AB863" i="3" s="1"/>
  <c r="AB1111" i="3" s="1"/>
  <c r="AB368" i="3"/>
  <c r="AB616" i="3" s="1"/>
  <c r="AB864" i="3" s="1"/>
  <c r="AB1112" i="3" s="1"/>
  <c r="AB363" i="3"/>
  <c r="AB611" i="3" s="1"/>
  <c r="AB859" i="3" s="1"/>
  <c r="AB1107" i="3" s="1"/>
  <c r="AB359" i="3"/>
  <c r="AB607" i="3" s="1"/>
  <c r="AB855" i="3" s="1"/>
  <c r="AB1103" i="3" s="1"/>
  <c r="AB355" i="3"/>
  <c r="AB603" i="3" s="1"/>
  <c r="AB851" i="3" s="1"/>
  <c r="AB1099" i="3" s="1"/>
  <c r="AB351" i="3"/>
  <c r="AB599" i="3" s="1"/>
  <c r="AB847" i="3" s="1"/>
  <c r="AB1095" i="3" s="1"/>
  <c r="AB347" i="3"/>
  <c r="AB595" i="3" s="1"/>
  <c r="AB843" i="3" s="1"/>
  <c r="AB1091" i="3" s="1"/>
  <c r="AB343" i="3"/>
  <c r="AB591" i="3" s="1"/>
  <c r="AB839" i="3" s="1"/>
  <c r="AB1087" i="3" s="1"/>
  <c r="AB339" i="3"/>
  <c r="AB587" i="3" s="1"/>
  <c r="AB835" i="3" s="1"/>
  <c r="AB1083" i="3" s="1"/>
  <c r="AB335" i="3"/>
  <c r="AB583" i="3" s="1"/>
  <c r="AB831" i="3" s="1"/>
  <c r="AB1079" i="3" s="1"/>
  <c r="AB331" i="3"/>
  <c r="AB579" i="3" s="1"/>
  <c r="AB827" i="3" s="1"/>
  <c r="AB1075" i="3" s="1"/>
  <c r="AB327" i="3"/>
  <c r="AB575" i="3" s="1"/>
  <c r="AB823" i="3" s="1"/>
  <c r="AB1071" i="3" s="1"/>
  <c r="AB323" i="3"/>
  <c r="AB571" i="3" s="1"/>
  <c r="AB819" i="3" s="1"/>
  <c r="AB1067" i="3" s="1"/>
  <c r="AB319" i="3"/>
  <c r="AB567" i="3" s="1"/>
  <c r="AB815" i="3" s="1"/>
  <c r="AB1063" i="3" s="1"/>
  <c r="AB315" i="3"/>
  <c r="AB563" i="3" s="1"/>
  <c r="AB811" i="3" s="1"/>
  <c r="AB1059" i="3" s="1"/>
  <c r="AB364" i="3"/>
  <c r="AB612" i="3" s="1"/>
  <c r="AB860" i="3" s="1"/>
  <c r="AB1108" i="3" s="1"/>
  <c r="AB360" i="3"/>
  <c r="AB608" i="3" s="1"/>
  <c r="AB856" i="3" s="1"/>
  <c r="AB1104" i="3" s="1"/>
  <c r="AB356" i="3"/>
  <c r="AB604" i="3" s="1"/>
  <c r="AB852" i="3" s="1"/>
  <c r="AB1100" i="3" s="1"/>
  <c r="AB352" i="3"/>
  <c r="AB600" i="3" s="1"/>
  <c r="AB848" i="3" s="1"/>
  <c r="AB1096" i="3" s="1"/>
  <c r="AB348" i="3"/>
  <c r="AB596" i="3" s="1"/>
  <c r="AB844" i="3" s="1"/>
  <c r="AB1092" i="3" s="1"/>
  <c r="AB344" i="3"/>
  <c r="AB592" i="3" s="1"/>
  <c r="AB840" i="3" s="1"/>
  <c r="AB1088" i="3" s="1"/>
  <c r="AB340" i="3"/>
  <c r="AB588" i="3" s="1"/>
  <c r="AB836" i="3" s="1"/>
  <c r="AB1084" i="3" s="1"/>
  <c r="AB336" i="3"/>
  <c r="AB584" i="3" s="1"/>
  <c r="AB832" i="3" s="1"/>
  <c r="AB1080" i="3" s="1"/>
  <c r="AB332" i="3"/>
  <c r="AB580" i="3" s="1"/>
  <c r="AB828" i="3" s="1"/>
  <c r="AB1076" i="3" s="1"/>
  <c r="AB328" i="3"/>
  <c r="AB576" i="3" s="1"/>
  <c r="AB824" i="3" s="1"/>
  <c r="AB1072" i="3" s="1"/>
  <c r="AB324" i="3"/>
  <c r="AB572" i="3" s="1"/>
  <c r="AB820" i="3" s="1"/>
  <c r="AB1068" i="3" s="1"/>
  <c r="AB320" i="3"/>
  <c r="AB568" i="3" s="1"/>
  <c r="AB816" i="3" s="1"/>
  <c r="AB1064" i="3" s="1"/>
  <c r="AB316" i="3"/>
  <c r="AB564" i="3" s="1"/>
  <c r="AB812" i="3" s="1"/>
  <c r="AB1060" i="3" s="1"/>
  <c r="AB366" i="3"/>
  <c r="AB614" i="3" s="1"/>
  <c r="AB862" i="3" s="1"/>
  <c r="AB1110" i="3" s="1"/>
  <c r="AB361" i="3"/>
  <c r="AB609" i="3" s="1"/>
  <c r="AB857" i="3" s="1"/>
  <c r="AB1105" i="3" s="1"/>
  <c r="AB353" i="3"/>
  <c r="AB601" i="3" s="1"/>
  <c r="AB849" i="3" s="1"/>
  <c r="AB1097" i="3" s="1"/>
  <c r="AB345" i="3"/>
  <c r="AB593" i="3" s="1"/>
  <c r="AB841" i="3" s="1"/>
  <c r="AB1089" i="3" s="1"/>
  <c r="AB337" i="3"/>
  <c r="AB585" i="3" s="1"/>
  <c r="AB833" i="3" s="1"/>
  <c r="AB1081" i="3" s="1"/>
  <c r="AB329" i="3"/>
  <c r="AB577" i="3" s="1"/>
  <c r="AB825" i="3" s="1"/>
  <c r="AB1073" i="3" s="1"/>
  <c r="AB321" i="3"/>
  <c r="AB569" i="3" s="1"/>
  <c r="AB817" i="3" s="1"/>
  <c r="AB1065" i="3" s="1"/>
  <c r="AB349" i="3"/>
  <c r="AB597" i="3" s="1"/>
  <c r="AB845" i="3" s="1"/>
  <c r="AB1093" i="3" s="1"/>
  <c r="AB317" i="3"/>
  <c r="AB565" i="3" s="1"/>
  <c r="AB813" i="3" s="1"/>
  <c r="AB1061" i="3" s="1"/>
  <c r="AB362" i="3"/>
  <c r="AB610" i="3" s="1"/>
  <c r="AB858" i="3" s="1"/>
  <c r="AB1106" i="3" s="1"/>
  <c r="AB354" i="3"/>
  <c r="AB602" i="3" s="1"/>
  <c r="AB850" i="3" s="1"/>
  <c r="AB1098" i="3" s="1"/>
  <c r="AB346" i="3"/>
  <c r="AB594" i="3" s="1"/>
  <c r="AB842" i="3" s="1"/>
  <c r="AB1090" i="3" s="1"/>
  <c r="AB338" i="3"/>
  <c r="AB586" i="3" s="1"/>
  <c r="AB834" i="3" s="1"/>
  <c r="AB1082" i="3" s="1"/>
  <c r="AB330" i="3"/>
  <c r="AB578" i="3" s="1"/>
  <c r="AB826" i="3" s="1"/>
  <c r="AB1074" i="3" s="1"/>
  <c r="AB322" i="3"/>
  <c r="AB570" i="3" s="1"/>
  <c r="AB818" i="3" s="1"/>
  <c r="AB1066" i="3" s="1"/>
  <c r="AB314" i="3"/>
  <c r="AB562" i="3" s="1"/>
  <c r="AB810" i="3" s="1"/>
  <c r="AB1058" i="3" s="1"/>
  <c r="AB369" i="3"/>
  <c r="AB617" i="3" s="1"/>
  <c r="AB865" i="3" s="1"/>
  <c r="AB1113" i="3" s="1"/>
  <c r="AB365" i="3"/>
  <c r="AB613" i="3" s="1"/>
  <c r="AB861" i="3" s="1"/>
  <c r="AB1109" i="3" s="1"/>
  <c r="AB357" i="3"/>
  <c r="AB605" i="3" s="1"/>
  <c r="AB853" i="3" s="1"/>
  <c r="AB1101" i="3" s="1"/>
  <c r="AB341" i="3"/>
  <c r="AB589" i="3" s="1"/>
  <c r="AB837" i="3" s="1"/>
  <c r="AB1085" i="3" s="1"/>
  <c r="AB333" i="3"/>
  <c r="AB581" i="3" s="1"/>
  <c r="AB829" i="3" s="1"/>
  <c r="AB1077" i="3" s="1"/>
  <c r="AB325" i="3"/>
  <c r="AB573" i="3" s="1"/>
  <c r="AB821" i="3" s="1"/>
  <c r="AB1069" i="3" s="1"/>
  <c r="AB334" i="3"/>
  <c r="AB582" i="3" s="1"/>
  <c r="AB830" i="3" s="1"/>
  <c r="AB1078" i="3" s="1"/>
  <c r="AB350" i="3"/>
  <c r="AB598" i="3" s="1"/>
  <c r="AB846" i="3" s="1"/>
  <c r="AB1094" i="3" s="1"/>
  <c r="AB318" i="3"/>
  <c r="AB566" i="3" s="1"/>
  <c r="AB814" i="3" s="1"/>
  <c r="AB1062" i="3" s="1"/>
  <c r="AB326" i="3"/>
  <c r="AB574" i="3" s="1"/>
  <c r="AB822" i="3" s="1"/>
  <c r="AB1070" i="3" s="1"/>
  <c r="AB342" i="3"/>
  <c r="AB590" i="3" s="1"/>
  <c r="AB838" i="3" s="1"/>
  <c r="AB1086" i="3" s="1"/>
  <c r="AB358" i="3"/>
  <c r="AB606" i="3" s="1"/>
  <c r="AB854" i="3" s="1"/>
  <c r="AB1102" i="3" s="1"/>
  <c r="P502" i="3"/>
  <c r="P498" i="3"/>
  <c r="P486" i="3"/>
  <c r="P503" i="3"/>
  <c r="P499" i="3"/>
  <c r="P504" i="3"/>
  <c r="P500" i="3"/>
  <c r="P497" i="3"/>
  <c r="P477" i="3"/>
  <c r="P473" i="3"/>
  <c r="P501" i="3"/>
  <c r="P482" i="3"/>
  <c r="P478" i="3"/>
  <c r="P505" i="3"/>
  <c r="P480" i="3"/>
  <c r="P472" i="3"/>
  <c r="P468" i="3"/>
  <c r="P484" i="3"/>
  <c r="P469" i="3"/>
  <c r="P464" i="3"/>
  <c r="P460" i="3"/>
  <c r="P456" i="3"/>
  <c r="P476" i="3"/>
  <c r="P437" i="3"/>
  <c r="P458" i="3"/>
  <c r="P450" i="3"/>
  <c r="P444" i="3"/>
  <c r="P439" i="3"/>
  <c r="P434" i="3"/>
  <c r="P428" i="3"/>
  <c r="P462" i="3"/>
  <c r="P446" i="3"/>
  <c r="P440" i="3"/>
  <c r="P430" i="3"/>
  <c r="P452" i="3"/>
  <c r="P442" i="3"/>
  <c r="P436" i="3"/>
  <c r="P426" i="3"/>
  <c r="P448" i="3"/>
  <c r="P432" i="3"/>
  <c r="P311" i="3"/>
  <c r="P307" i="3"/>
  <c r="P303" i="3"/>
  <c r="P299" i="3"/>
  <c r="P312" i="3"/>
  <c r="P308" i="3"/>
  <c r="P304" i="3"/>
  <c r="P300" i="3"/>
  <c r="P288" i="3"/>
  <c r="P454" i="3"/>
  <c r="P309" i="3"/>
  <c r="P301" i="3"/>
  <c r="P287" i="3"/>
  <c r="P283" i="3"/>
  <c r="P279" i="3"/>
  <c r="P275" i="3"/>
  <c r="P310" i="3"/>
  <c r="P302" i="3"/>
  <c r="P284" i="3"/>
  <c r="P280" i="3"/>
  <c r="P276" i="3"/>
  <c r="P313" i="3"/>
  <c r="P298" i="3"/>
  <c r="P282" i="3"/>
  <c r="P274" i="3"/>
  <c r="P306" i="3"/>
  <c r="P305" i="3"/>
  <c r="P289" i="3"/>
  <c r="P285" i="3"/>
  <c r="P277" i="3"/>
  <c r="P286" i="3"/>
  <c r="P278" i="3"/>
  <c r="P281" i="3"/>
  <c r="X502" i="3"/>
  <c r="X498" i="3"/>
  <c r="X486" i="3"/>
  <c r="X503" i="3"/>
  <c r="X499" i="3"/>
  <c r="X504" i="3"/>
  <c r="X500" i="3"/>
  <c r="X484" i="3"/>
  <c r="X505" i="3"/>
  <c r="X477" i="3"/>
  <c r="X473" i="3"/>
  <c r="X482" i="3"/>
  <c r="X478" i="3"/>
  <c r="X497" i="3"/>
  <c r="X501" i="3"/>
  <c r="X472" i="3"/>
  <c r="X476" i="3"/>
  <c r="X464" i="3"/>
  <c r="X460" i="3"/>
  <c r="X456" i="3"/>
  <c r="X480" i="3"/>
  <c r="X468" i="3"/>
  <c r="X458" i="3"/>
  <c r="X437" i="3"/>
  <c r="X452" i="3"/>
  <c r="X442" i="3"/>
  <c r="X436" i="3"/>
  <c r="X426" i="3"/>
  <c r="X448" i="3"/>
  <c r="X432" i="3"/>
  <c r="X469" i="3"/>
  <c r="X454" i="3"/>
  <c r="X450" i="3"/>
  <c r="X444" i="3"/>
  <c r="X439" i="3"/>
  <c r="X434" i="3"/>
  <c r="X428" i="3"/>
  <c r="X462" i="3"/>
  <c r="X446" i="3"/>
  <c r="X440" i="3"/>
  <c r="X430" i="3"/>
  <c r="X311" i="3"/>
  <c r="X307" i="3"/>
  <c r="X303" i="3"/>
  <c r="X299" i="3"/>
  <c r="X287" i="3"/>
  <c r="X312" i="3"/>
  <c r="X308" i="3"/>
  <c r="X304" i="3"/>
  <c r="X300" i="3"/>
  <c r="X288" i="3"/>
  <c r="X309" i="3"/>
  <c r="X301" i="3"/>
  <c r="X283" i="3"/>
  <c r="X279" i="3"/>
  <c r="X275" i="3"/>
  <c r="X313" i="3"/>
  <c r="X310" i="3"/>
  <c r="X302" i="3"/>
  <c r="X284" i="3"/>
  <c r="X280" i="3"/>
  <c r="X276" i="3"/>
  <c r="X306" i="3"/>
  <c r="X282" i="3"/>
  <c r="X274" i="3"/>
  <c r="X286" i="3"/>
  <c r="X278" i="3"/>
  <c r="X289" i="3"/>
  <c r="X285" i="3"/>
  <c r="X277" i="3"/>
  <c r="X298" i="3"/>
  <c r="X305" i="3"/>
  <c r="X281" i="3"/>
  <c r="AC755" i="3"/>
  <c r="AC1003" i="3" s="1"/>
  <c r="AC766" i="3"/>
  <c r="AC1014" i="3" s="1"/>
  <c r="AC764" i="3"/>
  <c r="AC1012" i="3" s="1"/>
  <c r="Z302" i="3"/>
  <c r="Z550" i="3" s="1"/>
  <c r="AA300" i="3"/>
  <c r="AA548" i="3" s="1"/>
  <c r="AA796" i="3" s="1"/>
  <c r="AA1044" i="3" s="1"/>
  <c r="AA773" i="3"/>
  <c r="AA1021" i="3" s="1"/>
  <c r="AA783" i="3"/>
  <c r="AA1031" i="3" s="1"/>
  <c r="AA926" i="3"/>
  <c r="AA1174" i="3" s="1"/>
  <c r="AA946" i="3"/>
  <c r="AA1194" i="3" s="1"/>
  <c r="AA936" i="3"/>
  <c r="AA1184" i="3" s="1"/>
  <c r="AA952" i="3"/>
  <c r="AA1200" i="3" s="1"/>
  <c r="AA1000" i="3"/>
  <c r="AA1248" i="3" s="1"/>
  <c r="AA972" i="3"/>
  <c r="AA1220" i="3" s="1"/>
  <c r="T889" i="3"/>
  <c r="T1137" i="3" s="1"/>
  <c r="T886" i="3"/>
  <c r="T1134" i="3" s="1"/>
  <c r="T901" i="3"/>
  <c r="T1149" i="3" s="1"/>
  <c r="T923" i="3"/>
  <c r="T1171" i="3" s="1"/>
  <c r="T913" i="3"/>
  <c r="T1161" i="3" s="1"/>
  <c r="T963" i="3"/>
  <c r="T1211" i="3" s="1"/>
  <c r="T979" i="3"/>
  <c r="T1227" i="3" s="1"/>
  <c r="T983" i="3"/>
  <c r="T1231" i="3" s="1"/>
  <c r="W648" i="3"/>
  <c r="W896" i="3" s="1"/>
  <c r="W1144" i="3" s="1"/>
  <c r="W620" i="3"/>
  <c r="W868" i="3" s="1"/>
  <c r="W1116" i="3" s="1"/>
  <c r="W623" i="3"/>
  <c r="W871" i="3" s="1"/>
  <c r="W1119" i="3" s="1"/>
  <c r="W639" i="3"/>
  <c r="W887" i="3" s="1"/>
  <c r="W1135" i="3" s="1"/>
  <c r="W671" i="3"/>
  <c r="W919" i="3" s="1"/>
  <c r="W1167" i="3" s="1"/>
  <c r="W630" i="3"/>
  <c r="W878" i="3" s="1"/>
  <c r="W1126" i="3" s="1"/>
  <c r="W646" i="3"/>
  <c r="W894" i="3" s="1"/>
  <c r="W1142" i="3" s="1"/>
  <c r="W625" i="3"/>
  <c r="W873" i="3" s="1"/>
  <c r="W1121" i="3" s="1"/>
  <c r="W641" i="3"/>
  <c r="W889" i="3" s="1"/>
  <c r="W1137" i="3" s="1"/>
  <c r="W693" i="3"/>
  <c r="W941" i="3" s="1"/>
  <c r="W1189" i="3" s="1"/>
  <c r="W665" i="3"/>
  <c r="W913" i="3" s="1"/>
  <c r="W1161" i="3" s="1"/>
  <c r="W686" i="3"/>
  <c r="W934" i="3" s="1"/>
  <c r="W1182" i="3" s="1"/>
  <c r="W649" i="3"/>
  <c r="W897" i="3" s="1"/>
  <c r="W1145" i="3" s="1"/>
  <c r="W669" i="3"/>
  <c r="W917" i="3" s="1"/>
  <c r="W1165" i="3" s="1"/>
  <c r="W652" i="3"/>
  <c r="W900" i="3" s="1"/>
  <c r="W1148" i="3" s="1"/>
  <c r="W667" i="3"/>
  <c r="W915" i="3" s="1"/>
  <c r="W1163" i="3" s="1"/>
  <c r="W699" i="3"/>
  <c r="W947" i="3" s="1"/>
  <c r="W1195" i="3" s="1"/>
  <c r="W705" i="3"/>
  <c r="W953" i="3" s="1"/>
  <c r="W1201" i="3" s="1"/>
  <c r="W703" i="3"/>
  <c r="W951" i="3" s="1"/>
  <c r="W1199" i="3" s="1"/>
  <c r="W723" i="3"/>
  <c r="W971" i="3" s="1"/>
  <c r="W1219" i="3" s="1"/>
  <c r="W729" i="3"/>
  <c r="W977" i="3" s="1"/>
  <c r="W1225" i="3" s="1"/>
  <c r="S644" i="3"/>
  <c r="S892" i="3" s="1"/>
  <c r="S1140" i="3" s="1"/>
  <c r="S636" i="3"/>
  <c r="S884" i="3" s="1"/>
  <c r="S1132" i="3" s="1"/>
  <c r="S623" i="3"/>
  <c r="S871" i="3" s="1"/>
  <c r="S1119" i="3" s="1"/>
  <c r="S639" i="3"/>
  <c r="S887" i="3" s="1"/>
  <c r="S1135" i="3" s="1"/>
  <c r="S667" i="3"/>
  <c r="S915" i="3" s="1"/>
  <c r="S1163" i="3" s="1"/>
  <c r="S626" i="3"/>
  <c r="S874" i="3" s="1"/>
  <c r="S1122" i="3" s="1"/>
  <c r="S642" i="3"/>
  <c r="S890" i="3" s="1"/>
  <c r="S1138" i="3" s="1"/>
  <c r="S683" i="3"/>
  <c r="S931" i="3" s="1"/>
  <c r="S1179" i="3" s="1"/>
  <c r="S633" i="3"/>
  <c r="S881" i="3" s="1"/>
  <c r="S1129" i="3" s="1"/>
  <c r="S651" i="3"/>
  <c r="S899" i="3" s="1"/>
  <c r="S1147" i="3" s="1"/>
  <c r="S650" i="3"/>
  <c r="S898" i="3" s="1"/>
  <c r="S1146" i="3" s="1"/>
  <c r="S666" i="3"/>
  <c r="S914" i="3" s="1"/>
  <c r="S1162" i="3" s="1"/>
  <c r="S705" i="3"/>
  <c r="S953" i="3" s="1"/>
  <c r="S1201" i="3" s="1"/>
  <c r="S665" i="3"/>
  <c r="S913" i="3" s="1"/>
  <c r="S1161" i="3" s="1"/>
  <c r="S686" i="3"/>
  <c r="S934" i="3" s="1"/>
  <c r="S1182" i="3" s="1"/>
  <c r="S656" i="3"/>
  <c r="S904" i="3" s="1"/>
  <c r="S1152" i="3" s="1"/>
  <c r="S679" i="3"/>
  <c r="S927" i="3" s="1"/>
  <c r="S1175" i="3" s="1"/>
  <c r="S668" i="3"/>
  <c r="S916" i="3" s="1"/>
  <c r="S1164" i="3" s="1"/>
  <c r="S723" i="3"/>
  <c r="S971" i="3" s="1"/>
  <c r="S1219" i="3" s="1"/>
  <c r="S715" i="3"/>
  <c r="S963" i="3" s="1"/>
  <c r="S1211" i="3" s="1"/>
  <c r="S718" i="3"/>
  <c r="S966" i="3" s="1"/>
  <c r="S1214" i="3" s="1"/>
  <c r="S733" i="3"/>
  <c r="S981" i="3" s="1"/>
  <c r="S1229" i="3" s="1"/>
  <c r="AA655" i="3"/>
  <c r="AA903" i="3" s="1"/>
  <c r="AA1151" i="3" s="1"/>
  <c r="AA624" i="3"/>
  <c r="AA872" i="3" s="1"/>
  <c r="AA1120" i="3" s="1"/>
  <c r="AA623" i="3"/>
  <c r="AA871" i="3" s="1"/>
  <c r="AA1119" i="3" s="1"/>
  <c r="AA639" i="3"/>
  <c r="AA887" i="3" s="1"/>
  <c r="AA1135" i="3" s="1"/>
  <c r="AA665" i="3"/>
  <c r="AA913" i="3" s="1"/>
  <c r="AA1161" i="3" s="1"/>
  <c r="AA626" i="3"/>
  <c r="AA874" i="3" s="1"/>
  <c r="AA1122" i="3" s="1"/>
  <c r="AA642" i="3"/>
  <c r="AA890" i="3" s="1"/>
  <c r="AA1138" i="3" s="1"/>
  <c r="AA621" i="3"/>
  <c r="AA869" i="3" s="1"/>
  <c r="AA1117" i="3" s="1"/>
  <c r="AA637" i="3"/>
  <c r="AA885" i="3" s="1"/>
  <c r="AA1133" i="3" s="1"/>
  <c r="AA670" i="3"/>
  <c r="AA918" i="3" s="1"/>
  <c r="AA1166" i="3" s="1"/>
  <c r="AA658" i="3"/>
  <c r="AA906" i="3" s="1"/>
  <c r="AA1154" i="3" s="1"/>
  <c r="AA695" i="3"/>
  <c r="AA943" i="3" s="1"/>
  <c r="AA1191" i="3" s="1"/>
  <c r="AA657" i="3"/>
  <c r="AA905" i="3" s="1"/>
  <c r="AA1153" i="3" s="1"/>
  <c r="AA683" i="3"/>
  <c r="AA931" i="3" s="1"/>
  <c r="AA1179" i="3" s="1"/>
  <c r="AA715" i="3"/>
  <c r="AA963" i="3" s="1"/>
  <c r="AA1211" i="3" s="1"/>
  <c r="AA661" i="3"/>
  <c r="AA909" i="3" s="1"/>
  <c r="AA1157" i="3" s="1"/>
  <c r="AA693" i="3"/>
  <c r="AA941" i="3" s="1"/>
  <c r="AA1189" i="3" s="1"/>
  <c r="AA672" i="3"/>
  <c r="AA920" i="3" s="1"/>
  <c r="AA1168" i="3" s="1"/>
  <c r="AA703" i="3"/>
  <c r="AA951" i="3" s="1"/>
  <c r="AA1199" i="3" s="1"/>
  <c r="AA714" i="3"/>
  <c r="AA962" i="3" s="1"/>
  <c r="AA1210" i="3" s="1"/>
  <c r="AA729" i="3"/>
  <c r="AA977" i="3" s="1"/>
  <c r="AA1225" i="3" s="1"/>
  <c r="U989" i="3"/>
  <c r="U991" i="3"/>
  <c r="U620" i="3"/>
  <c r="U662" i="3"/>
  <c r="V519" i="3"/>
  <c r="V515" i="3"/>
  <c r="V520" i="3"/>
  <c r="V518" i="3"/>
  <c r="V517" i="3"/>
  <c r="V542" i="3"/>
  <c r="U766" i="3"/>
  <c r="U1014" i="3" s="1"/>
  <c r="U790" i="3"/>
  <c r="U1038" i="3" s="1"/>
  <c r="U767" i="3"/>
  <c r="U1015" i="3" s="1"/>
  <c r="U769" i="3"/>
  <c r="U1017" i="3" s="1"/>
  <c r="U764" i="3"/>
  <c r="U1012" i="3" s="1"/>
  <c r="U793" i="3"/>
  <c r="U1041" i="3" s="1"/>
  <c r="S772" i="3"/>
  <c r="S1020" i="3" s="1"/>
  <c r="S804" i="3"/>
  <c r="S1052" i="3" s="1"/>
  <c r="S781" i="3"/>
  <c r="S1029" i="3" s="1"/>
  <c r="S779" i="3"/>
  <c r="S1027" i="3" s="1"/>
  <c r="S809" i="3"/>
  <c r="S1057" i="3" s="1"/>
  <c r="S782" i="3"/>
  <c r="S1030" i="3" s="1"/>
  <c r="S926" i="3"/>
  <c r="S1174" i="3" s="1"/>
  <c r="S807" i="3"/>
  <c r="S1055" i="3" s="1"/>
  <c r="S806" i="3"/>
  <c r="S1054" i="3" s="1"/>
  <c r="S935" i="3"/>
  <c r="S1183" i="3" s="1"/>
  <c r="S938" i="3"/>
  <c r="S1186" i="3" s="1"/>
  <c r="S936" i="3"/>
  <c r="S1184" i="3" s="1"/>
  <c r="S968" i="3"/>
  <c r="S1216" i="3" s="1"/>
  <c r="S964" i="3"/>
  <c r="S1212" i="3" s="1"/>
  <c r="S974" i="3"/>
  <c r="S1222" i="3" s="1"/>
  <c r="S1000" i="3"/>
  <c r="S1248" i="3" s="1"/>
  <c r="S996" i="3"/>
  <c r="S1244" i="3" s="1"/>
  <c r="S994" i="3"/>
  <c r="S1242" i="3" s="1"/>
  <c r="S1001" i="3"/>
  <c r="S1249" i="3" s="1"/>
  <c r="AB904" i="3"/>
  <c r="AB1152" i="3" s="1"/>
  <c r="AB943" i="3"/>
  <c r="AB1191" i="3" s="1"/>
  <c r="Q761" i="3"/>
  <c r="Q1009" i="3" s="1"/>
  <c r="Q756" i="3"/>
  <c r="Q1004" i="3" s="1"/>
  <c r="Q792" i="3"/>
  <c r="Q1040" i="3" s="1"/>
  <c r="W756" i="3"/>
  <c r="W1004" i="3" s="1"/>
  <c r="W793" i="3"/>
  <c r="W1041" i="3" s="1"/>
  <c r="W759" i="3"/>
  <c r="W1007" i="3" s="1"/>
  <c r="W754" i="3"/>
  <c r="W1002" i="3" s="1"/>
  <c r="W788" i="3"/>
  <c r="W1036" i="3" s="1"/>
  <c r="W790" i="3"/>
  <c r="W1038" i="3" s="1"/>
  <c r="Y299" i="3"/>
  <c r="Y547" i="3" s="1"/>
  <c r="Y303" i="3"/>
  <c r="Y551" i="3" s="1"/>
  <c r="Y301" i="3"/>
  <c r="Y549" i="3" s="1"/>
  <c r="T529" i="3"/>
  <c r="T530" i="3"/>
  <c r="T531" i="3"/>
  <c r="T536" i="3"/>
  <c r="T560" i="3"/>
  <c r="T555" i="3"/>
  <c r="T690" i="3"/>
  <c r="T688" i="3"/>
  <c r="T687" i="3"/>
  <c r="T696" i="3"/>
  <c r="T728" i="3"/>
  <c r="T704" i="3"/>
  <c r="T745" i="3"/>
  <c r="T721" i="3"/>
  <c r="T748" i="3"/>
  <c r="T734" i="3"/>
  <c r="X920" i="3"/>
  <c r="X1168" i="3" s="1"/>
  <c r="X873" i="3"/>
  <c r="X1121" i="3" s="1"/>
  <c r="X885" i="3"/>
  <c r="X1133" i="3" s="1"/>
  <c r="X880" i="3"/>
  <c r="X1128" i="3" s="1"/>
  <c r="X896" i="3"/>
  <c r="X1144" i="3" s="1"/>
  <c r="X879" i="3"/>
  <c r="X1127" i="3" s="1"/>
  <c r="X895" i="3"/>
  <c r="X1143" i="3" s="1"/>
  <c r="X870" i="3"/>
  <c r="X1118" i="3" s="1"/>
  <c r="X886" i="3"/>
  <c r="X1134" i="3" s="1"/>
  <c r="X931" i="3"/>
  <c r="X1179" i="3" s="1"/>
  <c r="X914" i="3"/>
  <c r="X1162" i="3" s="1"/>
  <c r="X906" i="3"/>
  <c r="X1154" i="3" s="1"/>
  <c r="X934" i="3"/>
  <c r="X1182" i="3" s="1"/>
  <c r="X905" i="3"/>
  <c r="X1153" i="3" s="1"/>
  <c r="X943" i="3"/>
  <c r="X1191" i="3" s="1"/>
  <c r="X917" i="3"/>
  <c r="X1165" i="3" s="1"/>
  <c r="X937" i="3"/>
  <c r="X1185" i="3" s="1"/>
  <c r="X949" i="3"/>
  <c r="X1197" i="3" s="1"/>
  <c r="X951" i="3"/>
  <c r="X1199" i="3" s="1"/>
  <c r="X963" i="3"/>
  <c r="X1211" i="3" s="1"/>
  <c r="X979" i="3"/>
  <c r="X1227" i="3" s="1"/>
  <c r="Z740" i="3"/>
  <c r="Z988" i="3" s="1"/>
  <c r="Y759" i="3"/>
  <c r="Y1007" i="3" s="1"/>
  <c r="Y762" i="3"/>
  <c r="Y1010" i="3" s="1"/>
  <c r="Y757" i="3"/>
  <c r="Y1005" i="3" s="1"/>
  <c r="Y791" i="3"/>
  <c r="Y1039" i="3" s="1"/>
  <c r="Y768" i="3"/>
  <c r="Y1016" i="3" s="1"/>
  <c r="Y788" i="3"/>
  <c r="Y1036" i="3" s="1"/>
  <c r="P545" i="3"/>
  <c r="P518" i="3"/>
  <c r="P508" i="3"/>
  <c r="P542" i="3"/>
  <c r="P519" i="3"/>
  <c r="P539" i="3"/>
  <c r="W301" i="3"/>
  <c r="W549" i="3" s="1"/>
  <c r="W797" i="3" s="1"/>
  <c r="W1045" i="3" s="1"/>
  <c r="P889" i="3"/>
  <c r="P1137" i="3" s="1"/>
  <c r="P881" i="3"/>
  <c r="P1129" i="3" s="1"/>
  <c r="P912" i="3"/>
  <c r="P1160" i="3" s="1"/>
  <c r="P880" i="3"/>
  <c r="P1128" i="3" s="1"/>
  <c r="P896" i="3"/>
  <c r="P1144" i="3" s="1"/>
  <c r="P871" i="3"/>
  <c r="P1119" i="3" s="1"/>
  <c r="P887" i="3"/>
  <c r="P1135" i="3" s="1"/>
  <c r="P934" i="3"/>
  <c r="P1182" i="3" s="1"/>
  <c r="P878" i="3"/>
  <c r="P1126" i="3" s="1"/>
  <c r="P894" i="3"/>
  <c r="P1142" i="3" s="1"/>
  <c r="P907" i="3"/>
  <c r="P1155" i="3" s="1"/>
  <c r="P943" i="3"/>
  <c r="P1191" i="3" s="1"/>
  <c r="P910" i="3"/>
  <c r="P1158" i="3" s="1"/>
  <c r="P947" i="3"/>
  <c r="P1195" i="3" s="1"/>
  <c r="P914" i="3"/>
  <c r="P1162" i="3" s="1"/>
  <c r="P917" i="3"/>
  <c r="P1165" i="3" s="1"/>
  <c r="P937" i="3"/>
  <c r="P1185" i="3" s="1"/>
  <c r="P949" i="3"/>
  <c r="P1197" i="3" s="1"/>
  <c r="P966" i="3"/>
  <c r="P1214" i="3" s="1"/>
  <c r="P963" i="3"/>
  <c r="P1211" i="3" s="1"/>
  <c r="P979" i="3"/>
  <c r="P1227" i="3" s="1"/>
  <c r="P983" i="3"/>
  <c r="P1231" i="3" s="1"/>
  <c r="P741" i="3"/>
  <c r="P739" i="3"/>
  <c r="AB522" i="3"/>
  <c r="AB301" i="3"/>
  <c r="AB549" i="3" s="1"/>
  <c r="AB558" i="3"/>
  <c r="AB298" i="3"/>
  <c r="AB546" i="3" s="1"/>
  <c r="AB527" i="3"/>
  <c r="AB561" i="3"/>
  <c r="AB556" i="3"/>
  <c r="AB692" i="3"/>
  <c r="AB680" i="3"/>
  <c r="AB684" i="3"/>
  <c r="AB688" i="3"/>
  <c r="AB716" i="3"/>
  <c r="AB712" i="3"/>
  <c r="AB753" i="3"/>
  <c r="AB745" i="3"/>
  <c r="AB748" i="3"/>
  <c r="AB734" i="3"/>
  <c r="X741" i="3"/>
  <c r="X739" i="3"/>
  <c r="AC791" i="3"/>
  <c r="AC1039" i="3" s="1"/>
  <c r="AC769" i="3"/>
  <c r="AC1017" i="3" s="1"/>
  <c r="AC793" i="3"/>
  <c r="AC1041" i="3" s="1"/>
  <c r="U300" i="3"/>
  <c r="U548" i="3" s="1"/>
  <c r="U796" i="3" s="1"/>
  <c r="U1044" i="3" s="1"/>
  <c r="Q367" i="3"/>
  <c r="Q615" i="3" s="1"/>
  <c r="Q863" i="3" s="1"/>
  <c r="Q1111" i="3" s="1"/>
  <c r="Q368" i="3"/>
  <c r="Q616" i="3" s="1"/>
  <c r="Q864" i="3" s="1"/>
  <c r="Q1112" i="3" s="1"/>
  <c r="Q369" i="3"/>
  <c r="Q617" i="3" s="1"/>
  <c r="Q865" i="3" s="1"/>
  <c r="Q1113" i="3" s="1"/>
  <c r="Q364" i="3"/>
  <c r="Q612" i="3" s="1"/>
  <c r="Q860" i="3" s="1"/>
  <c r="Q1108" i="3" s="1"/>
  <c r="Q360" i="3"/>
  <c r="Q608" i="3" s="1"/>
  <c r="Q856" i="3" s="1"/>
  <c r="Q1104" i="3" s="1"/>
  <c r="Q356" i="3"/>
  <c r="Q604" i="3" s="1"/>
  <c r="Q852" i="3" s="1"/>
  <c r="Q1100" i="3" s="1"/>
  <c r="Q352" i="3"/>
  <c r="Q600" i="3" s="1"/>
  <c r="Q848" i="3" s="1"/>
  <c r="Q1096" i="3" s="1"/>
  <c r="Q348" i="3"/>
  <c r="Q596" i="3" s="1"/>
  <c r="Q844" i="3" s="1"/>
  <c r="Q1092" i="3" s="1"/>
  <c r="Q344" i="3"/>
  <c r="Q592" i="3" s="1"/>
  <c r="Q840" i="3" s="1"/>
  <c r="Q1088" i="3" s="1"/>
  <c r="Q340" i="3"/>
  <c r="Q588" i="3" s="1"/>
  <c r="Q836" i="3" s="1"/>
  <c r="Q1084" i="3" s="1"/>
  <c r="Q336" i="3"/>
  <c r="Q584" i="3" s="1"/>
  <c r="Q832" i="3" s="1"/>
  <c r="Q1080" i="3" s="1"/>
  <c r="Q332" i="3"/>
  <c r="Q580" i="3" s="1"/>
  <c r="Q828" i="3" s="1"/>
  <c r="Q1076" i="3" s="1"/>
  <c r="Q328" i="3"/>
  <c r="Q576" i="3" s="1"/>
  <c r="Q824" i="3" s="1"/>
  <c r="Q1072" i="3" s="1"/>
  <c r="Q324" i="3"/>
  <c r="Q572" i="3" s="1"/>
  <c r="Q820" i="3" s="1"/>
  <c r="Q1068" i="3" s="1"/>
  <c r="Q320" i="3"/>
  <c r="Q568" i="3" s="1"/>
  <c r="Q816" i="3" s="1"/>
  <c r="Q1064" i="3" s="1"/>
  <c r="Q316" i="3"/>
  <c r="Q564" i="3" s="1"/>
  <c r="Q812" i="3" s="1"/>
  <c r="Q1060" i="3" s="1"/>
  <c r="Q365" i="3"/>
  <c r="Q613" i="3" s="1"/>
  <c r="Q861" i="3" s="1"/>
  <c r="Q1109" i="3" s="1"/>
  <c r="Q361" i="3"/>
  <c r="Q609" i="3" s="1"/>
  <c r="Q857" i="3" s="1"/>
  <c r="Q1105" i="3" s="1"/>
  <c r="Q357" i="3"/>
  <c r="Q605" i="3" s="1"/>
  <c r="Q853" i="3" s="1"/>
  <c r="Q1101" i="3" s="1"/>
  <c r="Q353" i="3"/>
  <c r="Q601" i="3" s="1"/>
  <c r="Q849" i="3" s="1"/>
  <c r="Q1097" i="3" s="1"/>
  <c r="Q349" i="3"/>
  <c r="Q597" i="3" s="1"/>
  <c r="Q845" i="3" s="1"/>
  <c r="Q1093" i="3" s="1"/>
  <c r="Q345" i="3"/>
  <c r="Q593" i="3" s="1"/>
  <c r="Q841" i="3" s="1"/>
  <c r="Q1089" i="3" s="1"/>
  <c r="Q341" i="3"/>
  <c r="Q589" i="3" s="1"/>
  <c r="Q837" i="3" s="1"/>
  <c r="Q1085" i="3" s="1"/>
  <c r="Q337" i="3"/>
  <c r="Q585" i="3" s="1"/>
  <c r="Q833" i="3" s="1"/>
  <c r="Q1081" i="3" s="1"/>
  <c r="Q333" i="3"/>
  <c r="Q581" i="3" s="1"/>
  <c r="Q829" i="3" s="1"/>
  <c r="Q1077" i="3" s="1"/>
  <c r="Q329" i="3"/>
  <c r="Q577" i="3" s="1"/>
  <c r="Q825" i="3" s="1"/>
  <c r="Q1073" i="3" s="1"/>
  <c r="Q325" i="3"/>
  <c r="Q573" i="3" s="1"/>
  <c r="Q821" i="3" s="1"/>
  <c r="Q1069" i="3" s="1"/>
  <c r="Q321" i="3"/>
  <c r="Q569" i="3" s="1"/>
  <c r="Q817" i="3" s="1"/>
  <c r="Q1065" i="3" s="1"/>
  <c r="Q317" i="3"/>
  <c r="Q565" i="3" s="1"/>
  <c r="Q813" i="3" s="1"/>
  <c r="Q1061" i="3" s="1"/>
  <c r="Q366" i="3"/>
  <c r="Q614" i="3" s="1"/>
  <c r="Q862" i="3" s="1"/>
  <c r="Q1110" i="3" s="1"/>
  <c r="Q358" i="3"/>
  <c r="Q606" i="3" s="1"/>
  <c r="Q854" i="3" s="1"/>
  <c r="Q1102" i="3" s="1"/>
  <c r="Q350" i="3"/>
  <c r="Q598" i="3" s="1"/>
  <c r="Q846" i="3" s="1"/>
  <c r="Q1094" i="3" s="1"/>
  <c r="Q342" i="3"/>
  <c r="Q590" i="3" s="1"/>
  <c r="Q838" i="3" s="1"/>
  <c r="Q1086" i="3" s="1"/>
  <c r="Q334" i="3"/>
  <c r="Q582" i="3" s="1"/>
  <c r="Q830" i="3" s="1"/>
  <c r="Q1078" i="3" s="1"/>
  <c r="Q326" i="3"/>
  <c r="Q574" i="3" s="1"/>
  <c r="Q822" i="3" s="1"/>
  <c r="Q1070" i="3" s="1"/>
  <c r="Q318" i="3"/>
  <c r="Q566" i="3" s="1"/>
  <c r="Q814" i="3" s="1"/>
  <c r="Q1062" i="3" s="1"/>
  <c r="Q362" i="3"/>
  <c r="Q610" i="3" s="1"/>
  <c r="Q858" i="3" s="1"/>
  <c r="Q1106" i="3" s="1"/>
  <c r="Q346" i="3"/>
  <c r="Q594" i="3" s="1"/>
  <c r="Q842" i="3" s="1"/>
  <c r="Q1090" i="3" s="1"/>
  <c r="Q338" i="3"/>
  <c r="Q586" i="3" s="1"/>
  <c r="Q834" i="3" s="1"/>
  <c r="Q1082" i="3" s="1"/>
  <c r="Q322" i="3"/>
  <c r="Q570" i="3" s="1"/>
  <c r="Q818" i="3" s="1"/>
  <c r="Q1066" i="3" s="1"/>
  <c r="Q359" i="3"/>
  <c r="Q607" i="3" s="1"/>
  <c r="Q855" i="3" s="1"/>
  <c r="Q1103" i="3" s="1"/>
  <c r="Q351" i="3"/>
  <c r="Q599" i="3" s="1"/>
  <c r="Q847" i="3" s="1"/>
  <c r="Q1095" i="3" s="1"/>
  <c r="Q343" i="3"/>
  <c r="Q591" i="3" s="1"/>
  <c r="Q839" i="3" s="1"/>
  <c r="Q1087" i="3" s="1"/>
  <c r="Q335" i="3"/>
  <c r="Q583" i="3" s="1"/>
  <c r="Q831" i="3" s="1"/>
  <c r="Q1079" i="3" s="1"/>
  <c r="Q327" i="3"/>
  <c r="Q575" i="3" s="1"/>
  <c r="Q823" i="3" s="1"/>
  <c r="Q1071" i="3" s="1"/>
  <c r="Q319" i="3"/>
  <c r="Q567" i="3" s="1"/>
  <c r="Q815" i="3" s="1"/>
  <c r="Q1063" i="3" s="1"/>
  <c r="Q354" i="3"/>
  <c r="Q602" i="3" s="1"/>
  <c r="Q850" i="3" s="1"/>
  <c r="Q1098" i="3" s="1"/>
  <c r="Q330" i="3"/>
  <c r="Q578" i="3" s="1"/>
  <c r="Q826" i="3" s="1"/>
  <c r="Q1074" i="3" s="1"/>
  <c r="Q314" i="3"/>
  <c r="Q562" i="3" s="1"/>
  <c r="Q810" i="3" s="1"/>
  <c r="Q1058" i="3" s="1"/>
  <c r="Q339" i="3"/>
  <c r="Q587" i="3" s="1"/>
  <c r="Q835" i="3" s="1"/>
  <c r="Q1083" i="3" s="1"/>
  <c r="Q355" i="3"/>
  <c r="Q603" i="3" s="1"/>
  <c r="Q851" i="3" s="1"/>
  <c r="Q1099" i="3" s="1"/>
  <c r="Q323" i="3"/>
  <c r="Q571" i="3" s="1"/>
  <c r="Q819" i="3" s="1"/>
  <c r="Q1067" i="3" s="1"/>
  <c r="Q347" i="3"/>
  <c r="Q595" i="3" s="1"/>
  <c r="Q843" i="3" s="1"/>
  <c r="Q1091" i="3" s="1"/>
  <c r="Q315" i="3"/>
  <c r="Q563" i="3" s="1"/>
  <c r="Q811" i="3" s="1"/>
  <c r="Q1059" i="3" s="1"/>
  <c r="Q363" i="3"/>
  <c r="Q611" i="3" s="1"/>
  <c r="Q859" i="3" s="1"/>
  <c r="Q1107" i="3" s="1"/>
  <c r="Q331" i="3"/>
  <c r="Q579" i="3" s="1"/>
  <c r="Q827" i="3" s="1"/>
  <c r="Q1075" i="3" s="1"/>
  <c r="R368" i="3"/>
  <c r="R616" i="3" s="1"/>
  <c r="R864" i="3" s="1"/>
  <c r="R1112" i="3" s="1"/>
  <c r="R369" i="3"/>
  <c r="R617" i="3" s="1"/>
  <c r="R865" i="3" s="1"/>
  <c r="R1113" i="3" s="1"/>
  <c r="R367" i="3"/>
  <c r="R615" i="3" s="1"/>
  <c r="R863" i="3" s="1"/>
  <c r="R1111" i="3" s="1"/>
  <c r="R365" i="3"/>
  <c r="R613" i="3" s="1"/>
  <c r="R861" i="3" s="1"/>
  <c r="R1109" i="3" s="1"/>
  <c r="R361" i="3"/>
  <c r="R609" i="3" s="1"/>
  <c r="R857" i="3" s="1"/>
  <c r="R1105" i="3" s="1"/>
  <c r="R357" i="3"/>
  <c r="R605" i="3" s="1"/>
  <c r="R853" i="3" s="1"/>
  <c r="R1101" i="3" s="1"/>
  <c r="R353" i="3"/>
  <c r="R601" i="3" s="1"/>
  <c r="R849" i="3" s="1"/>
  <c r="R1097" i="3" s="1"/>
  <c r="R349" i="3"/>
  <c r="R597" i="3" s="1"/>
  <c r="R845" i="3" s="1"/>
  <c r="R1093" i="3" s="1"/>
  <c r="R345" i="3"/>
  <c r="R593" i="3" s="1"/>
  <c r="R841" i="3" s="1"/>
  <c r="R1089" i="3" s="1"/>
  <c r="R341" i="3"/>
  <c r="R589" i="3" s="1"/>
  <c r="R837" i="3" s="1"/>
  <c r="R1085" i="3" s="1"/>
  <c r="R337" i="3"/>
  <c r="R585" i="3" s="1"/>
  <c r="R833" i="3" s="1"/>
  <c r="R1081" i="3" s="1"/>
  <c r="R333" i="3"/>
  <c r="R581" i="3" s="1"/>
  <c r="R829" i="3" s="1"/>
  <c r="R1077" i="3" s="1"/>
  <c r="R329" i="3"/>
  <c r="R577" i="3" s="1"/>
  <c r="R825" i="3" s="1"/>
  <c r="R1073" i="3" s="1"/>
  <c r="R325" i="3"/>
  <c r="R573" i="3" s="1"/>
  <c r="R821" i="3" s="1"/>
  <c r="R1069" i="3" s="1"/>
  <c r="R321" i="3"/>
  <c r="R569" i="3" s="1"/>
  <c r="R817" i="3" s="1"/>
  <c r="R1065" i="3" s="1"/>
  <c r="R317" i="3"/>
  <c r="R565" i="3" s="1"/>
  <c r="R813" i="3" s="1"/>
  <c r="R1061" i="3" s="1"/>
  <c r="R366" i="3"/>
  <c r="R614" i="3" s="1"/>
  <c r="R862" i="3" s="1"/>
  <c r="R1110" i="3" s="1"/>
  <c r="R362" i="3"/>
  <c r="R610" i="3" s="1"/>
  <c r="R858" i="3" s="1"/>
  <c r="R1106" i="3" s="1"/>
  <c r="R358" i="3"/>
  <c r="R606" i="3" s="1"/>
  <c r="R854" i="3" s="1"/>
  <c r="R1102" i="3" s="1"/>
  <c r="R354" i="3"/>
  <c r="R602" i="3" s="1"/>
  <c r="R850" i="3" s="1"/>
  <c r="R1098" i="3" s="1"/>
  <c r="R350" i="3"/>
  <c r="R598" i="3" s="1"/>
  <c r="R846" i="3" s="1"/>
  <c r="R1094" i="3" s="1"/>
  <c r="R346" i="3"/>
  <c r="R594" i="3" s="1"/>
  <c r="R842" i="3" s="1"/>
  <c r="R1090" i="3" s="1"/>
  <c r="R342" i="3"/>
  <c r="R590" i="3" s="1"/>
  <c r="R838" i="3" s="1"/>
  <c r="R1086" i="3" s="1"/>
  <c r="R338" i="3"/>
  <c r="R586" i="3" s="1"/>
  <c r="R834" i="3" s="1"/>
  <c r="R1082" i="3" s="1"/>
  <c r="R334" i="3"/>
  <c r="R582" i="3" s="1"/>
  <c r="R830" i="3" s="1"/>
  <c r="R1078" i="3" s="1"/>
  <c r="R330" i="3"/>
  <c r="R578" i="3" s="1"/>
  <c r="R826" i="3" s="1"/>
  <c r="R1074" i="3" s="1"/>
  <c r="R326" i="3"/>
  <c r="R574" i="3" s="1"/>
  <c r="R822" i="3" s="1"/>
  <c r="R1070" i="3" s="1"/>
  <c r="R322" i="3"/>
  <c r="R570" i="3" s="1"/>
  <c r="R818" i="3" s="1"/>
  <c r="R1066" i="3" s="1"/>
  <c r="R318" i="3"/>
  <c r="R566" i="3" s="1"/>
  <c r="R814" i="3" s="1"/>
  <c r="R1062" i="3" s="1"/>
  <c r="R314" i="3"/>
  <c r="R562" i="3" s="1"/>
  <c r="R810" i="3" s="1"/>
  <c r="R1058" i="3" s="1"/>
  <c r="R359" i="3"/>
  <c r="R607" i="3" s="1"/>
  <c r="R855" i="3" s="1"/>
  <c r="R1103" i="3" s="1"/>
  <c r="R351" i="3"/>
  <c r="R599" i="3" s="1"/>
  <c r="R847" i="3" s="1"/>
  <c r="R1095" i="3" s="1"/>
  <c r="R343" i="3"/>
  <c r="R591" i="3" s="1"/>
  <c r="R839" i="3" s="1"/>
  <c r="R1087" i="3" s="1"/>
  <c r="R335" i="3"/>
  <c r="R583" i="3" s="1"/>
  <c r="R831" i="3" s="1"/>
  <c r="R1079" i="3" s="1"/>
  <c r="R327" i="3"/>
  <c r="R575" i="3" s="1"/>
  <c r="R823" i="3" s="1"/>
  <c r="R1071" i="3" s="1"/>
  <c r="R319" i="3"/>
  <c r="R567" i="3" s="1"/>
  <c r="R815" i="3" s="1"/>
  <c r="R1063" i="3" s="1"/>
  <c r="R339" i="3"/>
  <c r="R587" i="3" s="1"/>
  <c r="R835" i="3" s="1"/>
  <c r="R1083" i="3" s="1"/>
  <c r="R323" i="3"/>
  <c r="R571" i="3" s="1"/>
  <c r="R819" i="3" s="1"/>
  <c r="R1067" i="3" s="1"/>
  <c r="R360" i="3"/>
  <c r="R608" i="3" s="1"/>
  <c r="R856" i="3" s="1"/>
  <c r="R1104" i="3" s="1"/>
  <c r="R352" i="3"/>
  <c r="R600" i="3" s="1"/>
  <c r="R848" i="3" s="1"/>
  <c r="R1096" i="3" s="1"/>
  <c r="R344" i="3"/>
  <c r="R592" i="3" s="1"/>
  <c r="R840" i="3" s="1"/>
  <c r="R1088" i="3" s="1"/>
  <c r="R336" i="3"/>
  <c r="R584" i="3" s="1"/>
  <c r="R832" i="3" s="1"/>
  <c r="R1080" i="3" s="1"/>
  <c r="R328" i="3"/>
  <c r="R576" i="3" s="1"/>
  <c r="R824" i="3" s="1"/>
  <c r="R1072" i="3" s="1"/>
  <c r="R320" i="3"/>
  <c r="R568" i="3" s="1"/>
  <c r="R816" i="3" s="1"/>
  <c r="R1064" i="3" s="1"/>
  <c r="R363" i="3"/>
  <c r="R611" i="3" s="1"/>
  <c r="R859" i="3" s="1"/>
  <c r="R1107" i="3" s="1"/>
  <c r="R355" i="3"/>
  <c r="R603" i="3" s="1"/>
  <c r="R851" i="3" s="1"/>
  <c r="R1099" i="3" s="1"/>
  <c r="R347" i="3"/>
  <c r="R595" i="3" s="1"/>
  <c r="R843" i="3" s="1"/>
  <c r="R1091" i="3" s="1"/>
  <c r="R331" i="3"/>
  <c r="R579" i="3" s="1"/>
  <c r="R827" i="3" s="1"/>
  <c r="R1075" i="3" s="1"/>
  <c r="R315" i="3"/>
  <c r="R563" i="3" s="1"/>
  <c r="R811" i="3" s="1"/>
  <c r="R1059" i="3" s="1"/>
  <c r="R356" i="3"/>
  <c r="R604" i="3" s="1"/>
  <c r="R852" i="3" s="1"/>
  <c r="R1100" i="3" s="1"/>
  <c r="R324" i="3"/>
  <c r="R572" i="3" s="1"/>
  <c r="R820" i="3" s="1"/>
  <c r="R1068" i="3" s="1"/>
  <c r="R340" i="3"/>
  <c r="R588" i="3" s="1"/>
  <c r="R836" i="3" s="1"/>
  <c r="R1084" i="3" s="1"/>
  <c r="R348" i="3"/>
  <c r="R596" i="3" s="1"/>
  <c r="R844" i="3" s="1"/>
  <c r="R1092" i="3" s="1"/>
  <c r="R316" i="3"/>
  <c r="R564" i="3" s="1"/>
  <c r="R812" i="3" s="1"/>
  <c r="R1060" i="3" s="1"/>
  <c r="R364" i="3"/>
  <c r="R612" i="3" s="1"/>
  <c r="R860" i="3" s="1"/>
  <c r="R1108" i="3" s="1"/>
  <c r="R332" i="3"/>
  <c r="R580" i="3" s="1"/>
  <c r="R828" i="3" s="1"/>
  <c r="R1076" i="3" s="1"/>
  <c r="P367" i="3"/>
  <c r="P615" i="3" s="1"/>
  <c r="P863" i="3" s="1"/>
  <c r="P1111" i="3" s="1"/>
  <c r="P368" i="3"/>
  <c r="P616" i="3" s="1"/>
  <c r="P864" i="3" s="1"/>
  <c r="P1112" i="3" s="1"/>
  <c r="P363" i="3"/>
  <c r="P611" i="3" s="1"/>
  <c r="P859" i="3" s="1"/>
  <c r="P1107" i="3" s="1"/>
  <c r="P359" i="3"/>
  <c r="P607" i="3" s="1"/>
  <c r="P855" i="3" s="1"/>
  <c r="P1103" i="3" s="1"/>
  <c r="P355" i="3"/>
  <c r="P603" i="3" s="1"/>
  <c r="P851" i="3" s="1"/>
  <c r="P1099" i="3" s="1"/>
  <c r="P351" i="3"/>
  <c r="P599" i="3" s="1"/>
  <c r="P847" i="3" s="1"/>
  <c r="P1095" i="3" s="1"/>
  <c r="P347" i="3"/>
  <c r="P595" i="3" s="1"/>
  <c r="P843" i="3" s="1"/>
  <c r="P1091" i="3" s="1"/>
  <c r="P343" i="3"/>
  <c r="P591" i="3" s="1"/>
  <c r="P839" i="3" s="1"/>
  <c r="P1087" i="3" s="1"/>
  <c r="P339" i="3"/>
  <c r="P587" i="3" s="1"/>
  <c r="P835" i="3" s="1"/>
  <c r="P1083" i="3" s="1"/>
  <c r="P335" i="3"/>
  <c r="P583" i="3" s="1"/>
  <c r="P831" i="3" s="1"/>
  <c r="P1079" i="3" s="1"/>
  <c r="P331" i="3"/>
  <c r="P579" i="3" s="1"/>
  <c r="P827" i="3" s="1"/>
  <c r="P1075" i="3" s="1"/>
  <c r="P327" i="3"/>
  <c r="P575" i="3" s="1"/>
  <c r="P823" i="3" s="1"/>
  <c r="P1071" i="3" s="1"/>
  <c r="P323" i="3"/>
  <c r="P571" i="3" s="1"/>
  <c r="P819" i="3" s="1"/>
  <c r="P1067" i="3" s="1"/>
  <c r="P319" i="3"/>
  <c r="P567" i="3" s="1"/>
  <c r="P815" i="3" s="1"/>
  <c r="P1063" i="3" s="1"/>
  <c r="P315" i="3"/>
  <c r="P563" i="3" s="1"/>
  <c r="P811" i="3" s="1"/>
  <c r="P1059" i="3" s="1"/>
  <c r="P369" i="3"/>
  <c r="P617" i="3" s="1"/>
  <c r="P865" i="3" s="1"/>
  <c r="P1113" i="3" s="1"/>
  <c r="P364" i="3"/>
  <c r="P612" i="3" s="1"/>
  <c r="P860" i="3" s="1"/>
  <c r="P1108" i="3" s="1"/>
  <c r="P360" i="3"/>
  <c r="P608" i="3" s="1"/>
  <c r="P856" i="3" s="1"/>
  <c r="P1104" i="3" s="1"/>
  <c r="P356" i="3"/>
  <c r="P604" i="3" s="1"/>
  <c r="P852" i="3" s="1"/>
  <c r="P1100" i="3" s="1"/>
  <c r="P352" i="3"/>
  <c r="P600" i="3" s="1"/>
  <c r="P848" i="3" s="1"/>
  <c r="P1096" i="3" s="1"/>
  <c r="P348" i="3"/>
  <c r="P596" i="3" s="1"/>
  <c r="P844" i="3" s="1"/>
  <c r="P1092" i="3" s="1"/>
  <c r="P344" i="3"/>
  <c r="P592" i="3" s="1"/>
  <c r="P840" i="3" s="1"/>
  <c r="P1088" i="3" s="1"/>
  <c r="P340" i="3"/>
  <c r="P588" i="3" s="1"/>
  <c r="P836" i="3" s="1"/>
  <c r="P1084" i="3" s="1"/>
  <c r="P336" i="3"/>
  <c r="P584" i="3" s="1"/>
  <c r="P832" i="3" s="1"/>
  <c r="P1080" i="3" s="1"/>
  <c r="P332" i="3"/>
  <c r="P580" i="3" s="1"/>
  <c r="P828" i="3" s="1"/>
  <c r="P1076" i="3" s="1"/>
  <c r="P328" i="3"/>
  <c r="P576" i="3" s="1"/>
  <c r="P824" i="3" s="1"/>
  <c r="P1072" i="3" s="1"/>
  <c r="P324" i="3"/>
  <c r="P572" i="3" s="1"/>
  <c r="P820" i="3" s="1"/>
  <c r="P1068" i="3" s="1"/>
  <c r="P320" i="3"/>
  <c r="P568" i="3" s="1"/>
  <c r="P816" i="3" s="1"/>
  <c r="P1064" i="3" s="1"/>
  <c r="P316" i="3"/>
  <c r="P564" i="3" s="1"/>
  <c r="P812" i="3" s="1"/>
  <c r="P1060" i="3" s="1"/>
  <c r="P365" i="3"/>
  <c r="P613" i="3" s="1"/>
  <c r="P861" i="3" s="1"/>
  <c r="P1109" i="3" s="1"/>
  <c r="P357" i="3"/>
  <c r="P605" i="3" s="1"/>
  <c r="P853" i="3" s="1"/>
  <c r="P1101" i="3" s="1"/>
  <c r="P349" i="3"/>
  <c r="P597" i="3" s="1"/>
  <c r="P845" i="3" s="1"/>
  <c r="P1093" i="3" s="1"/>
  <c r="P341" i="3"/>
  <c r="P589" i="3" s="1"/>
  <c r="P837" i="3" s="1"/>
  <c r="P1085" i="3" s="1"/>
  <c r="P333" i="3"/>
  <c r="P581" i="3" s="1"/>
  <c r="P829" i="3" s="1"/>
  <c r="P1077" i="3" s="1"/>
  <c r="P325" i="3"/>
  <c r="P573" i="3" s="1"/>
  <c r="P821" i="3" s="1"/>
  <c r="P1069" i="3" s="1"/>
  <c r="P317" i="3"/>
  <c r="P565" i="3" s="1"/>
  <c r="P813" i="3" s="1"/>
  <c r="P1061" i="3" s="1"/>
  <c r="P337" i="3"/>
  <c r="P585" i="3" s="1"/>
  <c r="P833" i="3" s="1"/>
  <c r="P1081" i="3" s="1"/>
  <c r="P321" i="3"/>
  <c r="P569" i="3" s="1"/>
  <c r="P817" i="3" s="1"/>
  <c r="P1065" i="3" s="1"/>
  <c r="P366" i="3"/>
  <c r="P614" i="3" s="1"/>
  <c r="P862" i="3" s="1"/>
  <c r="P1110" i="3" s="1"/>
  <c r="P358" i="3"/>
  <c r="P606" i="3" s="1"/>
  <c r="P854" i="3" s="1"/>
  <c r="P1102" i="3" s="1"/>
  <c r="P350" i="3"/>
  <c r="P598" i="3" s="1"/>
  <c r="P846" i="3" s="1"/>
  <c r="P1094" i="3" s="1"/>
  <c r="P342" i="3"/>
  <c r="P590" i="3" s="1"/>
  <c r="P838" i="3" s="1"/>
  <c r="P1086" i="3" s="1"/>
  <c r="P334" i="3"/>
  <c r="P582" i="3" s="1"/>
  <c r="P830" i="3" s="1"/>
  <c r="P1078" i="3" s="1"/>
  <c r="P326" i="3"/>
  <c r="P574" i="3" s="1"/>
  <c r="P822" i="3" s="1"/>
  <c r="P1070" i="3" s="1"/>
  <c r="P318" i="3"/>
  <c r="P566" i="3" s="1"/>
  <c r="P814" i="3" s="1"/>
  <c r="P1062" i="3" s="1"/>
  <c r="P361" i="3"/>
  <c r="P609" i="3" s="1"/>
  <c r="P857" i="3" s="1"/>
  <c r="P1105" i="3" s="1"/>
  <c r="P353" i="3"/>
  <c r="P601" i="3" s="1"/>
  <c r="P849" i="3" s="1"/>
  <c r="P1097" i="3" s="1"/>
  <c r="P345" i="3"/>
  <c r="P593" i="3" s="1"/>
  <c r="P841" i="3" s="1"/>
  <c r="P1089" i="3" s="1"/>
  <c r="P329" i="3"/>
  <c r="P577" i="3" s="1"/>
  <c r="P825" i="3" s="1"/>
  <c r="P1073" i="3" s="1"/>
  <c r="P354" i="3"/>
  <c r="P602" i="3" s="1"/>
  <c r="P850" i="3" s="1"/>
  <c r="P1098" i="3" s="1"/>
  <c r="P322" i="3"/>
  <c r="P570" i="3" s="1"/>
  <c r="P818" i="3" s="1"/>
  <c r="P1066" i="3" s="1"/>
  <c r="P338" i="3"/>
  <c r="P586" i="3" s="1"/>
  <c r="P834" i="3" s="1"/>
  <c r="P1082" i="3" s="1"/>
  <c r="P314" i="3"/>
  <c r="P562" i="3" s="1"/>
  <c r="P810" i="3" s="1"/>
  <c r="P1058" i="3" s="1"/>
  <c r="P362" i="3"/>
  <c r="P610" i="3" s="1"/>
  <c r="P858" i="3" s="1"/>
  <c r="P1106" i="3" s="1"/>
  <c r="P330" i="3"/>
  <c r="P578" i="3" s="1"/>
  <c r="P826" i="3" s="1"/>
  <c r="P1074" i="3" s="1"/>
  <c r="P346" i="3"/>
  <c r="P594" i="3" s="1"/>
  <c r="P842" i="3" s="1"/>
  <c r="P1090" i="3" s="1"/>
  <c r="S493" i="3"/>
  <c r="S741" i="3" s="1"/>
  <c r="S489" i="3"/>
  <c r="S737" i="3" s="1"/>
  <c r="S494" i="3"/>
  <c r="S742" i="3" s="1"/>
  <c r="S490" i="3"/>
  <c r="S738" i="3" s="1"/>
  <c r="S495" i="3"/>
  <c r="S743" i="3" s="1"/>
  <c r="S491" i="3"/>
  <c r="S739" i="3" s="1"/>
  <c r="S492" i="3"/>
  <c r="S740" i="3" s="1"/>
  <c r="S496" i="3"/>
  <c r="S744" i="3" s="1"/>
  <c r="W493" i="3"/>
  <c r="W489" i="3"/>
  <c r="W494" i="3"/>
  <c r="W490" i="3"/>
  <c r="W495" i="3"/>
  <c r="W491" i="3"/>
  <c r="W492" i="3"/>
  <c r="W496" i="3"/>
  <c r="AC754" i="3"/>
  <c r="AC1002" i="3" s="1"/>
  <c r="AC763" i="3"/>
  <c r="AC1011" i="3" s="1"/>
  <c r="AC757" i="3"/>
  <c r="AC1005" i="3" s="1"/>
  <c r="AC787" i="3"/>
  <c r="AC1035" i="3" s="1"/>
  <c r="AC768" i="3"/>
  <c r="AC1016" i="3" s="1"/>
  <c r="AC788" i="3"/>
  <c r="AC1036" i="3" s="1"/>
  <c r="U303" i="3"/>
  <c r="U551" i="3" s="1"/>
  <c r="U799" i="3" s="1"/>
  <c r="U1047" i="3" s="1"/>
  <c r="U299" i="3"/>
  <c r="U547" i="3" s="1"/>
  <c r="U795" i="3" s="1"/>
  <c r="U1043" i="3" s="1"/>
  <c r="Z300" i="3"/>
  <c r="Z548" i="3" s="1"/>
  <c r="Z796" i="3" s="1"/>
  <c r="Z1044" i="3" s="1"/>
  <c r="Z303" i="3"/>
  <c r="Z551" i="3" s="1"/>
  <c r="Z799" i="3" s="1"/>
  <c r="Z1047" i="3" s="1"/>
  <c r="AA780" i="3"/>
  <c r="AA1028" i="3" s="1"/>
  <c r="AA770" i="3"/>
  <c r="AA1018" i="3" s="1"/>
  <c r="AA784" i="3"/>
  <c r="AA1032" i="3" s="1"/>
  <c r="AA299" i="3"/>
  <c r="AA547" i="3" s="1"/>
  <c r="AA795" i="3" s="1"/>
  <c r="AA1043" i="3" s="1"/>
  <c r="AA922" i="3"/>
  <c r="AA1170" i="3" s="1"/>
  <c r="AA924" i="3"/>
  <c r="AA1172" i="3" s="1"/>
  <c r="AA956" i="3"/>
  <c r="AA1204" i="3" s="1"/>
  <c r="AA974" i="3"/>
  <c r="AA1222" i="3" s="1"/>
  <c r="V304" i="3"/>
  <c r="V552" i="3" s="1"/>
  <c r="V800" i="3" s="1"/>
  <c r="V1048" i="3" s="1"/>
  <c r="T943" i="3"/>
  <c r="T1191" i="3" s="1"/>
  <c r="T888" i="3"/>
  <c r="T1136" i="3" s="1"/>
  <c r="T883" i="3"/>
  <c r="T1131" i="3" s="1"/>
  <c r="T904" i="3"/>
  <c r="T1152" i="3" s="1"/>
  <c r="T899" i="3"/>
  <c r="T1147" i="3" s="1"/>
  <c r="T915" i="3"/>
  <c r="T1163" i="3" s="1"/>
  <c r="T919" i="3"/>
  <c r="T1167" i="3" s="1"/>
  <c r="T905" i="3"/>
  <c r="T1153" i="3" s="1"/>
  <c r="T934" i="3"/>
  <c r="T1182" i="3" s="1"/>
  <c r="T917" i="3"/>
  <c r="T1165" i="3" s="1"/>
  <c r="T951" i="3"/>
  <c r="T1199" i="3" s="1"/>
  <c r="T967" i="3"/>
  <c r="T1215" i="3" s="1"/>
  <c r="T970" i="3"/>
  <c r="T1218" i="3" s="1"/>
  <c r="W632" i="3"/>
  <c r="W880" i="3" s="1"/>
  <c r="W1128" i="3" s="1"/>
  <c r="W644" i="3"/>
  <c r="W892" i="3" s="1"/>
  <c r="W1140" i="3" s="1"/>
  <c r="W636" i="3"/>
  <c r="W884" i="3" s="1"/>
  <c r="W1132" i="3" s="1"/>
  <c r="W627" i="3"/>
  <c r="W875" i="3" s="1"/>
  <c r="W1123" i="3" s="1"/>
  <c r="W643" i="3"/>
  <c r="W891" i="3" s="1"/>
  <c r="W1139" i="3" s="1"/>
  <c r="W618" i="3"/>
  <c r="W866" i="3" s="1"/>
  <c r="W1114" i="3" s="1"/>
  <c r="W634" i="3"/>
  <c r="W882" i="3" s="1"/>
  <c r="W1130" i="3" s="1"/>
  <c r="W659" i="3"/>
  <c r="W907" i="3" s="1"/>
  <c r="W1155" i="3" s="1"/>
  <c r="W629" i="3"/>
  <c r="W877" i="3" s="1"/>
  <c r="W1125" i="3" s="1"/>
  <c r="W645" i="3"/>
  <c r="W893" i="3" s="1"/>
  <c r="W1141" i="3" s="1"/>
  <c r="W650" i="3"/>
  <c r="W898" i="3" s="1"/>
  <c r="W1146" i="3" s="1"/>
  <c r="W670" i="3"/>
  <c r="W918" i="3" s="1"/>
  <c r="W1166" i="3" s="1"/>
  <c r="W691" i="3"/>
  <c r="W939" i="3" s="1"/>
  <c r="W1187" i="3" s="1"/>
  <c r="W653" i="3"/>
  <c r="W901" i="3" s="1"/>
  <c r="W1149" i="3" s="1"/>
  <c r="W679" i="3"/>
  <c r="W927" i="3" s="1"/>
  <c r="W1175" i="3" s="1"/>
  <c r="W656" i="3"/>
  <c r="W904" i="3" s="1"/>
  <c r="W1152" i="3" s="1"/>
  <c r="W673" i="3"/>
  <c r="W921" i="3" s="1"/>
  <c r="W1169" i="3" s="1"/>
  <c r="W664" i="3"/>
  <c r="W912" i="3" s="1"/>
  <c r="W1160" i="3" s="1"/>
  <c r="W731" i="3"/>
  <c r="W979" i="3" s="1"/>
  <c r="W1227" i="3" s="1"/>
  <c r="W707" i="3"/>
  <c r="W955" i="3" s="1"/>
  <c r="W1203" i="3" s="1"/>
  <c r="W714" i="3"/>
  <c r="W962" i="3" s="1"/>
  <c r="W1210" i="3" s="1"/>
  <c r="W735" i="3"/>
  <c r="W983" i="3" s="1"/>
  <c r="W1231" i="3" s="1"/>
  <c r="S624" i="3"/>
  <c r="S872" i="3" s="1"/>
  <c r="S1120" i="3" s="1"/>
  <c r="S632" i="3"/>
  <c r="S880" i="3" s="1"/>
  <c r="S1128" i="3" s="1"/>
  <c r="S627" i="3"/>
  <c r="S875" i="3" s="1"/>
  <c r="S1123" i="3" s="1"/>
  <c r="S643" i="3"/>
  <c r="S891" i="3" s="1"/>
  <c r="S1139" i="3" s="1"/>
  <c r="S709" i="3"/>
  <c r="S957" i="3" s="1"/>
  <c r="S1205" i="3" s="1"/>
  <c r="S630" i="3"/>
  <c r="S878" i="3" s="1"/>
  <c r="S1126" i="3" s="1"/>
  <c r="S646" i="3"/>
  <c r="S894" i="3" s="1"/>
  <c r="S1142" i="3" s="1"/>
  <c r="S621" i="3"/>
  <c r="S869" i="3" s="1"/>
  <c r="S1117" i="3" s="1"/>
  <c r="S637" i="3"/>
  <c r="S885" i="3" s="1"/>
  <c r="S1133" i="3" s="1"/>
  <c r="S662" i="3"/>
  <c r="S910" i="3" s="1"/>
  <c r="S1158" i="3" s="1"/>
  <c r="S654" i="3"/>
  <c r="S902" i="3" s="1"/>
  <c r="S1150" i="3" s="1"/>
  <c r="S671" i="3"/>
  <c r="S919" i="3" s="1"/>
  <c r="S1167" i="3" s="1"/>
  <c r="S649" i="3"/>
  <c r="S897" i="3" s="1"/>
  <c r="S1145" i="3" s="1"/>
  <c r="S670" i="3"/>
  <c r="S918" i="3" s="1"/>
  <c r="S1166" i="3" s="1"/>
  <c r="S691" i="3"/>
  <c r="S939" i="3" s="1"/>
  <c r="S1187" i="3" s="1"/>
  <c r="S660" i="3"/>
  <c r="S908" i="3" s="1"/>
  <c r="S1156" i="3" s="1"/>
  <c r="S695" i="3"/>
  <c r="S943" i="3" s="1"/>
  <c r="S1191" i="3" s="1"/>
  <c r="S672" i="3"/>
  <c r="S920" i="3" s="1"/>
  <c r="S1168" i="3" s="1"/>
  <c r="S703" i="3"/>
  <c r="S951" i="3" s="1"/>
  <c r="S1199" i="3" s="1"/>
  <c r="S714" i="3"/>
  <c r="S962" i="3" s="1"/>
  <c r="S1210" i="3" s="1"/>
  <c r="S722" i="3"/>
  <c r="S970" i="3" s="1"/>
  <c r="S1218" i="3" s="1"/>
  <c r="AA636" i="3"/>
  <c r="AA884" i="3" s="1"/>
  <c r="AA1132" i="3" s="1"/>
  <c r="AA648" i="3"/>
  <c r="AA896" i="3" s="1"/>
  <c r="AA1144" i="3" s="1"/>
  <c r="AA640" i="3"/>
  <c r="AA888" i="3" s="1"/>
  <c r="AA1136" i="3" s="1"/>
  <c r="AA627" i="3"/>
  <c r="AA875" i="3" s="1"/>
  <c r="AA1123" i="3" s="1"/>
  <c r="AA643" i="3"/>
  <c r="AA891" i="3" s="1"/>
  <c r="AA1139" i="3" s="1"/>
  <c r="AA675" i="3"/>
  <c r="AA923" i="3" s="1"/>
  <c r="AA1171" i="3" s="1"/>
  <c r="AA630" i="3"/>
  <c r="AA878" i="3" s="1"/>
  <c r="AA1126" i="3" s="1"/>
  <c r="AA646" i="3"/>
  <c r="AA894" i="3" s="1"/>
  <c r="AA1142" i="3" s="1"/>
  <c r="AA625" i="3"/>
  <c r="AA873" i="3" s="1"/>
  <c r="AA1121" i="3" s="1"/>
  <c r="AA641" i="3"/>
  <c r="AA889" i="3" s="1"/>
  <c r="AA1137" i="3" s="1"/>
  <c r="AA697" i="3"/>
  <c r="AA945" i="3" s="1"/>
  <c r="AA1193" i="3" s="1"/>
  <c r="AA663" i="3"/>
  <c r="AA911" i="3" s="1"/>
  <c r="AA1159" i="3" s="1"/>
  <c r="AA713" i="3"/>
  <c r="AA961" i="3" s="1"/>
  <c r="AA1209" i="3" s="1"/>
  <c r="AA662" i="3"/>
  <c r="AA910" i="3" s="1"/>
  <c r="AA1158" i="3" s="1"/>
  <c r="AA689" i="3"/>
  <c r="AA937" i="3" s="1"/>
  <c r="AA1185" i="3" s="1"/>
  <c r="AA652" i="3"/>
  <c r="AA900" i="3" s="1"/>
  <c r="AA1148" i="3" s="1"/>
  <c r="AA666" i="3"/>
  <c r="AA914" i="3" s="1"/>
  <c r="AA1162" i="3" s="1"/>
  <c r="AA701" i="3"/>
  <c r="AA949" i="3" s="1"/>
  <c r="AA1197" i="3" s="1"/>
  <c r="AA709" i="3"/>
  <c r="AA957" i="3" s="1"/>
  <c r="AA1205" i="3" s="1"/>
  <c r="AA707" i="3"/>
  <c r="AA955" i="3" s="1"/>
  <c r="AA1203" i="3" s="1"/>
  <c r="AA723" i="3"/>
  <c r="AA971" i="3" s="1"/>
  <c r="AA1219" i="3" s="1"/>
  <c r="AA735" i="3"/>
  <c r="AA983" i="3" s="1"/>
  <c r="AA1231" i="3" s="1"/>
  <c r="U990" i="3"/>
  <c r="U988" i="3"/>
  <c r="U640" i="3"/>
  <c r="U719" i="3"/>
  <c r="V516" i="3"/>
  <c r="V543" i="3"/>
  <c r="V506" i="3"/>
  <c r="V540" i="3"/>
  <c r="V521" i="3"/>
  <c r="V541" i="3"/>
  <c r="U763" i="3"/>
  <c r="U1011" i="3" s="1"/>
  <c r="U755" i="3"/>
  <c r="U1003" i="3" s="1"/>
  <c r="U757" i="3"/>
  <c r="U1005" i="3" s="1"/>
  <c r="U787" i="3"/>
  <c r="U1035" i="3" s="1"/>
  <c r="U768" i="3"/>
  <c r="U1016" i="3" s="1"/>
  <c r="U788" i="3"/>
  <c r="U1036" i="3" s="1"/>
  <c r="S777" i="3"/>
  <c r="S1025" i="3" s="1"/>
  <c r="S780" i="3"/>
  <c r="S1028" i="3" s="1"/>
  <c r="S783" i="3"/>
  <c r="S1031" i="3" s="1"/>
  <c r="S770" i="3"/>
  <c r="S1018" i="3" s="1"/>
  <c r="S784" i="3"/>
  <c r="S1032" i="3" s="1"/>
  <c r="S942" i="3"/>
  <c r="S1190" i="3" s="1"/>
  <c r="S946" i="3"/>
  <c r="S1194" i="3" s="1"/>
  <c r="S924" i="3"/>
  <c r="S1172" i="3" s="1"/>
  <c r="S940" i="3"/>
  <c r="S1188" i="3" s="1"/>
  <c r="S952" i="3"/>
  <c r="S1200" i="3" s="1"/>
  <c r="S950" i="3"/>
  <c r="S1198" i="3" s="1"/>
  <c r="S978" i="3"/>
  <c r="S1226" i="3" s="1"/>
  <c r="S972" i="3"/>
  <c r="S1220" i="3" s="1"/>
  <c r="S995" i="3"/>
  <c r="S1243" i="3" s="1"/>
  <c r="S998" i="3"/>
  <c r="S1246" i="3" s="1"/>
  <c r="AB871" i="3"/>
  <c r="AB1119" i="3" s="1"/>
  <c r="AB945" i="3"/>
  <c r="AB1193" i="3" s="1"/>
  <c r="W760" i="3"/>
  <c r="W1008" i="3" s="1"/>
  <c r="W764" i="3"/>
  <c r="W1012" i="3" s="1"/>
  <c r="W761" i="3"/>
  <c r="W1009" i="3" s="1"/>
  <c r="W763" i="3"/>
  <c r="W1011" i="3" s="1"/>
  <c r="W758" i="3"/>
  <c r="W1006" i="3" s="1"/>
  <c r="W787" i="3"/>
  <c r="W1035" i="3" s="1"/>
  <c r="Y298" i="3"/>
  <c r="Y546" i="3" s="1"/>
  <c r="Y302" i="3"/>
  <c r="Y550" i="3" s="1"/>
  <c r="Y305" i="3"/>
  <c r="Y553" i="3" s="1"/>
  <c r="Y801" i="3" s="1"/>
  <c r="Y1049" i="3" s="1"/>
  <c r="T557" i="3"/>
  <c r="T558" i="3"/>
  <c r="T524" i="3"/>
  <c r="T554" i="3"/>
  <c r="T537" i="3"/>
  <c r="T535" i="3"/>
  <c r="T559" i="3"/>
  <c r="T700" i="3"/>
  <c r="T694" i="3"/>
  <c r="T692" i="3"/>
  <c r="T710" i="3"/>
  <c r="T717" i="3"/>
  <c r="T708" i="3"/>
  <c r="T726" i="3"/>
  <c r="T725" i="3"/>
  <c r="T752" i="3"/>
  <c r="T746" i="3"/>
  <c r="X881" i="3"/>
  <c r="X1129" i="3" s="1"/>
  <c r="X889" i="3"/>
  <c r="X1137" i="3" s="1"/>
  <c r="X868" i="3"/>
  <c r="X1116" i="3" s="1"/>
  <c r="X884" i="3"/>
  <c r="X1132" i="3" s="1"/>
  <c r="X867" i="3"/>
  <c r="X1115" i="3" s="1"/>
  <c r="X883" i="3"/>
  <c r="X1131" i="3" s="1"/>
  <c r="X908" i="3"/>
  <c r="X1156" i="3" s="1"/>
  <c r="X874" i="3"/>
  <c r="X1122" i="3" s="1"/>
  <c r="X890" i="3"/>
  <c r="X1138" i="3" s="1"/>
  <c r="X899" i="3"/>
  <c r="X1147" i="3" s="1"/>
  <c r="X919" i="3"/>
  <c r="X1167" i="3" s="1"/>
  <c r="X912" i="3"/>
  <c r="X1160" i="3" s="1"/>
  <c r="X939" i="3"/>
  <c r="X1187" i="3" s="1"/>
  <c r="X911" i="3"/>
  <c r="X1159" i="3" s="1"/>
  <c r="X962" i="3"/>
  <c r="X1210" i="3" s="1"/>
  <c r="X921" i="3"/>
  <c r="X1169" i="3" s="1"/>
  <c r="X941" i="3"/>
  <c r="X1189" i="3" s="1"/>
  <c r="X953" i="3"/>
  <c r="X1201" i="3" s="1"/>
  <c r="X955" i="3"/>
  <c r="X1203" i="3" s="1"/>
  <c r="X967" i="3"/>
  <c r="X1215" i="3" s="1"/>
  <c r="X970" i="3"/>
  <c r="X1218" i="3" s="1"/>
  <c r="Y767" i="3"/>
  <c r="Y1015" i="3" s="1"/>
  <c r="Y755" i="3"/>
  <c r="Y1003" i="3" s="1"/>
  <c r="Y761" i="3"/>
  <c r="Y1009" i="3" s="1"/>
  <c r="Y756" i="3"/>
  <c r="Y1004" i="3" s="1"/>
  <c r="Y790" i="3"/>
  <c r="Y1038" i="3" s="1"/>
  <c r="Y792" i="3"/>
  <c r="Y1040" i="3" s="1"/>
  <c r="P510" i="3"/>
  <c r="P538" i="3"/>
  <c r="P512" i="3"/>
  <c r="P507" i="3"/>
  <c r="P541" i="3"/>
  <c r="P543" i="3"/>
  <c r="W299" i="3"/>
  <c r="W547" i="3" s="1"/>
  <c r="W795" i="3" s="1"/>
  <c r="W1043" i="3" s="1"/>
  <c r="P885" i="3"/>
  <c r="P1133" i="3" s="1"/>
  <c r="P939" i="3"/>
  <c r="P1187" i="3" s="1"/>
  <c r="P868" i="3"/>
  <c r="P1116" i="3" s="1"/>
  <c r="P884" i="3"/>
  <c r="P1132" i="3" s="1"/>
  <c r="P904" i="3"/>
  <c r="P1152" i="3" s="1"/>
  <c r="P875" i="3"/>
  <c r="P1123" i="3" s="1"/>
  <c r="P891" i="3"/>
  <c r="P1139" i="3" s="1"/>
  <c r="P866" i="3"/>
  <c r="P1114" i="3" s="1"/>
  <c r="P882" i="3"/>
  <c r="P1130" i="3" s="1"/>
  <c r="P923" i="3"/>
  <c r="P1171" i="3" s="1"/>
  <c r="P911" i="3"/>
  <c r="P1159" i="3" s="1"/>
  <c r="P898" i="3"/>
  <c r="P1146" i="3" s="1"/>
  <c r="P915" i="3"/>
  <c r="P1163" i="3" s="1"/>
  <c r="P897" i="3"/>
  <c r="P1145" i="3" s="1"/>
  <c r="P919" i="3"/>
  <c r="P1167" i="3" s="1"/>
  <c r="P921" i="3"/>
  <c r="P1169" i="3" s="1"/>
  <c r="P941" i="3"/>
  <c r="P1189" i="3" s="1"/>
  <c r="P953" i="3"/>
  <c r="P1201" i="3" s="1"/>
  <c r="P951" i="3"/>
  <c r="P1199" i="3" s="1"/>
  <c r="P967" i="3"/>
  <c r="P1215" i="3" s="1"/>
  <c r="P970" i="3"/>
  <c r="P1218" i="3" s="1"/>
  <c r="P737" i="3"/>
  <c r="P743" i="3"/>
  <c r="AB530" i="3"/>
  <c r="AB525" i="3"/>
  <c r="AB524" i="3"/>
  <c r="AB554" i="3"/>
  <c r="AB531" i="3"/>
  <c r="AB536" i="3"/>
  <c r="AB560" i="3"/>
  <c r="AB555" i="3"/>
  <c r="AB698" i="3"/>
  <c r="AB696" i="3"/>
  <c r="AB690" i="3"/>
  <c r="AB694" i="3"/>
  <c r="AB700" i="3"/>
  <c r="AB728" i="3"/>
  <c r="AB749" i="3"/>
  <c r="AB721" i="3"/>
  <c r="AB752" i="3"/>
  <c r="AB746" i="3"/>
  <c r="X737" i="3"/>
  <c r="X743" i="3"/>
  <c r="AN85" i="7"/>
  <c r="W80" i="7"/>
  <c r="BC67" i="7"/>
  <c r="AN68" i="7"/>
  <c r="AW51" i="7"/>
  <c r="AF46" i="7"/>
  <c r="AL46" i="7" s="1"/>
  <c r="W63" i="7"/>
  <c r="W48" i="7"/>
  <c r="O1039" i="3" s="1"/>
  <c r="BA36" i="7"/>
  <c r="AJ32" i="7" s="1"/>
  <c r="AJ31" i="7"/>
  <c r="AB781" i="3" s="1"/>
  <c r="AP84" i="7"/>
  <c r="Y79" i="7"/>
  <c r="BC272" i="7"/>
  <c r="AN273" i="7"/>
  <c r="BC273" i="7" s="1"/>
  <c r="AX84" i="7"/>
  <c r="AG79" i="7"/>
  <c r="Y642" i="3" s="1"/>
  <c r="BC135" i="7"/>
  <c r="AN136" i="7"/>
  <c r="Y111" i="7"/>
  <c r="AP116" i="7"/>
  <c r="BB84" i="7"/>
  <c r="AK79" i="7"/>
  <c r="AC630" i="3" s="1"/>
  <c r="AE111" i="7"/>
  <c r="AV116" i="7"/>
  <c r="W231" i="7"/>
  <c r="AN232" i="7"/>
  <c r="AN297" i="7"/>
  <c r="BC296" i="7"/>
  <c r="AN301" i="7"/>
  <c r="BC301" i="7" s="1"/>
  <c r="BC300" i="7"/>
  <c r="BC88" i="7"/>
  <c r="AN89" i="7"/>
  <c r="BC89" i="7" s="1"/>
  <c r="AD112" i="7"/>
  <c r="AU117" i="7"/>
  <c r="AD113" i="7" s="1"/>
  <c r="BC119" i="7"/>
  <c r="AN120" i="7"/>
  <c r="AC232" i="7"/>
  <c r="AT233" i="7"/>
  <c r="AC233" i="7" s="1"/>
  <c r="AO35" i="7"/>
  <c r="X30" i="7"/>
  <c r="AC80" i="7"/>
  <c r="AT85" i="7"/>
  <c r="AC81" i="7" s="1"/>
  <c r="AK127" i="7"/>
  <c r="AC736" i="3" s="1"/>
  <c r="BB132" i="7"/>
  <c r="AN253" i="7"/>
  <c r="BC253" i="7" s="1"/>
  <c r="BC252" i="7"/>
  <c r="BC63" i="7"/>
  <c r="AN64" i="7"/>
  <c r="AR117" i="7"/>
  <c r="AA113" i="7" s="1"/>
  <c r="AA112" i="7"/>
  <c r="BC127" i="7"/>
  <c r="AN128" i="7"/>
  <c r="AF112" i="7"/>
  <c r="AW117" i="7"/>
  <c r="AF113" i="7" s="1"/>
  <c r="AN305" i="7"/>
  <c r="BC305" i="7" s="1"/>
  <c r="BC304" i="7"/>
  <c r="BC103" i="7"/>
  <c r="AN104" i="7"/>
  <c r="BC95" i="7"/>
  <c r="AN96" i="7"/>
  <c r="AN56" i="7"/>
  <c r="BC56" i="7" s="1"/>
  <c r="BC55" i="7"/>
  <c r="BC71" i="7"/>
  <c r="AN72" i="7"/>
  <c r="BC99" i="7"/>
  <c r="AN100" i="7"/>
  <c r="BC50" i="7"/>
  <c r="AU52" i="7"/>
  <c r="AD48" i="7" s="1"/>
  <c r="AD47" i="7"/>
  <c r="BC239" i="7"/>
  <c r="AN240" i="7"/>
  <c r="BB233" i="7"/>
  <c r="AK233" i="7" s="1"/>
  <c r="AK232" i="7"/>
  <c r="BC287" i="7"/>
  <c r="AN288" i="7"/>
  <c r="X264" i="7"/>
  <c r="AE232" i="7"/>
  <c r="AV233" i="7"/>
  <c r="AE233" i="7" s="1"/>
  <c r="BC284" i="7"/>
  <c r="AN285" i="7"/>
  <c r="BC285" i="7" s="1"/>
  <c r="AN32" i="7"/>
  <c r="BC32" i="7" s="1"/>
  <c r="BC31" i="7"/>
  <c r="BC80" i="7"/>
  <c r="AN81" i="7"/>
  <c r="BC81" i="7" s="1"/>
  <c r="W32" i="7"/>
  <c r="AC127" i="7"/>
  <c r="AT132" i="7"/>
  <c r="AN257" i="7"/>
  <c r="X47" i="7"/>
  <c r="AO52" i="7"/>
  <c r="X48" i="7" s="1"/>
  <c r="W111" i="7"/>
  <c r="AN116" i="7"/>
  <c r="X112" i="7"/>
  <c r="AO117" i="7"/>
  <c r="X113" i="7" s="1"/>
  <c r="BC264" i="7"/>
  <c r="AN265" i="7"/>
  <c r="AL281" i="7"/>
  <c r="AB31" i="7"/>
  <c r="T801" i="3" s="1"/>
  <c r="AS36" i="7"/>
  <c r="AB32" i="7" s="1"/>
  <c r="W129" i="7"/>
  <c r="BC111" i="7"/>
  <c r="AN112" i="7"/>
  <c r="AW35" i="7"/>
  <c r="AF30" i="7"/>
  <c r="BC235" i="7"/>
  <c r="AN236" i="7"/>
  <c r="BC268" i="7"/>
  <c r="AN269" i="7"/>
  <c r="BC269" i="7" s="1"/>
  <c r="K261" i="3"/>
  <c r="K509" i="3" s="1"/>
  <c r="K757" i="3" s="1"/>
  <c r="K1005" i="3" s="1"/>
  <c r="K14" i="3"/>
  <c r="AB925" i="3" l="1"/>
  <c r="AB1173" i="3" s="1"/>
  <c r="AB896" i="3"/>
  <c r="AB1144" i="3" s="1"/>
  <c r="U666" i="3"/>
  <c r="U624" i="3"/>
  <c r="AB906" i="3"/>
  <c r="AB1154" i="3" s="1"/>
  <c r="U671" i="3"/>
  <c r="U641" i="3"/>
  <c r="AB886" i="3"/>
  <c r="AB1134" i="3" s="1"/>
  <c r="AB885" i="3"/>
  <c r="AB1133" i="3" s="1"/>
  <c r="AB937" i="3"/>
  <c r="AB1185" i="3" s="1"/>
  <c r="AB962" i="3"/>
  <c r="AB1210" i="3" s="1"/>
  <c r="AB899" i="3"/>
  <c r="AB1147" i="3" s="1"/>
  <c r="U686" i="3"/>
  <c r="U632" i="3"/>
  <c r="U677" i="3"/>
  <c r="U638" i="3"/>
  <c r="AB909" i="3"/>
  <c r="AB1157" i="3" s="1"/>
  <c r="AB880" i="3"/>
  <c r="AB1128" i="3" s="1"/>
  <c r="U681" i="3"/>
  <c r="U645" i="3"/>
  <c r="AB934" i="3"/>
  <c r="AB1182" i="3" s="1"/>
  <c r="U650" i="3"/>
  <c r="U625" i="3"/>
  <c r="AB875" i="3"/>
  <c r="AB1123" i="3" s="1"/>
  <c r="AB917" i="3"/>
  <c r="AB1165" i="3" s="1"/>
  <c r="AB888" i="3"/>
  <c r="AB1136" i="3" s="1"/>
  <c r="AB870" i="3"/>
  <c r="AB1118" i="3" s="1"/>
  <c r="U707" i="3"/>
  <c r="U691" i="3"/>
  <c r="U659" i="3"/>
  <c r="U626" i="3"/>
  <c r="AB915" i="3"/>
  <c r="AB1163" i="3" s="1"/>
  <c r="AB889" i="3"/>
  <c r="AB1137" i="3" s="1"/>
  <c r="U654" i="3"/>
  <c r="U629" i="3"/>
  <c r="AB907" i="3"/>
  <c r="AB1155" i="3" s="1"/>
  <c r="U693" i="3"/>
  <c r="U618" i="3"/>
  <c r="AB877" i="3"/>
  <c r="AB1125" i="3" s="1"/>
  <c r="AB931" i="3"/>
  <c r="AB1179" i="3" s="1"/>
  <c r="AB872" i="3"/>
  <c r="AB1120" i="3" s="1"/>
  <c r="AB900" i="3"/>
  <c r="AB1148" i="3" s="1"/>
  <c r="U665" i="3"/>
  <c r="U637" i="3"/>
  <c r="U689" i="3"/>
  <c r="AB897" i="3"/>
  <c r="AB1145" i="3" s="1"/>
  <c r="AB914" i="3"/>
  <c r="AB1162" i="3" s="1"/>
  <c r="U699" i="3"/>
  <c r="U947" i="3" s="1"/>
  <c r="U1195" i="3" s="1"/>
  <c r="U634" i="3"/>
  <c r="AB970" i="3"/>
  <c r="AB1218" i="3" s="1"/>
  <c r="AB894" i="3"/>
  <c r="AB1142" i="3" s="1"/>
  <c r="U667" i="3"/>
  <c r="U642" i="3"/>
  <c r="AB905" i="3"/>
  <c r="AB1153" i="3" s="1"/>
  <c r="AB893" i="3"/>
  <c r="AB1141" i="3" s="1"/>
  <c r="AB868" i="3"/>
  <c r="AB1116" i="3" s="1"/>
  <c r="U729" i="3"/>
  <c r="U621" i="3"/>
  <c r="U663" i="3"/>
  <c r="AB869" i="3"/>
  <c r="AB1117" i="3" s="1"/>
  <c r="U672" i="3"/>
  <c r="U622" i="3"/>
  <c r="AB971" i="3"/>
  <c r="AB1219" i="3" s="1"/>
  <c r="AB878" i="3"/>
  <c r="AB1126" i="3" s="1"/>
  <c r="U651" i="3"/>
  <c r="AB927" i="3"/>
  <c r="AB1175" i="3" s="1"/>
  <c r="AB881" i="3"/>
  <c r="AB1129" i="3" s="1"/>
  <c r="U683" i="3"/>
  <c r="U649" i="3"/>
  <c r="U735" i="3"/>
  <c r="U669" i="3"/>
  <c r="AB939" i="3"/>
  <c r="AB1187" i="3" s="1"/>
  <c r="U655" i="3"/>
  <c r="U630" i="3"/>
  <c r="AB955" i="3"/>
  <c r="AB1203" i="3" s="1"/>
  <c r="AB919" i="3"/>
  <c r="AB1167" i="3" s="1"/>
  <c r="U673" i="3"/>
  <c r="AB979" i="3"/>
  <c r="AB1227" i="3" s="1"/>
  <c r="AB902" i="3"/>
  <c r="AB1150" i="3" s="1"/>
  <c r="U661" i="3"/>
  <c r="U646" i="3"/>
  <c r="U727" i="3"/>
  <c r="U639" i="3"/>
  <c r="AB912" i="3"/>
  <c r="AB1160" i="3" s="1"/>
  <c r="U679" i="3"/>
  <c r="AB957" i="3"/>
  <c r="AB1205" i="3" s="1"/>
  <c r="AB883" i="3"/>
  <c r="AB1131" i="3" s="1"/>
  <c r="U656" i="3"/>
  <c r="AB966" i="3"/>
  <c r="AB1214" i="3" s="1"/>
  <c r="AB923" i="3"/>
  <c r="AB1171" i="3" s="1"/>
  <c r="U695" i="3"/>
  <c r="U709" i="3"/>
  <c r="U623" i="3"/>
  <c r="AB911" i="3"/>
  <c r="AB1159" i="3" s="1"/>
  <c r="AB977" i="3"/>
  <c r="AB1225" i="3" s="1"/>
  <c r="AB908" i="3"/>
  <c r="AB1156" i="3" s="1"/>
  <c r="U660" i="3"/>
  <c r="AB941" i="3"/>
  <c r="AB1189" i="3" s="1"/>
  <c r="AB867" i="3"/>
  <c r="AB1115" i="3" s="1"/>
  <c r="U722" i="3"/>
  <c r="U647" i="3"/>
  <c r="AB929" i="3"/>
  <c r="AB1177" i="3" s="1"/>
  <c r="AB903" i="3"/>
  <c r="AB1151" i="3" s="1"/>
  <c r="AB983" i="3"/>
  <c r="AB1231" i="3" s="1"/>
  <c r="U668" i="3"/>
  <c r="U714" i="3"/>
  <c r="U644" i="3"/>
  <c r="AB975" i="3"/>
  <c r="AB1223" i="3" s="1"/>
  <c r="AB882" i="3"/>
  <c r="AB1130" i="3" s="1"/>
  <c r="U733" i="3"/>
  <c r="U653" i="3"/>
  <c r="AB921" i="3"/>
  <c r="AB1169" i="3" s="1"/>
  <c r="AB892" i="3"/>
  <c r="AB1140" i="3" s="1"/>
  <c r="U715" i="3"/>
  <c r="U631" i="3"/>
  <c r="AB901" i="3"/>
  <c r="AB1149" i="3" s="1"/>
  <c r="AB981" i="3"/>
  <c r="AB1229" i="3" s="1"/>
  <c r="AB890" i="3"/>
  <c r="AB1138" i="3" s="1"/>
  <c r="AB963" i="3"/>
  <c r="AB1211" i="3" s="1"/>
  <c r="U652" i="3"/>
  <c r="U670" i="3"/>
  <c r="U628" i="3"/>
  <c r="AB959" i="3"/>
  <c r="AB1207" i="3" s="1"/>
  <c r="AB866" i="3"/>
  <c r="AB1114" i="3" s="1"/>
  <c r="U723" i="3"/>
  <c r="U635" i="3"/>
  <c r="AB947" i="3"/>
  <c r="AB1195" i="3" s="1"/>
  <c r="AB876" i="3"/>
  <c r="AB1124" i="3" s="1"/>
  <c r="U701" i="3"/>
  <c r="U657" i="3"/>
  <c r="AB918" i="3"/>
  <c r="AB1166" i="3" s="1"/>
  <c r="AB967" i="3"/>
  <c r="AB1215" i="3" s="1"/>
  <c r="AB874" i="3"/>
  <c r="AB1122" i="3" s="1"/>
  <c r="AB949" i="3"/>
  <c r="AB1197" i="3" s="1"/>
  <c r="U731" i="3"/>
  <c r="U643" i="3"/>
  <c r="U697" i="3"/>
  <c r="U664" i="3"/>
  <c r="AB961" i="3"/>
  <c r="AB1209" i="3" s="1"/>
  <c r="AB887" i="3"/>
  <c r="AB1135" i="3" s="1"/>
  <c r="U705" i="3"/>
  <c r="U619" i="3"/>
  <c r="AB910" i="3"/>
  <c r="AB1158" i="3" s="1"/>
  <c r="AB873" i="3"/>
  <c r="AB1121" i="3" s="1"/>
  <c r="U703" i="3"/>
  <c r="U636" i="3"/>
  <c r="AB920" i="3"/>
  <c r="AB1168" i="3" s="1"/>
  <c r="AB891" i="3"/>
  <c r="AB1139" i="3" s="1"/>
  <c r="AB951" i="3"/>
  <c r="AB1199" i="3" s="1"/>
  <c r="AB895" i="3"/>
  <c r="AB1143" i="3" s="1"/>
  <c r="U713" i="3"/>
  <c r="U627" i="3"/>
  <c r="U658" i="3"/>
  <c r="U809" i="3"/>
  <c r="U1057" i="3" s="1"/>
  <c r="U982" i="3"/>
  <c r="U1230" i="3" s="1"/>
  <c r="U974" i="3"/>
  <c r="U1222" i="3" s="1"/>
  <c r="U999" i="3"/>
  <c r="U1247" i="3" s="1"/>
  <c r="U805" i="3"/>
  <c r="U1053" i="3" s="1"/>
  <c r="U958" i="3"/>
  <c r="U1206" i="3" s="1"/>
  <c r="U802" i="3"/>
  <c r="U1050" i="3" s="1"/>
  <c r="U948" i="3"/>
  <c r="U1196" i="3" s="1"/>
  <c r="U994" i="3"/>
  <c r="U1242" i="3" s="1"/>
  <c r="U968" i="3"/>
  <c r="U1216" i="3" s="1"/>
  <c r="U946" i="3"/>
  <c r="U1194" i="3" s="1"/>
  <c r="U996" i="3"/>
  <c r="U1244" i="3" s="1"/>
  <c r="U785" i="3"/>
  <c r="U1033" i="3" s="1"/>
  <c r="U778" i="3"/>
  <c r="U1026" i="3" s="1"/>
  <c r="U964" i="3"/>
  <c r="U1212" i="3" s="1"/>
  <c r="U980" i="3"/>
  <c r="U1228" i="3" s="1"/>
  <c r="U969" i="3"/>
  <c r="U1217" i="3" s="1"/>
  <c r="U782" i="3"/>
  <c r="U1030" i="3" s="1"/>
  <c r="U770" i="3"/>
  <c r="U1018" i="3" s="1"/>
  <c r="U942" i="3"/>
  <c r="U1190" i="3" s="1"/>
  <c r="U960" i="3"/>
  <c r="U1208" i="3" s="1"/>
  <c r="U773" i="3"/>
  <c r="U1021" i="3" s="1"/>
  <c r="U779" i="3"/>
  <c r="U1027" i="3" s="1"/>
  <c r="Y492" i="3"/>
  <c r="Y740" i="3" s="1"/>
  <c r="Y988" i="3" s="1"/>
  <c r="Y493" i="3"/>
  <c r="Y741" i="3" s="1"/>
  <c r="Y989" i="3" s="1"/>
  <c r="Y489" i="3"/>
  <c r="Y737" i="3" s="1"/>
  <c r="Y985" i="3" s="1"/>
  <c r="Y490" i="3"/>
  <c r="Y738" i="3" s="1"/>
  <c r="Y986" i="3" s="1"/>
  <c r="Y494" i="3"/>
  <c r="Y742" i="3" s="1"/>
  <c r="Y990" i="3" s="1"/>
  <c r="Y495" i="3"/>
  <c r="Y743" i="3" s="1"/>
  <c r="Y991" i="3" s="1"/>
  <c r="Y491" i="3"/>
  <c r="Y739" i="3" s="1"/>
  <c r="Y987" i="3" s="1"/>
  <c r="Y496" i="3"/>
  <c r="Y744" i="3" s="1"/>
  <c r="Y992" i="3" s="1"/>
  <c r="U774" i="3"/>
  <c r="U1022" i="3" s="1"/>
  <c r="U804" i="3"/>
  <c r="U1052" i="3" s="1"/>
  <c r="U940" i="3"/>
  <c r="U1188" i="3" s="1"/>
  <c r="U803" i="3"/>
  <c r="U1051" i="3" s="1"/>
  <c r="Q944" i="3"/>
  <c r="Q1192" i="3" s="1"/>
  <c r="U808" i="3"/>
  <c r="U1056" i="3" s="1"/>
  <c r="Q782" i="3"/>
  <c r="Q1030" i="3" s="1"/>
  <c r="BA117" i="7"/>
  <c r="AJ113" i="7" s="1"/>
  <c r="AJ111" i="7"/>
  <c r="BC231" i="7"/>
  <c r="Q954" i="3"/>
  <c r="Q1202" i="3" s="1"/>
  <c r="O1149" i="3"/>
  <c r="O1006" i="3"/>
  <c r="AC779" i="3"/>
  <c r="AC1027" i="3" s="1"/>
  <c r="O1032" i="3"/>
  <c r="AC954" i="3"/>
  <c r="AC1202" i="3" s="1"/>
  <c r="O1065" i="3"/>
  <c r="Q995" i="3"/>
  <c r="Q1243" i="3" s="1"/>
  <c r="O1005" i="3"/>
  <c r="O1008" i="3"/>
  <c r="O1116" i="3"/>
  <c r="O1167" i="3"/>
  <c r="AC965" i="3"/>
  <c r="AC1213" i="3" s="1"/>
  <c r="O1016" i="3"/>
  <c r="O1208" i="3"/>
  <c r="O1143" i="3"/>
  <c r="O1158" i="3"/>
  <c r="O1169" i="3"/>
  <c r="O1011" i="3"/>
  <c r="O1066" i="3"/>
  <c r="O1069" i="3"/>
  <c r="AC804" i="3"/>
  <c r="AC1052" i="3" s="1"/>
  <c r="O1134" i="3"/>
  <c r="AC926" i="3"/>
  <c r="AC1174" i="3" s="1"/>
  <c r="O1085" i="3"/>
  <c r="W968" i="3"/>
  <c r="W1216" i="3" s="1"/>
  <c r="O1038" i="3"/>
  <c r="O1125" i="3"/>
  <c r="AQ232" i="7"/>
  <c r="O1177" i="3"/>
  <c r="O1076" i="3"/>
  <c r="O1242" i="3"/>
  <c r="O1084" i="3"/>
  <c r="AC933" i="3"/>
  <c r="AC1181" i="3" s="1"/>
  <c r="O1013" i="3"/>
  <c r="Q933" i="3"/>
  <c r="Q1181" i="3" s="1"/>
  <c r="O1173" i="3"/>
  <c r="O1141" i="3"/>
  <c r="O1180" i="3"/>
  <c r="O1043" i="3"/>
  <c r="AC935" i="3"/>
  <c r="AC1183" i="3" s="1"/>
  <c r="O1020" i="3"/>
  <c r="AC996" i="3"/>
  <c r="AC1244" i="3" s="1"/>
  <c r="O1090" i="3"/>
  <c r="O1034" i="3"/>
  <c r="O1198" i="3"/>
  <c r="O1153" i="3"/>
  <c r="O1213" i="3"/>
  <c r="O1202" i="3"/>
  <c r="AC773" i="3"/>
  <c r="AC1021" i="3" s="1"/>
  <c r="O1223" i="3"/>
  <c r="AC784" i="3"/>
  <c r="AC1032" i="3" s="1"/>
  <c r="O1098" i="3"/>
  <c r="W942" i="3"/>
  <c r="W1190" i="3" s="1"/>
  <c r="O1240" i="3"/>
  <c r="O1045" i="3"/>
  <c r="V492" i="3"/>
  <c r="V740" i="3" s="1"/>
  <c r="V493" i="3"/>
  <c r="V741" i="3" s="1"/>
  <c r="V489" i="3"/>
  <c r="V737" i="3" s="1"/>
  <c r="V494" i="3"/>
  <c r="V742" i="3" s="1"/>
  <c r="V490" i="3"/>
  <c r="V738" i="3" s="1"/>
  <c r="V986" i="3" s="1"/>
  <c r="V491" i="3"/>
  <c r="V739" i="3" s="1"/>
  <c r="V495" i="3"/>
  <c r="V743" i="3" s="1"/>
  <c r="V496" i="3"/>
  <c r="V744" i="3" s="1"/>
  <c r="O1215" i="3"/>
  <c r="O1089" i="3"/>
  <c r="O1100" i="3"/>
  <c r="O1151" i="3"/>
  <c r="AC802" i="3"/>
  <c r="AC1050" i="3" s="1"/>
  <c r="O1017" i="3"/>
  <c r="AC999" i="3"/>
  <c r="AC1247" i="3" s="1"/>
  <c r="O1127" i="3"/>
  <c r="O1142" i="3"/>
  <c r="O1218" i="3"/>
  <c r="O1056" i="3"/>
  <c r="AC772" i="3"/>
  <c r="AC1020" i="3" s="1"/>
  <c r="O1030" i="3"/>
  <c r="AC968" i="3"/>
  <c r="AC1216" i="3" s="1"/>
  <c r="O1003" i="3"/>
  <c r="O1047" i="3"/>
  <c r="O1058" i="3"/>
  <c r="O1109" i="3"/>
  <c r="O1133" i="3"/>
  <c r="O1203" i="3"/>
  <c r="O1048" i="3"/>
  <c r="O1029" i="3"/>
  <c r="AC807" i="3"/>
  <c r="AC1055" i="3" s="1"/>
  <c r="O1171" i="3"/>
  <c r="W782" i="3"/>
  <c r="W1030" i="3" s="1"/>
  <c r="O1175" i="3"/>
  <c r="O1120" i="3"/>
  <c r="O1075" i="3"/>
  <c r="O1096" i="3"/>
  <c r="O1113" i="3"/>
  <c r="O1164" i="3"/>
  <c r="AC806" i="3"/>
  <c r="AC1054" i="3" s="1"/>
  <c r="O1027" i="3"/>
  <c r="AC982" i="3"/>
  <c r="AC1230" i="3" s="1"/>
  <c r="O1140" i="3"/>
  <c r="O1155" i="3"/>
  <c r="O1210" i="3"/>
  <c r="O1159" i="3"/>
  <c r="AC778" i="3"/>
  <c r="AC1026" i="3" s="1"/>
  <c r="O1154" i="3"/>
  <c r="AC946" i="3"/>
  <c r="AC1194" i="3" s="1"/>
  <c r="O1234" i="3"/>
  <c r="O1249" i="3"/>
  <c r="O1107" i="3"/>
  <c r="O1122" i="3"/>
  <c r="O1146" i="3"/>
  <c r="O1162" i="3"/>
  <c r="O1207" i="3"/>
  <c r="O1228" i="3"/>
  <c r="O1172" i="3"/>
  <c r="O1014" i="3"/>
  <c r="W781" i="3"/>
  <c r="W1029" i="3" s="1"/>
  <c r="O1179" i="3"/>
  <c r="O1219" i="3"/>
  <c r="U930" i="3"/>
  <c r="U1178" i="3" s="1"/>
  <c r="O1244" i="3"/>
  <c r="O1002" i="3"/>
  <c r="O1174" i="3"/>
  <c r="O1040" i="3"/>
  <c r="O1099" i="3"/>
  <c r="O1115" i="3"/>
  <c r="AC950" i="3"/>
  <c r="AC1198" i="3" s="1"/>
  <c r="O1051" i="3"/>
  <c r="O1196" i="3"/>
  <c r="O1166" i="3"/>
  <c r="O1200" i="3"/>
  <c r="O1080" i="3"/>
  <c r="O1131" i="3"/>
  <c r="AC924" i="3"/>
  <c r="AC1172" i="3" s="1"/>
  <c r="O1238" i="3"/>
  <c r="AC980" i="3"/>
  <c r="AC1228" i="3" s="1"/>
  <c r="O1028" i="3"/>
  <c r="O1211" i="3"/>
  <c r="O1102" i="3"/>
  <c r="O1073" i="3"/>
  <c r="O1097" i="3"/>
  <c r="O1063" i="3"/>
  <c r="O1239" i="3"/>
  <c r="O1024" i="3"/>
  <c r="AC978" i="3"/>
  <c r="AC1226" i="3" s="1"/>
  <c r="O1160" i="3"/>
  <c r="O1197" i="3"/>
  <c r="O1021" i="3"/>
  <c r="O1078" i="3"/>
  <c r="O1192" i="3"/>
  <c r="O1053" i="3"/>
  <c r="O1064" i="3"/>
  <c r="O1128" i="3"/>
  <c r="AC928" i="3"/>
  <c r="AC1176" i="3" s="1"/>
  <c r="O1147" i="3"/>
  <c r="Q780" i="3"/>
  <c r="Q1028" i="3" s="1"/>
  <c r="O1233" i="3"/>
  <c r="O1248" i="3"/>
  <c r="O1191" i="3"/>
  <c r="O1220" i="3"/>
  <c r="AC803" i="3"/>
  <c r="AC1051" i="3" s="1"/>
  <c r="O1015" i="3"/>
  <c r="AC964" i="3"/>
  <c r="AC1212" i="3" s="1"/>
  <c r="O1209" i="3"/>
  <c r="O1224" i="3"/>
  <c r="O1071" i="3"/>
  <c r="O1086" i="3"/>
  <c r="O1110" i="3"/>
  <c r="O1165" i="3"/>
  <c r="O1061" i="3"/>
  <c r="O1148" i="3"/>
  <c r="AC952" i="3"/>
  <c r="AC1200" i="3" s="1"/>
  <c r="O1181" i="3"/>
  <c r="Q999" i="3"/>
  <c r="Q1247" i="3" s="1"/>
  <c r="U781" i="3"/>
  <c r="U1029" i="3" s="1"/>
  <c r="O1124" i="3"/>
  <c r="O1139" i="3"/>
  <c r="O1193" i="3"/>
  <c r="O1188" i="3"/>
  <c r="O1077" i="3"/>
  <c r="O1217" i="3"/>
  <c r="AC780" i="3"/>
  <c r="AC1028" i="3" s="1"/>
  <c r="O1231" i="3"/>
  <c r="AC995" i="3"/>
  <c r="AC1243" i="3" s="1"/>
  <c r="O1091" i="3"/>
  <c r="O1106" i="3"/>
  <c r="O1206" i="3"/>
  <c r="O1054" i="3"/>
  <c r="AC770" i="3"/>
  <c r="AC1018" i="3" s="1"/>
  <c r="O1118" i="3"/>
  <c r="AC942" i="3"/>
  <c r="AC1190" i="3" s="1"/>
  <c r="O1144" i="3"/>
  <c r="O1004" i="3"/>
  <c r="O1019" i="3"/>
  <c r="O1033" i="3"/>
  <c r="O1031" i="3"/>
  <c r="O1037" i="3"/>
  <c r="O1074" i="3"/>
  <c r="O1161" i="3"/>
  <c r="AC922" i="3"/>
  <c r="AC1170" i="3" s="1"/>
  <c r="O1049" i="3"/>
  <c r="AC974" i="3"/>
  <c r="AC1222" i="3" s="1"/>
  <c r="O1137" i="3"/>
  <c r="Q980" i="3"/>
  <c r="Q1228" i="3" s="1"/>
  <c r="O1150" i="3"/>
  <c r="O1189" i="3"/>
  <c r="O1243" i="3"/>
  <c r="O1168" i="3"/>
  <c r="AC782" i="3"/>
  <c r="AC1030" i="3" s="1"/>
  <c r="O1235" i="3"/>
  <c r="AC976" i="3"/>
  <c r="AC1224" i="3" s="1"/>
  <c r="O1104" i="3"/>
  <c r="O1119" i="3"/>
  <c r="O1190" i="3"/>
  <c r="O1199" i="3"/>
  <c r="O1044" i="3"/>
  <c r="O1095" i="3"/>
  <c r="AC936" i="3"/>
  <c r="AC1184" i="3" s="1"/>
  <c r="O1114" i="3"/>
  <c r="AC1001" i="3"/>
  <c r="AC1249" i="3" s="1"/>
  <c r="O1023" i="3"/>
  <c r="O1108" i="3"/>
  <c r="O1035" i="3"/>
  <c r="O1050" i="3"/>
  <c r="O1022" i="3"/>
  <c r="O1214" i="3"/>
  <c r="AC809" i="3"/>
  <c r="AC1057" i="3" s="1"/>
  <c r="O1062" i="3"/>
  <c r="AC948" i="3"/>
  <c r="AC1196" i="3" s="1"/>
  <c r="O1226" i="3"/>
  <c r="AC994" i="3"/>
  <c r="AC1242" i="3" s="1"/>
  <c r="O1204" i="3"/>
  <c r="O1245" i="3"/>
  <c r="O1247" i="3"/>
  <c r="O1222" i="3"/>
  <c r="O1152" i="3"/>
  <c r="O1012" i="3"/>
  <c r="AC969" i="3"/>
  <c r="AC1217" i="3" s="1"/>
  <c r="O1025" i="3"/>
  <c r="O1194" i="3"/>
  <c r="O1130" i="3"/>
  <c r="O1042" i="3"/>
  <c r="O1246" i="3"/>
  <c r="O1117" i="3"/>
  <c r="AC781" i="3"/>
  <c r="AC1029" i="3" s="1"/>
  <c r="O1187" i="3"/>
  <c r="AC973" i="3"/>
  <c r="AC1221" i="3" s="1"/>
  <c r="O1176" i="3"/>
  <c r="O1216" i="3"/>
  <c r="O1237" i="3"/>
  <c r="O1060" i="3"/>
  <c r="O1212" i="3"/>
  <c r="O1227" i="3"/>
  <c r="AC775" i="3"/>
  <c r="AC1023" i="3" s="1"/>
  <c r="O1010" i="3"/>
  <c r="AC932" i="3"/>
  <c r="AC1180" i="3" s="1"/>
  <c r="O1105" i="3"/>
  <c r="AC958" i="3"/>
  <c r="AC1206" i="3" s="1"/>
  <c r="O1088" i="3"/>
  <c r="O1103" i="3"/>
  <c r="O1163" i="3"/>
  <c r="O1229" i="3"/>
  <c r="O1138" i="3"/>
  <c r="O1079" i="3"/>
  <c r="AC940" i="3"/>
  <c r="AC1188" i="3" s="1"/>
  <c r="O1178" i="3"/>
  <c r="Q774" i="3"/>
  <c r="Q1022" i="3" s="1"/>
  <c r="O1195" i="3"/>
  <c r="O1132" i="3"/>
  <c r="O1036" i="3"/>
  <c r="O1026" i="3"/>
  <c r="AC771" i="3"/>
  <c r="AC1019" i="3" s="1"/>
  <c r="O1082" i="3"/>
  <c r="AC938" i="3"/>
  <c r="AC1186" i="3" s="1"/>
  <c r="O1157" i="3"/>
  <c r="AC997" i="3"/>
  <c r="AC1245" i="3" s="1"/>
  <c r="O1241" i="3"/>
  <c r="O1135" i="3"/>
  <c r="O1057" i="3"/>
  <c r="O1007" i="3"/>
  <c r="O1183" i="3"/>
  <c r="O1232" i="3"/>
  <c r="AC805" i="3"/>
  <c r="AC1053" i="3" s="1"/>
  <c r="O1205" i="3"/>
  <c r="AC944" i="3"/>
  <c r="AC1192" i="3" s="1"/>
  <c r="O1101" i="3"/>
  <c r="O1184" i="3"/>
  <c r="O1123" i="3"/>
  <c r="O1041" i="3"/>
  <c r="O1092" i="3"/>
  <c r="AC776" i="3"/>
  <c r="AC1024" i="3" s="1"/>
  <c r="O1129" i="3"/>
  <c r="AC1000" i="3"/>
  <c r="AC1248" i="3" s="1"/>
  <c r="O1055" i="3"/>
  <c r="O1070" i="3"/>
  <c r="O1236" i="3"/>
  <c r="O1225" i="3"/>
  <c r="O1221" i="3"/>
  <c r="O1059" i="3"/>
  <c r="AC808" i="3"/>
  <c r="AC1056" i="3" s="1"/>
  <c r="O1170" i="3"/>
  <c r="AC960" i="3"/>
  <c r="AC1208" i="3" s="1"/>
  <c r="O1018" i="3"/>
  <c r="AC993" i="3"/>
  <c r="AC1241" i="3" s="1"/>
  <c r="O1126" i="3"/>
  <c r="O1186" i="3"/>
  <c r="O1230" i="3"/>
  <c r="O1009" i="3"/>
  <c r="AC783" i="3"/>
  <c r="AC1031" i="3" s="1"/>
  <c r="O1136" i="3"/>
  <c r="O1081" i="3"/>
  <c r="AC785" i="3"/>
  <c r="AC1033" i="3" s="1"/>
  <c r="O1182" i="3"/>
  <c r="AC998" i="3"/>
  <c r="AC1246" i="3" s="1"/>
  <c r="O1052" i="3"/>
  <c r="O1067" i="3"/>
  <c r="O1087" i="3"/>
  <c r="O1072" i="3"/>
  <c r="AC774" i="3"/>
  <c r="AC1022" i="3" s="1"/>
  <c r="O1093" i="3"/>
  <c r="AC972" i="3"/>
  <c r="AC1220" i="3" s="1"/>
  <c r="O1068" i="3"/>
  <c r="O1083" i="3"/>
  <c r="O1094" i="3"/>
  <c r="O1145" i="3"/>
  <c r="O1156" i="3"/>
  <c r="O1185" i="3"/>
  <c r="AC777" i="3"/>
  <c r="AC1025" i="3" s="1"/>
  <c r="O1046" i="3"/>
  <c r="AC930" i="3"/>
  <c r="AC1178" i="3" s="1"/>
  <c r="O1121" i="3"/>
  <c r="O1201" i="3"/>
  <c r="O1111" i="3"/>
  <c r="O1112" i="3"/>
  <c r="AL248" i="7"/>
  <c r="AL264" i="7"/>
  <c r="AL247" i="7"/>
  <c r="AL94" i="7"/>
  <c r="AL246" i="7"/>
  <c r="AL278" i="7"/>
  <c r="AY233" i="7"/>
  <c r="AH233" i="7" s="1"/>
  <c r="AH232" i="7"/>
  <c r="V792" i="3"/>
  <c r="V1040" i="3" s="1"/>
  <c r="AL279" i="7"/>
  <c r="AL95" i="7"/>
  <c r="AD232" i="7"/>
  <c r="AL262" i="7"/>
  <c r="AL280" i="7"/>
  <c r="AL296" i="7"/>
  <c r="AL62" i="7"/>
  <c r="AL63" i="7"/>
  <c r="AL263" i="7"/>
  <c r="AL295" i="7"/>
  <c r="AL230" i="7"/>
  <c r="AL294" i="7"/>
  <c r="AL110" i="7"/>
  <c r="BC115" i="7"/>
  <c r="Z744" i="3"/>
  <c r="Z992" i="3" s="1"/>
  <c r="Z738" i="3"/>
  <c r="Z986" i="3" s="1"/>
  <c r="Z741" i="3"/>
  <c r="Z989" i="3" s="1"/>
  <c r="Z742" i="3"/>
  <c r="Z990" i="3" s="1"/>
  <c r="Z739" i="3"/>
  <c r="Z987" i="3" s="1"/>
  <c r="Z737" i="3"/>
  <c r="Z985" i="3" s="1"/>
  <c r="Y798" i="3"/>
  <c r="Y1046" i="3" s="1"/>
  <c r="Y800" i="3"/>
  <c r="Y1048" i="3" s="1"/>
  <c r="Y794" i="3"/>
  <c r="Y1042" i="3" s="1"/>
  <c r="Z1029" i="3"/>
  <c r="Y797" i="3"/>
  <c r="Y1045" i="3" s="1"/>
  <c r="Y799" i="3"/>
  <c r="Y1047" i="3" s="1"/>
  <c r="Y795" i="3"/>
  <c r="Y1043" i="3" s="1"/>
  <c r="Y796" i="3"/>
  <c r="Y1044" i="3" s="1"/>
  <c r="U923" i="3"/>
  <c r="U1171" i="3" s="1"/>
  <c r="BA233" i="7"/>
  <c r="AJ233" i="7" s="1"/>
  <c r="BC257" i="7"/>
  <c r="BC256" i="7"/>
  <c r="AL30" i="7"/>
  <c r="AR232" i="7"/>
  <c r="AA231" i="7"/>
  <c r="AL231" i="7" s="1"/>
  <c r="T1049" i="3"/>
  <c r="Y727" i="3"/>
  <c r="Z794" i="3"/>
  <c r="Z1042" i="3" s="1"/>
  <c r="Z946" i="3"/>
  <c r="Z1194" i="3" s="1"/>
  <c r="Z936" i="3"/>
  <c r="Z1184" i="3" s="1"/>
  <c r="Z932" i="3"/>
  <c r="Z1180" i="3" s="1"/>
  <c r="Z973" i="3"/>
  <c r="Z1221" i="3" s="1"/>
  <c r="Z776" i="3"/>
  <c r="Z1024" i="3" s="1"/>
  <c r="Z1001" i="3"/>
  <c r="Z1249" i="3" s="1"/>
  <c r="Z997" i="3"/>
  <c r="Z1245" i="3" s="1"/>
  <c r="Z805" i="3"/>
  <c r="Z1053" i="3" s="1"/>
  <c r="Z785" i="3"/>
  <c r="Z1033" i="3" s="1"/>
  <c r="Z802" i="3"/>
  <c r="Z1050" i="3" s="1"/>
  <c r="Z803" i="3"/>
  <c r="Z1051" i="3" s="1"/>
  <c r="AC495" i="3"/>
  <c r="AC491" i="3"/>
  <c r="AC496" i="3"/>
  <c r="AC492" i="3"/>
  <c r="AC493" i="3"/>
  <c r="AC489" i="3"/>
  <c r="AC494" i="3"/>
  <c r="AC490" i="3"/>
  <c r="Z965" i="3"/>
  <c r="Z1213" i="3" s="1"/>
  <c r="Z974" i="3"/>
  <c r="Z1222" i="3" s="1"/>
  <c r="Z782" i="3"/>
  <c r="Z1030" i="3" s="1"/>
  <c r="Z778" i="3"/>
  <c r="Z1026" i="3" s="1"/>
  <c r="Z982" i="3"/>
  <c r="Z1230" i="3" s="1"/>
  <c r="Z804" i="3"/>
  <c r="Z1052" i="3" s="1"/>
  <c r="Z968" i="3"/>
  <c r="Z1216" i="3" s="1"/>
  <c r="Z801" i="3"/>
  <c r="Z1049" i="3" s="1"/>
  <c r="Z924" i="3"/>
  <c r="Z1172" i="3" s="1"/>
  <c r="Z960" i="3"/>
  <c r="Z1208" i="3" s="1"/>
  <c r="Z950" i="3"/>
  <c r="Z1198" i="3" s="1"/>
  <c r="Z956" i="3"/>
  <c r="Z1204" i="3" s="1"/>
  <c r="Y645" i="3"/>
  <c r="Z800" i="3"/>
  <c r="Z1048" i="3" s="1"/>
  <c r="Z933" i="3"/>
  <c r="Z1181" i="3" s="1"/>
  <c r="Z809" i="3"/>
  <c r="Z1057" i="3" s="1"/>
  <c r="Z942" i="3"/>
  <c r="Z1190" i="3" s="1"/>
  <c r="Z948" i="3"/>
  <c r="Z1196" i="3" s="1"/>
  <c r="AL126" i="7"/>
  <c r="Z795" i="3"/>
  <c r="Z1043" i="3" s="1"/>
  <c r="R496" i="3"/>
  <c r="R492" i="3"/>
  <c r="R493" i="3"/>
  <c r="R489" i="3"/>
  <c r="R494" i="3"/>
  <c r="R490" i="3"/>
  <c r="R491" i="3"/>
  <c r="R495" i="3"/>
  <c r="Z808" i="3"/>
  <c r="Z1056" i="3" s="1"/>
  <c r="Z784" i="3"/>
  <c r="Z1032" i="3" s="1"/>
  <c r="Z806" i="3"/>
  <c r="Z1054" i="3" s="1"/>
  <c r="Z783" i="3"/>
  <c r="Z1031" i="3" s="1"/>
  <c r="Z980" i="3"/>
  <c r="Z1228" i="3" s="1"/>
  <c r="Z797" i="3"/>
  <c r="Z1045" i="3" s="1"/>
  <c r="Z775" i="3"/>
  <c r="Z1023" i="3" s="1"/>
  <c r="Z779" i="3"/>
  <c r="Z1027" i="3" s="1"/>
  <c r="Z928" i="3"/>
  <c r="Z1176" i="3" s="1"/>
  <c r="Z994" i="3"/>
  <c r="Z1242" i="3" s="1"/>
  <c r="Z770" i="3"/>
  <c r="Z1018" i="3" s="1"/>
  <c r="Z972" i="3"/>
  <c r="Z1220" i="3" s="1"/>
  <c r="Z772" i="3"/>
  <c r="Z1020" i="3" s="1"/>
  <c r="Z969" i="3"/>
  <c r="Z1217" i="3" s="1"/>
  <c r="Z996" i="3"/>
  <c r="Z1244" i="3" s="1"/>
  <c r="Z954" i="3"/>
  <c r="Z1202" i="3" s="1"/>
  <c r="Z978" i="3"/>
  <c r="Z1226" i="3" s="1"/>
  <c r="Z1000" i="3"/>
  <c r="Z1248" i="3" s="1"/>
  <c r="Z940" i="3"/>
  <c r="Z1188" i="3" s="1"/>
  <c r="Z798" i="3"/>
  <c r="Z1046" i="3" s="1"/>
  <c r="Z930" i="3"/>
  <c r="Z1178" i="3" s="1"/>
  <c r="AS116" i="7"/>
  <c r="AB111" i="7"/>
  <c r="Z926" i="3"/>
  <c r="Z1174" i="3" s="1"/>
  <c r="Z995" i="3"/>
  <c r="Z1243" i="3" s="1"/>
  <c r="Z922" i="3"/>
  <c r="Z1170" i="3" s="1"/>
  <c r="Y631" i="3"/>
  <c r="Z944" i="3"/>
  <c r="Z1192" i="3" s="1"/>
  <c r="T496" i="3"/>
  <c r="T492" i="3"/>
  <c r="T489" i="3"/>
  <c r="T493" i="3"/>
  <c r="T494" i="3"/>
  <c r="T490" i="3"/>
  <c r="T491" i="3"/>
  <c r="T739" i="3" s="1"/>
  <c r="T495" i="3"/>
  <c r="Z807" i="3"/>
  <c r="Z1055" i="3" s="1"/>
  <c r="Z935" i="3"/>
  <c r="Z1183" i="3" s="1"/>
  <c r="Z773" i="3"/>
  <c r="Z1021" i="3" s="1"/>
  <c r="Z952" i="3"/>
  <c r="Z1200" i="3" s="1"/>
  <c r="Z993" i="3"/>
  <c r="Z1241" i="3" s="1"/>
  <c r="Z998" i="3"/>
  <c r="Z1246" i="3" s="1"/>
  <c r="Z774" i="3"/>
  <c r="Z1022" i="3" s="1"/>
  <c r="Z976" i="3"/>
  <c r="Z1224" i="3" s="1"/>
  <c r="Z780" i="3"/>
  <c r="Z1028" i="3" s="1"/>
  <c r="Z938" i="3"/>
  <c r="Z1186" i="3" s="1"/>
  <c r="Z771" i="3"/>
  <c r="Z1019" i="3" s="1"/>
  <c r="Z964" i="3"/>
  <c r="Z1212" i="3" s="1"/>
  <c r="Z958" i="3"/>
  <c r="Z1206" i="3" s="1"/>
  <c r="Z777" i="3"/>
  <c r="Z1025" i="3" s="1"/>
  <c r="Z999" i="3"/>
  <c r="Z1247" i="3" s="1"/>
  <c r="AB232" i="7"/>
  <c r="AS233" i="7"/>
  <c r="AB233" i="7" s="1"/>
  <c r="AK111" i="7"/>
  <c r="BB116" i="7"/>
  <c r="AX133" i="7"/>
  <c r="AG129" i="7" s="1"/>
  <c r="AG128" i="7"/>
  <c r="Y984" i="3" s="1"/>
  <c r="AQ116" i="7"/>
  <c r="Z111" i="7"/>
  <c r="AV133" i="7"/>
  <c r="AE129" i="7" s="1"/>
  <c r="AE128" i="7"/>
  <c r="W984" i="3" s="1"/>
  <c r="AW132" i="7"/>
  <c r="AF127" i="7"/>
  <c r="X736" i="3" s="1"/>
  <c r="X127" i="7"/>
  <c r="P736" i="3" s="1"/>
  <c r="AO132" i="7"/>
  <c r="AI128" i="7"/>
  <c r="AA984" i="3" s="1"/>
  <c r="AZ133" i="7"/>
  <c r="AI129" i="7" s="1"/>
  <c r="AA128" i="7"/>
  <c r="S984" i="3" s="1"/>
  <c r="AR133" i="7"/>
  <c r="AA129" i="7" s="1"/>
  <c r="AS132" i="7"/>
  <c r="AB127" i="7"/>
  <c r="T736" i="3" s="1"/>
  <c r="BA132" i="7"/>
  <c r="AJ127" i="7"/>
  <c r="AB736" i="3" s="1"/>
  <c r="AH128" i="7"/>
  <c r="Z984" i="3" s="1"/>
  <c r="AY133" i="7"/>
  <c r="AH129" i="7" s="1"/>
  <c r="BC131" i="7"/>
  <c r="AU133" i="7"/>
  <c r="AD129" i="7" s="1"/>
  <c r="AD128" i="7"/>
  <c r="V984" i="3" s="1"/>
  <c r="V760" i="3"/>
  <c r="V1008" i="3" s="1"/>
  <c r="U961" i="3"/>
  <c r="U1209" i="3" s="1"/>
  <c r="U913" i="3"/>
  <c r="U1161" i="3" s="1"/>
  <c r="U875" i="3"/>
  <c r="U1123" i="3" s="1"/>
  <c r="U885" i="3"/>
  <c r="U1133" i="3" s="1"/>
  <c r="P755" i="3"/>
  <c r="P1003" i="3" s="1"/>
  <c r="S989" i="3"/>
  <c r="Y711" i="3"/>
  <c r="P788" i="3"/>
  <c r="P1036" i="3" s="1"/>
  <c r="P757" i="3"/>
  <c r="P1005" i="3" s="1"/>
  <c r="Y691" i="3"/>
  <c r="Y618" i="3"/>
  <c r="S991" i="3"/>
  <c r="X991" i="3"/>
  <c r="Y693" i="3"/>
  <c r="Y655" i="3"/>
  <c r="Y630" i="3"/>
  <c r="U943" i="3"/>
  <c r="U1191" i="3" s="1"/>
  <c r="T969" i="3"/>
  <c r="T1217" i="3" s="1"/>
  <c r="T944" i="3"/>
  <c r="T1192" i="3" s="1"/>
  <c r="T803" i="3"/>
  <c r="T1051" i="3" s="1"/>
  <c r="T778" i="3"/>
  <c r="T1026" i="3" s="1"/>
  <c r="V990" i="3"/>
  <c r="V765" i="3"/>
  <c r="V1013" i="3" s="1"/>
  <c r="V767" i="3"/>
  <c r="V1015" i="3" s="1"/>
  <c r="U951" i="3"/>
  <c r="U1199" i="3" s="1"/>
  <c r="U941" i="3"/>
  <c r="U1189" i="3" s="1"/>
  <c r="U904" i="3"/>
  <c r="U1152" i="3" s="1"/>
  <c r="U884" i="3"/>
  <c r="U1132" i="3" s="1"/>
  <c r="U866" i="3"/>
  <c r="U1114" i="3" s="1"/>
  <c r="Y640" i="3"/>
  <c r="W741" i="3"/>
  <c r="W743" i="3"/>
  <c r="AB1029" i="3"/>
  <c r="Y658" i="3"/>
  <c r="Y648" i="3"/>
  <c r="W744" i="3"/>
  <c r="W738" i="3"/>
  <c r="Y643" i="3"/>
  <c r="X525" i="3"/>
  <c r="X534" i="3"/>
  <c r="X524" i="3"/>
  <c r="X558" i="3"/>
  <c r="X531" i="3"/>
  <c r="X548" i="3"/>
  <c r="X535" i="3"/>
  <c r="X559" i="3"/>
  <c r="X710" i="3"/>
  <c r="X692" i="3"/>
  <c r="X680" i="3"/>
  <c r="X690" i="3"/>
  <c r="X716" i="3"/>
  <c r="X712" i="3"/>
  <c r="X745" i="3"/>
  <c r="X725" i="3"/>
  <c r="X752" i="3"/>
  <c r="X746" i="3"/>
  <c r="P534" i="3"/>
  <c r="P553" i="3"/>
  <c r="P546" i="3"/>
  <c r="P532" i="3"/>
  <c r="P527" i="3"/>
  <c r="P557" i="3"/>
  <c r="P552" i="3"/>
  <c r="P551" i="3"/>
  <c r="P696" i="3"/>
  <c r="P700" i="3"/>
  <c r="P710" i="3"/>
  <c r="P692" i="3"/>
  <c r="P724" i="3"/>
  <c r="P717" i="3"/>
  <c r="P728" i="3"/>
  <c r="P749" i="3"/>
  <c r="P748" i="3"/>
  <c r="P734" i="3"/>
  <c r="Y705" i="3"/>
  <c r="Y621" i="3"/>
  <c r="T999" i="3"/>
  <c r="T1247" i="3" s="1"/>
  <c r="T972" i="3"/>
  <c r="T1220" i="3" s="1"/>
  <c r="T926" i="3"/>
  <c r="T1174" i="3" s="1"/>
  <c r="T775" i="3"/>
  <c r="T1023" i="3" s="1"/>
  <c r="Y699" i="3"/>
  <c r="Q642" i="3"/>
  <c r="Q630" i="3"/>
  <c r="Q625" i="3"/>
  <c r="Q641" i="3"/>
  <c r="Q620" i="3"/>
  <c r="Q636" i="3"/>
  <c r="Q653" i="3"/>
  <c r="Q631" i="3"/>
  <c r="Q647" i="3"/>
  <c r="Q656" i="3"/>
  <c r="Q675" i="3"/>
  <c r="Q655" i="3"/>
  <c r="Q673" i="3"/>
  <c r="Q707" i="3"/>
  <c r="Q661" i="3"/>
  <c r="Q683" i="3"/>
  <c r="Q662" i="3"/>
  <c r="Q715" i="3"/>
  <c r="Q705" i="3"/>
  <c r="Q729" i="3"/>
  <c r="Q722" i="3"/>
  <c r="V789" i="3"/>
  <c r="V1037" i="3" s="1"/>
  <c r="U953" i="3"/>
  <c r="U1201" i="3" s="1"/>
  <c r="U927" i="3"/>
  <c r="U1175" i="3" s="1"/>
  <c r="U877" i="3"/>
  <c r="U1125" i="3" s="1"/>
  <c r="X987" i="3"/>
  <c r="Y733" i="3"/>
  <c r="Y695" i="3"/>
  <c r="P767" i="3"/>
  <c r="P1015" i="3" s="1"/>
  <c r="P793" i="3"/>
  <c r="P1041" i="3" s="1"/>
  <c r="Y650" i="3"/>
  <c r="Y635" i="3"/>
  <c r="Q738" i="3"/>
  <c r="Q744" i="3"/>
  <c r="T974" i="3"/>
  <c r="T1222" i="3" s="1"/>
  <c r="T940" i="3"/>
  <c r="T1188" i="3" s="1"/>
  <c r="T783" i="3"/>
  <c r="T1031" i="3" s="1"/>
  <c r="T806" i="3"/>
  <c r="T1054" i="3" s="1"/>
  <c r="V991" i="3"/>
  <c r="V791" i="3"/>
  <c r="V1039" i="3" s="1"/>
  <c r="U902" i="3"/>
  <c r="U1150" i="3" s="1"/>
  <c r="U867" i="3"/>
  <c r="U1115" i="3" s="1"/>
  <c r="Y713" i="3"/>
  <c r="Y667" i="3"/>
  <c r="Y629" i="3"/>
  <c r="Y666" i="3"/>
  <c r="Y689" i="3"/>
  <c r="Y660" i="3"/>
  <c r="P762" i="3"/>
  <c r="P1010" i="3" s="1"/>
  <c r="Y731" i="3"/>
  <c r="Y649" i="3"/>
  <c r="T978" i="3"/>
  <c r="T1226" i="3" s="1"/>
  <c r="T946" i="3"/>
  <c r="T1194" i="3" s="1"/>
  <c r="T774" i="3"/>
  <c r="T1022" i="3" s="1"/>
  <c r="AC663" i="3"/>
  <c r="AB964" i="3"/>
  <c r="AB1212" i="3" s="1"/>
  <c r="AB999" i="3"/>
  <c r="AB1247" i="3" s="1"/>
  <c r="AB777" i="3"/>
  <c r="AB1025" i="3" s="1"/>
  <c r="X511" i="3"/>
  <c r="X518" i="3"/>
  <c r="T798" i="3"/>
  <c r="T1046" i="3" s="1"/>
  <c r="AB799" i="3"/>
  <c r="AB1047" i="3" s="1"/>
  <c r="V757" i="3"/>
  <c r="V1005" i="3" s="1"/>
  <c r="U983" i="3"/>
  <c r="U1231" i="3" s="1"/>
  <c r="U918" i="3"/>
  <c r="U1166" i="3" s="1"/>
  <c r="U925" i="3"/>
  <c r="U1173" i="3" s="1"/>
  <c r="U917" i="3"/>
  <c r="U1165" i="3" s="1"/>
  <c r="U876" i="3"/>
  <c r="U1124" i="3" s="1"/>
  <c r="U886" i="3"/>
  <c r="U1134" i="3" s="1"/>
  <c r="X543" i="3"/>
  <c r="X506" i="3"/>
  <c r="T795" i="3"/>
  <c r="T1043" i="3" s="1"/>
  <c r="AB997" i="3"/>
  <c r="AB1245" i="3" s="1"/>
  <c r="AB772" i="3"/>
  <c r="AB1020" i="3" s="1"/>
  <c r="AC655" i="3"/>
  <c r="AB801" i="3"/>
  <c r="AB1049" i="3" s="1"/>
  <c r="P992" i="3"/>
  <c r="AB974" i="3"/>
  <c r="AB1222" i="3" s="1"/>
  <c r="AC729" i="3"/>
  <c r="AC665" i="3"/>
  <c r="AC648" i="3"/>
  <c r="AC625" i="3"/>
  <c r="AB994" i="3"/>
  <c r="AB1242" i="3" s="1"/>
  <c r="AB773" i="3"/>
  <c r="AB1021" i="3" s="1"/>
  <c r="T956" i="3"/>
  <c r="T1204" i="3" s="1"/>
  <c r="V764" i="3"/>
  <c r="V1012" i="3" s="1"/>
  <c r="U882" i="3"/>
  <c r="U1130" i="3" s="1"/>
  <c r="S992" i="3"/>
  <c r="AC715" i="3"/>
  <c r="AC691" i="3"/>
  <c r="AC667" i="3"/>
  <c r="AC628" i="3"/>
  <c r="AC657" i="3"/>
  <c r="X989" i="3"/>
  <c r="AB993" i="3"/>
  <c r="AB1241" i="3" s="1"/>
  <c r="AB936" i="3"/>
  <c r="AB1184" i="3" s="1"/>
  <c r="AB804" i="3"/>
  <c r="AB1052" i="3" s="1"/>
  <c r="AB806" i="3"/>
  <c r="AB1054" i="3" s="1"/>
  <c r="Y723" i="3"/>
  <c r="Y675" i="3"/>
  <c r="Y683" i="3"/>
  <c r="Y627" i="3"/>
  <c r="Y641" i="3"/>
  <c r="Y634" i="3"/>
  <c r="P790" i="3"/>
  <c r="P1038" i="3" s="1"/>
  <c r="T993" i="3"/>
  <c r="T1241" i="3" s="1"/>
  <c r="T935" i="3"/>
  <c r="T1183" i="3" s="1"/>
  <c r="T808" i="3"/>
  <c r="T1056" i="3" s="1"/>
  <c r="T777" i="3"/>
  <c r="T1025" i="3" s="1"/>
  <c r="V766" i="3"/>
  <c r="V1014" i="3" s="1"/>
  <c r="U970" i="3"/>
  <c r="U1218" i="3" s="1"/>
  <c r="U910" i="3"/>
  <c r="U1158" i="3" s="1"/>
  <c r="U915" i="3"/>
  <c r="U1163" i="3" s="1"/>
  <c r="U895" i="3"/>
  <c r="U1143" i="3" s="1"/>
  <c r="U868" i="3"/>
  <c r="U1116" i="3" s="1"/>
  <c r="U890" i="3"/>
  <c r="U1138" i="3" s="1"/>
  <c r="X544" i="3"/>
  <c r="X521" i="3"/>
  <c r="X529" i="3"/>
  <c r="X533" i="3"/>
  <c r="X522" i="3"/>
  <c r="X528" i="3"/>
  <c r="X561" i="3"/>
  <c r="X549" i="3"/>
  <c r="X552" i="3"/>
  <c r="X547" i="3"/>
  <c r="X678" i="3"/>
  <c r="X676" i="3"/>
  <c r="X698" i="3"/>
  <c r="X696" i="3"/>
  <c r="X700" i="3"/>
  <c r="X728" i="3"/>
  <c r="X724" i="3"/>
  <c r="X726" i="3"/>
  <c r="X753" i="3"/>
  <c r="X747" i="3"/>
  <c r="X750" i="3"/>
  <c r="P525" i="3"/>
  <c r="P554" i="3"/>
  <c r="P561" i="3"/>
  <c r="P550" i="3"/>
  <c r="P531" i="3"/>
  <c r="P702" i="3"/>
  <c r="P556" i="3"/>
  <c r="P555" i="3"/>
  <c r="P674" i="3"/>
  <c r="P678" i="3"/>
  <c r="P676" i="3"/>
  <c r="P698" i="3"/>
  <c r="P704" i="3"/>
  <c r="P732" i="3"/>
  <c r="P753" i="3"/>
  <c r="P721" i="3"/>
  <c r="P752" i="3"/>
  <c r="P746" i="3"/>
  <c r="AC719" i="3"/>
  <c r="AC679" i="3"/>
  <c r="AC681" i="3"/>
  <c r="AC661" i="3"/>
  <c r="AC633" i="3"/>
  <c r="X990" i="3"/>
  <c r="AB980" i="3"/>
  <c r="AB1228" i="3" s="1"/>
  <c r="AB958" i="3"/>
  <c r="AB1206" i="3" s="1"/>
  <c r="AB930" i="3"/>
  <c r="AB1178" i="3" s="1"/>
  <c r="AB771" i="3"/>
  <c r="AB1019" i="3" s="1"/>
  <c r="AB805" i="3"/>
  <c r="AB1053" i="3" s="1"/>
  <c r="Y707" i="3"/>
  <c r="Y671" i="3"/>
  <c r="Y663" i="3"/>
  <c r="Y624" i="3"/>
  <c r="Y653" i="3"/>
  <c r="P792" i="3"/>
  <c r="P1040" i="3" s="1"/>
  <c r="P765" i="3"/>
  <c r="P1013" i="3" s="1"/>
  <c r="T980" i="3"/>
  <c r="T1228" i="3" s="1"/>
  <c r="T950" i="3"/>
  <c r="T1198" i="3" s="1"/>
  <c r="T932" i="3"/>
  <c r="T1180" i="3" s="1"/>
  <c r="T780" i="3"/>
  <c r="T1028" i="3" s="1"/>
  <c r="AC718" i="3"/>
  <c r="AC673" i="3"/>
  <c r="AC671" i="3"/>
  <c r="AC649" i="3"/>
  <c r="AC629" i="3"/>
  <c r="X986" i="3"/>
  <c r="AB998" i="3"/>
  <c r="AB1246" i="3" s="1"/>
  <c r="AB965" i="3"/>
  <c r="AB1213" i="3" s="1"/>
  <c r="AB954" i="3"/>
  <c r="AB1202" i="3" s="1"/>
  <c r="AB796" i="3"/>
  <c r="AB1044" i="3" s="1"/>
  <c r="AB774" i="3"/>
  <c r="AB1022" i="3" s="1"/>
  <c r="Y715" i="3"/>
  <c r="Y664" i="3"/>
  <c r="Y672" i="3"/>
  <c r="Y619" i="3"/>
  <c r="Y633" i="3"/>
  <c r="P759" i="3"/>
  <c r="P1007" i="3" s="1"/>
  <c r="P761" i="3"/>
  <c r="P1009" i="3" s="1"/>
  <c r="T998" i="3"/>
  <c r="T1246" i="3" s="1"/>
  <c r="T960" i="3"/>
  <c r="T1208" i="3" s="1"/>
  <c r="T924" i="3"/>
  <c r="T1172" i="3" s="1"/>
  <c r="T781" i="3"/>
  <c r="T1029" i="3" s="1"/>
  <c r="Q626" i="3"/>
  <c r="Q638" i="3"/>
  <c r="Q646" i="3"/>
  <c r="Q629" i="3"/>
  <c r="Q645" i="3"/>
  <c r="Q624" i="3"/>
  <c r="Q640" i="3"/>
  <c r="Q619" i="3"/>
  <c r="Q635" i="3"/>
  <c r="Q649" i="3"/>
  <c r="Q660" i="3"/>
  <c r="Q691" i="3"/>
  <c r="Q659" i="3"/>
  <c r="Q679" i="3"/>
  <c r="Q650" i="3"/>
  <c r="Q667" i="3"/>
  <c r="Q693" i="3"/>
  <c r="Q666" i="3"/>
  <c r="Q714" i="3"/>
  <c r="Q709" i="3"/>
  <c r="Q723" i="3"/>
  <c r="Q733" i="3"/>
  <c r="V786" i="3"/>
  <c r="V1034" i="3" s="1"/>
  <c r="V755" i="3"/>
  <c r="V1003" i="3" s="1"/>
  <c r="U966" i="3"/>
  <c r="U1214" i="3" s="1"/>
  <c r="U977" i="3"/>
  <c r="U1225" i="3" s="1"/>
  <c r="U916" i="3"/>
  <c r="U1164" i="3" s="1"/>
  <c r="U896" i="3"/>
  <c r="U1144" i="3" s="1"/>
  <c r="U869" i="3"/>
  <c r="U1117" i="3" s="1"/>
  <c r="X516" i="3"/>
  <c r="Q737" i="3"/>
  <c r="Q739" i="3"/>
  <c r="T794" i="3"/>
  <c r="T1042" i="3" s="1"/>
  <c r="P986" i="3"/>
  <c r="V758" i="3"/>
  <c r="V1006" i="3" s="1"/>
  <c r="U975" i="3"/>
  <c r="U1223" i="3" s="1"/>
  <c r="U945" i="3"/>
  <c r="U1193" i="3" s="1"/>
  <c r="U907" i="3"/>
  <c r="U1155" i="3" s="1"/>
  <c r="U887" i="3"/>
  <c r="U1135" i="3" s="1"/>
  <c r="U912" i="3"/>
  <c r="U1160" i="3" s="1"/>
  <c r="U874" i="3"/>
  <c r="U1122" i="3" s="1"/>
  <c r="X541" i="3"/>
  <c r="X545" i="3"/>
  <c r="T800" i="3"/>
  <c r="T1048" i="3" s="1"/>
  <c r="V988" i="3"/>
  <c r="AC727" i="3"/>
  <c r="AC695" i="3"/>
  <c r="AC703" i="3"/>
  <c r="AC623" i="3"/>
  <c r="AC641" i="3"/>
  <c r="AC693" i="3"/>
  <c r="AB938" i="3"/>
  <c r="AB1186" i="3" s="1"/>
  <c r="AB996" i="3"/>
  <c r="AB1244" i="3" s="1"/>
  <c r="AB940" i="3"/>
  <c r="AB1188" i="3" s="1"/>
  <c r="X538" i="3"/>
  <c r="AC666" i="3"/>
  <c r="AC653" i="3"/>
  <c r="AB968" i="3"/>
  <c r="AB1216" i="3" s="1"/>
  <c r="AC662" i="3"/>
  <c r="AC627" i="3"/>
  <c r="AC622" i="3"/>
  <c r="AB950" i="3"/>
  <c r="AB1198" i="3" s="1"/>
  <c r="AB776" i="3"/>
  <c r="AB1024" i="3" s="1"/>
  <c r="AB944" i="3"/>
  <c r="AB1192" i="3" s="1"/>
  <c r="T994" i="3"/>
  <c r="T1242" i="3" s="1"/>
  <c r="T785" i="3"/>
  <c r="T1033" i="3" s="1"/>
  <c r="V769" i="3"/>
  <c r="V1017" i="3" s="1"/>
  <c r="U908" i="3"/>
  <c r="U1156" i="3" s="1"/>
  <c r="S986" i="3"/>
  <c r="AL79" i="7"/>
  <c r="AC701" i="3"/>
  <c r="AC650" i="3"/>
  <c r="AC677" i="3"/>
  <c r="AC632" i="3"/>
  <c r="AC707" i="3"/>
  <c r="X985" i="3"/>
  <c r="AB1000" i="3"/>
  <c r="AB1248" i="3" s="1"/>
  <c r="AB948" i="3"/>
  <c r="AB1196" i="3" s="1"/>
  <c r="AB946" i="3"/>
  <c r="AB1194" i="3" s="1"/>
  <c r="AB779" i="3"/>
  <c r="AB1027" i="3" s="1"/>
  <c r="AB778" i="3"/>
  <c r="AB1026" i="3" s="1"/>
  <c r="Y729" i="3"/>
  <c r="Y697" i="3"/>
  <c r="Y652" i="3"/>
  <c r="Y632" i="3"/>
  <c r="Y622" i="3"/>
  <c r="P985" i="3"/>
  <c r="P791" i="3"/>
  <c r="P1039" i="3" s="1"/>
  <c r="P786" i="3"/>
  <c r="P1034" i="3" s="1"/>
  <c r="T1000" i="3"/>
  <c r="T1248" i="3" s="1"/>
  <c r="T965" i="3"/>
  <c r="T1213" i="3" s="1"/>
  <c r="T948" i="3"/>
  <c r="T1196" i="3" s="1"/>
  <c r="T802" i="3"/>
  <c r="T1050" i="3" s="1"/>
  <c r="V788" i="3"/>
  <c r="V1036" i="3" s="1"/>
  <c r="U981" i="3"/>
  <c r="U1229" i="3" s="1"/>
  <c r="U914" i="3"/>
  <c r="U1162" i="3" s="1"/>
  <c r="U920" i="3"/>
  <c r="U1168" i="3" s="1"/>
  <c r="U901" i="3"/>
  <c r="U1149" i="3" s="1"/>
  <c r="U872" i="3"/>
  <c r="U1120" i="3" s="1"/>
  <c r="U870" i="3"/>
  <c r="U1118" i="3" s="1"/>
  <c r="X539" i="3"/>
  <c r="X510" i="3"/>
  <c r="W740" i="3"/>
  <c r="W742" i="3"/>
  <c r="S988" i="3"/>
  <c r="S990" i="3"/>
  <c r="AC733" i="3"/>
  <c r="AC670" i="3"/>
  <c r="AC659" i="3"/>
  <c r="AC635" i="3"/>
  <c r="AC672" i="3"/>
  <c r="AC683" i="3"/>
  <c r="AB1001" i="3"/>
  <c r="AB1249" i="3" s="1"/>
  <c r="AB932" i="3"/>
  <c r="AB1180" i="3" s="1"/>
  <c r="AB809" i="3"/>
  <c r="AB1057" i="3" s="1"/>
  <c r="AB797" i="3"/>
  <c r="AB1045" i="3" s="1"/>
  <c r="Y709" i="3"/>
  <c r="Y654" i="3"/>
  <c r="Y661" i="3"/>
  <c r="Y644" i="3"/>
  <c r="Y625" i="3"/>
  <c r="P987" i="3"/>
  <c r="P756" i="3"/>
  <c r="P1004" i="3" s="1"/>
  <c r="T982" i="3"/>
  <c r="T1230" i="3" s="1"/>
  <c r="T952" i="3"/>
  <c r="T1200" i="3" s="1"/>
  <c r="T936" i="3"/>
  <c r="T1184" i="3" s="1"/>
  <c r="T784" i="3"/>
  <c r="T1032" i="3" s="1"/>
  <c r="V768" i="3"/>
  <c r="V1016" i="3" s="1"/>
  <c r="U963" i="3"/>
  <c r="U1211" i="3" s="1"/>
  <c r="U919" i="3"/>
  <c r="U1167" i="3" s="1"/>
  <c r="U899" i="3"/>
  <c r="U1147" i="3" s="1"/>
  <c r="U879" i="3"/>
  <c r="U1127" i="3" s="1"/>
  <c r="U889" i="3"/>
  <c r="U1137" i="3" s="1"/>
  <c r="X515" i="3"/>
  <c r="X509" i="3"/>
  <c r="X553" i="3"/>
  <c r="X537" i="3"/>
  <c r="X530" i="3"/>
  <c r="X532" i="3"/>
  <c r="X523" i="3"/>
  <c r="X557" i="3"/>
  <c r="X556" i="3"/>
  <c r="X551" i="3"/>
  <c r="X688" i="3"/>
  <c r="X682" i="3"/>
  <c r="X702" i="3"/>
  <c r="X674" i="3"/>
  <c r="X685" i="3"/>
  <c r="X704" i="3"/>
  <c r="X720" i="3"/>
  <c r="X730" i="3"/>
  <c r="X732" i="3"/>
  <c r="X751" i="3"/>
  <c r="P529" i="3"/>
  <c r="P533" i="3"/>
  <c r="P522" i="3"/>
  <c r="P524" i="3"/>
  <c r="P558" i="3"/>
  <c r="P535" i="3"/>
  <c r="P536" i="3"/>
  <c r="P560" i="3"/>
  <c r="P559" i="3"/>
  <c r="P684" i="3"/>
  <c r="P688" i="3"/>
  <c r="P682" i="3"/>
  <c r="P706" i="3"/>
  <c r="P708" i="3"/>
  <c r="P716" i="3"/>
  <c r="P726" i="3"/>
  <c r="P725" i="3"/>
  <c r="P747" i="3"/>
  <c r="P750" i="3"/>
  <c r="AC709" i="3"/>
  <c r="AC658" i="3"/>
  <c r="AC656" i="3"/>
  <c r="AC640" i="3"/>
  <c r="AC642" i="3"/>
  <c r="X992" i="3"/>
  <c r="AB978" i="3"/>
  <c r="AB1226" i="3" s="1"/>
  <c r="AB926" i="3"/>
  <c r="AB1174" i="3" s="1"/>
  <c r="AB795" i="3"/>
  <c r="AB1043" i="3" s="1"/>
  <c r="AB780" i="3"/>
  <c r="AB1028" i="3" s="1"/>
  <c r="Y722" i="3"/>
  <c r="Y662" i="3"/>
  <c r="Y651" i="3"/>
  <c r="Y639" i="3"/>
  <c r="Y668" i="3"/>
  <c r="Y646" i="3"/>
  <c r="P763" i="3"/>
  <c r="P1011" i="3" s="1"/>
  <c r="P769" i="3"/>
  <c r="P1017" i="3" s="1"/>
  <c r="T1001" i="3"/>
  <c r="T1249" i="3" s="1"/>
  <c r="T928" i="3"/>
  <c r="T1176" i="3" s="1"/>
  <c r="T804" i="3"/>
  <c r="T1052" i="3" s="1"/>
  <c r="T782" i="3"/>
  <c r="T1030" i="3" s="1"/>
  <c r="AC705" i="3"/>
  <c r="AC654" i="3"/>
  <c r="AC652" i="3"/>
  <c r="AC636" i="3"/>
  <c r="AC626" i="3"/>
  <c r="X988" i="3"/>
  <c r="AB995" i="3"/>
  <c r="AB1243" i="3" s="1"/>
  <c r="AB952" i="3"/>
  <c r="AB1200" i="3" s="1"/>
  <c r="AB935" i="3"/>
  <c r="AB1183" i="3" s="1"/>
  <c r="AB785" i="3"/>
  <c r="AB1033" i="3" s="1"/>
  <c r="AB798" i="3"/>
  <c r="AB1046" i="3" s="1"/>
  <c r="Y701" i="3"/>
  <c r="Y718" i="3"/>
  <c r="Y656" i="3"/>
  <c r="Y636" i="3"/>
  <c r="Y638" i="3"/>
  <c r="P764" i="3"/>
  <c r="P1012" i="3" s="1"/>
  <c r="T995" i="3"/>
  <c r="T1243" i="3" s="1"/>
  <c r="T968" i="3"/>
  <c r="T1216" i="3" s="1"/>
  <c r="T954" i="3"/>
  <c r="T1202" i="3" s="1"/>
  <c r="V989" i="3"/>
  <c r="Q671" i="3"/>
  <c r="Q618" i="3"/>
  <c r="Q681" i="3"/>
  <c r="Q633" i="3"/>
  <c r="Q657" i="3"/>
  <c r="Q628" i="3"/>
  <c r="Q644" i="3"/>
  <c r="Q623" i="3"/>
  <c r="Q639" i="3"/>
  <c r="Q665" i="3"/>
  <c r="Q664" i="3"/>
  <c r="Q711" i="3"/>
  <c r="Q663" i="3"/>
  <c r="Q689" i="3"/>
  <c r="Q654" i="3"/>
  <c r="Q672" i="3"/>
  <c r="Q699" i="3"/>
  <c r="Q670" i="3"/>
  <c r="Q719" i="3"/>
  <c r="Q713" i="3"/>
  <c r="Q727" i="3"/>
  <c r="Q735" i="3"/>
  <c r="T776" i="3"/>
  <c r="T1024" i="3" s="1"/>
  <c r="V761" i="3"/>
  <c r="V1009" i="3" s="1"/>
  <c r="V759" i="3"/>
  <c r="V1007" i="3" s="1"/>
  <c r="U934" i="3"/>
  <c r="U1182" i="3" s="1"/>
  <c r="U931" i="3"/>
  <c r="U1179" i="3" s="1"/>
  <c r="U900" i="3"/>
  <c r="U1148" i="3" s="1"/>
  <c r="U880" i="3"/>
  <c r="U1128" i="3" s="1"/>
  <c r="U897" i="3"/>
  <c r="U1145" i="3" s="1"/>
  <c r="X514" i="3"/>
  <c r="Q741" i="3"/>
  <c r="Q743" i="3"/>
  <c r="T797" i="3"/>
  <c r="T1045" i="3" s="1"/>
  <c r="T796" i="3"/>
  <c r="T1044" i="3" s="1"/>
  <c r="P988" i="3"/>
  <c r="T771" i="3"/>
  <c r="T1019" i="3" s="1"/>
  <c r="V793" i="3"/>
  <c r="V1041" i="3" s="1"/>
  <c r="V756" i="3"/>
  <c r="V1004" i="3" s="1"/>
  <c r="U957" i="3"/>
  <c r="U1205" i="3" s="1"/>
  <c r="U906" i="3"/>
  <c r="U1154" i="3" s="1"/>
  <c r="U937" i="3"/>
  <c r="U1185" i="3" s="1"/>
  <c r="U871" i="3"/>
  <c r="U1119" i="3" s="1"/>
  <c r="U881" i="3"/>
  <c r="U1129" i="3" s="1"/>
  <c r="X507" i="3"/>
  <c r="T773" i="3"/>
  <c r="T1021" i="3" s="1"/>
  <c r="AB808" i="3"/>
  <c r="AB1056" i="3" s="1"/>
  <c r="X542" i="3"/>
  <c r="AC713" i="3"/>
  <c r="AC660" i="3"/>
  <c r="AC644" i="3"/>
  <c r="AC621" i="3"/>
  <c r="AB794" i="3"/>
  <c r="AB1042" i="3" s="1"/>
  <c r="AC722" i="3"/>
  <c r="AC631" i="3"/>
  <c r="AC634" i="3"/>
  <c r="AB956" i="3"/>
  <c r="AB1204" i="3" s="1"/>
  <c r="AC731" i="3"/>
  <c r="AC651" i="3"/>
  <c r="AC645" i="3"/>
  <c r="AB783" i="3"/>
  <c r="AB1031" i="3" s="1"/>
  <c r="AC668" i="3"/>
  <c r="AB976" i="3"/>
  <c r="AB1224" i="3" s="1"/>
  <c r="AB784" i="3"/>
  <c r="AB1032" i="3" s="1"/>
  <c r="P991" i="3"/>
  <c r="P760" i="3"/>
  <c r="P1008" i="3" s="1"/>
  <c r="T942" i="3"/>
  <c r="T1190" i="3" s="1"/>
  <c r="T805" i="3"/>
  <c r="T1053" i="3" s="1"/>
  <c r="U967" i="3"/>
  <c r="U1215" i="3" s="1"/>
  <c r="U888" i="3"/>
  <c r="U1136" i="3" s="1"/>
  <c r="X508" i="3"/>
  <c r="AC735" i="3"/>
  <c r="AC686" i="3"/>
  <c r="AC664" i="3"/>
  <c r="AC639" i="3"/>
  <c r="AC699" i="3"/>
  <c r="AC618" i="3"/>
  <c r="AB969" i="3"/>
  <c r="AB1217" i="3" s="1"/>
  <c r="AB942" i="3"/>
  <c r="AB1190" i="3" s="1"/>
  <c r="AB803" i="3"/>
  <c r="AB1051" i="3" s="1"/>
  <c r="AB802" i="3"/>
  <c r="AB1050" i="3" s="1"/>
  <c r="Y735" i="3"/>
  <c r="Y670" i="3"/>
  <c r="Y659" i="3"/>
  <c r="Y647" i="3"/>
  <c r="Y703" i="3"/>
  <c r="Y626" i="3"/>
  <c r="P789" i="3"/>
  <c r="P1037" i="3" s="1"/>
  <c r="P758" i="3"/>
  <c r="P1006" i="3" s="1"/>
  <c r="T973" i="3"/>
  <c r="T1221" i="3" s="1"/>
  <c r="T958" i="3"/>
  <c r="T1206" i="3" s="1"/>
  <c r="T807" i="3"/>
  <c r="T1055" i="3" s="1"/>
  <c r="T772" i="3"/>
  <c r="T1020" i="3" s="1"/>
  <c r="V985" i="3"/>
  <c r="V754" i="3"/>
  <c r="V1002" i="3" s="1"/>
  <c r="U971" i="3"/>
  <c r="U1219" i="3" s="1"/>
  <c r="U929" i="3"/>
  <c r="U1177" i="3" s="1"/>
  <c r="U903" i="3"/>
  <c r="U1151" i="3" s="1"/>
  <c r="U883" i="3"/>
  <c r="U1131" i="3" s="1"/>
  <c r="U893" i="3"/>
  <c r="U1141" i="3" s="1"/>
  <c r="U878" i="3"/>
  <c r="U1126" i="3" s="1"/>
  <c r="X519" i="3"/>
  <c r="X517" i="3"/>
  <c r="W739" i="3"/>
  <c r="W737" i="3"/>
  <c r="S987" i="3"/>
  <c r="S985" i="3"/>
  <c r="AC723" i="3"/>
  <c r="AC689" i="3"/>
  <c r="AC697" i="3"/>
  <c r="AC619" i="3"/>
  <c r="AC637" i="3"/>
  <c r="AC638" i="3"/>
  <c r="AB982" i="3"/>
  <c r="AB1230" i="3" s="1"/>
  <c r="AB960" i="3"/>
  <c r="AB1208" i="3" s="1"/>
  <c r="AB928" i="3"/>
  <c r="AB1176" i="3" s="1"/>
  <c r="AB775" i="3"/>
  <c r="AB1023" i="3" s="1"/>
  <c r="AB770" i="3"/>
  <c r="AB1018" i="3" s="1"/>
  <c r="Y714" i="3"/>
  <c r="Y681" i="3"/>
  <c r="Y673" i="3"/>
  <c r="Y628" i="3"/>
  <c r="Y679" i="3"/>
  <c r="P989" i="3"/>
  <c r="P787" i="3"/>
  <c r="P1035" i="3" s="1"/>
  <c r="P766" i="3"/>
  <c r="P1014" i="3" s="1"/>
  <c r="T996" i="3"/>
  <c r="T1244" i="3" s="1"/>
  <c r="T976" i="3"/>
  <c r="T1224" i="3" s="1"/>
  <c r="T938" i="3"/>
  <c r="T1186" i="3" s="1"/>
  <c r="T779" i="3"/>
  <c r="T1027" i="3" s="1"/>
  <c r="V992" i="3"/>
  <c r="V790" i="3"/>
  <c r="V1038" i="3" s="1"/>
  <c r="V763" i="3"/>
  <c r="V1011" i="3" s="1"/>
  <c r="U949" i="3"/>
  <c r="U1197" i="3" s="1"/>
  <c r="U898" i="3"/>
  <c r="U1146" i="3" s="1"/>
  <c r="U921" i="3"/>
  <c r="U1169" i="3" s="1"/>
  <c r="U905" i="3"/>
  <c r="U1153" i="3" s="1"/>
  <c r="U873" i="3"/>
  <c r="U1121" i="3" s="1"/>
  <c r="X520" i="3"/>
  <c r="X546" i="3"/>
  <c r="X526" i="3"/>
  <c r="X554" i="3"/>
  <c r="X550" i="3"/>
  <c r="X527" i="3"/>
  <c r="X536" i="3"/>
  <c r="X560" i="3"/>
  <c r="X555" i="3"/>
  <c r="X694" i="3"/>
  <c r="X687" i="3"/>
  <c r="X717" i="3"/>
  <c r="X684" i="3"/>
  <c r="X706" i="3"/>
  <c r="X708" i="3"/>
  <c r="X749" i="3"/>
  <c r="X721" i="3"/>
  <c r="X748" i="3"/>
  <c r="X734" i="3"/>
  <c r="P526" i="3"/>
  <c r="P537" i="3"/>
  <c r="P530" i="3"/>
  <c r="P528" i="3"/>
  <c r="P523" i="3"/>
  <c r="P549" i="3"/>
  <c r="P548" i="3"/>
  <c r="P547" i="3"/>
  <c r="P680" i="3"/>
  <c r="P690" i="3"/>
  <c r="P694" i="3"/>
  <c r="P687" i="3"/>
  <c r="P685" i="3"/>
  <c r="P712" i="3"/>
  <c r="P720" i="3"/>
  <c r="P730" i="3"/>
  <c r="P745" i="3"/>
  <c r="P751" i="3"/>
  <c r="U736" i="3"/>
  <c r="AC714" i="3"/>
  <c r="AC675" i="3"/>
  <c r="AC647" i="3"/>
  <c r="AC624" i="3"/>
  <c r="AC646" i="3"/>
  <c r="AB972" i="3"/>
  <c r="AB1220" i="3" s="1"/>
  <c r="AB922" i="3"/>
  <c r="AB1170" i="3" s="1"/>
  <c r="AB800" i="3"/>
  <c r="AB1048" i="3" s="1"/>
  <c r="AB782" i="3"/>
  <c r="AB1030" i="3" s="1"/>
  <c r="Y719" i="3"/>
  <c r="Y669" i="3"/>
  <c r="Y677" i="3"/>
  <c r="Y623" i="3"/>
  <c r="Y637" i="3"/>
  <c r="P990" i="3"/>
  <c r="P768" i="3"/>
  <c r="P1016" i="3" s="1"/>
  <c r="T964" i="3"/>
  <c r="T1212" i="3" s="1"/>
  <c r="T930" i="3"/>
  <c r="T1178" i="3" s="1"/>
  <c r="T809" i="3"/>
  <c r="T1057" i="3" s="1"/>
  <c r="T770" i="3"/>
  <c r="T1018" i="3" s="1"/>
  <c r="AC711" i="3"/>
  <c r="AC669" i="3"/>
  <c r="AC643" i="3"/>
  <c r="AC620" i="3"/>
  <c r="AB973" i="3"/>
  <c r="AB1221" i="3" s="1"/>
  <c r="AB933" i="3"/>
  <c r="AB1181" i="3" s="1"/>
  <c r="AB807" i="3"/>
  <c r="AB1055" i="3" s="1"/>
  <c r="AB924" i="3"/>
  <c r="AB1172" i="3" s="1"/>
  <c r="Y686" i="3"/>
  <c r="Y665" i="3"/>
  <c r="Y657" i="3"/>
  <c r="Y620" i="3"/>
  <c r="P754" i="3"/>
  <c r="P1002" i="3" s="1"/>
  <c r="T997" i="3"/>
  <c r="T1245" i="3" s="1"/>
  <c r="T933" i="3"/>
  <c r="T1181" i="3" s="1"/>
  <c r="T922" i="3"/>
  <c r="T1170" i="3" s="1"/>
  <c r="V987" i="3"/>
  <c r="Q622" i="3"/>
  <c r="Q634" i="3"/>
  <c r="Q621" i="3"/>
  <c r="Q637" i="3"/>
  <c r="Q697" i="3"/>
  <c r="Q632" i="3"/>
  <c r="Q648" i="3"/>
  <c r="Q627" i="3"/>
  <c r="Q643" i="3"/>
  <c r="Q652" i="3"/>
  <c r="Q669" i="3"/>
  <c r="Q651" i="3"/>
  <c r="Q668" i="3"/>
  <c r="Q695" i="3"/>
  <c r="Q658" i="3"/>
  <c r="Q677" i="3"/>
  <c r="Q703" i="3"/>
  <c r="Q686" i="3"/>
  <c r="Q701" i="3"/>
  <c r="Q718" i="3"/>
  <c r="Q731" i="3"/>
  <c r="V762" i="3"/>
  <c r="V1010" i="3" s="1"/>
  <c r="U979" i="3"/>
  <c r="U1227" i="3" s="1"/>
  <c r="U955" i="3"/>
  <c r="U1203" i="3" s="1"/>
  <c r="U909" i="3"/>
  <c r="U1157" i="3" s="1"/>
  <c r="U891" i="3"/>
  <c r="U1139" i="3" s="1"/>
  <c r="U939" i="3"/>
  <c r="U1187" i="3" s="1"/>
  <c r="U894" i="3"/>
  <c r="U1142" i="3" s="1"/>
  <c r="X540" i="3"/>
  <c r="X513" i="3"/>
  <c r="Q742" i="3"/>
  <c r="Q740" i="3"/>
  <c r="T799" i="3"/>
  <c r="T1047" i="3" s="1"/>
  <c r="V787" i="3"/>
  <c r="V1035" i="3" s="1"/>
  <c r="U962" i="3"/>
  <c r="U1210" i="3" s="1"/>
  <c r="U959" i="3"/>
  <c r="U1207" i="3" s="1"/>
  <c r="U911" i="3"/>
  <c r="U1159" i="3" s="1"/>
  <c r="U892" i="3"/>
  <c r="U1140" i="3" s="1"/>
  <c r="X512" i="3"/>
  <c r="BC112" i="7"/>
  <c r="AN113" i="7"/>
  <c r="BC113" i="7" s="1"/>
  <c r="X31" i="7"/>
  <c r="AO36" i="7"/>
  <c r="BC35" i="7"/>
  <c r="AN233" i="7"/>
  <c r="W232" i="7"/>
  <c r="AG80" i="7"/>
  <c r="AX85" i="7"/>
  <c r="AG81" i="7" s="1"/>
  <c r="Y80" i="7"/>
  <c r="AP85" i="7"/>
  <c r="Y81" i="7" s="1"/>
  <c r="W81" i="7"/>
  <c r="AT133" i="7"/>
  <c r="AC129" i="7" s="1"/>
  <c r="AC128" i="7"/>
  <c r="AN137" i="7"/>
  <c r="BC137" i="7" s="1"/>
  <c r="BC136" i="7"/>
  <c r="AN69" i="7"/>
  <c r="BC68" i="7"/>
  <c r="W64" i="7"/>
  <c r="AL64" i="7" s="1"/>
  <c r="BC84" i="7"/>
  <c r="AW36" i="7"/>
  <c r="AF32" i="7" s="1"/>
  <c r="AF31" i="7"/>
  <c r="X958" i="3" s="1"/>
  <c r="BC265" i="7"/>
  <c r="W265" i="7"/>
  <c r="AL265" i="7" s="1"/>
  <c r="AN117" i="7"/>
  <c r="W112" i="7"/>
  <c r="AN101" i="7"/>
  <c r="BC100" i="7"/>
  <c r="W96" i="7"/>
  <c r="AL96" i="7" s="1"/>
  <c r="AN73" i="7"/>
  <c r="BC73" i="7" s="1"/>
  <c r="BC72" i="7"/>
  <c r="AN97" i="7"/>
  <c r="BC97" i="7" s="1"/>
  <c r="BC96" i="7"/>
  <c r="AN105" i="7"/>
  <c r="BC105" i="7" s="1"/>
  <c r="BC104" i="7"/>
  <c r="AK80" i="7"/>
  <c r="AC878" i="3" s="1"/>
  <c r="BB85" i="7"/>
  <c r="AK81" i="7" s="1"/>
  <c r="BC236" i="7"/>
  <c r="AN237" i="7"/>
  <c r="BC237" i="7" s="1"/>
  <c r="BC288" i="7"/>
  <c r="AN289" i="7"/>
  <c r="BC289" i="7" s="1"/>
  <c r="BC240" i="7"/>
  <c r="AN241" i="7"/>
  <c r="BC241" i="7" s="1"/>
  <c r="AN129" i="7"/>
  <c r="BC129" i="7" s="1"/>
  <c r="BC128" i="7"/>
  <c r="AN65" i="7"/>
  <c r="BC65" i="7" s="1"/>
  <c r="BC64" i="7"/>
  <c r="BB133" i="7"/>
  <c r="AK129" i="7" s="1"/>
  <c r="AK128" i="7"/>
  <c r="AC984" i="3" s="1"/>
  <c r="AN121" i="7"/>
  <c r="BC121" i="7" s="1"/>
  <c r="BC120" i="7"/>
  <c r="BC297" i="7"/>
  <c r="W297" i="7"/>
  <c r="AL297" i="7" s="1"/>
  <c r="AV117" i="7"/>
  <c r="AE113" i="7" s="1"/>
  <c r="AE112" i="7"/>
  <c r="AP117" i="7"/>
  <c r="Y113" i="7" s="1"/>
  <c r="Y112" i="7"/>
  <c r="AW52" i="7"/>
  <c r="AF48" i="7" s="1"/>
  <c r="AL48" i="7" s="1"/>
  <c r="AF47" i="7"/>
  <c r="AL47" i="7" s="1"/>
  <c r="BC51" i="7"/>
  <c r="K262" i="3"/>
  <c r="K510" i="3" s="1"/>
  <c r="K758" i="3" s="1"/>
  <c r="K1006" i="3" s="1"/>
  <c r="K15" i="3"/>
  <c r="Y878" i="3" l="1"/>
  <c r="Y1126" i="3" s="1"/>
  <c r="BC232" i="7"/>
  <c r="AB744" i="3"/>
  <c r="AB992" i="3" s="1"/>
  <c r="AB743" i="3"/>
  <c r="AB991" i="3" s="1"/>
  <c r="AB740" i="3"/>
  <c r="AB988" i="3" s="1"/>
  <c r="AB1236" i="3" s="1"/>
  <c r="AB742" i="3"/>
  <c r="AB990" i="3" s="1"/>
  <c r="AB738" i="3"/>
  <c r="AB986" i="3" s="1"/>
  <c r="AB737" i="3"/>
  <c r="AB985" i="3" s="1"/>
  <c r="AB739" i="3"/>
  <c r="AB987" i="3" s="1"/>
  <c r="AB1235" i="3" s="1"/>
  <c r="AB741" i="3"/>
  <c r="AB989" i="3" s="1"/>
  <c r="Z232" i="7"/>
  <c r="AQ233" i="7"/>
  <c r="Z233" i="7" s="1"/>
  <c r="W991" i="3"/>
  <c r="W1239" i="3" s="1"/>
  <c r="BC132" i="7"/>
  <c r="Y1232" i="3"/>
  <c r="BC116" i="7"/>
  <c r="W1232" i="3"/>
  <c r="T737" i="3"/>
  <c r="Z1232" i="3"/>
  <c r="AL111" i="7"/>
  <c r="AC742" i="3"/>
  <c r="T738" i="3"/>
  <c r="T740" i="3"/>
  <c r="AC737" i="3"/>
  <c r="AC739" i="3"/>
  <c r="AA232" i="7"/>
  <c r="AR233" i="7"/>
  <c r="AA233" i="7" s="1"/>
  <c r="S1232" i="3"/>
  <c r="T742" i="3"/>
  <c r="T744" i="3"/>
  <c r="AC743" i="3"/>
  <c r="T743" i="3"/>
  <c r="T741" i="3"/>
  <c r="AC738" i="3"/>
  <c r="AC740" i="3"/>
  <c r="AA1232" i="3"/>
  <c r="AC741" i="3"/>
  <c r="AL127" i="7"/>
  <c r="AC744" i="3"/>
  <c r="AS117" i="7"/>
  <c r="AB113" i="7" s="1"/>
  <c r="AB112" i="7"/>
  <c r="R743" i="3"/>
  <c r="R739" i="3"/>
  <c r="V1232" i="3"/>
  <c r="R738" i="3"/>
  <c r="R742" i="3"/>
  <c r="R737" i="3"/>
  <c r="R741" i="3"/>
  <c r="R740" i="3"/>
  <c r="R744" i="3"/>
  <c r="Q986" i="3"/>
  <c r="Q1234" i="3" s="1"/>
  <c r="P799" i="3"/>
  <c r="BB117" i="7"/>
  <c r="AK113" i="7" s="1"/>
  <c r="AK112" i="7"/>
  <c r="Z112" i="7"/>
  <c r="AQ117" i="7"/>
  <c r="Z113" i="7" s="1"/>
  <c r="AB128" i="7"/>
  <c r="T984" i="3" s="1"/>
  <c r="AS133" i="7"/>
  <c r="AB129" i="7" s="1"/>
  <c r="AF128" i="7"/>
  <c r="X984" i="3" s="1"/>
  <c r="AW133" i="7"/>
  <c r="AF129" i="7" s="1"/>
  <c r="X128" i="7"/>
  <c r="P984" i="3" s="1"/>
  <c r="AO133" i="7"/>
  <c r="X129" i="7" s="1"/>
  <c r="AJ128" i="7"/>
  <c r="AB984" i="3" s="1"/>
  <c r="BA133" i="7"/>
  <c r="AJ129" i="7" s="1"/>
  <c r="AC1126" i="3"/>
  <c r="Q903" i="3"/>
  <c r="Q1151" i="3" s="1"/>
  <c r="AC1232" i="3"/>
  <c r="X1206" i="3"/>
  <c r="X760" i="3"/>
  <c r="X1008" i="3" s="1"/>
  <c r="Q966" i="3"/>
  <c r="Q1214" i="3" s="1"/>
  <c r="Q925" i="3"/>
  <c r="Q1173" i="3" s="1"/>
  <c r="Q899" i="3"/>
  <c r="Q1147" i="3" s="1"/>
  <c r="Q875" i="3"/>
  <c r="Q1123" i="3" s="1"/>
  <c r="Q885" i="3"/>
  <c r="Q1133" i="3" s="1"/>
  <c r="AC891" i="3"/>
  <c r="AC1139" i="3" s="1"/>
  <c r="AC945" i="3"/>
  <c r="AC1193" i="3" s="1"/>
  <c r="AC912" i="3"/>
  <c r="X756" i="3"/>
  <c r="X1004" i="3" s="1"/>
  <c r="Q970" i="3"/>
  <c r="Q1218" i="3" s="1"/>
  <c r="P794" i="3"/>
  <c r="AC902" i="3"/>
  <c r="AC1150" i="3" s="1"/>
  <c r="W990" i="3"/>
  <c r="W1238" i="3" s="1"/>
  <c r="X758" i="3"/>
  <c r="X1006" i="3" s="1"/>
  <c r="AC917" i="3"/>
  <c r="AC1165" i="3" s="1"/>
  <c r="X765" i="3"/>
  <c r="X1013" i="3" s="1"/>
  <c r="Q904" i="3"/>
  <c r="Q1152" i="3" s="1"/>
  <c r="AC880" i="3"/>
  <c r="AC1128" i="3" s="1"/>
  <c r="Q971" i="3"/>
  <c r="Q1219" i="3" s="1"/>
  <c r="Q941" i="3"/>
  <c r="Q1189" i="3" s="1"/>
  <c r="Q907" i="3"/>
  <c r="Q883" i="3"/>
  <c r="Q1131" i="3" s="1"/>
  <c r="Q893" i="3"/>
  <c r="Q1141" i="3" s="1"/>
  <c r="Q874" i="3"/>
  <c r="Q1122" i="3" s="1"/>
  <c r="AC909" i="3"/>
  <c r="AC1157" i="3" s="1"/>
  <c r="P994" i="3"/>
  <c r="P980" i="3"/>
  <c r="P926" i="3"/>
  <c r="P950" i="3"/>
  <c r="P802" i="3"/>
  <c r="AC895" i="3"/>
  <c r="AC1143" i="3" s="1"/>
  <c r="P999" i="3"/>
  <c r="P960" i="3"/>
  <c r="P938" i="3"/>
  <c r="P797" i="3"/>
  <c r="P785" i="3"/>
  <c r="X768" i="3"/>
  <c r="X1016" i="3" s="1"/>
  <c r="W985" i="3"/>
  <c r="W1233" i="3" s="1"/>
  <c r="X767" i="3"/>
  <c r="X1015" i="3" s="1"/>
  <c r="Q884" i="3"/>
  <c r="Q1132" i="3" s="1"/>
  <c r="AC893" i="3"/>
  <c r="AC1141" i="3" s="1"/>
  <c r="P982" i="3"/>
  <c r="X790" i="3"/>
  <c r="X1038" i="3" s="1"/>
  <c r="AC904" i="3"/>
  <c r="P995" i="3"/>
  <c r="P956" i="3"/>
  <c r="P932" i="3"/>
  <c r="P783" i="3"/>
  <c r="P781" i="3"/>
  <c r="X757" i="3"/>
  <c r="X1005" i="3" s="1"/>
  <c r="AC907" i="3"/>
  <c r="AC1155" i="3" s="1"/>
  <c r="Q910" i="3"/>
  <c r="Q1158" i="3" s="1"/>
  <c r="P996" i="3"/>
  <c r="AC951" i="3"/>
  <c r="AC1199" i="3" s="1"/>
  <c r="Y889" i="3"/>
  <c r="Y1137" i="3" s="1"/>
  <c r="AL80" i="7"/>
  <c r="X788" i="3"/>
  <c r="X1036" i="3" s="1"/>
  <c r="Q979" i="3"/>
  <c r="Q1227" i="3" s="1"/>
  <c r="Q951" i="3"/>
  <c r="Q1199" i="3" s="1"/>
  <c r="Q916" i="3"/>
  <c r="Q1164" i="3" s="1"/>
  <c r="Q891" i="3"/>
  <c r="Q1139" i="3" s="1"/>
  <c r="Q945" i="3"/>
  <c r="Q1193" i="3" s="1"/>
  <c r="Q870" i="3"/>
  <c r="Q1118" i="3" s="1"/>
  <c r="AC923" i="3"/>
  <c r="AC1171" i="3" s="1"/>
  <c r="P993" i="3"/>
  <c r="P933" i="3"/>
  <c r="P928" i="3"/>
  <c r="P771" i="3"/>
  <c r="P774" i="3"/>
  <c r="AC867" i="3"/>
  <c r="AC1115" i="3" s="1"/>
  <c r="AC887" i="3"/>
  <c r="AC1135" i="3" s="1"/>
  <c r="W992" i="3"/>
  <c r="W1240" i="3" s="1"/>
  <c r="AC916" i="3"/>
  <c r="AC1164" i="3" s="1"/>
  <c r="P800" i="3"/>
  <c r="AC892" i="3"/>
  <c r="AC1140" i="3" s="1"/>
  <c r="Q975" i="3"/>
  <c r="Q1223" i="3" s="1"/>
  <c r="Q947" i="3"/>
  <c r="Q911" i="3"/>
  <c r="Q1159" i="3" s="1"/>
  <c r="Q887" i="3"/>
  <c r="Q1135" i="3" s="1"/>
  <c r="Q905" i="3"/>
  <c r="Q1153" i="3" s="1"/>
  <c r="Q919" i="3"/>
  <c r="Q1167" i="3" s="1"/>
  <c r="Q890" i="3"/>
  <c r="Q1138" i="3" s="1"/>
  <c r="P775" i="3"/>
  <c r="AC919" i="3"/>
  <c r="AC1167" i="3" s="1"/>
  <c r="U1234" i="3"/>
  <c r="AB1234" i="3"/>
  <c r="Z1233" i="3"/>
  <c r="U1240" i="3"/>
  <c r="Y1233" i="3"/>
  <c r="U1233" i="3"/>
  <c r="Y1234" i="3"/>
  <c r="Z1239" i="3"/>
  <c r="Y1235" i="3"/>
  <c r="U1235" i="3"/>
  <c r="Y1240" i="3"/>
  <c r="X969" i="3"/>
  <c r="X1217" i="3" s="1"/>
  <c r="X932" i="3"/>
  <c r="X1180" i="3" s="1"/>
  <c r="X803" i="3"/>
  <c r="X1051" i="3" s="1"/>
  <c r="X798" i="3"/>
  <c r="X1046" i="3" s="1"/>
  <c r="Y876" i="3"/>
  <c r="Y1124" i="3" s="1"/>
  <c r="S1235" i="3"/>
  <c r="Y895" i="3"/>
  <c r="Y1143" i="3" s="1"/>
  <c r="AC970" i="3"/>
  <c r="AC1218" i="3" s="1"/>
  <c r="X940" i="3"/>
  <c r="X1188" i="3" s="1"/>
  <c r="Y903" i="3"/>
  <c r="Y1151" i="3" s="1"/>
  <c r="AC869" i="3"/>
  <c r="AC1117" i="3" s="1"/>
  <c r="W989" i="3"/>
  <c r="W1237" i="3" s="1"/>
  <c r="Q991" i="3"/>
  <c r="Q1239" i="3" s="1"/>
  <c r="Q983" i="3"/>
  <c r="Q1231" i="3" s="1"/>
  <c r="Q918" i="3"/>
  <c r="Q1166" i="3" s="1"/>
  <c r="Q937" i="3"/>
  <c r="Q1185" i="3" s="1"/>
  <c r="Q913" i="3"/>
  <c r="Q1161" i="3" s="1"/>
  <c r="Q876" i="3"/>
  <c r="Q1124" i="3" s="1"/>
  <c r="Q866" i="3"/>
  <c r="Q1114" i="3" s="1"/>
  <c r="Y904" i="3"/>
  <c r="Y1152" i="3" s="1"/>
  <c r="AC900" i="3"/>
  <c r="AC1148" i="3" s="1"/>
  <c r="Y916" i="3"/>
  <c r="Y1164" i="3" s="1"/>
  <c r="Y970" i="3"/>
  <c r="Y1218" i="3" s="1"/>
  <c r="AC888" i="3"/>
  <c r="AC1136" i="3" s="1"/>
  <c r="P998" i="3"/>
  <c r="P964" i="3"/>
  <c r="P936" i="3"/>
  <c r="P784" i="3"/>
  <c r="P770" i="3"/>
  <c r="X980" i="3"/>
  <c r="X1228" i="3" s="1"/>
  <c r="X933" i="3"/>
  <c r="X1181" i="3" s="1"/>
  <c r="X936" i="3"/>
  <c r="X1184" i="3" s="1"/>
  <c r="X771" i="3"/>
  <c r="X1019" i="3" s="1"/>
  <c r="X801" i="3"/>
  <c r="X1049" i="3" s="1"/>
  <c r="Y892" i="3"/>
  <c r="Y1140" i="3" s="1"/>
  <c r="AC883" i="3"/>
  <c r="AC1131" i="3" s="1"/>
  <c r="S1236" i="3"/>
  <c r="Y870" i="3"/>
  <c r="Y1118" i="3" s="1"/>
  <c r="Y977" i="3"/>
  <c r="Y1225" i="3" s="1"/>
  <c r="AC955" i="3"/>
  <c r="AC1203" i="3" s="1"/>
  <c r="AC949" i="3"/>
  <c r="AC1197" i="3" s="1"/>
  <c r="Q977" i="3"/>
  <c r="Q1225" i="3" s="1"/>
  <c r="Q868" i="3"/>
  <c r="Q1116" i="3" s="1"/>
  <c r="AC910" i="3"/>
  <c r="AC1158" i="3" s="1"/>
  <c r="Y898" i="3"/>
  <c r="Y1146" i="3" s="1"/>
  <c r="AC914" i="3"/>
  <c r="AC1162" i="3" s="1"/>
  <c r="P944" i="3"/>
  <c r="X928" i="3"/>
  <c r="X1176" i="3" s="1"/>
  <c r="Z1234" i="3"/>
  <c r="Y914" i="3"/>
  <c r="Y1162" i="3" s="1"/>
  <c r="AC871" i="3"/>
  <c r="AC1119" i="3" s="1"/>
  <c r="V1236" i="3"/>
  <c r="Q985" i="3"/>
  <c r="Q1233" i="3" s="1"/>
  <c r="Q981" i="3"/>
  <c r="Q1229" i="3" s="1"/>
  <c r="Q914" i="3"/>
  <c r="Q1162" i="3" s="1"/>
  <c r="Q927" i="3"/>
  <c r="Q1175" i="3" s="1"/>
  <c r="Q897" i="3"/>
  <c r="Q1145" i="3" s="1"/>
  <c r="Q872" i="3"/>
  <c r="Q1120" i="3" s="1"/>
  <c r="Q886" i="3"/>
  <c r="Q1134" i="3" s="1"/>
  <c r="Y867" i="3"/>
  <c r="Y1115" i="3" s="1"/>
  <c r="AC897" i="3"/>
  <c r="AC1145" i="3" s="1"/>
  <c r="Z1237" i="3"/>
  <c r="Y901" i="3"/>
  <c r="Y1149" i="3" s="1"/>
  <c r="Y955" i="3"/>
  <c r="Y1203" i="3" s="1"/>
  <c r="AC881" i="3"/>
  <c r="AC1129" i="3" s="1"/>
  <c r="AC967" i="3"/>
  <c r="AC1215" i="3" s="1"/>
  <c r="P1001" i="3"/>
  <c r="P924" i="3"/>
  <c r="P804" i="3"/>
  <c r="P809" i="3"/>
  <c r="X995" i="3"/>
  <c r="X1243" i="3" s="1"/>
  <c r="X976" i="3"/>
  <c r="X1224" i="3" s="1"/>
  <c r="X924" i="3"/>
  <c r="X1172" i="3" s="1"/>
  <c r="X797" i="3"/>
  <c r="X1045" i="3" s="1"/>
  <c r="X781" i="3"/>
  <c r="X1029" i="3" s="1"/>
  <c r="X792" i="3"/>
  <c r="X1040" i="3" s="1"/>
  <c r="Y1239" i="3"/>
  <c r="Y882" i="3"/>
  <c r="Y1130" i="3" s="1"/>
  <c r="Y923" i="3"/>
  <c r="Y1171" i="3" s="1"/>
  <c r="AC905" i="3"/>
  <c r="AC1153" i="3" s="1"/>
  <c r="AC963" i="3"/>
  <c r="AC1211" i="3" s="1"/>
  <c r="S1240" i="3"/>
  <c r="AC977" i="3"/>
  <c r="AC1225" i="3" s="1"/>
  <c r="Q879" i="3"/>
  <c r="Q1127" i="3" s="1"/>
  <c r="P948" i="3"/>
  <c r="X938" i="3"/>
  <c r="X1186" i="3" s="1"/>
  <c r="Y893" i="3"/>
  <c r="Y1141" i="3" s="1"/>
  <c r="X759" i="3"/>
  <c r="X1007" i="3" s="1"/>
  <c r="Q901" i="3"/>
  <c r="Q1149" i="3" s="1"/>
  <c r="Y897" i="3"/>
  <c r="Y1145" i="3" s="1"/>
  <c r="P780" i="3"/>
  <c r="X779" i="3"/>
  <c r="X1027" i="3" s="1"/>
  <c r="Y937" i="3"/>
  <c r="Y1185" i="3" s="1"/>
  <c r="AC911" i="3"/>
  <c r="AC1159" i="3" s="1"/>
  <c r="V1239" i="3"/>
  <c r="Y866" i="3"/>
  <c r="Y1114" i="3" s="1"/>
  <c r="Y890" i="3"/>
  <c r="Y1138" i="3" s="1"/>
  <c r="Y971" i="3"/>
  <c r="Y1219" i="3" s="1"/>
  <c r="AC876" i="3"/>
  <c r="AC1124" i="3" s="1"/>
  <c r="Y915" i="3"/>
  <c r="Y1163" i="3" s="1"/>
  <c r="AC873" i="3"/>
  <c r="AC1121" i="3" s="1"/>
  <c r="Q953" i="3"/>
  <c r="Q1201" i="3" s="1"/>
  <c r="Q878" i="3"/>
  <c r="Q1126" i="3" s="1"/>
  <c r="Y959" i="3"/>
  <c r="Y1207" i="3" s="1"/>
  <c r="P805" i="3"/>
  <c r="X807" i="3"/>
  <c r="X1055" i="3" s="1"/>
  <c r="X754" i="3"/>
  <c r="X1002" i="3" s="1"/>
  <c r="Q992" i="3"/>
  <c r="Q1240" i="3" s="1"/>
  <c r="Q873" i="3"/>
  <c r="Q1121" i="3" s="1"/>
  <c r="Y979" i="3"/>
  <c r="Y1227" i="3" s="1"/>
  <c r="Y888" i="3"/>
  <c r="Y1136" i="3" s="1"/>
  <c r="X994" i="3"/>
  <c r="X1242" i="3" s="1"/>
  <c r="X773" i="3"/>
  <c r="X1021" i="3" s="1"/>
  <c r="Y981" i="3"/>
  <c r="Y1229" i="3" s="1"/>
  <c r="Y975" i="3"/>
  <c r="Y1223" i="3" s="1"/>
  <c r="V1234" i="3"/>
  <c r="V1235" i="3"/>
  <c r="Y871" i="3"/>
  <c r="Y1119" i="3" s="1"/>
  <c r="Q988" i="3"/>
  <c r="Q1236" i="3" s="1"/>
  <c r="Y925" i="3"/>
  <c r="Y1173" i="3" s="1"/>
  <c r="X997" i="3"/>
  <c r="X1245" i="3" s="1"/>
  <c r="X808" i="3"/>
  <c r="X1056" i="3" s="1"/>
  <c r="X802" i="3"/>
  <c r="X1050" i="3" s="1"/>
  <c r="U1237" i="3"/>
  <c r="V1240" i="3"/>
  <c r="V1233" i="3"/>
  <c r="AB1237" i="3"/>
  <c r="V1237" i="3"/>
  <c r="X1236" i="3"/>
  <c r="X922" i="3"/>
  <c r="X1170" i="3" s="1"/>
  <c r="Y909" i="3"/>
  <c r="Y1157" i="3" s="1"/>
  <c r="Y880" i="3"/>
  <c r="Y1128" i="3" s="1"/>
  <c r="Y920" i="3"/>
  <c r="Y1168" i="3" s="1"/>
  <c r="X948" i="3"/>
  <c r="X1196" i="3" s="1"/>
  <c r="X809" i="3"/>
  <c r="X1057" i="3" s="1"/>
  <c r="X777" i="3"/>
  <c r="X1025" i="3" s="1"/>
  <c r="Q990" i="3"/>
  <c r="Q1238" i="3" s="1"/>
  <c r="Q949" i="3"/>
  <c r="Q1197" i="3" s="1"/>
  <c r="Q906" i="3"/>
  <c r="Q1154" i="3" s="1"/>
  <c r="Q917" i="3"/>
  <c r="Q1165" i="3" s="1"/>
  <c r="Q896" i="3"/>
  <c r="Q1144" i="3" s="1"/>
  <c r="Q869" i="3"/>
  <c r="Q1117" i="3" s="1"/>
  <c r="AA1236" i="3"/>
  <c r="Y905" i="3"/>
  <c r="Y1153" i="3" s="1"/>
  <c r="AC959" i="3"/>
  <c r="AC1207" i="3" s="1"/>
  <c r="P1238" i="3"/>
  <c r="Y917" i="3"/>
  <c r="Y1165" i="3" s="1"/>
  <c r="AC894" i="3"/>
  <c r="AC1142" i="3" s="1"/>
  <c r="AC962" i="3"/>
  <c r="AC1210" i="3" s="1"/>
  <c r="P978" i="3"/>
  <c r="P935" i="3"/>
  <c r="P795" i="3"/>
  <c r="P776" i="3"/>
  <c r="X982" i="3"/>
  <c r="X1230" i="3" s="1"/>
  <c r="X956" i="3"/>
  <c r="X1204" i="3" s="1"/>
  <c r="X935" i="3"/>
  <c r="X1183" i="3" s="1"/>
  <c r="X784" i="3"/>
  <c r="X1032" i="3" s="1"/>
  <c r="X774" i="3"/>
  <c r="X1022" i="3" s="1"/>
  <c r="Z1236" i="3"/>
  <c r="P1237" i="3"/>
  <c r="Y929" i="3"/>
  <c r="Y1177" i="3" s="1"/>
  <c r="AC886" i="3"/>
  <c r="AC1134" i="3" s="1"/>
  <c r="AC937" i="3"/>
  <c r="AC1185" i="3" s="1"/>
  <c r="W987" i="3"/>
  <c r="W1235" i="3" s="1"/>
  <c r="Z1238" i="3"/>
  <c r="Y874" i="3"/>
  <c r="Y1122" i="3" s="1"/>
  <c r="Y918" i="3"/>
  <c r="Y1166" i="3" s="1"/>
  <c r="AC866" i="3"/>
  <c r="AC1114" i="3" s="1"/>
  <c r="AC934" i="3"/>
  <c r="AC1182" i="3" s="1"/>
  <c r="U1238" i="3"/>
  <c r="Y896" i="3"/>
  <c r="Y1144" i="3" s="1"/>
  <c r="Q963" i="3"/>
  <c r="Q1211" i="3" s="1"/>
  <c r="Q889" i="3"/>
  <c r="Q1137" i="3" s="1"/>
  <c r="Y947" i="3"/>
  <c r="Y1195" i="3" s="1"/>
  <c r="AC899" i="3"/>
  <c r="AC1147" i="3" s="1"/>
  <c r="Y869" i="3"/>
  <c r="Y1117" i="3" s="1"/>
  <c r="AC882" i="3"/>
  <c r="AC1130" i="3" s="1"/>
  <c r="P972" i="3"/>
  <c r="X1000" i="3"/>
  <c r="X1248" i="3" s="1"/>
  <c r="X782" i="3"/>
  <c r="X1030" i="3" s="1"/>
  <c r="AC908" i="3"/>
  <c r="AC1156" i="3" s="1"/>
  <c r="U1236" i="3"/>
  <c r="Y941" i="3"/>
  <c r="Y1189" i="3" s="1"/>
  <c r="Q961" i="3"/>
  <c r="Q1209" i="3" s="1"/>
  <c r="Q920" i="3"/>
  <c r="Q1168" i="3" s="1"/>
  <c r="Q959" i="3"/>
  <c r="Q1207" i="3" s="1"/>
  <c r="Q871" i="3"/>
  <c r="Q1119" i="3" s="1"/>
  <c r="Q881" i="3"/>
  <c r="Q1129" i="3" s="1"/>
  <c r="AA1234" i="3"/>
  <c r="Y886" i="3"/>
  <c r="Y1134" i="3" s="1"/>
  <c r="Y949" i="3"/>
  <c r="Y1197" i="3" s="1"/>
  <c r="AC874" i="3"/>
  <c r="AC1122" i="3" s="1"/>
  <c r="AC953" i="3"/>
  <c r="AC1201" i="3" s="1"/>
  <c r="AB1240" i="3"/>
  <c r="Y899" i="3"/>
  <c r="Y1147" i="3" s="1"/>
  <c r="X1240" i="3"/>
  <c r="AC906" i="3"/>
  <c r="AC1154" i="3" s="1"/>
  <c r="P973" i="3"/>
  <c r="P954" i="3"/>
  <c r="P807" i="3"/>
  <c r="P806" i="3"/>
  <c r="P777" i="3"/>
  <c r="X968" i="3"/>
  <c r="X1216" i="3" s="1"/>
  <c r="X950" i="3"/>
  <c r="X1198" i="3" s="1"/>
  <c r="X804" i="3"/>
  <c r="X1052" i="3" s="1"/>
  <c r="X778" i="3"/>
  <c r="X1026" i="3" s="1"/>
  <c r="X763" i="3"/>
  <c r="X1011" i="3" s="1"/>
  <c r="Y1237" i="3"/>
  <c r="P1235" i="3"/>
  <c r="Y902" i="3"/>
  <c r="Y1150" i="3" s="1"/>
  <c r="AC931" i="3"/>
  <c r="AC1179" i="3" s="1"/>
  <c r="AC918" i="3"/>
  <c r="AC1166" i="3" s="1"/>
  <c r="W988" i="3"/>
  <c r="W1236" i="3" s="1"/>
  <c r="X787" i="3"/>
  <c r="X1035" i="3" s="1"/>
  <c r="Y1238" i="3"/>
  <c r="Y900" i="3"/>
  <c r="Y1148" i="3" s="1"/>
  <c r="AC925" i="3"/>
  <c r="AC1173" i="3" s="1"/>
  <c r="S1234" i="3"/>
  <c r="Y1236" i="3"/>
  <c r="Y877" i="3"/>
  <c r="Y1125" i="3" s="1"/>
  <c r="Q921" i="3"/>
  <c r="Q1169" i="3" s="1"/>
  <c r="Y883" i="3"/>
  <c r="Y1131" i="3" s="1"/>
  <c r="AC870" i="3"/>
  <c r="AC1118" i="3" s="1"/>
  <c r="P997" i="3"/>
  <c r="P782" i="3"/>
  <c r="X806" i="3"/>
  <c r="X1054" i="3" s="1"/>
  <c r="Y879" i="3"/>
  <c r="Y1127" i="3" s="1"/>
  <c r="AC941" i="3"/>
  <c r="AC1189" i="3" s="1"/>
  <c r="AC943" i="3"/>
  <c r="AC1191" i="3" s="1"/>
  <c r="X793" i="3"/>
  <c r="X1041" i="3" s="1"/>
  <c r="Q957" i="3"/>
  <c r="Q1205" i="3" s="1"/>
  <c r="Q915" i="3"/>
  <c r="Q1163" i="3" s="1"/>
  <c r="Q939" i="3"/>
  <c r="Q1187" i="3" s="1"/>
  <c r="Q867" i="3"/>
  <c r="Q1115" i="3" s="1"/>
  <c r="Q877" i="3"/>
  <c r="Q1125" i="3" s="1"/>
  <c r="AA1237" i="3"/>
  <c r="Y912" i="3"/>
  <c r="Y1160" i="3" s="1"/>
  <c r="X1234" i="3"/>
  <c r="AC921" i="3"/>
  <c r="AC1169" i="3" s="1"/>
  <c r="Y911" i="3"/>
  <c r="Y1159" i="3" s="1"/>
  <c r="AC929" i="3"/>
  <c r="AC1177" i="3" s="1"/>
  <c r="P1000" i="3"/>
  <c r="P952" i="3"/>
  <c r="P922" i="3"/>
  <c r="P779" i="3"/>
  <c r="P773" i="3"/>
  <c r="X974" i="3"/>
  <c r="X1222" i="3" s="1"/>
  <c r="X944" i="3"/>
  <c r="X1192" i="3" s="1"/>
  <c r="X795" i="3"/>
  <c r="X1043" i="3" s="1"/>
  <c r="X776" i="3"/>
  <c r="X1024" i="3" s="1"/>
  <c r="Y875" i="3"/>
  <c r="Y1123" i="3" s="1"/>
  <c r="AC915" i="3"/>
  <c r="AC1163" i="3" s="1"/>
  <c r="AC896" i="3"/>
  <c r="AC1144" i="3" s="1"/>
  <c r="Q909" i="3"/>
  <c r="Q1157" i="3" s="1"/>
  <c r="AA1233" i="3"/>
  <c r="P1240" i="3"/>
  <c r="AC903" i="3"/>
  <c r="AC1151" i="3" s="1"/>
  <c r="P801" i="3"/>
  <c r="X772" i="3"/>
  <c r="X1020" i="3" s="1"/>
  <c r="X791" i="3"/>
  <c r="X1039" i="3" s="1"/>
  <c r="Q931" i="3"/>
  <c r="Q1179" i="3" s="1"/>
  <c r="P965" i="3"/>
  <c r="X964" i="3"/>
  <c r="X1212" i="3" s="1"/>
  <c r="V1238" i="3"/>
  <c r="S1237" i="3"/>
  <c r="Y934" i="3"/>
  <c r="Y1182" i="3" s="1"/>
  <c r="AA1238" i="3"/>
  <c r="Y868" i="3"/>
  <c r="Y1116" i="3" s="1"/>
  <c r="X965" i="3"/>
  <c r="X1213" i="3" s="1"/>
  <c r="Y921" i="3"/>
  <c r="Y1169" i="3" s="1"/>
  <c r="AB1239" i="3"/>
  <c r="Y907" i="3"/>
  <c r="Y1155" i="3" s="1"/>
  <c r="AC1160" i="3"/>
  <c r="P1239" i="3"/>
  <c r="X796" i="3"/>
  <c r="X1044" i="3" s="1"/>
  <c r="P1236" i="3"/>
  <c r="Q989" i="3"/>
  <c r="Q1237" i="3" s="1"/>
  <c r="Q1195" i="3"/>
  <c r="Y966" i="3"/>
  <c r="Y1214" i="3" s="1"/>
  <c r="Y887" i="3"/>
  <c r="Y1135" i="3" s="1"/>
  <c r="AC1152" i="3"/>
  <c r="X978" i="3"/>
  <c r="X1226" i="3" s="1"/>
  <c r="X799" i="3"/>
  <c r="X1047" i="3" s="1"/>
  <c r="X780" i="3"/>
  <c r="X1028" i="3" s="1"/>
  <c r="X783" i="3"/>
  <c r="X1031" i="3" s="1"/>
  <c r="X1235" i="3"/>
  <c r="P1234" i="3"/>
  <c r="Q1155" i="3"/>
  <c r="Y872" i="3"/>
  <c r="Y1120" i="3" s="1"/>
  <c r="X1001" i="3"/>
  <c r="X1249" i="3" s="1"/>
  <c r="X926" i="3"/>
  <c r="X1174" i="3" s="1"/>
  <c r="X761" i="3"/>
  <c r="X1009" i="3" s="1"/>
  <c r="Q934" i="3"/>
  <c r="Q1182" i="3" s="1"/>
  <c r="Q943" i="3"/>
  <c r="Q1191" i="3" s="1"/>
  <c r="Q900" i="3"/>
  <c r="Q1148" i="3" s="1"/>
  <c r="Q880" i="3"/>
  <c r="Q1128" i="3" s="1"/>
  <c r="Q882" i="3"/>
  <c r="Q1130" i="3" s="1"/>
  <c r="Y913" i="3"/>
  <c r="Y1161" i="3" s="1"/>
  <c r="AC868" i="3"/>
  <c r="AC1116" i="3" s="1"/>
  <c r="Y885" i="3"/>
  <c r="Y1133" i="3" s="1"/>
  <c r="Y967" i="3"/>
  <c r="Y1215" i="3" s="1"/>
  <c r="AC872" i="3"/>
  <c r="AC1120" i="3" s="1"/>
  <c r="U984" i="3"/>
  <c r="U1232" i="3" s="1"/>
  <c r="P968" i="3"/>
  <c r="P942" i="3"/>
  <c r="P796" i="3"/>
  <c r="P778" i="3"/>
  <c r="X996" i="3"/>
  <c r="X1244" i="3" s="1"/>
  <c r="X954" i="3"/>
  <c r="X1202" i="3" s="1"/>
  <c r="X942" i="3"/>
  <c r="X1190" i="3" s="1"/>
  <c r="X775" i="3"/>
  <c r="X1023" i="3" s="1"/>
  <c r="X794" i="3"/>
  <c r="X1042" i="3" s="1"/>
  <c r="Y927" i="3"/>
  <c r="Y1175" i="3" s="1"/>
  <c r="Y962" i="3"/>
  <c r="Y1210" i="3" s="1"/>
  <c r="AC885" i="3"/>
  <c r="AC1133" i="3" s="1"/>
  <c r="AC971" i="3"/>
  <c r="AC1219" i="3" s="1"/>
  <c r="S1233" i="3"/>
  <c r="Y951" i="3"/>
  <c r="Y1199" i="3" s="1"/>
  <c r="Y983" i="3"/>
  <c r="Y1231" i="3" s="1"/>
  <c r="AC947" i="3"/>
  <c r="AC1195" i="3" s="1"/>
  <c r="AC983" i="3"/>
  <c r="AC1231" i="3" s="1"/>
  <c r="Y961" i="3"/>
  <c r="Y1209" i="3" s="1"/>
  <c r="Q955" i="3"/>
  <c r="Q1203" i="3" s="1"/>
  <c r="AA1235" i="3"/>
  <c r="AC979" i="3"/>
  <c r="AC1227" i="3" s="1"/>
  <c r="Y953" i="3"/>
  <c r="Y1201" i="3" s="1"/>
  <c r="AC879" i="3"/>
  <c r="AC1127" i="3" s="1"/>
  <c r="P940" i="3"/>
  <c r="X960" i="3"/>
  <c r="X1208" i="3" s="1"/>
  <c r="Y943" i="3"/>
  <c r="Y1191" i="3" s="1"/>
  <c r="AC961" i="3"/>
  <c r="AC1209" i="3" s="1"/>
  <c r="X755" i="3"/>
  <c r="X1003" i="3" s="1"/>
  <c r="X762" i="3"/>
  <c r="X1010" i="3" s="1"/>
  <c r="Q967" i="3"/>
  <c r="Q1215" i="3" s="1"/>
  <c r="Q902" i="3"/>
  <c r="Q1150" i="3" s="1"/>
  <c r="Q912" i="3"/>
  <c r="Q1160" i="3" s="1"/>
  <c r="Q892" i="3"/>
  <c r="Q1140" i="3" s="1"/>
  <c r="Q929" i="3"/>
  <c r="Q1177" i="3" s="1"/>
  <c r="AA1240" i="3"/>
  <c r="Y884" i="3"/>
  <c r="Y1132" i="3" s="1"/>
  <c r="AC884" i="3"/>
  <c r="AC1132" i="3" s="1"/>
  <c r="Z1235" i="3"/>
  <c r="Y894" i="3"/>
  <c r="Y1142" i="3" s="1"/>
  <c r="Y910" i="3"/>
  <c r="Y1158" i="3" s="1"/>
  <c r="AC890" i="3"/>
  <c r="AC1138" i="3" s="1"/>
  <c r="AC957" i="3"/>
  <c r="AC1205" i="3" s="1"/>
  <c r="P974" i="3"/>
  <c r="P930" i="3"/>
  <c r="P808" i="3"/>
  <c r="P772" i="3"/>
  <c r="X999" i="3"/>
  <c r="X1247" i="3" s="1"/>
  <c r="X952" i="3"/>
  <c r="X1200" i="3" s="1"/>
  <c r="X930" i="3"/>
  <c r="X1178" i="3" s="1"/>
  <c r="X805" i="3"/>
  <c r="X1053" i="3" s="1"/>
  <c r="X785" i="3"/>
  <c r="X1033" i="3" s="1"/>
  <c r="U1239" i="3"/>
  <c r="Y873" i="3"/>
  <c r="Y1121" i="3" s="1"/>
  <c r="Y957" i="3"/>
  <c r="Y1205" i="3" s="1"/>
  <c r="AC920" i="3"/>
  <c r="AC1168" i="3" s="1"/>
  <c r="AC981" i="3"/>
  <c r="AC1229" i="3" s="1"/>
  <c r="S1238" i="3"/>
  <c r="Z1240" i="3"/>
  <c r="P1233" i="3"/>
  <c r="Y945" i="3"/>
  <c r="Y1193" i="3" s="1"/>
  <c r="X1233" i="3"/>
  <c r="AC898" i="3"/>
  <c r="AC1146" i="3" s="1"/>
  <c r="W986" i="3"/>
  <c r="W1234" i="3" s="1"/>
  <c r="Y906" i="3"/>
  <c r="Y1154" i="3" s="1"/>
  <c r="X1239" i="3"/>
  <c r="Q895" i="3"/>
  <c r="Q1143" i="3" s="1"/>
  <c r="AC875" i="3"/>
  <c r="AC1123" i="3" s="1"/>
  <c r="AC901" i="3"/>
  <c r="AC1149" i="3" s="1"/>
  <c r="P958" i="3"/>
  <c r="X993" i="3"/>
  <c r="X1241" i="3" s="1"/>
  <c r="X786" i="3"/>
  <c r="X1034" i="3" s="1"/>
  <c r="Y891" i="3"/>
  <c r="Y1139" i="3" s="1"/>
  <c r="S1239" i="3"/>
  <c r="Y939" i="3"/>
  <c r="Y1187" i="3" s="1"/>
  <c r="AC889" i="3"/>
  <c r="AC1137" i="3" s="1"/>
  <c r="AC975" i="3"/>
  <c r="AC1223" i="3" s="1"/>
  <c r="X789" i="3"/>
  <c r="X1037" i="3" s="1"/>
  <c r="Q987" i="3"/>
  <c r="Q1235" i="3" s="1"/>
  <c r="X764" i="3"/>
  <c r="X1012" i="3" s="1"/>
  <c r="Q962" i="3"/>
  <c r="Q1210" i="3" s="1"/>
  <c r="Q898" i="3"/>
  <c r="Q1146" i="3" s="1"/>
  <c r="Q908" i="3"/>
  <c r="Q1156" i="3" s="1"/>
  <c r="Q888" i="3"/>
  <c r="Q1136" i="3" s="1"/>
  <c r="Q894" i="3"/>
  <c r="Q1142" i="3" s="1"/>
  <c r="AA1239" i="3"/>
  <c r="Y881" i="3"/>
  <c r="Y1129" i="3" s="1"/>
  <c r="Y963" i="3"/>
  <c r="Y1211" i="3" s="1"/>
  <c r="AC877" i="3"/>
  <c r="AC1125" i="3" s="1"/>
  <c r="AC966" i="3"/>
  <c r="AC1214" i="3" s="1"/>
  <c r="AB1238" i="3"/>
  <c r="Y919" i="3"/>
  <c r="Y1167" i="3" s="1"/>
  <c r="X1238" i="3"/>
  <c r="AC927" i="3"/>
  <c r="AC1175" i="3" s="1"/>
  <c r="P969" i="3"/>
  <c r="P946" i="3"/>
  <c r="P803" i="3"/>
  <c r="P798" i="3"/>
  <c r="X998" i="3"/>
  <c r="X1246" i="3" s="1"/>
  <c r="X972" i="3"/>
  <c r="X1220" i="3" s="1"/>
  <c r="X946" i="3"/>
  <c r="X1194" i="3" s="1"/>
  <c r="X800" i="3"/>
  <c r="X1048" i="3" s="1"/>
  <c r="X770" i="3"/>
  <c r="X1018" i="3" s="1"/>
  <c r="X769" i="3"/>
  <c r="X1017" i="3" s="1"/>
  <c r="AB1233" i="3"/>
  <c r="Y931" i="3"/>
  <c r="Y1179" i="3" s="1"/>
  <c r="X1237" i="3"/>
  <c r="AC939" i="3"/>
  <c r="AC1187" i="3" s="1"/>
  <c r="AC913" i="3"/>
  <c r="AC1161" i="3" s="1"/>
  <c r="Q923" i="3"/>
  <c r="Q1171" i="3" s="1"/>
  <c r="Y908" i="3"/>
  <c r="Y1156" i="3" s="1"/>
  <c r="P976" i="3"/>
  <c r="X973" i="3"/>
  <c r="X1221" i="3" s="1"/>
  <c r="X766" i="3"/>
  <c r="X1014" i="3" s="1"/>
  <c r="W113" i="7"/>
  <c r="BC69" i="7"/>
  <c r="W65" i="7"/>
  <c r="AL65" i="7" s="1"/>
  <c r="BC52" i="7"/>
  <c r="BC101" i="7"/>
  <c r="W97" i="7"/>
  <c r="AL97" i="7" s="1"/>
  <c r="X32" i="7"/>
  <c r="AL32" i="7" s="1"/>
  <c r="BC36" i="7"/>
  <c r="AL81" i="7"/>
  <c r="W233" i="7"/>
  <c r="AL31" i="7"/>
  <c r="BC85" i="7"/>
  <c r="K263" i="3"/>
  <c r="K511" i="3" s="1"/>
  <c r="K759" i="3" s="1"/>
  <c r="K1007" i="3" s="1"/>
  <c r="K16" i="3"/>
  <c r="AL232" i="7" l="1"/>
  <c r="AL112" i="7"/>
  <c r="AB1232" i="3"/>
  <c r="T1232" i="3"/>
  <c r="X1232" i="3"/>
  <c r="BC233" i="7"/>
  <c r="AL233" i="7"/>
  <c r="T991" i="3"/>
  <c r="T1239" i="3" s="1"/>
  <c r="R989" i="3"/>
  <c r="R1237" i="3" s="1"/>
  <c r="T987" i="3"/>
  <c r="T1235" i="3" s="1"/>
  <c r="AC985" i="3"/>
  <c r="AC1233" i="3" s="1"/>
  <c r="AC990" i="3"/>
  <c r="AC1238" i="3" s="1"/>
  <c r="T992" i="3"/>
  <c r="T1240" i="3" s="1"/>
  <c r="T985" i="3"/>
  <c r="T1233" i="3" s="1"/>
  <c r="R985" i="3"/>
  <c r="R1233" i="3" s="1"/>
  <c r="T990" i="3"/>
  <c r="T1238" i="3" s="1"/>
  <c r="T986" i="3"/>
  <c r="T1234" i="3" s="1"/>
  <c r="AC989" i="3"/>
  <c r="AC1237" i="3" s="1"/>
  <c r="R988" i="3"/>
  <c r="R1236" i="3" s="1"/>
  <c r="T988" i="3"/>
  <c r="T1236" i="3" s="1"/>
  <c r="R986" i="3"/>
  <c r="R1234" i="3" s="1"/>
  <c r="R991" i="3"/>
  <c r="R1239" i="3" s="1"/>
  <c r="BC133" i="7"/>
  <c r="AL128" i="7"/>
  <c r="P1046" i="3"/>
  <c r="R990" i="3"/>
  <c r="R1238" i="3" s="1"/>
  <c r="AC992" i="3"/>
  <c r="AC1240" i="3" s="1"/>
  <c r="P1232" i="3"/>
  <c r="R992" i="3"/>
  <c r="R1240" i="3" s="1"/>
  <c r="T989" i="3"/>
  <c r="T1237" i="3" s="1"/>
  <c r="AC988" i="3"/>
  <c r="AC1236" i="3" s="1"/>
  <c r="P1224" i="3"/>
  <c r="AC986" i="3"/>
  <c r="AC1234" i="3" s="1"/>
  <c r="AC991" i="3"/>
  <c r="AC1239" i="3" s="1"/>
  <c r="AL113" i="7"/>
  <c r="R987" i="3"/>
  <c r="R1235" i="3" s="1"/>
  <c r="AC987" i="3"/>
  <c r="AC1235" i="3" s="1"/>
  <c r="BC117" i="7"/>
  <c r="AL129" i="7"/>
  <c r="P1056" i="3"/>
  <c r="P1051" i="3"/>
  <c r="P1178" i="3"/>
  <c r="P1220" i="3"/>
  <c r="P1024" i="3"/>
  <c r="P1249" i="3"/>
  <c r="P1194" i="3"/>
  <c r="P1222" i="3"/>
  <c r="P1216" i="3"/>
  <c r="P1198" i="3"/>
  <c r="P1022" i="3"/>
  <c r="P1213" i="3"/>
  <c r="P1027" i="3"/>
  <c r="P1030" i="3"/>
  <c r="P1202" i="3"/>
  <c r="P1043" i="3"/>
  <c r="P1050" i="3"/>
  <c r="P1023" i="3"/>
  <c r="P1029" i="3"/>
  <c r="P1057" i="3"/>
  <c r="P1192" i="3"/>
  <c r="P1018" i="3"/>
  <c r="P1246" i="3"/>
  <c r="P1186" i="3"/>
  <c r="P1206" i="3"/>
  <c r="P1190" i="3"/>
  <c r="P1021" i="3"/>
  <c r="P1248" i="3"/>
  <c r="P1055" i="3"/>
  <c r="P1181" i="3"/>
  <c r="P1196" i="3"/>
  <c r="P1212" i="3"/>
  <c r="P1045" i="3"/>
  <c r="P1217" i="3"/>
  <c r="P1020" i="3"/>
  <c r="P1188" i="3"/>
  <c r="P1026" i="3"/>
  <c r="P1228" i="3"/>
  <c r="P1244" i="3"/>
  <c r="P1031" i="3"/>
  <c r="P1176" i="3"/>
  <c r="P1049" i="3"/>
  <c r="P1170" i="3"/>
  <c r="P1245" i="3"/>
  <c r="P1025" i="3"/>
  <c r="P1221" i="3"/>
  <c r="P1183" i="3"/>
  <c r="P1174" i="3"/>
  <c r="P1180" i="3"/>
  <c r="P1052" i="3"/>
  <c r="P1032" i="3"/>
  <c r="P1048" i="3"/>
  <c r="P1208" i="3"/>
  <c r="P1044" i="3"/>
  <c r="P1204" i="3"/>
  <c r="P1042" i="3"/>
  <c r="P1241" i="3"/>
  <c r="P1200" i="3"/>
  <c r="P1054" i="3"/>
  <c r="P1226" i="3"/>
  <c r="P1242" i="3"/>
  <c r="P1243" i="3"/>
  <c r="P1230" i="3"/>
  <c r="P1019" i="3"/>
  <c r="P1053" i="3"/>
  <c r="P1028" i="3"/>
  <c r="P1172" i="3"/>
  <c r="P1184" i="3"/>
  <c r="P1033" i="3"/>
  <c r="P1247" i="3"/>
  <c r="P1047" i="3"/>
  <c r="K264" i="3"/>
  <c r="K512" i="3" s="1"/>
  <c r="K760" i="3" s="1"/>
  <c r="K1008" i="3" s="1"/>
  <c r="K17" i="3"/>
  <c r="K265" i="3" l="1"/>
  <c r="K513" i="3" s="1"/>
  <c r="K761" i="3" s="1"/>
  <c r="K1009" i="3" s="1"/>
  <c r="K18" i="3"/>
  <c r="K266" i="3" l="1"/>
  <c r="K514" i="3" s="1"/>
  <c r="K762" i="3" s="1"/>
  <c r="K1010" i="3" s="1"/>
  <c r="K19" i="3"/>
  <c r="K267" i="3" l="1"/>
  <c r="K515" i="3" s="1"/>
  <c r="K763" i="3" s="1"/>
  <c r="K1011" i="3" s="1"/>
  <c r="K20" i="3"/>
  <c r="K268" i="3" l="1"/>
  <c r="K516" i="3" s="1"/>
  <c r="K764" i="3" s="1"/>
  <c r="K1012" i="3" s="1"/>
  <c r="K21" i="3"/>
  <c r="K269" i="3" l="1"/>
  <c r="K517" i="3" s="1"/>
  <c r="K765" i="3" s="1"/>
  <c r="K1013" i="3" s="1"/>
  <c r="K22" i="3"/>
  <c r="K270" i="3" l="1"/>
  <c r="K518" i="3" s="1"/>
  <c r="K766" i="3" s="1"/>
  <c r="K1014" i="3" s="1"/>
  <c r="K23" i="3"/>
  <c r="K271" i="3" l="1"/>
  <c r="K519" i="3" s="1"/>
  <c r="K767" i="3" s="1"/>
  <c r="K1015" i="3" s="1"/>
  <c r="K24" i="3"/>
  <c r="K272" i="3" l="1"/>
  <c r="K520" i="3" s="1"/>
  <c r="K768" i="3" s="1"/>
  <c r="K1016" i="3" s="1"/>
  <c r="K25" i="3"/>
  <c r="K273" i="3" l="1"/>
  <c r="K521" i="3" s="1"/>
  <c r="K769" i="3" s="1"/>
  <c r="K1017" i="3" s="1"/>
  <c r="K26" i="3"/>
  <c r="K274" i="3" l="1"/>
  <c r="K522" i="3" s="1"/>
  <c r="K770" i="3" s="1"/>
  <c r="K1018" i="3" s="1"/>
  <c r="K27" i="3"/>
  <c r="K275" i="3" l="1"/>
  <c r="K523" i="3" s="1"/>
  <c r="K771" i="3" s="1"/>
  <c r="K1019" i="3" s="1"/>
  <c r="K28" i="3"/>
  <c r="K276" i="3" l="1"/>
  <c r="K524" i="3" s="1"/>
  <c r="K772" i="3" s="1"/>
  <c r="K1020" i="3" s="1"/>
  <c r="K29" i="3"/>
  <c r="K277" i="3" l="1"/>
  <c r="K525" i="3" s="1"/>
  <c r="K773" i="3" s="1"/>
  <c r="K1021" i="3" s="1"/>
  <c r="K30" i="3"/>
  <c r="K278" i="3" l="1"/>
  <c r="K526" i="3" s="1"/>
  <c r="K774" i="3" s="1"/>
  <c r="K1022" i="3" s="1"/>
  <c r="K31" i="3"/>
  <c r="K279" i="3" l="1"/>
  <c r="K527" i="3" s="1"/>
  <c r="K775" i="3" s="1"/>
  <c r="K1023" i="3" s="1"/>
  <c r="K32" i="3"/>
  <c r="K280" i="3" l="1"/>
  <c r="K528" i="3" s="1"/>
  <c r="K776" i="3" s="1"/>
  <c r="K1024" i="3" s="1"/>
  <c r="K33" i="3"/>
  <c r="K281" i="3" l="1"/>
  <c r="K529" i="3" s="1"/>
  <c r="K777" i="3" s="1"/>
  <c r="K1025" i="3" s="1"/>
  <c r="K34" i="3"/>
  <c r="K282" i="3" l="1"/>
  <c r="K530" i="3" s="1"/>
  <c r="K778" i="3" s="1"/>
  <c r="K1026" i="3" s="1"/>
  <c r="K35" i="3"/>
  <c r="K283" i="3" l="1"/>
  <c r="K531" i="3" s="1"/>
  <c r="K779" i="3" s="1"/>
  <c r="K1027" i="3" s="1"/>
  <c r="K36" i="3"/>
  <c r="K284" i="3" l="1"/>
  <c r="K532" i="3" s="1"/>
  <c r="K780" i="3" s="1"/>
  <c r="K1028" i="3" s="1"/>
  <c r="K37" i="3"/>
  <c r="K285" i="3" l="1"/>
  <c r="K533" i="3" s="1"/>
  <c r="K781" i="3" s="1"/>
  <c r="K1029" i="3" s="1"/>
  <c r="K38" i="3"/>
  <c r="K286" i="3" l="1"/>
  <c r="K534" i="3" s="1"/>
  <c r="K782" i="3" s="1"/>
  <c r="K1030" i="3" s="1"/>
  <c r="K39" i="3"/>
  <c r="K287" i="3" l="1"/>
  <c r="K535" i="3" s="1"/>
  <c r="K783" i="3" s="1"/>
  <c r="K1031" i="3" s="1"/>
  <c r="K40" i="3"/>
  <c r="K288" i="3" l="1"/>
  <c r="K536" i="3" s="1"/>
  <c r="K784" i="3" s="1"/>
  <c r="K1032" i="3" s="1"/>
  <c r="K41" i="3"/>
  <c r="K289" i="3" l="1"/>
  <c r="K537" i="3" s="1"/>
  <c r="K785" i="3" s="1"/>
  <c r="K1033" i="3" s="1"/>
  <c r="K42" i="3"/>
  <c r="K290" i="3" l="1"/>
  <c r="K538" i="3" s="1"/>
  <c r="K786" i="3" s="1"/>
  <c r="K1034" i="3" s="1"/>
  <c r="K43" i="3"/>
  <c r="K291" i="3" l="1"/>
  <c r="K539" i="3" s="1"/>
  <c r="K787" i="3" s="1"/>
  <c r="K1035" i="3" s="1"/>
  <c r="K44" i="3"/>
  <c r="K292" i="3" l="1"/>
  <c r="K540" i="3" s="1"/>
  <c r="K788" i="3" s="1"/>
  <c r="K1036" i="3" s="1"/>
  <c r="K45" i="3"/>
  <c r="K293" i="3" l="1"/>
  <c r="K541" i="3" s="1"/>
  <c r="K789" i="3" s="1"/>
  <c r="K1037" i="3" s="1"/>
  <c r="K46" i="3"/>
  <c r="K294" i="3" l="1"/>
  <c r="K542" i="3" s="1"/>
  <c r="K790" i="3" s="1"/>
  <c r="K1038" i="3" s="1"/>
  <c r="K47" i="3"/>
  <c r="K295" i="3" l="1"/>
  <c r="K543" i="3" s="1"/>
  <c r="K791" i="3" s="1"/>
  <c r="K1039" i="3" s="1"/>
  <c r="K48" i="3"/>
  <c r="K296" i="3" l="1"/>
  <c r="K544" i="3" s="1"/>
  <c r="K792" i="3" s="1"/>
  <c r="K1040" i="3" s="1"/>
  <c r="K49" i="3"/>
  <c r="K297" i="3" l="1"/>
  <c r="K545" i="3" s="1"/>
  <c r="K793" i="3" s="1"/>
  <c r="K1041" i="3" s="1"/>
  <c r="K50" i="3"/>
  <c r="K298" i="3" l="1"/>
  <c r="K546" i="3" s="1"/>
  <c r="K794" i="3" s="1"/>
  <c r="K1042" i="3" s="1"/>
  <c r="K51" i="3"/>
  <c r="K299" i="3" l="1"/>
  <c r="K547" i="3" s="1"/>
  <c r="K795" i="3" s="1"/>
  <c r="K1043" i="3" s="1"/>
  <c r="K52" i="3"/>
  <c r="K300" i="3" l="1"/>
  <c r="K548" i="3" s="1"/>
  <c r="K796" i="3" s="1"/>
  <c r="K1044" i="3" s="1"/>
  <c r="K53" i="3"/>
  <c r="K301" i="3" l="1"/>
  <c r="K549" i="3" s="1"/>
  <c r="K797" i="3" s="1"/>
  <c r="K1045" i="3" s="1"/>
  <c r="K54" i="3"/>
  <c r="K302" i="3" l="1"/>
  <c r="K550" i="3" s="1"/>
  <c r="K798" i="3" s="1"/>
  <c r="K1046" i="3" s="1"/>
  <c r="K55" i="3"/>
  <c r="K303" i="3" l="1"/>
  <c r="K551" i="3" s="1"/>
  <c r="K799" i="3" s="1"/>
  <c r="K1047" i="3" s="1"/>
  <c r="K56" i="3"/>
  <c r="K304" i="3" l="1"/>
  <c r="K552" i="3" s="1"/>
  <c r="K800" i="3" s="1"/>
  <c r="K1048" i="3" s="1"/>
  <c r="K57" i="3"/>
  <c r="K305" i="3" l="1"/>
  <c r="K553" i="3" s="1"/>
  <c r="K801" i="3" s="1"/>
  <c r="K1049" i="3" s="1"/>
  <c r="K58" i="3"/>
  <c r="K306" i="3" l="1"/>
  <c r="K554" i="3" s="1"/>
  <c r="K802" i="3" s="1"/>
  <c r="K1050" i="3" s="1"/>
  <c r="K59" i="3"/>
  <c r="K307" i="3" l="1"/>
  <c r="K555" i="3" s="1"/>
  <c r="K803" i="3" s="1"/>
  <c r="K1051" i="3" s="1"/>
  <c r="K60" i="3"/>
  <c r="K308" i="3" l="1"/>
  <c r="K556" i="3" s="1"/>
  <c r="K804" i="3" s="1"/>
  <c r="K1052" i="3" s="1"/>
  <c r="K61" i="3"/>
  <c r="K309" i="3" l="1"/>
  <c r="K557" i="3" s="1"/>
  <c r="K805" i="3" s="1"/>
  <c r="K1053" i="3" s="1"/>
  <c r="K62" i="3"/>
  <c r="K310" i="3" l="1"/>
  <c r="K558" i="3" s="1"/>
  <c r="K806" i="3" s="1"/>
  <c r="K1054" i="3" s="1"/>
  <c r="K63" i="3"/>
  <c r="K311" i="3" l="1"/>
  <c r="K559" i="3" s="1"/>
  <c r="K807" i="3" s="1"/>
  <c r="K1055" i="3" s="1"/>
  <c r="K64" i="3"/>
  <c r="K312" i="3" l="1"/>
  <c r="K560" i="3" s="1"/>
  <c r="K808" i="3" s="1"/>
  <c r="K1056" i="3" s="1"/>
  <c r="K65" i="3"/>
  <c r="K313" i="3" l="1"/>
  <c r="K561" i="3" s="1"/>
  <c r="K809" i="3" s="1"/>
  <c r="K1057" i="3" s="1"/>
  <c r="K66" i="3"/>
  <c r="K314" i="3" l="1"/>
  <c r="K562" i="3" s="1"/>
  <c r="K810" i="3" s="1"/>
  <c r="K1058" i="3" s="1"/>
  <c r="K67" i="3"/>
  <c r="K315" i="3" l="1"/>
  <c r="K563" i="3" s="1"/>
  <c r="K811" i="3" s="1"/>
  <c r="K1059" i="3" s="1"/>
  <c r="K68" i="3"/>
  <c r="K316" i="3" l="1"/>
  <c r="K564" i="3" s="1"/>
  <c r="K812" i="3" s="1"/>
  <c r="K1060" i="3" s="1"/>
  <c r="K69" i="3"/>
  <c r="K317" i="3" l="1"/>
  <c r="K565" i="3" s="1"/>
  <c r="K813" i="3" s="1"/>
  <c r="K1061" i="3" s="1"/>
  <c r="K70" i="3"/>
  <c r="K318" i="3" l="1"/>
  <c r="K566" i="3" s="1"/>
  <c r="K814" i="3" s="1"/>
  <c r="K1062" i="3" s="1"/>
  <c r="K71" i="3"/>
  <c r="K319" i="3" l="1"/>
  <c r="K567" i="3" s="1"/>
  <c r="K815" i="3" s="1"/>
  <c r="K1063" i="3" s="1"/>
  <c r="K72" i="3"/>
  <c r="K320" i="3" l="1"/>
  <c r="K568" i="3" s="1"/>
  <c r="K816" i="3" s="1"/>
  <c r="K1064" i="3" s="1"/>
  <c r="K73" i="3"/>
  <c r="K321" i="3" l="1"/>
  <c r="K569" i="3" s="1"/>
  <c r="K817" i="3" s="1"/>
  <c r="K1065" i="3" s="1"/>
  <c r="K74" i="3"/>
  <c r="K322" i="3" l="1"/>
  <c r="K570" i="3" s="1"/>
  <c r="K818" i="3" s="1"/>
  <c r="K1066" i="3" s="1"/>
  <c r="K75" i="3"/>
  <c r="K323" i="3" l="1"/>
  <c r="K571" i="3" s="1"/>
  <c r="K819" i="3" s="1"/>
  <c r="K1067" i="3" s="1"/>
  <c r="K76" i="3"/>
  <c r="K324" i="3" l="1"/>
  <c r="K572" i="3" s="1"/>
  <c r="K820" i="3" s="1"/>
  <c r="K1068" i="3" s="1"/>
  <c r="K77" i="3"/>
  <c r="K325" i="3" l="1"/>
  <c r="K573" i="3" s="1"/>
  <c r="K821" i="3" s="1"/>
  <c r="K1069" i="3" s="1"/>
  <c r="K78" i="3"/>
  <c r="K326" i="3" l="1"/>
  <c r="K574" i="3" s="1"/>
  <c r="K822" i="3" s="1"/>
  <c r="K1070" i="3" s="1"/>
  <c r="K79" i="3"/>
  <c r="K327" i="3" l="1"/>
  <c r="K575" i="3" s="1"/>
  <c r="K823" i="3" s="1"/>
  <c r="K1071" i="3" s="1"/>
  <c r="K80" i="3"/>
  <c r="K328" i="3" l="1"/>
  <c r="K576" i="3" s="1"/>
  <c r="K824" i="3" s="1"/>
  <c r="K1072" i="3" s="1"/>
  <c r="K81" i="3"/>
  <c r="K329" i="3" l="1"/>
  <c r="K577" i="3" s="1"/>
  <c r="K825" i="3" s="1"/>
  <c r="K1073" i="3" s="1"/>
  <c r="K82" i="3"/>
  <c r="K330" i="3" l="1"/>
  <c r="K578" i="3" s="1"/>
  <c r="K826" i="3" s="1"/>
  <c r="K1074" i="3" s="1"/>
  <c r="K83" i="3"/>
  <c r="K331" i="3" l="1"/>
  <c r="K579" i="3" s="1"/>
  <c r="K827" i="3" s="1"/>
  <c r="K1075" i="3" s="1"/>
  <c r="K84" i="3"/>
  <c r="K332" i="3" l="1"/>
  <c r="K580" i="3" s="1"/>
  <c r="K828" i="3" s="1"/>
  <c r="K1076" i="3" s="1"/>
  <c r="K85" i="3"/>
  <c r="K333" i="3" l="1"/>
  <c r="K581" i="3" s="1"/>
  <c r="K829" i="3" s="1"/>
  <c r="K1077" i="3" s="1"/>
  <c r="K86" i="3"/>
  <c r="K334" i="3" l="1"/>
  <c r="K582" i="3" s="1"/>
  <c r="K830" i="3" s="1"/>
  <c r="K1078" i="3" s="1"/>
  <c r="K87" i="3"/>
  <c r="K335" i="3" l="1"/>
  <c r="K583" i="3" s="1"/>
  <c r="K831" i="3" s="1"/>
  <c r="K1079" i="3" s="1"/>
  <c r="K88" i="3"/>
  <c r="K336" i="3" l="1"/>
  <c r="K584" i="3" s="1"/>
  <c r="K832" i="3" s="1"/>
  <c r="K1080" i="3" s="1"/>
  <c r="K89" i="3"/>
  <c r="K337" i="3" l="1"/>
  <c r="K585" i="3" s="1"/>
  <c r="K833" i="3" s="1"/>
  <c r="K1081" i="3" s="1"/>
  <c r="K90" i="3"/>
  <c r="K338" i="3" l="1"/>
  <c r="K586" i="3" s="1"/>
  <c r="K834" i="3" s="1"/>
  <c r="K1082" i="3" s="1"/>
  <c r="K91" i="3"/>
  <c r="K339" i="3" l="1"/>
  <c r="K587" i="3" s="1"/>
  <c r="K835" i="3" s="1"/>
  <c r="K1083" i="3" s="1"/>
  <c r="K92" i="3"/>
  <c r="K340" i="3" l="1"/>
  <c r="K588" i="3" s="1"/>
  <c r="K836" i="3" s="1"/>
  <c r="K1084" i="3" s="1"/>
  <c r="K93" i="3"/>
  <c r="K341" i="3" l="1"/>
  <c r="K589" i="3" s="1"/>
  <c r="K837" i="3" s="1"/>
  <c r="K1085" i="3" s="1"/>
  <c r="K94" i="3"/>
  <c r="K342" i="3" l="1"/>
  <c r="K590" i="3" s="1"/>
  <c r="K838" i="3" s="1"/>
  <c r="K1086" i="3" s="1"/>
  <c r="K95" i="3"/>
  <c r="K343" i="3" l="1"/>
  <c r="K591" i="3" s="1"/>
  <c r="K839" i="3" s="1"/>
  <c r="K1087" i="3" s="1"/>
  <c r="K96" i="3"/>
  <c r="K344" i="3" l="1"/>
  <c r="K592" i="3" s="1"/>
  <c r="K840" i="3" s="1"/>
  <c r="K1088" i="3" s="1"/>
  <c r="K97" i="3"/>
  <c r="K345" i="3" l="1"/>
  <c r="K593" i="3" s="1"/>
  <c r="K841" i="3" s="1"/>
  <c r="K1089" i="3" s="1"/>
  <c r="K98" i="3"/>
  <c r="K346" i="3" l="1"/>
  <c r="K594" i="3" s="1"/>
  <c r="K842" i="3" s="1"/>
  <c r="K1090" i="3" s="1"/>
  <c r="K99" i="3"/>
  <c r="K347" i="3" l="1"/>
  <c r="K595" i="3" s="1"/>
  <c r="K843" i="3" s="1"/>
  <c r="K1091" i="3" s="1"/>
  <c r="K100" i="3"/>
  <c r="K348" i="3" l="1"/>
  <c r="K596" i="3" s="1"/>
  <c r="K844" i="3" s="1"/>
  <c r="K1092" i="3" s="1"/>
  <c r="K101" i="3"/>
  <c r="K349" i="3" l="1"/>
  <c r="K597" i="3" s="1"/>
  <c r="K845" i="3" s="1"/>
  <c r="K1093" i="3" s="1"/>
  <c r="K102" i="3"/>
  <c r="K350" i="3" l="1"/>
  <c r="K598" i="3" s="1"/>
  <c r="K846" i="3" s="1"/>
  <c r="K1094" i="3" s="1"/>
  <c r="K103" i="3"/>
  <c r="K351" i="3" l="1"/>
  <c r="K599" i="3" s="1"/>
  <c r="K847" i="3" s="1"/>
  <c r="K1095" i="3" s="1"/>
  <c r="K104" i="3"/>
  <c r="K352" i="3" l="1"/>
  <c r="K600" i="3" s="1"/>
  <c r="K848" i="3" s="1"/>
  <c r="K1096" i="3" s="1"/>
  <c r="K105" i="3"/>
  <c r="K353" i="3" l="1"/>
  <c r="K601" i="3" s="1"/>
  <c r="K849" i="3" s="1"/>
  <c r="K1097" i="3" s="1"/>
  <c r="K106" i="3"/>
  <c r="K354" i="3" l="1"/>
  <c r="K602" i="3" s="1"/>
  <c r="K850" i="3" s="1"/>
  <c r="K1098" i="3" s="1"/>
  <c r="K107" i="3"/>
  <c r="K355" i="3" l="1"/>
  <c r="K603" i="3" s="1"/>
  <c r="K851" i="3" s="1"/>
  <c r="K1099" i="3" s="1"/>
  <c r="K108" i="3"/>
  <c r="K356" i="3" l="1"/>
  <c r="K604" i="3" s="1"/>
  <c r="K852" i="3" s="1"/>
  <c r="K1100" i="3" s="1"/>
  <c r="K109" i="3"/>
  <c r="K357" i="3" l="1"/>
  <c r="K605" i="3" s="1"/>
  <c r="K853" i="3" s="1"/>
  <c r="K1101" i="3" s="1"/>
  <c r="K110" i="3"/>
  <c r="K358" i="3" l="1"/>
  <c r="K606" i="3" s="1"/>
  <c r="K854" i="3" s="1"/>
  <c r="K1102" i="3" s="1"/>
  <c r="K111" i="3"/>
  <c r="K359" i="3" l="1"/>
  <c r="K607" i="3" s="1"/>
  <c r="K855" i="3" s="1"/>
  <c r="K1103" i="3" s="1"/>
  <c r="K112" i="3"/>
  <c r="K360" i="3" l="1"/>
  <c r="K608" i="3" s="1"/>
  <c r="K856" i="3" s="1"/>
  <c r="K1104" i="3" s="1"/>
  <c r="K113" i="3"/>
  <c r="K361" i="3" l="1"/>
  <c r="K609" i="3" s="1"/>
  <c r="K857" i="3" s="1"/>
  <c r="K1105" i="3" s="1"/>
  <c r="K114" i="3"/>
  <c r="K362" i="3" l="1"/>
  <c r="K610" i="3" s="1"/>
  <c r="K858" i="3" s="1"/>
  <c r="K1106" i="3" s="1"/>
  <c r="K115" i="3"/>
  <c r="K363" i="3" l="1"/>
  <c r="K611" i="3" s="1"/>
  <c r="K859" i="3" s="1"/>
  <c r="K1107" i="3" s="1"/>
  <c r="K116" i="3"/>
  <c r="K364" i="3" l="1"/>
  <c r="K612" i="3" s="1"/>
  <c r="K860" i="3" s="1"/>
  <c r="K1108" i="3" s="1"/>
  <c r="K117" i="3"/>
  <c r="K365" i="3" l="1"/>
  <c r="K613" i="3" s="1"/>
  <c r="K861" i="3" s="1"/>
  <c r="K1109" i="3" s="1"/>
  <c r="K118" i="3"/>
  <c r="K366" i="3" l="1"/>
  <c r="K614" i="3" s="1"/>
  <c r="K862" i="3" s="1"/>
  <c r="K1110" i="3" s="1"/>
  <c r="K119" i="3"/>
  <c r="K367" i="3" l="1"/>
  <c r="K615" i="3" s="1"/>
  <c r="K863" i="3" s="1"/>
  <c r="K1111" i="3" s="1"/>
  <c r="K120" i="3"/>
  <c r="K368" i="3" l="1"/>
  <c r="K616" i="3" s="1"/>
  <c r="K864" i="3" s="1"/>
  <c r="K1112" i="3" s="1"/>
  <c r="K121" i="3"/>
  <c r="K369" i="3" l="1"/>
  <c r="K617" i="3" s="1"/>
  <c r="K865" i="3" s="1"/>
  <c r="K1113" i="3" s="1"/>
  <c r="K122" i="3"/>
  <c r="K370" i="3" l="1"/>
  <c r="K618" i="3" s="1"/>
  <c r="K866" i="3" s="1"/>
  <c r="K1114" i="3" s="1"/>
  <c r="K123" i="3"/>
  <c r="K371" i="3" l="1"/>
  <c r="K619" i="3" s="1"/>
  <c r="K867" i="3" s="1"/>
  <c r="K1115" i="3" s="1"/>
  <c r="K124" i="3"/>
  <c r="K372" i="3" l="1"/>
  <c r="K620" i="3" s="1"/>
  <c r="K868" i="3" s="1"/>
  <c r="K1116" i="3" s="1"/>
  <c r="K125" i="3"/>
  <c r="K373" i="3" l="1"/>
  <c r="K621" i="3" s="1"/>
  <c r="K869" i="3" s="1"/>
  <c r="K1117" i="3" s="1"/>
  <c r="K126" i="3"/>
  <c r="K374" i="3" l="1"/>
  <c r="K622" i="3" s="1"/>
  <c r="K870" i="3" s="1"/>
  <c r="K1118" i="3" s="1"/>
  <c r="K127" i="3"/>
  <c r="K375" i="3" l="1"/>
  <c r="K623" i="3" s="1"/>
  <c r="K871" i="3" s="1"/>
  <c r="K1119" i="3" s="1"/>
  <c r="K128" i="3"/>
  <c r="K376" i="3" l="1"/>
  <c r="K624" i="3" s="1"/>
  <c r="K872" i="3" s="1"/>
  <c r="K1120" i="3" s="1"/>
  <c r="K129" i="3"/>
  <c r="K377" i="3" l="1"/>
  <c r="K625" i="3" s="1"/>
  <c r="K873" i="3" s="1"/>
  <c r="K1121" i="3" s="1"/>
  <c r="K130" i="3"/>
  <c r="K378" i="3" l="1"/>
  <c r="K626" i="3" s="1"/>
  <c r="K874" i="3" s="1"/>
  <c r="K1122" i="3" s="1"/>
  <c r="K131" i="3"/>
  <c r="K379" i="3" l="1"/>
  <c r="K627" i="3" s="1"/>
  <c r="K875" i="3" s="1"/>
  <c r="K1123" i="3" s="1"/>
  <c r="K132" i="3"/>
  <c r="K380" i="3" l="1"/>
  <c r="K628" i="3" s="1"/>
  <c r="K876" i="3" s="1"/>
  <c r="K1124" i="3" s="1"/>
  <c r="K133" i="3"/>
  <c r="K381" i="3" l="1"/>
  <c r="K629" i="3" s="1"/>
  <c r="K877" i="3" s="1"/>
  <c r="K1125" i="3" s="1"/>
  <c r="K134" i="3"/>
  <c r="K382" i="3" l="1"/>
  <c r="K630" i="3" s="1"/>
  <c r="K878" i="3" s="1"/>
  <c r="K1126" i="3" s="1"/>
  <c r="K135" i="3"/>
  <c r="K383" i="3" l="1"/>
  <c r="K631" i="3" s="1"/>
  <c r="K879" i="3" s="1"/>
  <c r="K1127" i="3" s="1"/>
  <c r="K136" i="3"/>
  <c r="K384" i="3" l="1"/>
  <c r="K632" i="3" s="1"/>
  <c r="K880" i="3" s="1"/>
  <c r="K1128" i="3" s="1"/>
  <c r="K137" i="3"/>
  <c r="K385" i="3" l="1"/>
  <c r="K633" i="3" s="1"/>
  <c r="K881" i="3" s="1"/>
  <c r="K1129" i="3" s="1"/>
  <c r="K138" i="3"/>
  <c r="K386" i="3" l="1"/>
  <c r="K634" i="3" s="1"/>
  <c r="K882" i="3" s="1"/>
  <c r="K1130" i="3" s="1"/>
  <c r="K139" i="3"/>
  <c r="K387" i="3" l="1"/>
  <c r="K635" i="3" s="1"/>
  <c r="K883" i="3" s="1"/>
  <c r="K1131" i="3" s="1"/>
  <c r="K140" i="3"/>
  <c r="K388" i="3" l="1"/>
  <c r="K636" i="3" s="1"/>
  <c r="K884" i="3" s="1"/>
  <c r="K1132" i="3" s="1"/>
  <c r="K141" i="3"/>
  <c r="K389" i="3" l="1"/>
  <c r="K637" i="3" s="1"/>
  <c r="K885" i="3" s="1"/>
  <c r="K1133" i="3" s="1"/>
  <c r="K142" i="3"/>
  <c r="K390" i="3" l="1"/>
  <c r="K638" i="3" s="1"/>
  <c r="K886" i="3" s="1"/>
  <c r="K1134" i="3" s="1"/>
  <c r="K143" i="3"/>
  <c r="K391" i="3" l="1"/>
  <c r="K639" i="3" s="1"/>
  <c r="K887" i="3" s="1"/>
  <c r="K1135" i="3" s="1"/>
  <c r="K144" i="3"/>
  <c r="K392" i="3" l="1"/>
  <c r="K640" i="3" s="1"/>
  <c r="K888" i="3" s="1"/>
  <c r="K1136" i="3" s="1"/>
  <c r="K145" i="3"/>
  <c r="K393" i="3" l="1"/>
  <c r="K641" i="3" s="1"/>
  <c r="K889" i="3" s="1"/>
  <c r="K1137" i="3" s="1"/>
  <c r="K146" i="3"/>
  <c r="K394" i="3" l="1"/>
  <c r="K642" i="3" s="1"/>
  <c r="K890" i="3" s="1"/>
  <c r="K1138" i="3" s="1"/>
  <c r="K147" i="3"/>
  <c r="K395" i="3" l="1"/>
  <c r="K643" i="3" s="1"/>
  <c r="K891" i="3" s="1"/>
  <c r="K1139" i="3" s="1"/>
  <c r="K148" i="3"/>
  <c r="K396" i="3" l="1"/>
  <c r="K644" i="3" s="1"/>
  <c r="K892" i="3" s="1"/>
  <c r="K1140" i="3" s="1"/>
  <c r="K149" i="3"/>
  <c r="K397" i="3" l="1"/>
  <c r="K645" i="3" s="1"/>
  <c r="K893" i="3" s="1"/>
  <c r="K1141" i="3" s="1"/>
  <c r="K150" i="3"/>
  <c r="K398" i="3" l="1"/>
  <c r="K646" i="3" s="1"/>
  <c r="K894" i="3" s="1"/>
  <c r="K1142" i="3" s="1"/>
  <c r="K151" i="3"/>
  <c r="K399" i="3" l="1"/>
  <c r="K647" i="3" s="1"/>
  <c r="K895" i="3" s="1"/>
  <c r="K1143" i="3" s="1"/>
  <c r="K152" i="3"/>
  <c r="K400" i="3" l="1"/>
  <c r="K648" i="3" s="1"/>
  <c r="K896" i="3" s="1"/>
  <c r="K1144" i="3" s="1"/>
  <c r="K153" i="3"/>
  <c r="K401" i="3" l="1"/>
  <c r="K649" i="3" s="1"/>
  <c r="K897" i="3" s="1"/>
  <c r="K1145" i="3" s="1"/>
  <c r="K154" i="3"/>
  <c r="K402" i="3" l="1"/>
  <c r="K650" i="3" s="1"/>
  <c r="K898" i="3" s="1"/>
  <c r="K1146" i="3" s="1"/>
  <c r="K155" i="3"/>
  <c r="K403" i="3" l="1"/>
  <c r="K651" i="3" s="1"/>
  <c r="K899" i="3" s="1"/>
  <c r="K1147" i="3" s="1"/>
  <c r="K156" i="3"/>
  <c r="K404" i="3" l="1"/>
  <c r="K652" i="3" s="1"/>
  <c r="K900" i="3" s="1"/>
  <c r="K1148" i="3" s="1"/>
  <c r="K157" i="3"/>
  <c r="K405" i="3" l="1"/>
  <c r="K653" i="3" s="1"/>
  <c r="K901" i="3" s="1"/>
  <c r="K1149" i="3" s="1"/>
  <c r="K158" i="3"/>
  <c r="K406" i="3" l="1"/>
  <c r="K654" i="3" s="1"/>
  <c r="K902" i="3" s="1"/>
  <c r="K1150" i="3" s="1"/>
  <c r="K159" i="3"/>
  <c r="K407" i="3" l="1"/>
  <c r="K655" i="3" s="1"/>
  <c r="K903" i="3" s="1"/>
  <c r="K1151" i="3" s="1"/>
  <c r="K160" i="3"/>
  <c r="K408" i="3" l="1"/>
  <c r="K656" i="3" s="1"/>
  <c r="K904" i="3" s="1"/>
  <c r="K1152" i="3" s="1"/>
  <c r="K161" i="3"/>
  <c r="K409" i="3" l="1"/>
  <c r="K657" i="3" s="1"/>
  <c r="K905" i="3" s="1"/>
  <c r="K1153" i="3" s="1"/>
  <c r="K162" i="3"/>
  <c r="K410" i="3" l="1"/>
  <c r="K658" i="3" s="1"/>
  <c r="K906" i="3" s="1"/>
  <c r="K1154" i="3" s="1"/>
  <c r="K163" i="3"/>
  <c r="K411" i="3" l="1"/>
  <c r="K659" i="3" s="1"/>
  <c r="K907" i="3" s="1"/>
  <c r="K1155" i="3" s="1"/>
  <c r="K164" i="3"/>
  <c r="K412" i="3" l="1"/>
  <c r="K660" i="3" s="1"/>
  <c r="K908" i="3" s="1"/>
  <c r="K1156" i="3" s="1"/>
  <c r="K165" i="3"/>
  <c r="K413" i="3" l="1"/>
  <c r="K661" i="3" s="1"/>
  <c r="K909" i="3" s="1"/>
  <c r="K1157" i="3" s="1"/>
  <c r="K166" i="3"/>
  <c r="K414" i="3" l="1"/>
  <c r="K662" i="3" s="1"/>
  <c r="K910" i="3" s="1"/>
  <c r="K1158" i="3" s="1"/>
  <c r="K167" i="3"/>
  <c r="K415" i="3" l="1"/>
  <c r="K663" i="3" s="1"/>
  <c r="K911" i="3" s="1"/>
  <c r="K1159" i="3" s="1"/>
  <c r="K168" i="3"/>
  <c r="K416" i="3" l="1"/>
  <c r="K664" i="3" s="1"/>
  <c r="K912" i="3" s="1"/>
  <c r="K1160" i="3" s="1"/>
  <c r="K169" i="3"/>
  <c r="K417" i="3" l="1"/>
  <c r="K665" i="3" s="1"/>
  <c r="K913" i="3" s="1"/>
  <c r="K1161" i="3" s="1"/>
  <c r="K170" i="3"/>
  <c r="K418" i="3" l="1"/>
  <c r="K666" i="3" s="1"/>
  <c r="K914" i="3" s="1"/>
  <c r="K1162" i="3" s="1"/>
  <c r="K171" i="3"/>
  <c r="K419" i="3" l="1"/>
  <c r="K667" i="3" s="1"/>
  <c r="K915" i="3" s="1"/>
  <c r="K1163" i="3" s="1"/>
  <c r="K172" i="3"/>
  <c r="K420" i="3" l="1"/>
  <c r="K668" i="3" s="1"/>
  <c r="K916" i="3" s="1"/>
  <c r="K1164" i="3" s="1"/>
  <c r="K173" i="3"/>
  <c r="K421" i="3" l="1"/>
  <c r="K669" i="3" s="1"/>
  <c r="K917" i="3" s="1"/>
  <c r="K1165" i="3" s="1"/>
  <c r="K174" i="3"/>
  <c r="K422" i="3" l="1"/>
  <c r="K670" i="3" s="1"/>
  <c r="K918" i="3" s="1"/>
  <c r="K1166" i="3" s="1"/>
  <c r="K175" i="3"/>
  <c r="K423" i="3" l="1"/>
  <c r="K671" i="3" s="1"/>
  <c r="K919" i="3" s="1"/>
  <c r="K1167" i="3" s="1"/>
  <c r="K176" i="3"/>
  <c r="K424" i="3" l="1"/>
  <c r="K672" i="3" s="1"/>
  <c r="K920" i="3" s="1"/>
  <c r="K1168" i="3" s="1"/>
  <c r="K177" i="3"/>
  <c r="K425" i="3" l="1"/>
  <c r="K673" i="3" s="1"/>
  <c r="K921" i="3" s="1"/>
  <c r="K1169" i="3" s="1"/>
  <c r="K178" i="3"/>
  <c r="K426" i="3" l="1"/>
  <c r="K674" i="3" s="1"/>
  <c r="K922" i="3" s="1"/>
  <c r="K1170" i="3" s="1"/>
  <c r="K179" i="3"/>
  <c r="K427" i="3" l="1"/>
  <c r="K675" i="3" s="1"/>
  <c r="K923" i="3" s="1"/>
  <c r="K1171" i="3" s="1"/>
  <c r="K180" i="3"/>
  <c r="K428" i="3" l="1"/>
  <c r="K676" i="3" s="1"/>
  <c r="K924" i="3" s="1"/>
  <c r="K1172" i="3" s="1"/>
  <c r="K181" i="3"/>
  <c r="K429" i="3" l="1"/>
  <c r="K677" i="3" s="1"/>
  <c r="K925" i="3" s="1"/>
  <c r="K1173" i="3" s="1"/>
  <c r="K182" i="3"/>
  <c r="K430" i="3" l="1"/>
  <c r="K678" i="3" s="1"/>
  <c r="K926" i="3" s="1"/>
  <c r="K1174" i="3" s="1"/>
  <c r="K183" i="3"/>
  <c r="K431" i="3" l="1"/>
  <c r="K679" i="3" s="1"/>
  <c r="K927" i="3" s="1"/>
  <c r="K1175" i="3" s="1"/>
  <c r="K184" i="3"/>
  <c r="K432" i="3" l="1"/>
  <c r="K680" i="3" s="1"/>
  <c r="K928" i="3" s="1"/>
  <c r="K1176" i="3" s="1"/>
  <c r="K185" i="3"/>
  <c r="K433" i="3" l="1"/>
  <c r="K681" i="3" s="1"/>
  <c r="K929" i="3" s="1"/>
  <c r="K1177" i="3" s="1"/>
  <c r="K186" i="3"/>
  <c r="K434" i="3" l="1"/>
  <c r="K682" i="3" s="1"/>
  <c r="K930" i="3" s="1"/>
  <c r="K1178" i="3" s="1"/>
  <c r="K187" i="3"/>
  <c r="K435" i="3" l="1"/>
  <c r="K683" i="3" s="1"/>
  <c r="K931" i="3" s="1"/>
  <c r="K1179" i="3" s="1"/>
  <c r="K188" i="3"/>
  <c r="K436" i="3" l="1"/>
  <c r="K684" i="3" s="1"/>
  <c r="K932" i="3" s="1"/>
  <c r="K1180" i="3" s="1"/>
  <c r="K189" i="3"/>
  <c r="K437" i="3" l="1"/>
  <c r="K685" i="3" s="1"/>
  <c r="K933" i="3" s="1"/>
  <c r="K1181" i="3" s="1"/>
  <c r="K190" i="3"/>
  <c r="K438" i="3" l="1"/>
  <c r="K686" i="3" s="1"/>
  <c r="K934" i="3" s="1"/>
  <c r="K1182" i="3" s="1"/>
  <c r="K191" i="3"/>
  <c r="K439" i="3" l="1"/>
  <c r="K687" i="3" s="1"/>
  <c r="K935" i="3" s="1"/>
  <c r="K1183" i="3" s="1"/>
  <c r="K192" i="3"/>
  <c r="K440" i="3" l="1"/>
  <c r="K688" i="3" s="1"/>
  <c r="K936" i="3" s="1"/>
  <c r="K1184" i="3" s="1"/>
  <c r="K193" i="3"/>
  <c r="K441" i="3" l="1"/>
  <c r="K689" i="3" s="1"/>
  <c r="K937" i="3" s="1"/>
  <c r="K1185" i="3" s="1"/>
  <c r="K194" i="3"/>
  <c r="K442" i="3" l="1"/>
  <c r="K690" i="3" s="1"/>
  <c r="K938" i="3" s="1"/>
  <c r="K1186" i="3" s="1"/>
  <c r="K195" i="3"/>
  <c r="K443" i="3" l="1"/>
  <c r="K691" i="3" s="1"/>
  <c r="K939" i="3" s="1"/>
  <c r="K1187" i="3" s="1"/>
  <c r="K196" i="3"/>
  <c r="K444" i="3" l="1"/>
  <c r="K692" i="3" s="1"/>
  <c r="K940" i="3" s="1"/>
  <c r="K1188" i="3" s="1"/>
  <c r="K197" i="3"/>
  <c r="K445" i="3" l="1"/>
  <c r="K693" i="3" s="1"/>
  <c r="K941" i="3" s="1"/>
  <c r="K1189" i="3" s="1"/>
  <c r="K198" i="3"/>
  <c r="K446" i="3" l="1"/>
  <c r="K694" i="3" s="1"/>
  <c r="K942" i="3" s="1"/>
  <c r="K1190" i="3" s="1"/>
  <c r="K199" i="3"/>
  <c r="K447" i="3" l="1"/>
  <c r="K695" i="3" s="1"/>
  <c r="K943" i="3" s="1"/>
  <c r="K1191" i="3" s="1"/>
  <c r="K200" i="3"/>
  <c r="K448" i="3" l="1"/>
  <c r="K696" i="3" s="1"/>
  <c r="K944" i="3" s="1"/>
  <c r="K1192" i="3" s="1"/>
  <c r="K201" i="3"/>
  <c r="K449" i="3" l="1"/>
  <c r="K697" i="3" s="1"/>
  <c r="K945" i="3" s="1"/>
  <c r="K1193" i="3" s="1"/>
  <c r="K202" i="3"/>
  <c r="K450" i="3" l="1"/>
  <c r="K698" i="3" s="1"/>
  <c r="K946" i="3" s="1"/>
  <c r="K1194" i="3" s="1"/>
  <c r="K203" i="3"/>
  <c r="K451" i="3" l="1"/>
  <c r="K699" i="3" s="1"/>
  <c r="K947" i="3" s="1"/>
  <c r="K1195" i="3" s="1"/>
  <c r="K204" i="3"/>
  <c r="K452" i="3" l="1"/>
  <c r="K700" i="3" s="1"/>
  <c r="K948" i="3" s="1"/>
  <c r="K1196" i="3" s="1"/>
  <c r="K205" i="3"/>
  <c r="K453" i="3" l="1"/>
  <c r="K701" i="3" s="1"/>
  <c r="K949" i="3" s="1"/>
  <c r="K1197" i="3" s="1"/>
  <c r="K206" i="3"/>
  <c r="K454" i="3" l="1"/>
  <c r="K702" i="3" s="1"/>
  <c r="K950" i="3" s="1"/>
  <c r="K1198" i="3" s="1"/>
  <c r="K207" i="3"/>
  <c r="K455" i="3" l="1"/>
  <c r="K703" i="3" s="1"/>
  <c r="K951" i="3" s="1"/>
  <c r="K1199" i="3" s="1"/>
  <c r="K208" i="3"/>
  <c r="K456" i="3" l="1"/>
  <c r="K704" i="3" s="1"/>
  <c r="K952" i="3" s="1"/>
  <c r="K1200" i="3" s="1"/>
  <c r="K209" i="3"/>
  <c r="K457" i="3" l="1"/>
  <c r="K705" i="3" s="1"/>
  <c r="K953" i="3" s="1"/>
  <c r="K1201" i="3" s="1"/>
  <c r="K210" i="3"/>
  <c r="K458" i="3" l="1"/>
  <c r="K706" i="3" s="1"/>
  <c r="K954" i="3" s="1"/>
  <c r="K1202" i="3" s="1"/>
  <c r="K211" i="3"/>
  <c r="K459" i="3" l="1"/>
  <c r="K707" i="3" s="1"/>
  <c r="K955" i="3" s="1"/>
  <c r="K1203" i="3" s="1"/>
  <c r="K212" i="3"/>
  <c r="K460" i="3" l="1"/>
  <c r="K708" i="3" s="1"/>
  <c r="K956" i="3" s="1"/>
  <c r="K1204" i="3" s="1"/>
  <c r="K213" i="3"/>
  <c r="K461" i="3" l="1"/>
  <c r="K709" i="3" s="1"/>
  <c r="K957" i="3" s="1"/>
  <c r="K1205" i="3" s="1"/>
  <c r="K214" i="3"/>
  <c r="K462" i="3" l="1"/>
  <c r="K710" i="3" s="1"/>
  <c r="K958" i="3" s="1"/>
  <c r="K1206" i="3" s="1"/>
  <c r="K215" i="3"/>
  <c r="K463" i="3" l="1"/>
  <c r="K711" i="3" s="1"/>
  <c r="K959" i="3" s="1"/>
  <c r="K1207" i="3" s="1"/>
  <c r="K216" i="3"/>
  <c r="K464" i="3" l="1"/>
  <c r="K712" i="3" s="1"/>
  <c r="K960" i="3" s="1"/>
  <c r="K1208" i="3" s="1"/>
  <c r="K217" i="3"/>
  <c r="K465" i="3" l="1"/>
  <c r="K713" i="3" s="1"/>
  <c r="K961" i="3" s="1"/>
  <c r="K1209" i="3" s="1"/>
  <c r="K218" i="3"/>
  <c r="K466" i="3" l="1"/>
  <c r="K714" i="3" s="1"/>
  <c r="K962" i="3" s="1"/>
  <c r="K1210" i="3" s="1"/>
  <c r="K219" i="3"/>
  <c r="K467" i="3" l="1"/>
  <c r="K715" i="3" s="1"/>
  <c r="K963" i="3" s="1"/>
  <c r="K1211" i="3" s="1"/>
  <c r="K220" i="3"/>
  <c r="K468" i="3" l="1"/>
  <c r="K716" i="3" s="1"/>
  <c r="K964" i="3" s="1"/>
  <c r="K1212" i="3" s="1"/>
  <c r="K221" i="3"/>
  <c r="K469" i="3" l="1"/>
  <c r="K717" i="3" s="1"/>
  <c r="K965" i="3" s="1"/>
  <c r="K1213" i="3" s="1"/>
  <c r="K222" i="3"/>
  <c r="K470" i="3" l="1"/>
  <c r="K718" i="3" s="1"/>
  <c r="K966" i="3" s="1"/>
  <c r="K1214" i="3" s="1"/>
  <c r="K223" i="3"/>
  <c r="K471" i="3" l="1"/>
  <c r="K719" i="3" s="1"/>
  <c r="K967" i="3" s="1"/>
  <c r="K1215" i="3" s="1"/>
  <c r="K224" i="3"/>
  <c r="K472" i="3" l="1"/>
  <c r="K720" i="3" s="1"/>
  <c r="K968" i="3" s="1"/>
  <c r="K1216" i="3" s="1"/>
  <c r="K225" i="3"/>
  <c r="K473" i="3" l="1"/>
  <c r="K721" i="3" s="1"/>
  <c r="K969" i="3" s="1"/>
  <c r="K1217" i="3" s="1"/>
  <c r="K226" i="3"/>
  <c r="K474" i="3" l="1"/>
  <c r="K722" i="3" s="1"/>
  <c r="K970" i="3" s="1"/>
  <c r="K1218" i="3" s="1"/>
  <c r="K227" i="3"/>
  <c r="K475" i="3" l="1"/>
  <c r="K723" i="3" s="1"/>
  <c r="K971" i="3" s="1"/>
  <c r="K1219" i="3" s="1"/>
  <c r="K228" i="3"/>
  <c r="K476" i="3" l="1"/>
  <c r="K724" i="3" s="1"/>
  <c r="K972" i="3" s="1"/>
  <c r="K1220" i="3" s="1"/>
  <c r="K229" i="3"/>
  <c r="K477" i="3" l="1"/>
  <c r="K725" i="3" s="1"/>
  <c r="K973" i="3" s="1"/>
  <c r="K1221" i="3" s="1"/>
  <c r="K230" i="3"/>
  <c r="K478" i="3" l="1"/>
  <c r="K726" i="3" s="1"/>
  <c r="K974" i="3" s="1"/>
  <c r="K1222" i="3" s="1"/>
  <c r="K231" i="3"/>
  <c r="K479" i="3" l="1"/>
  <c r="K727" i="3" s="1"/>
  <c r="K975" i="3" s="1"/>
  <c r="K1223" i="3" s="1"/>
  <c r="K232" i="3"/>
  <c r="K480" i="3" l="1"/>
  <c r="K728" i="3" s="1"/>
  <c r="K976" i="3" s="1"/>
  <c r="K1224" i="3" s="1"/>
  <c r="K233" i="3"/>
  <c r="K481" i="3" l="1"/>
  <c r="K729" i="3" s="1"/>
  <c r="K977" i="3" s="1"/>
  <c r="K1225" i="3" s="1"/>
  <c r="K234" i="3"/>
  <c r="K482" i="3" l="1"/>
  <c r="K730" i="3" s="1"/>
  <c r="K978" i="3" s="1"/>
  <c r="K1226" i="3" s="1"/>
  <c r="K235" i="3"/>
  <c r="K483" i="3" l="1"/>
  <c r="K731" i="3" s="1"/>
  <c r="K979" i="3" s="1"/>
  <c r="K1227" i="3" s="1"/>
  <c r="K236" i="3"/>
  <c r="K484" i="3" l="1"/>
  <c r="K732" i="3" s="1"/>
  <c r="K980" i="3" s="1"/>
  <c r="K1228" i="3" s="1"/>
  <c r="K237" i="3"/>
  <c r="K485" i="3" l="1"/>
  <c r="K733" i="3" s="1"/>
  <c r="K981" i="3" s="1"/>
  <c r="K1229" i="3" s="1"/>
  <c r="K238" i="3"/>
  <c r="K486" i="3" l="1"/>
  <c r="K734" i="3" s="1"/>
  <c r="K982" i="3" s="1"/>
  <c r="K1230" i="3" s="1"/>
  <c r="K239" i="3"/>
  <c r="K487" i="3" l="1"/>
  <c r="K735" i="3" s="1"/>
  <c r="K983" i="3" s="1"/>
  <c r="K1231" i="3" s="1"/>
  <c r="K240" i="3"/>
  <c r="K488" i="3" l="1"/>
  <c r="K736" i="3" s="1"/>
  <c r="K984" i="3" s="1"/>
  <c r="K1232" i="3" s="1"/>
  <c r="K241" i="3"/>
  <c r="K489" i="3" l="1"/>
  <c r="K737" i="3" s="1"/>
  <c r="K985" i="3" s="1"/>
  <c r="K1233" i="3" s="1"/>
  <c r="K242" i="3"/>
  <c r="K490" i="3" l="1"/>
  <c r="K738" i="3" s="1"/>
  <c r="K986" i="3" s="1"/>
  <c r="K1234" i="3" s="1"/>
  <c r="K243" i="3"/>
  <c r="K491" i="3" l="1"/>
  <c r="K739" i="3" s="1"/>
  <c r="K987" i="3" s="1"/>
  <c r="K1235" i="3" s="1"/>
  <c r="K244" i="3"/>
  <c r="K492" i="3" l="1"/>
  <c r="K740" i="3" s="1"/>
  <c r="K988" i="3" s="1"/>
  <c r="K1236" i="3" s="1"/>
  <c r="K245" i="3"/>
  <c r="K493" i="3" l="1"/>
  <c r="K741" i="3" s="1"/>
  <c r="K989" i="3" s="1"/>
  <c r="K1237" i="3" s="1"/>
  <c r="K246" i="3"/>
  <c r="K494" i="3" l="1"/>
  <c r="K742" i="3" s="1"/>
  <c r="K990" i="3" s="1"/>
  <c r="K1238" i="3" s="1"/>
  <c r="K247" i="3"/>
  <c r="K495" i="3" l="1"/>
  <c r="K743" i="3" s="1"/>
  <c r="K991" i="3" s="1"/>
  <c r="K1239" i="3" s="1"/>
  <c r="K248" i="3"/>
  <c r="K496" i="3" l="1"/>
  <c r="K744" i="3" s="1"/>
  <c r="K992" i="3" s="1"/>
  <c r="K1240" i="3" s="1"/>
  <c r="K249" i="3"/>
  <c r="K497" i="3" l="1"/>
  <c r="K745" i="3" s="1"/>
  <c r="K993" i="3" s="1"/>
  <c r="K1241" i="3" s="1"/>
  <c r="K250" i="3"/>
  <c r="K498" i="3" l="1"/>
  <c r="K746" i="3" s="1"/>
  <c r="K994" i="3" s="1"/>
  <c r="K1242" i="3" s="1"/>
  <c r="K251" i="3"/>
  <c r="K499" i="3" l="1"/>
  <c r="K747" i="3" s="1"/>
  <c r="K995" i="3" s="1"/>
  <c r="K1243" i="3" s="1"/>
  <c r="K252" i="3"/>
  <c r="K500" i="3" l="1"/>
  <c r="K748" i="3" s="1"/>
  <c r="K996" i="3" s="1"/>
  <c r="K1244" i="3" s="1"/>
  <c r="K253" i="3"/>
  <c r="K501" i="3" l="1"/>
  <c r="K749" i="3" s="1"/>
  <c r="K997" i="3" s="1"/>
  <c r="K1245" i="3" s="1"/>
  <c r="K254" i="3"/>
  <c r="K502" i="3" l="1"/>
  <c r="K750" i="3" s="1"/>
  <c r="K998" i="3" s="1"/>
  <c r="K1246" i="3" s="1"/>
  <c r="K255" i="3"/>
  <c r="K503" i="3" l="1"/>
  <c r="K751" i="3" s="1"/>
  <c r="K999" i="3" s="1"/>
  <c r="K1247" i="3" s="1"/>
  <c r="K256" i="3"/>
  <c r="K504" i="3" l="1"/>
  <c r="K752" i="3" s="1"/>
  <c r="K1000" i="3" s="1"/>
  <c r="K1248" i="3" s="1"/>
  <c r="K257" i="3"/>
  <c r="K505" i="3" s="1"/>
  <c r="K753" i="3" s="1"/>
  <c r="K1001" i="3" s="1"/>
  <c r="K124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F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J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F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  <comment ref="J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</commentList>
</comments>
</file>

<file path=xl/sharedStrings.xml><?xml version="1.0" encoding="utf-8"?>
<sst xmlns="http://schemas.openxmlformats.org/spreadsheetml/2006/main" count="6089" uniqueCount="719">
  <si>
    <t>~TFM_FILL</t>
  </si>
  <si>
    <t>Operation_Sum_Avg_Count</t>
  </si>
  <si>
    <t>Scenario Name</t>
  </si>
  <si>
    <t>Attribute</t>
  </si>
  <si>
    <t>Year</t>
  </si>
  <si>
    <t>Cset_CN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</si>
  <si>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</si>
  <si>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</si>
  <si>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</si>
  <si>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</si>
  <si>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</si>
  <si>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</si>
  <si>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</si>
  <si>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</si>
  <si>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</si>
  <si>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</si>
  <si>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</si>
  <si>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</si>
  <si>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</si>
  <si>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</si>
  <si>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</si>
  <si>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</t>
  </si>
  <si>
    <t>BASE</t>
  </si>
  <si>
    <t>DEMAND</t>
  </si>
  <si>
    <t>RHAPA</t>
  </si>
  <si>
    <t>RHAPB</t>
  </si>
  <si>
    <t>RHAPC</t>
  </si>
  <si>
    <t>RHAPE</t>
  </si>
  <si>
    <t>RHHSA</t>
  </si>
  <si>
    <t>RHHSB</t>
  </si>
  <si>
    <t>RHHSC</t>
  </si>
  <si>
    <t>RHHSE</t>
  </si>
  <si>
    <t>RCAPA</t>
  </si>
  <si>
    <t>RCAPB</t>
  </si>
  <si>
    <t>RCAPC</t>
  </si>
  <si>
    <t>RCAPE</t>
  </si>
  <si>
    <t>RCHSA</t>
  </si>
  <si>
    <t>RCHSB</t>
  </si>
  <si>
    <t>RCHSC</t>
  </si>
  <si>
    <t>RCHSE</t>
  </si>
  <si>
    <t>RWAPA</t>
  </si>
  <si>
    <t>RWAPB</t>
  </si>
  <si>
    <t>RWAPC</t>
  </si>
  <si>
    <t>RWAPE</t>
  </si>
  <si>
    <t>RWHSA</t>
  </si>
  <si>
    <t>RWHSB</t>
  </si>
  <si>
    <t>RWHSC</t>
  </si>
  <si>
    <t>RWHSE</t>
  </si>
  <si>
    <t>RKAPA</t>
  </si>
  <si>
    <t>RKAPB</t>
  </si>
  <si>
    <t>RKAPC</t>
  </si>
  <si>
    <t>RKAPE</t>
  </si>
  <si>
    <t>RKHSA</t>
  </si>
  <si>
    <t>RKHSB</t>
  </si>
  <si>
    <t>RKHSC</t>
  </si>
  <si>
    <t>RKHSE</t>
  </si>
  <si>
    <t>RLAPA</t>
  </si>
  <si>
    <t>RLAPB</t>
  </si>
  <si>
    <t>RLAPC</t>
  </si>
  <si>
    <t>RLAPE</t>
  </si>
  <si>
    <t>RLHSA</t>
  </si>
  <si>
    <t>RLHSB</t>
  </si>
  <si>
    <t>RLHSC</t>
  </si>
  <si>
    <t>RLHSE</t>
  </si>
  <si>
    <t>ROAPA</t>
  </si>
  <si>
    <t>ROAPB</t>
  </si>
  <si>
    <t>ROAPC</t>
  </si>
  <si>
    <t>ROAPE</t>
  </si>
  <si>
    <t>ROHSA</t>
  </si>
  <si>
    <t>ROHSB</t>
  </si>
  <si>
    <t>ROHSC</t>
  </si>
  <si>
    <t>ROHSE</t>
  </si>
  <si>
    <t>REAPA</t>
  </si>
  <si>
    <t>REAPB</t>
  </si>
  <si>
    <t>REAPC</t>
  </si>
  <si>
    <t>REAPE</t>
  </si>
  <si>
    <t>REHSA</t>
  </si>
  <si>
    <t>REHSB</t>
  </si>
  <si>
    <t>REHSC</t>
  </si>
  <si>
    <t>REHSE</t>
  </si>
  <si>
    <t>CHCUL</t>
  </si>
  <si>
    <t>CHEDU</t>
  </si>
  <si>
    <t>CHHLT</t>
  </si>
  <si>
    <t>CHOFF</t>
  </si>
  <si>
    <t>CHOTH</t>
  </si>
  <si>
    <t>CHRET</t>
  </si>
  <si>
    <t>CHSPO</t>
  </si>
  <si>
    <t>CHTUR</t>
  </si>
  <si>
    <t>CCCUL</t>
  </si>
  <si>
    <t>CCEDU</t>
  </si>
  <si>
    <t>CCHLT</t>
  </si>
  <si>
    <t>CCOFF</t>
  </si>
  <si>
    <t>CCOTH</t>
  </si>
  <si>
    <t>CCRET</t>
  </si>
  <si>
    <t>CCSPO</t>
  </si>
  <si>
    <t>CCTUR</t>
  </si>
  <si>
    <t>CWCUL</t>
  </si>
  <si>
    <t>CWEDU</t>
  </si>
  <si>
    <t>CWHLT</t>
  </si>
  <si>
    <t>CWOFF</t>
  </si>
  <si>
    <t>CWOTH</t>
  </si>
  <si>
    <t>CWRET</t>
  </si>
  <si>
    <t>CWSPO</t>
  </si>
  <si>
    <t>CWTUR</t>
  </si>
  <si>
    <t>CKCUL</t>
  </si>
  <si>
    <t>CKEDU</t>
  </si>
  <si>
    <t>CKHLT</t>
  </si>
  <si>
    <t>CKOFF</t>
  </si>
  <si>
    <t>CKOTH</t>
  </si>
  <si>
    <t>CKRET</t>
  </si>
  <si>
    <t>CKSPO</t>
  </si>
  <si>
    <t>CKTUR</t>
  </si>
  <si>
    <t>CLCUL</t>
  </si>
  <si>
    <t>CLEDU</t>
  </si>
  <si>
    <t>CLHLT</t>
  </si>
  <si>
    <t>CLOFF</t>
  </si>
  <si>
    <t>CLOTH</t>
  </si>
  <si>
    <t>CLRET</t>
  </si>
  <si>
    <t>CLSPO</t>
  </si>
  <si>
    <t>CLTUR</t>
  </si>
  <si>
    <t>COCUL</t>
  </si>
  <si>
    <t>COEDU</t>
  </si>
  <si>
    <t>COHLT</t>
  </si>
  <si>
    <t>COOFF</t>
  </si>
  <si>
    <t>COOTH</t>
  </si>
  <si>
    <t>CORET</t>
  </si>
  <si>
    <t>COSPO</t>
  </si>
  <si>
    <t>COTUR</t>
  </si>
  <si>
    <t>CECUL</t>
  </si>
  <si>
    <t>CEEDU</t>
  </si>
  <si>
    <t>CEHLT</t>
  </si>
  <si>
    <t>CEOFF</t>
  </si>
  <si>
    <t>CEOTH</t>
  </si>
  <si>
    <t>CERET</t>
  </si>
  <si>
    <t>CESPO</t>
  </si>
  <si>
    <t>CETUR</t>
  </si>
  <si>
    <t>MHCUL</t>
  </si>
  <si>
    <t>MHEDU</t>
  </si>
  <si>
    <t>MHHOU</t>
  </si>
  <si>
    <t>MHOFL</t>
  </si>
  <si>
    <t>MHOFS</t>
  </si>
  <si>
    <t>MHOTH</t>
  </si>
  <si>
    <t>MHSPO</t>
  </si>
  <si>
    <t>MHTCH</t>
  </si>
  <si>
    <t>MCCUL</t>
  </si>
  <si>
    <t>MCEDU</t>
  </si>
  <si>
    <t>MCHOU</t>
  </si>
  <si>
    <t>MCOFL</t>
  </si>
  <si>
    <t>MCOFS</t>
  </si>
  <si>
    <t>MCOTH</t>
  </si>
  <si>
    <t>MCSPO</t>
  </si>
  <si>
    <t>MCTCH</t>
  </si>
  <si>
    <t>MWCUL</t>
  </si>
  <si>
    <t>MWEDU</t>
  </si>
  <si>
    <t>MWHOU</t>
  </si>
  <si>
    <t>MWOFL</t>
  </si>
  <si>
    <t>MWOFS</t>
  </si>
  <si>
    <t>MWOTH</t>
  </si>
  <si>
    <t>MWSPO</t>
  </si>
  <si>
    <t>MWTCH</t>
  </si>
  <si>
    <t>MKCUL</t>
  </si>
  <si>
    <t>MKEDU</t>
  </si>
  <si>
    <t>MKHOU</t>
  </si>
  <si>
    <t>MKOFL</t>
  </si>
  <si>
    <t>MKOFS</t>
  </si>
  <si>
    <t>MKOTH</t>
  </si>
  <si>
    <t>MKSPO</t>
  </si>
  <si>
    <t>MKTCH</t>
  </si>
  <si>
    <t>MLCUL</t>
  </si>
  <si>
    <t>MLEDU</t>
  </si>
  <si>
    <t>MLHOU</t>
  </si>
  <si>
    <t>MLOFL</t>
  </si>
  <si>
    <t>MLOFS</t>
  </si>
  <si>
    <t>MLOTH</t>
  </si>
  <si>
    <t>MLSPO</t>
  </si>
  <si>
    <t>MLTCH</t>
  </si>
  <si>
    <t>MOCUL</t>
  </si>
  <si>
    <t>MOEDU</t>
  </si>
  <si>
    <t>MOHOU</t>
  </si>
  <si>
    <t>MOOFL</t>
  </si>
  <si>
    <t>MOOFS</t>
  </si>
  <si>
    <t>MOOTH</t>
  </si>
  <si>
    <t>MOSPO</t>
  </si>
  <si>
    <t>MOTCH</t>
  </si>
  <si>
    <t>MECUL</t>
  </si>
  <si>
    <t>MEEDU</t>
  </si>
  <si>
    <t>MEHOU</t>
  </si>
  <si>
    <t>MEOFL</t>
  </si>
  <si>
    <t>MEOFS</t>
  </si>
  <si>
    <t>MEOTH</t>
  </si>
  <si>
    <t>MESPO</t>
  </si>
  <si>
    <t>METCH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</si>
  <si>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</si>
  <si>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</si>
  <si>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</si>
  <si>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</si>
  <si>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</si>
  <si>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</si>
  <si>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</si>
  <si>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</si>
  <si>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</si>
  <si>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</si>
  <si>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</si>
  <si>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</si>
  <si>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</si>
  <si>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</si>
  <si>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TLEP</t>
  </si>
  <si>
    <t>TLEP-C</t>
  </si>
  <si>
    <t>TMO</t>
  </si>
  <si>
    <t>TMO-C</t>
  </si>
  <si>
    <t>TNA</t>
  </si>
  <si>
    <t>TNA-C</t>
  </si>
  <si>
    <t>TNC</t>
  </si>
  <si>
    <t>TNC-C</t>
  </si>
  <si>
    <t>TNO</t>
  </si>
  <si>
    <t>TNO-C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</si>
  <si>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</si>
  <si>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</si>
  <si>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</si>
  <si>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</si>
  <si>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</si>
  <si>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</si>
  <si>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</si>
  <si>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</si>
  <si>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</si>
  <si>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</si>
  <si>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TYEP</t>
  </si>
  <si>
    <t>TYEP-C</t>
  </si>
  <si>
    <t>TYNP</t>
  </si>
  <si>
    <t>TYNP-C</t>
  </si>
  <si>
    <t>TLEF</t>
  </si>
  <si>
    <t>TLEF-C</t>
  </si>
  <si>
    <t>TFLL</t>
  </si>
  <si>
    <t>TFLL-C</t>
  </si>
  <si>
    <t>TFLS</t>
  </si>
  <si>
    <t>TFLS-C</t>
  </si>
  <si>
    <t>TFML</t>
  </si>
  <si>
    <t>TFML-C</t>
  </si>
  <si>
    <t>TFMS</t>
  </si>
  <si>
    <t>TFMS-C</t>
  </si>
  <si>
    <t>TFRL</t>
  </si>
  <si>
    <t>TFRL-C</t>
  </si>
  <si>
    <t>TFRS</t>
  </si>
  <si>
    <t>TFRS-C</t>
  </si>
  <si>
    <t>TNB</t>
  </si>
  <si>
    <t>TNB-C</t>
  </si>
  <si>
    <t>TOV</t>
  </si>
  <si>
    <t>TOV-C</t>
  </si>
  <si>
    <t>TTF</t>
  </si>
  <si>
    <t>TTF-C</t>
  </si>
  <si>
    <t>TYEF</t>
  </si>
  <si>
    <t>TYEF-C</t>
  </si>
  <si>
    <t>TYNF</t>
  </si>
  <si>
    <t>TYNF-C</t>
  </si>
  <si>
    <t>PLIG</t>
  </si>
  <si>
    <t>IDA</t>
  </si>
  <si>
    <t>IDB</t>
  </si>
  <si>
    <t>IDC</t>
  </si>
  <si>
    <t>IDD</t>
  </si>
  <si>
    <t>IDE</t>
  </si>
  <si>
    <t>IDF</t>
  </si>
  <si>
    <t>IDG</t>
  </si>
  <si>
    <t>IDH</t>
  </si>
  <si>
    <t>WAT</t>
  </si>
  <si>
    <t>WMSU</t>
  </si>
  <si>
    <t>WMSR</t>
  </si>
  <si>
    <t>WMSRPL</t>
  </si>
  <si>
    <t>WMSRM</t>
  </si>
  <si>
    <t>WMSRPA</t>
  </si>
  <si>
    <t>WMSRG</t>
  </si>
  <si>
    <t>WMSO</t>
  </si>
  <si>
    <t>WWT</t>
  </si>
  <si>
    <t>CommName</t>
  </si>
  <si>
    <t>CommDesc</t>
  </si>
  <si>
    <t>Sector</t>
  </si>
  <si>
    <t>Unit</t>
  </si>
  <si>
    <t>Space Heating in Residential - Apartments very high efficiency</t>
  </si>
  <si>
    <t>RSD</t>
  </si>
  <si>
    <t>TJ</t>
  </si>
  <si>
    <t>Space Heating in Residential - Apartments high efficiency</t>
  </si>
  <si>
    <t>Space Heating in Residential - Apartments medium efficiency</t>
  </si>
  <si>
    <t>Space Heating in Residential - Apartments low efficiency</t>
  </si>
  <si>
    <t>Space Heating in Residential - Houses very high efficiency</t>
  </si>
  <si>
    <t>Space Heating in Residential - Houses high efficiency</t>
  </si>
  <si>
    <t>Space Heating in Residential - Houses medium efficiency</t>
  </si>
  <si>
    <t>Space Heating in Residential - Houses low efficiency</t>
  </si>
  <si>
    <t>Space Cooling in Residential -  Apartments very high efficiency</t>
  </si>
  <si>
    <t>Space Cooling in Residential -  Apartments high efficiency</t>
  </si>
  <si>
    <t>Space Cooling in Residential -  Apartments medium efficiency</t>
  </si>
  <si>
    <t>Space Cooling in Residential -  Apartments low efficiency</t>
  </si>
  <si>
    <t>Space Cooling in Residential -  Houses very high efficiency</t>
  </si>
  <si>
    <t>Space Cooling in Residential -  Houses high efficiency</t>
  </si>
  <si>
    <t>Space Cooling in Residential -  Houses medium efficiency</t>
  </si>
  <si>
    <t>Space Cooling in Residential -  Houses low efficiency</t>
  </si>
  <si>
    <t>Water Heating in Residential -  Apartments very high efficiency</t>
  </si>
  <si>
    <t>Water Heating in Residential -  Apartments high efficiency</t>
  </si>
  <si>
    <t>Water Heating in Residential -  Apartments medium efficiency</t>
  </si>
  <si>
    <t>Water Heating in Residential -  Apartments low efficiency</t>
  </si>
  <si>
    <t>Water Heating in Residential -  Houses very high efficiency</t>
  </si>
  <si>
    <t>Water Heating in Residential -  Houses high efficiency</t>
  </si>
  <si>
    <t>Water Heating in Residential -  Houses medium efficiency</t>
  </si>
  <si>
    <t>Water Heating in Residential -  Houses low efficiency</t>
  </si>
  <si>
    <t>Cooking in Residential -  Apartments very high efficiency</t>
  </si>
  <si>
    <t>Cooking in Residential -  Apartments high efficiency</t>
  </si>
  <si>
    <t>Cooking in Residential -  Apartments medium efficiency</t>
  </si>
  <si>
    <t>Cooking in Residential -  Apartments low efficiency</t>
  </si>
  <si>
    <t>Cooking in Residential -  Houses very high efficiency</t>
  </si>
  <si>
    <t>Cooking in Residential -  Houses high efficiency</t>
  </si>
  <si>
    <t>Cooking in Residential -  Houses medium efficiency</t>
  </si>
  <si>
    <t>Cooking in Residential -  Houses low efficiency</t>
  </si>
  <si>
    <t>Lighting in Residential -  Apartments very high efficiency</t>
  </si>
  <si>
    <t>Lighting in Residential -  Apartments high efficiency</t>
  </si>
  <si>
    <t>Lighting in Residential -  Apartments medium efficiency</t>
  </si>
  <si>
    <t>Lighting in Residential -  Apartments low efficiency</t>
  </si>
  <si>
    <t>Lighting in Residential -  Houses very high efficiency</t>
  </si>
  <si>
    <t>Lighting in Residential -  Houses high efficiency</t>
  </si>
  <si>
    <t>Lighting in Residential -  Houses medium efficiency</t>
  </si>
  <si>
    <t>Lighting in Residential -  Houses low efficiency</t>
  </si>
  <si>
    <t>Other electric appliances in Residential -  Apartments very high efficiency</t>
  </si>
  <si>
    <t>Other electric appliances in Residential -  Apartments high efficiency</t>
  </si>
  <si>
    <t>Other electric appliances in Residential -  Apartments medium efficiency</t>
  </si>
  <si>
    <t>Other electric appliances in Residential -  Apartments low efficiency</t>
  </si>
  <si>
    <t>Other electric appliances in Residential -  Houses very high efficiency</t>
  </si>
  <si>
    <t>Other electric appliances in Residential -  Houses high efficiency</t>
  </si>
  <si>
    <t>Other electric appliances in Residential -  Houses medium efficiency</t>
  </si>
  <si>
    <t>Other electric appliances in Residential -  Houses low efficiency</t>
  </si>
  <si>
    <t>Other energy in Residential -   Apartments very high efficiency</t>
  </si>
  <si>
    <t>Other energy in Residential -   Apartments high efficiency</t>
  </si>
  <si>
    <t>Other energy in Residential -   Apartments medium efficiency</t>
  </si>
  <si>
    <t>Other energy in Residential -   Apartments low efficiency</t>
  </si>
  <si>
    <t>Other energy in Residential -   Houses very high efficiency</t>
  </si>
  <si>
    <t>Other energy in Residential -   Houses high efficiency</t>
  </si>
  <si>
    <t>Other energy in Residential -   Houses medium efficiency</t>
  </si>
  <si>
    <t>Other energy in Residential -   Houses low efficiency</t>
  </si>
  <si>
    <t>Space Heating in Commercial sector - Culture space, museum, theatre and library</t>
  </si>
  <si>
    <t>COM</t>
  </si>
  <si>
    <t>Space Heating in Commercial sector - Education</t>
  </si>
  <si>
    <t>Space Heating in Commercial sector - Health</t>
  </si>
  <si>
    <t>Space Heating in Commercial sector - Offices</t>
  </si>
  <si>
    <t>Space Heating in Commercial sector - Other</t>
  </si>
  <si>
    <t>Space Heating in Commercial sector - Retail business</t>
  </si>
  <si>
    <t>Space Heating in Commercial sector - Swimming pool and gyms</t>
  </si>
  <si>
    <t>Space Heating in Commercial sector - Tourism Hotels and Restaurants</t>
  </si>
  <si>
    <t>Space Cooling in Commercial sector - Culture space, museum, theatre and library</t>
  </si>
  <si>
    <t>Space Cooling in Commercial sector - Education</t>
  </si>
  <si>
    <t>Space Cooling in Commercial sector - Health</t>
  </si>
  <si>
    <t>Space Cooling in Commercial sector - Offices</t>
  </si>
  <si>
    <t>Space Cooling in Commercial sector - Other</t>
  </si>
  <si>
    <t>Space Cooling in Commercial sector - Retail business</t>
  </si>
  <si>
    <t>Space Cooling in Commercial sector - Swimming pool and gyms</t>
  </si>
  <si>
    <t>Space Cooling in Commercial sector - Tourism Hotels and Restaurants</t>
  </si>
  <si>
    <t>Water Heating in Commercial sector - Culture space, museum, theatre and library</t>
  </si>
  <si>
    <t>Water Heating in Commercial sector - Education</t>
  </si>
  <si>
    <t>Water Heating in Commercial sector - Health</t>
  </si>
  <si>
    <t>Water Heating in Commercial sector - Offices</t>
  </si>
  <si>
    <t>Water Heating in Commercial sector - Other</t>
  </si>
  <si>
    <t>Water Heating in Commercial sector - Retail business</t>
  </si>
  <si>
    <t>Water Heating in Commercial sector - Swimming pool and gyms</t>
  </si>
  <si>
    <t>Water Heating in Commercial sector - Tourism Hotels and Restaurants</t>
  </si>
  <si>
    <t>Cooking in Commercial sector - Culture space, museum, theatre and library</t>
  </si>
  <si>
    <t>Cooking in Commercial sector - Education</t>
  </si>
  <si>
    <t>Cooking in Commercial sector - Health</t>
  </si>
  <si>
    <t>Cooking in Commercial sector - Offices</t>
  </si>
  <si>
    <t>Cooking in Commercial sector - Other</t>
  </si>
  <si>
    <t>Cooking in Commercial sector - Retail business</t>
  </si>
  <si>
    <t>Cooking in Commercial sector - Swimming pool and gyms</t>
  </si>
  <si>
    <t>Cooking in Commercial sector - Tourism Hotels and Restaurants</t>
  </si>
  <si>
    <t>Lighting in Commercial sector - Culture space, museum, theatre and library</t>
  </si>
  <si>
    <t>Lighting in Commercial sector - Education</t>
  </si>
  <si>
    <t>Lighting in Commercial sector - Health</t>
  </si>
  <si>
    <t>Lighting in Commercial sector - Offices</t>
  </si>
  <si>
    <t>Lighting in Commercial sector - Other</t>
  </si>
  <si>
    <t>Lighting in Commercial sector - Retail business</t>
  </si>
  <si>
    <t>Lighting in Commercial sector - Swimming pool and gyms</t>
  </si>
  <si>
    <t>Lighting in Commercial sector - Tourism Hotels and Restaurants</t>
  </si>
  <si>
    <t>Other electric appliances Commercial sector - Culture space, museum, theatre and library</t>
  </si>
  <si>
    <t>Other electric appliances Commercial sector - Education</t>
  </si>
  <si>
    <t>Other electric appliances Commercial sector - Health</t>
  </si>
  <si>
    <t>Other electric appliances Commercial sector - Offices</t>
  </si>
  <si>
    <t>Other electric appliances Commercial sector - Other</t>
  </si>
  <si>
    <t>Other electric appliances Commercial sector - Retail business</t>
  </si>
  <si>
    <t>Other electric appliances Commercial sector - Swimming pool and gyms</t>
  </si>
  <si>
    <t>Other electric appliances Commercial sector - Tourism Hotels and Restaurants</t>
  </si>
  <si>
    <t>Other energy in Commercial sector - Culture space, museum, theatre and library</t>
  </si>
  <si>
    <t>Other energy in Commercial sector - Education</t>
  </si>
  <si>
    <t>Other energy in Commercial sector - Health</t>
  </si>
  <si>
    <t>Other energy in Commercial sector - Offices</t>
  </si>
  <si>
    <t>Other energy in Commercial sector - Other</t>
  </si>
  <si>
    <t>Other energy in Commercial sector - Retail business</t>
  </si>
  <si>
    <t>Other energy in Commercial sector - Swimming pool and gyms</t>
  </si>
  <si>
    <t>Other energy in Commercial sector - Tourism Hotels and Restaurants</t>
  </si>
  <si>
    <t>Space Heating in Municipality sector - CULture spaces, museums, theater and library</t>
  </si>
  <si>
    <t>MUN</t>
  </si>
  <si>
    <t>Space Heating in Municipality sector - EDUcation</t>
  </si>
  <si>
    <t>Space Heating in Municipality sector - Municipal HOusing</t>
  </si>
  <si>
    <t xml:space="preserve">Space Heating in Municipality sector - OFfice Large </t>
  </si>
  <si>
    <t>Space Heating in Municipality sector - OFfice Small</t>
  </si>
  <si>
    <t>Space Heating in Municipality sector - OTHer</t>
  </si>
  <si>
    <t>Space Heating in Municipality sector - Swiming POol and gyms</t>
  </si>
  <si>
    <t>Space Heating in Municipality sector - TeCHnical support buildings</t>
  </si>
  <si>
    <t>Space Cooling in Municipality sector - CULture spaces, museums, theater and library</t>
  </si>
  <si>
    <t>Space Cooling in Municipality sector - EDUcation</t>
  </si>
  <si>
    <t>Space Cooling in Municipality sector - Municipal HOusing</t>
  </si>
  <si>
    <t xml:space="preserve">Space Cooling in Municipality sector - OFfice Large </t>
  </si>
  <si>
    <t>Space Cooling in Municipality sector - OFfice Small</t>
  </si>
  <si>
    <t>Space Cooling in Municipality sector - OTHer</t>
  </si>
  <si>
    <t>Space Cooling in Municipality sector - Swiming POol and gyms</t>
  </si>
  <si>
    <t>Space Cooling in Municipality sector - TeCHnical support buildings</t>
  </si>
  <si>
    <t>Water Heating in Municipality sector - CULture spaces, museums, theater and library</t>
  </si>
  <si>
    <t>Water Heating in Municipality sector - EDUcation</t>
  </si>
  <si>
    <t>Water Heating in Municipality sector - Municipal HOusing</t>
  </si>
  <si>
    <t xml:space="preserve">Water Heating in Municipality sector - OFfice Large </t>
  </si>
  <si>
    <t>Water Heating in Municipality sector - OFfice Small</t>
  </si>
  <si>
    <t>Water Heating in Municipality sector - OTHer</t>
  </si>
  <si>
    <t>Water Heating in Municipality sector - Swiming POol and gyms</t>
  </si>
  <si>
    <t>Water Heating in Municipality sector - TeCHnical support buildings</t>
  </si>
  <si>
    <t>Cooking in Municipality sector - CULture spaces, museums, theater and library</t>
  </si>
  <si>
    <t>Cooking in Municipality sector - EDUcation</t>
  </si>
  <si>
    <t>Cooking in Municipality sector - Municipal HOusing</t>
  </si>
  <si>
    <t xml:space="preserve">Cooking in Municipality sector - OFfice Large </t>
  </si>
  <si>
    <t>Cooking in Municipality sector - OFfice Small</t>
  </si>
  <si>
    <t>Cooking in Municipality sector - OTHer</t>
  </si>
  <si>
    <t>Cooking in Municipality sector - Swiming POol and gyms</t>
  </si>
  <si>
    <t>Cooking in Municipality sector - TeCHnical support buildings</t>
  </si>
  <si>
    <t>Lighting in Municipality sector - CULture spaces, museums, theater and library</t>
  </si>
  <si>
    <t>Lighting in Municipality sector - EDUcation</t>
  </si>
  <si>
    <t>Lighting in Municipality sector - Municipal HOusing</t>
  </si>
  <si>
    <t xml:space="preserve">Lighting in Municipality sector - OFfice Large </t>
  </si>
  <si>
    <t>Lighting in Municipality sector - OFfice Small</t>
  </si>
  <si>
    <t>Lighting in Municipality sector - OTHer</t>
  </si>
  <si>
    <t>Lighting in Municipality sector - Swiming POol and gyms</t>
  </si>
  <si>
    <t>Lighting in Municipality sector - TeCHnical support buildings</t>
  </si>
  <si>
    <t>Other electric appliances Municipality sector - CULture spaces, museums, theater and library</t>
  </si>
  <si>
    <t>Other electric appliances Municipality sector - EDUcation</t>
  </si>
  <si>
    <t>Other electric appliances Municipality sector - Municipal HOusing</t>
  </si>
  <si>
    <t xml:space="preserve">Other electric appliances Municipality sector - OFfice Large </t>
  </si>
  <si>
    <t>Other electric appliances Municipality sector - OFfice Small</t>
  </si>
  <si>
    <t>Other electric appliances Municipality sector - OTHer</t>
  </si>
  <si>
    <t>Other electric appliances Municipality sector - Swiming POol and gyms</t>
  </si>
  <si>
    <t>Other electric appliances Municipality sector - TeCHnical support buildings</t>
  </si>
  <si>
    <t>Other energy in Municipality sector - CULture spaces, museums, theater and library</t>
  </si>
  <si>
    <t>Other energy in Municipality sector - EDUcation</t>
  </si>
  <si>
    <t>Other energy in Municipality sector - Municipal HOusing</t>
  </si>
  <si>
    <t xml:space="preserve">Other energy in Municipality sector - OFfice Large </t>
  </si>
  <si>
    <t>Other energy in Municipality sector - OFfice Small</t>
  </si>
  <si>
    <t>Other energy in Municipality sector - OTHer</t>
  </si>
  <si>
    <t>Other energy in Municipality sector - Swiming POol and gyms</t>
  </si>
  <si>
    <t>Other energy in Municipality sector - TeCHnical support buildings</t>
  </si>
  <si>
    <t>Aviation.International.</t>
  </si>
  <si>
    <t>TRA</t>
  </si>
  <si>
    <t>Million_Pkm</t>
  </si>
  <si>
    <t>Aviation.International.City.</t>
  </si>
  <si>
    <t>Aviation.Domestic.</t>
  </si>
  <si>
    <t>Aviation.Domestic.City.</t>
  </si>
  <si>
    <t>Road.Bus.Intercity.</t>
  </si>
  <si>
    <t>Road.Bus.Intercity.City.</t>
  </si>
  <si>
    <t>Road.Bus.Urban.</t>
  </si>
  <si>
    <t>Road.Bus.Urban.City.</t>
  </si>
  <si>
    <t>Road.Car.Long.</t>
  </si>
  <si>
    <t>Road.Car.Long.City.</t>
  </si>
  <si>
    <t>Road.Car.Long.Pool.</t>
  </si>
  <si>
    <t>Road.Car.Short.</t>
  </si>
  <si>
    <t>Road.Car.Short.City.</t>
  </si>
  <si>
    <t>Road.Car.Short.Pool.</t>
  </si>
  <si>
    <t>LightElectricVehicle (LEV).Passenger.</t>
  </si>
  <si>
    <t>LightElectricVehicle (LEV).Passenger.City.</t>
  </si>
  <si>
    <t>Road.Moto.</t>
  </si>
  <si>
    <t>Road.Moto.City.</t>
  </si>
  <si>
    <t>Navigation.Generic.Passenger.</t>
  </si>
  <si>
    <t>Navigation.Generic.Passenger.City.</t>
  </si>
  <si>
    <t>Navigation.Local.Ferry.Passenger.</t>
  </si>
  <si>
    <t>Navigation.Local.Ferry.Passenger.City.</t>
  </si>
  <si>
    <t>Non-traveling</t>
  </si>
  <si>
    <t>Non-traveling.City.</t>
  </si>
  <si>
    <t>Rail.Passenger.HighSpeed.</t>
  </si>
  <si>
    <t>Rail.Passenger.HighSpeed.City.</t>
  </si>
  <si>
    <t>Rail.Passenger.LightRail.</t>
  </si>
  <si>
    <t>Rail.Passenger.LightRail.City.</t>
  </si>
  <si>
    <t>Rail.Passenger.Metro.</t>
  </si>
  <si>
    <t>Rail.Passenger.Metro.City.</t>
  </si>
  <si>
    <t>Rail.Passenger.</t>
  </si>
  <si>
    <t>Rail.Passenger.City.</t>
  </si>
  <si>
    <t>Walking.Nonenergy.</t>
  </si>
  <si>
    <t>Walking.Nonenergy.City.</t>
  </si>
  <si>
    <t>BicYcle.Electric.Passenger.</t>
  </si>
  <si>
    <t>BicYcle.Electric.Passenger.City.</t>
  </si>
  <si>
    <t>BicYcle.Passenger.</t>
  </si>
  <si>
    <t>BicYcle.Passenger.City.</t>
  </si>
  <si>
    <t>LightElectricVehicle (LEV).Freight.</t>
  </si>
  <si>
    <t>Million_Tkm</t>
  </si>
  <si>
    <t>LightElectricVehicle (LEV).Freight.City.</t>
  </si>
  <si>
    <t>Road.Freight.Light.LongDistance.City.</t>
  </si>
  <si>
    <t>Road.Freight.Light.Short.City.</t>
  </si>
  <si>
    <t>Road.Freight.Light.LongDistance.</t>
  </si>
  <si>
    <t>Road.Freight.Light.Short.</t>
  </si>
  <si>
    <t>Road.Freight.Medium.LongDistance.City.</t>
  </si>
  <si>
    <t>Road.Freight.Medium.Short.City.</t>
  </si>
  <si>
    <t>Road.Freight.Medium.LongDistance.</t>
  </si>
  <si>
    <t>Road.Freight.Medium.Short.</t>
  </si>
  <si>
    <t>Road.Freight.Heavy.LongDistance.City.</t>
  </si>
  <si>
    <t>Road.Freight.Heavy.Short.City.</t>
  </si>
  <si>
    <t>Road.Freight.Heavy.LongDistance.</t>
  </si>
  <si>
    <t>Road.Freight.Heavy.Short.</t>
  </si>
  <si>
    <t>Navigation.Generic.Bunker.</t>
  </si>
  <si>
    <t>Navigation.Generic.Bunker.City.</t>
  </si>
  <si>
    <t>Other.Vehicles.</t>
  </si>
  <si>
    <t>Other.Vehicles.City.</t>
  </si>
  <si>
    <t>Rail.Freight.</t>
  </si>
  <si>
    <t>Rail.Freight.City.</t>
  </si>
  <si>
    <t>BicYcle.Electric.Freight.</t>
  </si>
  <si>
    <t>BicYcle.Electric.Freight.City.</t>
  </si>
  <si>
    <t>BicYcle.Freight.</t>
  </si>
  <si>
    <t>BicYcle.Freight.City.</t>
  </si>
  <si>
    <t>Public lighting</t>
  </si>
  <si>
    <t>PLG</t>
  </si>
  <si>
    <t>Industry-A demand</t>
  </si>
  <si>
    <t>IND</t>
  </si>
  <si>
    <t>Industry-B demand</t>
  </si>
  <si>
    <t>Industry-C demand</t>
  </si>
  <si>
    <t>Industry-D demand</t>
  </si>
  <si>
    <t>Industry-E demand</t>
  </si>
  <si>
    <t>Industry-F demand</t>
  </si>
  <si>
    <t>Industry-G demand</t>
  </si>
  <si>
    <t>Industry-H demand</t>
  </si>
  <si>
    <t>Water</t>
  </si>
  <si>
    <t>WWW</t>
  </si>
  <si>
    <t>m3</t>
  </si>
  <si>
    <t>Municipal Solid Waste - Undifferentiated (output of the treatment facilities)</t>
  </si>
  <si>
    <t>t</t>
  </si>
  <si>
    <t>Municipal Solid Waste - Recyclable (output of the treatment facilities)</t>
  </si>
  <si>
    <t xml:space="preserve">Municipal Solid Waste -Plastic Production </t>
  </si>
  <si>
    <t xml:space="preserve">Municipal Solid Waste -Metal Production </t>
  </si>
  <si>
    <t xml:space="preserve">Municipal Solid Waste -Paper Production </t>
  </si>
  <si>
    <t xml:space="preserve">Municipal Solid Waste -Glass Production </t>
  </si>
  <si>
    <t xml:space="preserve">Municipal solid Waste - Food Waste </t>
  </si>
  <si>
    <t xml:space="preserve">Waste Water </t>
  </si>
  <si>
    <t>PROVIDES INDATA to "FINAL SCENARIO DEMAND"</t>
  </si>
  <si>
    <t>1. Socio-economic evolution (GDP/capita)</t>
  </si>
  <si>
    <t>~TFM_INS</t>
  </si>
  <si>
    <t>TimeSlice</t>
  </si>
  <si>
    <t>LimType</t>
  </si>
  <si>
    <t>Other_Indexes</t>
  </si>
  <si>
    <t>Tech_Comm_Info</t>
  </si>
  <si>
    <t/>
  </si>
  <si>
    <t>NOTE ON THE DRIVER THAT DRIVES EVOLUTION OF DEMAND FOR ENERGY SERVICES</t>
  </si>
  <si>
    <t>Demand description</t>
  </si>
  <si>
    <t>Units</t>
  </si>
  <si>
    <t>Demand driver</t>
  </si>
  <si>
    <t>Inhabited building area</t>
  </si>
  <si>
    <t>Population</t>
  </si>
  <si>
    <t>Population + Electricity consumption per capita</t>
  </si>
  <si>
    <t>Specific rate for COM</t>
  </si>
  <si>
    <t>Specific rate for MUN</t>
  </si>
  <si>
    <t>GDP/capita + Population</t>
  </si>
  <si>
    <t>Specific rate for PLIN</t>
  </si>
  <si>
    <t>Specific rate for IND</t>
  </si>
  <si>
    <t>Scenario development sheet</t>
  </si>
  <si>
    <t>this colour means fundamental data that needs to be input per city (not pre-filled data)</t>
  </si>
  <si>
    <t>City Zone</t>
  </si>
  <si>
    <t>Gallivare</t>
  </si>
  <si>
    <t>this colour means please replace data if better information is available</t>
  </si>
  <si>
    <t>Base-Year</t>
  </si>
  <si>
    <t>This colour means that the user can introduce addittional informaiton to create more specific scenario</t>
  </si>
  <si>
    <t>this colour means automatic formula within the sheet - do not change!</t>
  </si>
  <si>
    <t>this colour means automatic formula with another sheet - do not change!</t>
  </si>
  <si>
    <t>this colour means DON'T TOUCH for everyone</t>
  </si>
  <si>
    <t>this colour means that data needs review</t>
  </si>
  <si>
    <t>Zones</t>
  </si>
  <si>
    <t>Worksheets in this file</t>
  </si>
  <si>
    <t>Sheet Name</t>
  </si>
  <si>
    <t>Action needed</t>
  </si>
  <si>
    <t>Sheet Description</t>
  </si>
  <si>
    <t>SCENARIO Variables</t>
  </si>
  <si>
    <t>Set of variable to create the scenarios - each policy option numered</t>
  </si>
  <si>
    <t>Mitigation target</t>
  </si>
  <si>
    <t>Insulation  buildings</t>
  </si>
  <si>
    <t>Fuel prices</t>
  </si>
  <si>
    <t>Target RES</t>
  </si>
  <si>
    <t>Investment</t>
  </si>
  <si>
    <t>Options List</t>
  </si>
  <si>
    <t>-</t>
  </si>
  <si>
    <t>Non selection</t>
  </si>
  <si>
    <t>H</t>
  </si>
  <si>
    <t>High</t>
  </si>
  <si>
    <t>M</t>
  </si>
  <si>
    <t>Medium</t>
  </si>
  <si>
    <t>L</t>
  </si>
  <si>
    <t>Low</t>
  </si>
  <si>
    <t>Transport options</t>
  </si>
  <si>
    <t>High Mitigation</t>
  </si>
  <si>
    <t>Medium Mitigation</t>
  </si>
  <si>
    <t>Low Mitigation</t>
  </si>
  <si>
    <t>High Insulation</t>
  </si>
  <si>
    <t>Medium insulation</t>
  </si>
  <si>
    <t>Low insulation</t>
  </si>
  <si>
    <t>High Price</t>
  </si>
  <si>
    <t>Medium Price</t>
  </si>
  <si>
    <t>Low Price</t>
  </si>
  <si>
    <t>This will be read</t>
  </si>
  <si>
    <t>This will not be read</t>
  </si>
  <si>
    <t>Par-Scenario</t>
  </si>
  <si>
    <t>Drop-Box</t>
  </si>
  <si>
    <t>CO2 emission for Base Year should be read from BY run</t>
  </si>
  <si>
    <t>Options</t>
  </si>
  <si>
    <t>Scenario Demands</t>
  </si>
  <si>
    <t>2. Population evolution (number of inhabitants) - it can be per zone or for whole city</t>
  </si>
  <si>
    <t>3. Inhabitated residential buildings variation (number of m2) - per zone or the whole city</t>
  </si>
  <si>
    <t>4. Variation of the electricity consumption per capita of electric appliances in residential sector (kWh/capita)</t>
  </si>
  <si>
    <t>5.a</t>
  </si>
  <si>
    <t>5.a Evolution of the growth of the municipality – 2018 = 100</t>
  </si>
  <si>
    <t>5.b</t>
  </si>
  <si>
    <t>5.b Variation in useful energy demand for COM</t>
  </si>
  <si>
    <t>5.c</t>
  </si>
  <si>
    <t>5.c Variation in useful energy demand for IND</t>
  </si>
  <si>
    <t>5.d</t>
  </si>
  <si>
    <t>5.d Variation in useful energy demand for PLG</t>
  </si>
  <si>
    <t>CO2 emission - Base Year</t>
  </si>
  <si>
    <t>6. CO2 mitigation level</t>
  </si>
  <si>
    <t>Should be</t>
  </si>
  <si>
    <t>Right now</t>
  </si>
  <si>
    <t>a</t>
  </si>
  <si>
    <t>a. CO2 mitigation level for the whole of the city</t>
  </si>
  <si>
    <t>Data from BY run</t>
  </si>
  <si>
    <t xml:space="preserve">Data from Malmö </t>
  </si>
  <si>
    <t>b</t>
  </si>
  <si>
    <t>b. CO2 mitigation level for Municipality Buildings</t>
  </si>
  <si>
    <t>c</t>
  </si>
  <si>
    <t>c. CO2 mitigation level for Commercial Buildings</t>
  </si>
  <si>
    <t>d</t>
  </si>
  <si>
    <t>d. CO2 mitigation level for Transport Sector</t>
  </si>
  <si>
    <t>e</t>
  </si>
  <si>
    <t>e. CO2 mitigation level for Residential Buildings</t>
  </si>
  <si>
    <t>i</t>
  </si>
  <si>
    <t>i. CO2 mitigation level for the whole city according with CoM</t>
  </si>
  <si>
    <t>Note: i includes all the CO2 emissions less IND and WWW  and only indirect emission from electric and district heating networks</t>
  </si>
  <si>
    <r>
      <rPr>
        <b/>
        <sz val="12"/>
        <color theme="1"/>
        <rFont val="Calibri"/>
        <family val="2"/>
        <scheme val="minor"/>
      </rPr>
      <t>Malmö's explanation:</t>
    </r>
    <r>
      <rPr>
        <sz val="12"/>
        <color theme="1"/>
        <rFont val="Calibri"/>
        <family val="2"/>
        <scheme val="minor"/>
      </rPr>
      <t xml:space="preserve"> The % data is given in a way that when 'high' is selected for all Private cars are increasing, car pools, passanger public tra and walking biking is decreasing.</t>
    </r>
  </si>
  <si>
    <t>7. Transport Options (Transport policy options based on growth population evolution )</t>
  </si>
  <si>
    <t>(I will re-write the explanation, I am aware that it is not clear this way/Burcu)</t>
  </si>
  <si>
    <t>a. Private cars traffic</t>
  </si>
  <si>
    <t>b. Road freight traffic</t>
  </si>
  <si>
    <t>c. Car Pools</t>
  </si>
  <si>
    <t>d. Passenger-Public transport use</t>
  </si>
  <si>
    <t>e. Walking and biking</t>
  </si>
  <si>
    <t>8. Scenario Insulation (Energy efficiency in residential buildings)</t>
  </si>
  <si>
    <t>9. Local renewable power &amp; heat production</t>
  </si>
  <si>
    <t>10. Fuel market</t>
  </si>
  <si>
    <t>POWER &amp; DH</t>
  </si>
  <si>
    <t>a. Electricity price from national grid</t>
  </si>
  <si>
    <t>c. District heating prices of heating grids</t>
  </si>
  <si>
    <t>e. Green - Electricity price</t>
  </si>
  <si>
    <t>x</t>
  </si>
  <si>
    <t>x. District heating prices, from industries</t>
  </si>
  <si>
    <t>FUEL</t>
  </si>
  <si>
    <t>f</t>
  </si>
  <si>
    <t>g</t>
  </si>
  <si>
    <t>h</t>
  </si>
  <si>
    <t>11. Target RES and low-carbon technologies</t>
  </si>
  <si>
    <t>a. Target installed capacity of PV roof pannels (MW)</t>
  </si>
  <si>
    <t>b. Target installed capacity of plant size PV pannels (MW)</t>
  </si>
  <si>
    <t>c. Target installed capacity of solar thermal pannels (MW)</t>
  </si>
  <si>
    <t>d. Target installed capacity of hydro (MW)</t>
  </si>
  <si>
    <t>e. Target installed capacity of wind power (MW)</t>
  </si>
  <si>
    <t>f. Target installed capacity of Air heat pumps - Individual buildings (MW)</t>
  </si>
  <si>
    <t>g. Target installed capacity of Ground heat pumps - Individual buildings (MW)</t>
  </si>
  <si>
    <t>h. Target installed capacity of District heating (TJ)</t>
  </si>
  <si>
    <t>i. Target installed capacity of Geothermal deep (TJ)</t>
  </si>
  <si>
    <t>j</t>
  </si>
  <si>
    <t>j. Target installed capacity of individual heating of biomass (MW)</t>
  </si>
  <si>
    <t>k</t>
  </si>
  <si>
    <t>k. Target installed capacity of biogas (MW)</t>
  </si>
  <si>
    <t>l</t>
  </si>
  <si>
    <t>l. Target installed CHP plants for district heating (MW)</t>
  </si>
  <si>
    <t>m</t>
  </si>
  <si>
    <t>m. Target installed heating plants for district heating (MW)</t>
  </si>
  <si>
    <t>n</t>
  </si>
  <si>
    <t>n. Target green certified electricity  for municipalities (%)</t>
  </si>
  <si>
    <t>o</t>
  </si>
  <si>
    <t>o. Target green e-vehicles (pkm)</t>
  </si>
  <si>
    <t>p</t>
  </si>
  <si>
    <t>p. Target green e-bikes (pkm)</t>
  </si>
  <si>
    <t>12. Variation of the investment cost of the technology for the user (this includes subsidides and taxes at technology level)</t>
  </si>
  <si>
    <t xml:space="preserve">a. PV roof pannels </t>
  </si>
  <si>
    <t xml:space="preserve">b. PV panels plants </t>
  </si>
  <si>
    <t xml:space="preserve">c. Small hydro </t>
  </si>
  <si>
    <t>d. Air heat pumps</t>
  </si>
  <si>
    <t xml:space="preserve">e. Solar thermal </t>
  </si>
  <si>
    <t xml:space="preserve">f. Ground heat pumps </t>
  </si>
  <si>
    <t xml:space="preserve">g. Biomas boilers </t>
  </si>
  <si>
    <t xml:space="preserve">h. Building insulation </t>
  </si>
  <si>
    <t xml:space="preserve">i. e-car </t>
  </si>
  <si>
    <t xml:space="preserve">j. CHP for district heating driven with biomass </t>
  </si>
  <si>
    <t xml:space="preserve">k. Heating plant for district heating driven with biomass </t>
  </si>
  <si>
    <t>5.a Evolution of the growth of the municipality – 2018= 100</t>
  </si>
  <si>
    <t xml:space="preserve">7. Transport policy options based on Medium population evolution  </t>
  </si>
  <si>
    <t>a.Private cars traffic</t>
  </si>
  <si>
    <t>8. Energy efficiency in residencial buildings</t>
  </si>
  <si>
    <t>f. Biofuel price</t>
  </si>
  <si>
    <t>g. Natural gas prices</t>
  </si>
  <si>
    <t>h. Oil prices</t>
  </si>
  <si>
    <t>i. Coal prices</t>
  </si>
  <si>
    <t>Notes</t>
  </si>
  <si>
    <t>For the variables that require spatial explicity the user can directly insert the value for each of the regions.</t>
  </si>
  <si>
    <t>It is also possible to change the anual growth inside each time periods (ex. Population can grow 1% between 2020 and 2030 and 3% between 2030 and 2040)</t>
  </si>
  <si>
    <t>IS THIS ONE USED ???</t>
  </si>
  <si>
    <t>City</t>
  </si>
  <si>
    <t>Yes, for transport evolution, for some technologies</t>
  </si>
  <si>
    <t>Growth rate (%/year)</t>
  </si>
  <si>
    <t>Scenario</t>
  </si>
  <si>
    <t>kEUR/capita</t>
  </si>
  <si>
    <t>Total</t>
  </si>
  <si>
    <t>Number of residents</t>
  </si>
  <si>
    <t>m2</t>
  </si>
  <si>
    <t>kWh/capita</t>
  </si>
  <si>
    <t xml:space="preserve">7. Transport policy options based on growth population evolution  </t>
  </si>
  <si>
    <t>pkm</t>
  </si>
  <si>
    <t>Tkm</t>
  </si>
  <si>
    <t>https://www.regionfakta.com/norrbottens-lan/norrbottens-lan/kiruna/regional-ekonomi/bruttoregionprodukt-per-invanare/</t>
  </si>
  <si>
    <t>https://ltu.app.box.com/file/805010922709</t>
  </si>
  <si>
    <t>5.a Evolution of the growth of the municipality – 2018 =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</si>
</sst>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0.000"/>
    <numFmt numFmtId="166" formatCode="0.0%"/>
    <numFmt numFmtId="167" formatCode="_-* #,##0.00\ _€_-;\-* #,##0.00\ _€_-;_-* &quot;-&quot;??\ _€_-;_-@_-"/>
    <numFmt numFmtId="168" formatCode="#,##0_ ;\-#,##0\ "/>
    <numFmt numFmtId="169" formatCode="#,##0.0_ ;\-#,##0.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Bembo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2D0C2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7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164" fontId="6" fillId="7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7" fillId="8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165" fontId="3" fillId="0" borderId="0" xfId="0" applyNumberFormat="1" applyFont="1"/>
    <xf numFmtId="0" fontId="4" fillId="6" borderId="0" xfId="0" applyFont="1" applyFill="1"/>
    <xf numFmtId="0" fontId="4" fillId="0" borderId="0" xfId="0" applyFont="1" applyAlignment="1">
      <alignment horizontal="center"/>
    </xf>
    <xf numFmtId="0" fontId="7" fillId="6" borderId="0" xfId="0" applyFon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2" fontId="1" fillId="10" borderId="3" xfId="2" applyNumberFormat="1" applyFont="1" applyFill="1" applyBorder="1" applyAlignment="1">
      <alignment vertical="center"/>
    </xf>
    <xf numFmtId="2" fontId="1" fillId="10" borderId="0" xfId="2" applyNumberFormat="1" applyFont="1" applyFill="1" applyAlignment="1">
      <alignment vertical="center"/>
    </xf>
    <xf numFmtId="2" fontId="1" fillId="10" borderId="1" xfId="2" applyNumberFormat="1" applyFont="1" applyFill="1" applyBorder="1" applyAlignment="1">
      <alignment vertical="center"/>
    </xf>
    <xf numFmtId="2" fontId="0" fillId="0" borderId="0" xfId="0" applyNumberFormat="1"/>
    <xf numFmtId="0" fontId="0" fillId="0" borderId="1" xfId="0" applyBorder="1"/>
    <xf numFmtId="0" fontId="3" fillId="0" borderId="0" xfId="3" applyFont="1"/>
    <xf numFmtId="2" fontId="1" fillId="10" borderId="3" xfId="4" applyNumberFormat="1" applyFont="1" applyFill="1" applyBorder="1" applyAlignment="1">
      <alignment vertical="center"/>
    </xf>
    <xf numFmtId="2" fontId="1" fillId="10" borderId="0" xfId="4" applyNumberFormat="1" applyFont="1" applyFill="1" applyAlignment="1">
      <alignment vertical="center"/>
    </xf>
    <xf numFmtId="2" fontId="1" fillId="10" borderId="1" xfId="4" applyNumberFormat="1" applyFont="1" applyFill="1" applyBorder="1" applyAlignment="1">
      <alignment vertical="center"/>
    </xf>
    <xf numFmtId="2" fontId="1" fillId="10" borderId="3" xfId="5" applyNumberFormat="1" applyFont="1" applyFill="1" applyBorder="1" applyAlignment="1">
      <alignment vertical="center"/>
    </xf>
    <xf numFmtId="2" fontId="1" fillId="10" borderId="0" xfId="5" applyNumberFormat="1" applyFont="1" applyFill="1" applyAlignment="1">
      <alignment vertical="center"/>
    </xf>
    <xf numFmtId="2" fontId="1" fillId="10" borderId="1" xfId="5" applyNumberFormat="1" applyFont="1" applyFill="1" applyBorder="1" applyAlignment="1">
      <alignment vertical="center"/>
    </xf>
    <xf numFmtId="2" fontId="3" fillId="10" borderId="0" xfId="0" applyNumberFormat="1" applyFont="1" applyFill="1" applyAlignment="1">
      <alignment horizontal="right"/>
    </xf>
    <xf numFmtId="0" fontId="3" fillId="0" borderId="2" xfId="0" applyFont="1" applyBorder="1"/>
    <xf numFmtId="2" fontId="3" fillId="10" borderId="2" xfId="0" applyNumberFormat="1" applyFont="1" applyFill="1" applyBorder="1" applyAlignment="1">
      <alignment horizontal="right"/>
    </xf>
    <xf numFmtId="2" fontId="3" fillId="10" borderId="1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 vertical="center"/>
    </xf>
    <xf numFmtId="1" fontId="0" fillId="0" borderId="0" xfId="0" applyNumberFormat="1"/>
    <xf numFmtId="0" fontId="7" fillId="0" borderId="0" xfId="0" applyFont="1"/>
    <xf numFmtId="164" fontId="6" fillId="7" borderId="0" xfId="1" applyNumberFormat="1" applyFont="1" applyFill="1"/>
    <xf numFmtId="164" fontId="6" fillId="7" borderId="0" xfId="1" applyNumberFormat="1" applyFont="1" applyFill="1" applyAlignment="1">
      <alignment horizontal="center" vertical="center"/>
    </xf>
    <xf numFmtId="1" fontId="6" fillId="7" borderId="0" xfId="1" applyNumberFormat="1" applyFont="1" applyFill="1"/>
    <xf numFmtId="164" fontId="3" fillId="12" borderId="0" xfId="0" applyNumberFormat="1" applyFont="1" applyFill="1" applyAlignment="1">
      <alignment vertical="top"/>
    </xf>
    <xf numFmtId="164" fontId="3" fillId="12" borderId="0" xfId="0" applyNumberFormat="1" applyFont="1" applyFill="1" applyAlignment="1">
      <alignment horizontal="left" vertical="top"/>
    </xf>
    <xf numFmtId="164" fontId="3" fillId="12" borderId="0" xfId="0" applyNumberFormat="1" applyFont="1" applyFill="1" applyAlignment="1">
      <alignment horizontal="center" vertical="center"/>
    </xf>
    <xf numFmtId="1" fontId="3" fillId="10" borderId="0" xfId="0" applyNumberFormat="1" applyFont="1" applyFill="1"/>
    <xf numFmtId="1" fontId="0" fillId="10" borderId="0" xfId="0" applyNumberFormat="1" applyFill="1"/>
    <xf numFmtId="164" fontId="3" fillId="10" borderId="0" xfId="0" applyNumberFormat="1" applyFont="1" applyFill="1" applyAlignment="1">
      <alignment vertical="top"/>
    </xf>
    <xf numFmtId="0" fontId="0" fillId="0" borderId="3" xfId="0" applyBorder="1"/>
    <xf numFmtId="1" fontId="0" fillId="9" borderId="0" xfId="0" applyNumberFormat="1" applyFill="1"/>
    <xf numFmtId="2" fontId="0" fillId="10" borderId="3" xfId="0" applyNumberFormat="1" applyFill="1" applyBorder="1"/>
    <xf numFmtId="164" fontId="0" fillId="10" borderId="3" xfId="0" applyNumberFormat="1" applyFill="1" applyBorder="1"/>
    <xf numFmtId="2" fontId="0" fillId="10" borderId="0" xfId="0" applyNumberFormat="1" applyFill="1"/>
    <xf numFmtId="164" fontId="0" fillId="10" borderId="0" xfId="0" applyNumberFormat="1" applyFill="1"/>
    <xf numFmtId="0" fontId="0" fillId="13" borderId="0" xfId="0" applyFill="1"/>
    <xf numFmtId="0" fontId="0" fillId="10" borderId="3" xfId="0" applyFill="1" applyBorder="1"/>
    <xf numFmtId="0" fontId="0" fillId="10" borderId="0" xfId="0" applyFill="1"/>
    <xf numFmtId="0" fontId="7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14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10" borderId="0" xfId="0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0" xfId="6" applyAlignment="1">
      <alignment vertical="center"/>
    </xf>
    <xf numFmtId="0" fontId="1" fillId="10" borderId="0" xfId="0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10" borderId="0" xfId="0" applyFont="1" applyFill="1" applyAlignment="1">
      <alignment horizontal="center" vertical="center"/>
    </xf>
    <xf numFmtId="0" fontId="3" fillId="17" borderId="0" xfId="0" applyFont="1" applyFill="1"/>
    <xf numFmtId="0" fontId="1" fillId="0" borderId="0" xfId="6" applyAlignment="1">
      <alignment horizontal="left" vertical="center"/>
    </xf>
    <xf numFmtId="0" fontId="11" fillId="18" borderId="0" xfId="0" applyFont="1" applyFill="1" applyAlignment="1">
      <alignment vertical="center"/>
    </xf>
    <xf numFmtId="0" fontId="12" fillId="19" borderId="0" xfId="0" applyFont="1" applyFill="1" applyAlignment="1">
      <alignment horizontal="center" vertical="center" wrapText="1"/>
    </xf>
    <xf numFmtId="1" fontId="3" fillId="13" borderId="0" xfId="7" applyNumberFormat="1" applyFont="1" applyFill="1" applyAlignment="1">
      <alignment vertical="center"/>
    </xf>
    <xf numFmtId="0" fontId="13" fillId="20" borderId="0" xfId="3" applyFont="1" applyFill="1" applyAlignment="1">
      <alignment vertical="center"/>
    </xf>
    <xf numFmtId="0" fontId="6" fillId="20" borderId="0" xfId="3" applyFont="1" applyFill="1" applyAlignment="1">
      <alignment vertical="center"/>
    </xf>
    <xf numFmtId="164" fontId="14" fillId="7" borderId="0" xfId="1" applyNumberFormat="1" applyFont="1" applyFill="1" applyAlignment="1">
      <alignment horizontal="center"/>
    </xf>
    <xf numFmtId="0" fontId="1" fillId="2" borderId="0" xfId="8" applyBorder="1"/>
    <xf numFmtId="0" fontId="1" fillId="3" borderId="0" xfId="9" applyBorder="1"/>
    <xf numFmtId="0" fontId="1" fillId="4" borderId="0" xfId="10" applyBorder="1"/>
    <xf numFmtId="0" fontId="1" fillId="5" borderId="0" xfId="11" applyBorder="1"/>
    <xf numFmtId="0" fontId="0" fillId="3" borderId="0" xfId="9" applyFont="1" applyBorder="1"/>
    <xf numFmtId="0" fontId="0" fillId="4" borderId="0" xfId="10" applyFont="1" applyBorder="1"/>
    <xf numFmtId="0" fontId="0" fillId="5" borderId="0" xfId="11" applyFont="1" applyBorder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21" borderId="0" xfId="0" applyFont="1" applyFill="1" applyAlignment="1">
      <alignment horizontal="center" wrapText="1"/>
    </xf>
    <xf numFmtId="164" fontId="17" fillId="7" borderId="0" xfId="1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22" borderId="4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3" fillId="22" borderId="0" xfId="0" applyFont="1" applyFill="1" applyAlignment="1">
      <alignment horizontal="left" indent="1"/>
    </xf>
    <xf numFmtId="0" fontId="19" fillId="22" borderId="0" xfId="0" applyFont="1" applyFill="1" applyAlignment="1">
      <alignment horizontal="left" indent="1"/>
    </xf>
    <xf numFmtId="0" fontId="16" fillId="21" borderId="0" xfId="0" applyFont="1" applyFill="1" applyAlignment="1">
      <alignment horizontal="center"/>
    </xf>
    <xf numFmtId="0" fontId="15" fillId="13" borderId="0" xfId="0" applyFont="1" applyFill="1"/>
    <xf numFmtId="0" fontId="18" fillId="22" borderId="0" xfId="0" applyFont="1" applyFill="1" applyAlignment="1">
      <alignment horizontal="left" indent="1"/>
    </xf>
    <xf numFmtId="166" fontId="18" fillId="22" borderId="4" xfId="0" applyNumberFormat="1" applyFont="1" applyFill="1" applyBorder="1" applyAlignment="1">
      <alignment horizontal="left"/>
    </xf>
    <xf numFmtId="166" fontId="18" fillId="22" borderId="4" xfId="0" applyNumberFormat="1" applyFont="1" applyFill="1" applyBorder="1" applyAlignment="1">
      <alignment horizontal="left" wrapText="1"/>
    </xf>
    <xf numFmtId="0" fontId="20" fillId="22" borderId="0" xfId="0" applyFont="1" applyFill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/>
    <xf numFmtId="0" fontId="23" fillId="23" borderId="0" xfId="0" applyFont="1" applyFill="1"/>
    <xf numFmtId="0" fontId="24" fillId="0" borderId="0" xfId="0" applyFont="1"/>
    <xf numFmtId="0" fontId="18" fillId="24" borderId="5" xfId="0" applyFont="1" applyFill="1" applyBorder="1" applyAlignment="1">
      <alignment horizontal="left"/>
    </xf>
    <xf numFmtId="0" fontId="3" fillId="24" borderId="0" xfId="0" applyFont="1" applyFill="1"/>
    <xf numFmtId="0" fontId="18" fillId="13" borderId="0" xfId="0" applyFont="1" applyFill="1"/>
    <xf numFmtId="0" fontId="3" fillId="13" borderId="0" xfId="0" applyFont="1" applyFill="1"/>
    <xf numFmtId="0" fontId="25" fillId="13" borderId="0" xfId="0" applyFont="1" applyFill="1"/>
    <xf numFmtId="0" fontId="26" fillId="0" borderId="0" xfId="0" applyFont="1"/>
    <xf numFmtId="0" fontId="3" fillId="25" borderId="0" xfId="0" applyFont="1" applyFill="1"/>
    <xf numFmtId="0" fontId="4" fillId="0" borderId="0" xfId="0" applyFont="1" applyAlignment="1">
      <alignment horizontal="center" wrapText="1"/>
    </xf>
    <xf numFmtId="168" fontId="3" fillId="26" borderId="0" xfId="12" applyNumberFormat="1" applyFont="1" applyFill="1"/>
    <xf numFmtId="10" fontId="4" fillId="26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3" fontId="3" fillId="27" borderId="3" xfId="0" applyNumberFormat="1" applyFont="1" applyFill="1" applyBorder="1"/>
    <xf numFmtId="10" fontId="4" fillId="26" borderId="0" xfId="0" applyNumberFormat="1" applyFont="1" applyFill="1" applyAlignment="1">
      <alignment horizontal="center"/>
    </xf>
    <xf numFmtId="3" fontId="3" fillId="27" borderId="0" xfId="0" applyNumberFormat="1" applyFont="1" applyFill="1"/>
    <xf numFmtId="168" fontId="3" fillId="0" borderId="0" xfId="0" applyNumberFormat="1" applyFont="1"/>
    <xf numFmtId="9" fontId="3" fillId="0" borderId="0" xfId="0" applyNumberFormat="1" applyFont="1"/>
    <xf numFmtId="10" fontId="4" fillId="26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3" fontId="3" fillId="27" borderId="1" xfId="0" applyNumberFormat="1" applyFont="1" applyFill="1" applyBorder="1"/>
    <xf numFmtId="0" fontId="18" fillId="24" borderId="0" xfId="0" applyFont="1" applyFill="1"/>
    <xf numFmtId="0" fontId="27" fillId="23" borderId="0" xfId="0" applyFont="1" applyFill="1"/>
    <xf numFmtId="0" fontId="27" fillId="23" borderId="0" xfId="0" applyFont="1" applyFill="1" applyAlignment="1">
      <alignment horizontal="center"/>
    </xf>
    <xf numFmtId="0" fontId="4" fillId="0" borderId="0" xfId="0" applyFont="1" applyAlignment="1">
      <alignment horizontal="left" vertical="center" indent="2"/>
    </xf>
    <xf numFmtId="168" fontId="4" fillId="27" borderId="0" xfId="0" applyNumberFormat="1" applyFont="1" applyFill="1"/>
    <xf numFmtId="166" fontId="4" fillId="16" borderId="3" xfId="7" applyNumberFormat="1" applyFont="1" applyFill="1" applyBorder="1"/>
    <xf numFmtId="168" fontId="4" fillId="0" borderId="0" xfId="0" applyNumberFormat="1" applyFont="1"/>
    <xf numFmtId="166" fontId="4" fillId="16" borderId="0" xfId="7" applyNumberFormat="1" applyFont="1" applyFill="1"/>
    <xf numFmtId="166" fontId="4" fillId="16" borderId="1" xfId="7" applyNumberFormat="1" applyFont="1" applyFill="1" applyBorder="1"/>
    <xf numFmtId="10" fontId="4" fillId="0" borderId="0" xfId="0" applyNumberFormat="1" applyFont="1"/>
    <xf numFmtId="3" fontId="3" fillId="0" borderId="0" xfId="0" applyNumberFormat="1" applyFont="1"/>
    <xf numFmtId="168" fontId="3" fillId="10" borderId="0" xfId="12" applyNumberFormat="1" applyFont="1" applyFill="1"/>
    <xf numFmtId="169" fontId="3" fillId="10" borderId="0" xfId="12" applyNumberFormat="1" applyFont="1" applyFill="1"/>
    <xf numFmtId="166" fontId="7" fillId="26" borderId="0" xfId="0" applyNumberFormat="1" applyFont="1" applyFill="1" applyAlignment="1">
      <alignment horizontal="center"/>
    </xf>
    <xf numFmtId="166" fontId="7" fillId="26" borderId="1" xfId="0" applyNumberFormat="1" applyFont="1" applyFill="1" applyBorder="1" applyAlignment="1">
      <alignment horizontal="center"/>
    </xf>
    <xf numFmtId="0" fontId="18" fillId="0" borderId="0" xfId="0" applyFont="1"/>
    <xf numFmtId="166" fontId="28" fillId="0" borderId="0" xfId="0" applyNumberFormat="1" applyFont="1" applyAlignment="1">
      <alignment horizontal="center"/>
    </xf>
    <xf numFmtId="166" fontId="4" fillId="0" borderId="0" xfId="0" applyNumberFormat="1" applyFont="1"/>
    <xf numFmtId="166" fontId="18" fillId="0" borderId="0" xfId="0" applyNumberFormat="1" applyFont="1"/>
    <xf numFmtId="166" fontId="26" fillId="0" borderId="0" xfId="0" applyNumberFormat="1" applyFont="1"/>
    <xf numFmtId="0" fontId="4" fillId="24" borderId="0" xfId="0" applyFont="1" applyFill="1"/>
    <xf numFmtId="0" fontId="4" fillId="24" borderId="0" xfId="0" applyFont="1" applyFill="1" applyAlignment="1">
      <alignment horizontal="left"/>
    </xf>
    <xf numFmtId="166" fontId="4" fillId="24" borderId="0" xfId="0" applyNumberFormat="1" applyFont="1" applyFill="1"/>
    <xf numFmtId="166" fontId="3" fillId="0" borderId="0" xfId="0" applyNumberFormat="1" applyFont="1"/>
    <xf numFmtId="166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wrapText="1"/>
    </xf>
    <xf numFmtId="10" fontId="4" fillId="17" borderId="3" xfId="0" applyNumberFormat="1" applyFont="1" applyFill="1" applyBorder="1" applyAlignment="1">
      <alignment horizontal="center"/>
    </xf>
    <xf numFmtId="10" fontId="4" fillId="17" borderId="0" xfId="0" applyNumberFormat="1" applyFont="1" applyFill="1" applyAlignment="1">
      <alignment horizontal="center"/>
    </xf>
    <xf numFmtId="10" fontId="4" fillId="1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0" fontId="29" fillId="28" borderId="3" xfId="0" applyNumberFormat="1" applyFont="1" applyFill="1" applyBorder="1" applyAlignment="1">
      <alignment horizontal="center"/>
    </xf>
    <xf numFmtId="10" fontId="29" fillId="28" borderId="0" xfId="0" applyNumberFormat="1" applyFont="1" applyFill="1" applyAlignment="1">
      <alignment horizontal="center"/>
    </xf>
    <xf numFmtId="10" fontId="29" fillId="28" borderId="1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left"/>
    </xf>
    <xf numFmtId="164" fontId="6" fillId="7" borderId="0" xfId="1" applyNumberFormat="1" applyFont="1" applyFill="1" applyAlignment="1">
      <alignment horizontal="center"/>
    </xf>
    <xf numFmtId="0" fontId="0" fillId="0" borderId="3" xfId="0" applyBorder="1" applyAlignment="1">
      <alignment horizontal="center"/>
    </xf>
    <xf numFmtId="0" fontId="3" fillId="13" borderId="0" xfId="0" applyFont="1" applyFill="1" applyAlignment="1">
      <alignment horizontal="center"/>
    </xf>
    <xf numFmtId="0" fontId="3" fillId="24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30" fillId="0" borderId="0" xfId="13"/>
    <xf numFmtId="0" fontId="30" fillId="24" borderId="0" xfId="13" applyFill="1"/>
    <xf numFmtId="168" fontId="10" fillId="26" borderId="0" xfId="12" applyNumberFormat="1" applyFont="1" applyFill="1"/>
    <xf numFmtId="0" fontId="31" fillId="0" borderId="0" xfId="13" applyFont="1" applyAlignment="1">
      <alignment horizontal="left"/>
    </xf>
    <xf numFmtId="0" fontId="10" fillId="24" borderId="0" xfId="0" applyFont="1" applyFill="1"/>
    <xf numFmtId="0" fontId="1" fillId="0" borderId="0" xfId="0" applyFont="1" applyAlignment="1">
      <alignment horizontal="left" vertical="center"/>
    </xf>
  </cellXfs>
  <cellStyles count="14">
    <cellStyle name="20% - Accent1 2" xfId="8" xr:uid="{00000000-0005-0000-0000-000000000000}"/>
    <cellStyle name="20% - Accent2 2" xfId="9" xr:uid="{00000000-0005-0000-0000-000001000000}"/>
    <cellStyle name="20% - Accent4 2" xfId="10" xr:uid="{00000000-0005-0000-0000-000002000000}"/>
    <cellStyle name="20% - Accent6 2" xfId="11" xr:uid="{00000000-0005-0000-0000-000003000000}"/>
    <cellStyle name="Comma 2" xfId="12" xr:uid="{00000000-0005-0000-0000-000004000000}"/>
    <cellStyle name="Hyperlink" xfId="13" builtinId="8"/>
    <cellStyle name="Normal" xfId="0" builtinId="0"/>
    <cellStyle name="Normal 10 12" xfId="3" xr:uid="{00000000-0005-0000-0000-000006000000}"/>
    <cellStyle name="Normal 2" xfId="1" xr:uid="{00000000-0005-0000-0000-000007000000}"/>
    <cellStyle name="Normal 6" xfId="6" xr:uid="{00000000-0005-0000-0000-000008000000}"/>
    <cellStyle name="Normal 63" xfId="2" xr:uid="{00000000-0005-0000-0000-000009000000}"/>
    <cellStyle name="Normal 64" xfId="4" xr:uid="{00000000-0005-0000-0000-00000A000000}"/>
    <cellStyle name="Normal 65" xfId="5" xr:uid="{00000000-0005-0000-0000-00000B000000}"/>
    <cellStyle name="Percent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tu.app.box.com/file/805010922709" TargetMode="External"/><Relationship Id="rId2" Type="http://schemas.openxmlformats.org/officeDocument/2006/relationships/hyperlink" Target="https://ltu.app.box.com/file/805010922709" TargetMode="External"/><Relationship Id="rId1" Type="http://schemas.openxmlformats.org/officeDocument/2006/relationships/hyperlink" Target="https://www.regionfakta.com/norrbottens-lan/norrbottens-lan/kiruna/regional-ekonomi/bruttoregionprodukt-per-invanare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0C1"/>
  </sheetPr>
  <dimension ref="A3:Q70"/>
  <sheetViews>
    <sheetView zoomScale="80" zoomScaleNormal="80" workbookViewId="0">
      <selection activeCell="D16" sqref="D16"/>
    </sheetView>
  </sheetViews>
  <sheetFormatPr defaultColWidth="9.109375" defaultRowHeight="14.4" x14ac:dyDescent="0.3"/>
  <cols>
    <col min="2" max="2" width="29.44140625" customWidth="1"/>
  </cols>
  <sheetData>
    <row r="3" spans="2:17" x14ac:dyDescent="0.3">
      <c r="B3" s="67" t="s">
        <v>556</v>
      </c>
      <c r="C3" s="68"/>
      <c r="F3" s="69"/>
      <c r="G3" s="70"/>
      <c r="H3" s="175" t="s">
        <v>557</v>
      </c>
      <c r="I3" s="175"/>
      <c r="J3" s="175"/>
      <c r="K3" s="175"/>
      <c r="L3" s="175"/>
      <c r="M3" s="175"/>
      <c r="N3" s="175"/>
      <c r="O3" s="175"/>
      <c r="P3" s="175"/>
    </row>
    <row r="4" spans="2:17" x14ac:dyDescent="0.3">
      <c r="B4" s="71" t="s">
        <v>558</v>
      </c>
      <c r="C4" s="72" t="s">
        <v>559</v>
      </c>
      <c r="F4" s="73"/>
      <c r="G4" s="70"/>
      <c r="H4" s="74" t="s">
        <v>560</v>
      </c>
      <c r="I4" s="74"/>
      <c r="J4" s="74"/>
      <c r="K4" s="74"/>
      <c r="L4" s="74"/>
      <c r="M4" s="74"/>
      <c r="N4" s="74"/>
      <c r="O4" s="74"/>
      <c r="P4" s="74"/>
    </row>
    <row r="5" spans="2:17" x14ac:dyDescent="0.3">
      <c r="B5" s="71" t="s">
        <v>561</v>
      </c>
      <c r="C5" s="75">
        <v>2018</v>
      </c>
      <c r="F5" s="76"/>
      <c r="H5" s="2" t="s">
        <v>562</v>
      </c>
      <c r="N5" s="74"/>
      <c r="O5" s="74"/>
      <c r="P5" s="77"/>
    </row>
    <row r="6" spans="2:17" x14ac:dyDescent="0.3">
      <c r="F6" s="78"/>
      <c r="G6" s="70"/>
      <c r="H6" s="74" t="s">
        <v>563</v>
      </c>
      <c r="I6" s="74"/>
      <c r="J6" s="74"/>
      <c r="K6" s="74"/>
      <c r="L6" s="74"/>
      <c r="M6" s="74"/>
      <c r="N6" s="74"/>
      <c r="O6" s="74"/>
      <c r="P6" s="77"/>
    </row>
    <row r="7" spans="2:17" x14ac:dyDescent="0.3">
      <c r="F7" s="71"/>
      <c r="G7" s="70"/>
      <c r="H7" s="74" t="s">
        <v>564</v>
      </c>
      <c r="I7" s="74"/>
      <c r="J7" s="74"/>
      <c r="K7" s="74"/>
      <c r="L7" s="74"/>
      <c r="M7" s="74"/>
      <c r="N7" s="74"/>
      <c r="O7" s="77"/>
      <c r="P7" s="77"/>
    </row>
    <row r="8" spans="2:17" x14ac:dyDescent="0.3">
      <c r="F8" s="79"/>
      <c r="G8" s="70"/>
      <c r="H8" s="74" t="s">
        <v>565</v>
      </c>
      <c r="I8" s="74"/>
      <c r="J8" s="74"/>
      <c r="K8" s="74"/>
      <c r="L8" s="74"/>
      <c r="M8" s="74"/>
      <c r="N8" s="74"/>
      <c r="O8" s="77"/>
      <c r="P8" s="77"/>
    </row>
    <row r="9" spans="2:17" x14ac:dyDescent="0.3">
      <c r="F9" s="80"/>
      <c r="G9" s="70"/>
      <c r="H9" s="74" t="s">
        <v>566</v>
      </c>
      <c r="I9" s="74"/>
      <c r="J9" s="74"/>
      <c r="K9" s="74"/>
      <c r="L9" s="74"/>
      <c r="M9" s="74"/>
    </row>
    <row r="12" spans="2:17" x14ac:dyDescent="0.3">
      <c r="B12" s="81" t="s">
        <v>567</v>
      </c>
      <c r="C12" s="81" t="s">
        <v>6</v>
      </c>
      <c r="D12" s="81" t="s">
        <v>7</v>
      </c>
      <c r="E12" s="81" t="s">
        <v>8</v>
      </c>
      <c r="F12" s="81" t="s">
        <v>9</v>
      </c>
      <c r="G12" s="81" t="s">
        <v>10</v>
      </c>
      <c r="H12" s="81" t="s">
        <v>11</v>
      </c>
      <c r="I12" s="81" t="s">
        <v>12</v>
      </c>
      <c r="J12" s="81" t="s">
        <v>13</v>
      </c>
      <c r="K12" s="81" t="s">
        <v>14</v>
      </c>
      <c r="L12" s="81" t="s">
        <v>15</v>
      </c>
      <c r="M12" s="81" t="s">
        <v>16</v>
      </c>
      <c r="N12" s="81" t="s">
        <v>17</v>
      </c>
      <c r="O12" s="81" t="s">
        <v>18</v>
      </c>
      <c r="P12" s="81" t="s">
        <v>19</v>
      </c>
      <c r="Q12" s="81" t="s">
        <v>20</v>
      </c>
    </row>
    <row r="13" spans="2:17" x14ac:dyDescent="0.3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2:17" x14ac:dyDescent="0.3">
      <c r="B14" s="81" t="s">
        <v>568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17" x14ac:dyDescent="0.3">
      <c r="B15" s="81" t="s">
        <v>569</v>
      </c>
      <c r="C15" s="82" t="s">
        <v>570</v>
      </c>
      <c r="D15" s="82" t="s">
        <v>571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17" x14ac:dyDescent="0.3">
      <c r="B16" t="s">
        <v>572</v>
      </c>
      <c r="C16" t="s">
        <v>573</v>
      </c>
    </row>
    <row r="17" spans="1:3" x14ac:dyDescent="0.3">
      <c r="B17" t="s">
        <v>572</v>
      </c>
      <c r="C17" t="s">
        <v>574</v>
      </c>
    </row>
    <row r="18" spans="1:3" x14ac:dyDescent="0.3">
      <c r="B18" t="s">
        <v>572</v>
      </c>
      <c r="C18" t="s">
        <v>575</v>
      </c>
    </row>
    <row r="19" spans="1:3" x14ac:dyDescent="0.3">
      <c r="B19" t="s">
        <v>572</v>
      </c>
      <c r="C19" t="s">
        <v>576</v>
      </c>
    </row>
    <row r="20" spans="1:3" x14ac:dyDescent="0.3">
      <c r="B20" t="s">
        <v>572</v>
      </c>
      <c r="C20" t="s">
        <v>577</v>
      </c>
    </row>
    <row r="21" spans="1:3" x14ac:dyDescent="0.3">
      <c r="B21" t="s">
        <v>572</v>
      </c>
      <c r="C21" t="s">
        <v>578</v>
      </c>
    </row>
    <row r="23" spans="1:3" x14ac:dyDescent="0.3">
      <c r="B23" t="str">
        <f>C16</f>
        <v>Set of variable to create the scenarios - each policy option numered</v>
      </c>
    </row>
    <row r="24" spans="1:3" ht="18" x14ac:dyDescent="0.35">
      <c r="B24" s="83" t="s">
        <v>579</v>
      </c>
    </row>
    <row r="25" spans="1:3" x14ac:dyDescent="0.3">
      <c r="A25" t="s">
        <v>580</v>
      </c>
      <c r="B25" s="84" t="s">
        <v>581</v>
      </c>
    </row>
    <row r="26" spans="1:3" x14ac:dyDescent="0.3">
      <c r="A26" t="s">
        <v>582</v>
      </c>
      <c r="B26" s="85" t="s">
        <v>583</v>
      </c>
    </row>
    <row r="27" spans="1:3" x14ac:dyDescent="0.3">
      <c r="A27" t="s">
        <v>584</v>
      </c>
      <c r="B27" s="86" t="s">
        <v>585</v>
      </c>
    </row>
    <row r="28" spans="1:3" x14ac:dyDescent="0.3">
      <c r="A28" t="s">
        <v>586</v>
      </c>
      <c r="B28" s="87" t="s">
        <v>587</v>
      </c>
    </row>
    <row r="30" spans="1:3" x14ac:dyDescent="0.3">
      <c r="B30" t="s">
        <v>588</v>
      </c>
    </row>
    <row r="31" spans="1:3" ht="18" x14ac:dyDescent="0.35">
      <c r="B31" s="83" t="s">
        <v>579</v>
      </c>
    </row>
    <row r="32" spans="1:3" x14ac:dyDescent="0.3">
      <c r="A32" t="s">
        <v>580</v>
      </c>
      <c r="B32" s="84" t="s">
        <v>581</v>
      </c>
    </row>
    <row r="33" spans="1:2" x14ac:dyDescent="0.3">
      <c r="A33" t="s">
        <v>582</v>
      </c>
      <c r="B33" s="85" t="s">
        <v>583</v>
      </c>
    </row>
    <row r="34" spans="1:2" x14ac:dyDescent="0.3">
      <c r="A34" t="s">
        <v>584</v>
      </c>
      <c r="B34" s="86" t="s">
        <v>585</v>
      </c>
    </row>
    <row r="35" spans="1:2" x14ac:dyDescent="0.3">
      <c r="A35" t="s">
        <v>586</v>
      </c>
      <c r="B35" s="87" t="s">
        <v>587</v>
      </c>
    </row>
    <row r="37" spans="1:2" x14ac:dyDescent="0.3">
      <c r="B37" t="str">
        <f>C17</f>
        <v>Mitigation target</v>
      </c>
    </row>
    <row r="38" spans="1:2" ht="18" x14ac:dyDescent="0.35">
      <c r="B38" s="83" t="s">
        <v>579</v>
      </c>
    </row>
    <row r="39" spans="1:2" x14ac:dyDescent="0.3">
      <c r="A39" t="s">
        <v>580</v>
      </c>
      <c r="B39" s="84" t="s">
        <v>581</v>
      </c>
    </row>
    <row r="40" spans="1:2" x14ac:dyDescent="0.3">
      <c r="A40" t="s">
        <v>582</v>
      </c>
      <c r="B40" s="88" t="s">
        <v>589</v>
      </c>
    </row>
    <row r="41" spans="1:2" x14ac:dyDescent="0.3">
      <c r="A41" t="s">
        <v>584</v>
      </c>
      <c r="B41" s="89" t="s">
        <v>590</v>
      </c>
    </row>
    <row r="42" spans="1:2" x14ac:dyDescent="0.3">
      <c r="A42" t="s">
        <v>586</v>
      </c>
      <c r="B42" s="90" t="s">
        <v>591</v>
      </c>
    </row>
    <row r="44" spans="1:2" x14ac:dyDescent="0.3">
      <c r="B44" t="str">
        <f>C18</f>
        <v>Insulation  buildings</v>
      </c>
    </row>
    <row r="45" spans="1:2" ht="18" x14ac:dyDescent="0.35">
      <c r="B45" s="83" t="s">
        <v>579</v>
      </c>
    </row>
    <row r="46" spans="1:2" x14ac:dyDescent="0.3">
      <c r="A46" t="s">
        <v>580</v>
      </c>
      <c r="B46" s="84" t="s">
        <v>581</v>
      </c>
    </row>
    <row r="47" spans="1:2" x14ac:dyDescent="0.3">
      <c r="A47" t="s">
        <v>582</v>
      </c>
      <c r="B47" s="88" t="s">
        <v>592</v>
      </c>
    </row>
    <row r="48" spans="1:2" x14ac:dyDescent="0.3">
      <c r="A48" t="s">
        <v>584</v>
      </c>
      <c r="B48" s="89" t="s">
        <v>593</v>
      </c>
    </row>
    <row r="49" spans="1:2" x14ac:dyDescent="0.3">
      <c r="A49" t="s">
        <v>586</v>
      </c>
      <c r="B49" s="90" t="s">
        <v>594</v>
      </c>
    </row>
    <row r="51" spans="1:2" x14ac:dyDescent="0.3">
      <c r="B51" t="str">
        <f>C19</f>
        <v>Fuel prices</v>
      </c>
    </row>
    <row r="52" spans="1:2" ht="18" x14ac:dyDescent="0.35">
      <c r="B52" s="83" t="s">
        <v>579</v>
      </c>
    </row>
    <row r="53" spans="1:2" x14ac:dyDescent="0.3">
      <c r="A53" t="s">
        <v>580</v>
      </c>
      <c r="B53" s="84" t="s">
        <v>581</v>
      </c>
    </row>
    <row r="54" spans="1:2" x14ac:dyDescent="0.3">
      <c r="A54" t="s">
        <v>582</v>
      </c>
      <c r="B54" s="88" t="s">
        <v>595</v>
      </c>
    </row>
    <row r="55" spans="1:2" x14ac:dyDescent="0.3">
      <c r="A55" t="s">
        <v>584</v>
      </c>
      <c r="B55" s="89" t="s">
        <v>596</v>
      </c>
    </row>
    <row r="56" spans="1:2" x14ac:dyDescent="0.3">
      <c r="A56" t="s">
        <v>586</v>
      </c>
      <c r="B56" s="90" t="s">
        <v>597</v>
      </c>
    </row>
    <row r="58" spans="1:2" x14ac:dyDescent="0.3">
      <c r="B58" t="str">
        <f>C20</f>
        <v>Target RES</v>
      </c>
    </row>
    <row r="59" spans="1:2" ht="18" x14ac:dyDescent="0.35">
      <c r="B59" s="83" t="s">
        <v>579</v>
      </c>
    </row>
    <row r="60" spans="1:2" x14ac:dyDescent="0.3">
      <c r="A60" t="s">
        <v>580</v>
      </c>
      <c r="B60" s="84" t="s">
        <v>581</v>
      </c>
    </row>
    <row r="61" spans="1:2" x14ac:dyDescent="0.3">
      <c r="A61" t="s">
        <v>582</v>
      </c>
      <c r="B61" s="88" t="s">
        <v>583</v>
      </c>
    </row>
    <row r="62" spans="1:2" x14ac:dyDescent="0.3">
      <c r="A62" t="s">
        <v>584</v>
      </c>
      <c r="B62" s="89" t="s">
        <v>585</v>
      </c>
    </row>
    <row r="63" spans="1:2" x14ac:dyDescent="0.3">
      <c r="A63" t="s">
        <v>586</v>
      </c>
      <c r="B63" s="90" t="s">
        <v>587</v>
      </c>
    </row>
    <row r="65" spans="1:2" x14ac:dyDescent="0.3">
      <c r="B65" t="str">
        <f>C21</f>
        <v>Investment</v>
      </c>
    </row>
    <row r="66" spans="1:2" ht="18" x14ac:dyDescent="0.35">
      <c r="B66" s="83" t="s">
        <v>579</v>
      </c>
    </row>
    <row r="67" spans="1:2" x14ac:dyDescent="0.3">
      <c r="A67" t="s">
        <v>580</v>
      </c>
      <c r="B67" s="84" t="s">
        <v>581</v>
      </c>
    </row>
    <row r="68" spans="1:2" x14ac:dyDescent="0.3">
      <c r="A68" t="s">
        <v>582</v>
      </c>
      <c r="B68" s="85" t="s">
        <v>583</v>
      </c>
    </row>
    <row r="69" spans="1:2" x14ac:dyDescent="0.3">
      <c r="A69" t="s">
        <v>584</v>
      </c>
      <c r="B69" s="86" t="s">
        <v>585</v>
      </c>
    </row>
    <row r="70" spans="1:2" x14ac:dyDescent="0.3">
      <c r="A70" t="s">
        <v>586</v>
      </c>
      <c r="B70" s="87" t="s">
        <v>587</v>
      </c>
    </row>
  </sheetData>
  <mergeCells count="1">
    <mergeCell ref="H3:P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0C1"/>
  </sheetPr>
  <dimension ref="A2:P82"/>
  <sheetViews>
    <sheetView topLeftCell="B48" zoomScale="90" zoomScaleNormal="90" workbookViewId="0">
      <selection activeCell="E53" sqref="E53"/>
    </sheetView>
  </sheetViews>
  <sheetFormatPr defaultColWidth="11.44140625" defaultRowHeight="15.6" x14ac:dyDescent="0.3"/>
  <cols>
    <col min="1" max="1" width="52.88671875" style="91" customWidth="1"/>
    <col min="2" max="2" width="5.6640625" style="92" customWidth="1"/>
    <col min="3" max="3" width="90.5546875" style="93" customWidth="1"/>
    <col min="4" max="5" width="33.88671875" style="91" customWidth="1"/>
    <col min="6" max="6" width="30.5546875" style="91" bestFit="1" customWidth="1"/>
    <col min="7" max="7" width="26.5546875" style="91" bestFit="1" customWidth="1"/>
    <col min="8" max="16384" width="11.44140625" style="91"/>
  </cols>
  <sheetData>
    <row r="2" spans="1:6" x14ac:dyDescent="0.3">
      <c r="D2" s="91" t="s">
        <v>598</v>
      </c>
      <c r="E2" s="91" t="s">
        <v>599</v>
      </c>
    </row>
    <row r="3" spans="1:6" ht="31.2" x14ac:dyDescent="0.3">
      <c r="D3" s="91" t="s">
        <v>600</v>
      </c>
      <c r="E3" s="91" t="s">
        <v>601</v>
      </c>
      <c r="F3" s="94" t="s">
        <v>602</v>
      </c>
    </row>
    <row r="5" spans="1:6" x14ac:dyDescent="0.3">
      <c r="D5" s="95" t="s">
        <v>603</v>
      </c>
      <c r="E5" s="95" t="s">
        <v>603</v>
      </c>
    </row>
    <row r="6" spans="1:6" ht="16.2" thickBot="1" x14ac:dyDescent="0.35">
      <c r="B6" s="96"/>
      <c r="C6" s="97" t="s">
        <v>604</v>
      </c>
    </row>
    <row r="7" spans="1:6" customFormat="1" ht="15.45" customHeight="1" x14ac:dyDescent="0.3">
      <c r="A7" t="s">
        <v>537</v>
      </c>
      <c r="B7" s="98">
        <v>1</v>
      </c>
      <c r="C7" s="99" t="s">
        <v>537</v>
      </c>
      <c r="D7" s="98" t="s">
        <v>585</v>
      </c>
      <c r="E7" s="98" t="s">
        <v>587</v>
      </c>
    </row>
    <row r="8" spans="1:6" customFormat="1" ht="15.45" customHeight="1" x14ac:dyDescent="0.3">
      <c r="A8" t="s">
        <v>605</v>
      </c>
      <c r="B8" s="98">
        <v>2</v>
      </c>
      <c r="C8" s="99" t="s">
        <v>605</v>
      </c>
      <c r="D8" s="98" t="s">
        <v>585</v>
      </c>
      <c r="E8" s="98" t="s">
        <v>587</v>
      </c>
    </row>
    <row r="9" spans="1:6" customFormat="1" ht="15.45" customHeight="1" x14ac:dyDescent="0.3">
      <c r="A9" t="s">
        <v>606</v>
      </c>
      <c r="B9" s="98">
        <v>3</v>
      </c>
      <c r="C9" s="99" t="s">
        <v>606</v>
      </c>
      <c r="D9" s="98" t="s">
        <v>585</v>
      </c>
      <c r="E9" s="98" t="s">
        <v>587</v>
      </c>
    </row>
    <row r="10" spans="1:6" customFormat="1" ht="15.45" customHeight="1" x14ac:dyDescent="0.3">
      <c r="A10" t="s">
        <v>607</v>
      </c>
      <c r="B10" s="98">
        <v>4</v>
      </c>
      <c r="C10" s="99" t="s">
        <v>607</v>
      </c>
      <c r="D10" s="98" t="s">
        <v>585</v>
      </c>
      <c r="E10" s="98" t="s">
        <v>587</v>
      </c>
    </row>
    <row r="11" spans="1:6" customFormat="1" ht="15.45" customHeight="1" x14ac:dyDescent="0.3">
      <c r="A11" t="s">
        <v>692</v>
      </c>
      <c r="B11" s="98" t="s">
        <v>608</v>
      </c>
      <c r="C11" s="99" t="s">
        <v>609</v>
      </c>
      <c r="D11" s="98" t="s">
        <v>585</v>
      </c>
      <c r="E11" s="98" t="s">
        <v>587</v>
      </c>
    </row>
    <row r="12" spans="1:6" customFormat="1" ht="15.45" customHeight="1" x14ac:dyDescent="0.3">
      <c r="A12" t="s">
        <v>611</v>
      </c>
      <c r="B12" s="98" t="s">
        <v>610</v>
      </c>
      <c r="C12" s="99" t="s">
        <v>611</v>
      </c>
      <c r="D12" s="98" t="s">
        <v>585</v>
      </c>
      <c r="E12" s="98" t="s">
        <v>587</v>
      </c>
    </row>
    <row r="13" spans="1:6" customFormat="1" ht="15.45" customHeight="1" x14ac:dyDescent="0.3">
      <c r="A13" t="s">
        <v>613</v>
      </c>
      <c r="B13" s="98" t="s">
        <v>612</v>
      </c>
      <c r="C13" s="99" t="s">
        <v>613</v>
      </c>
      <c r="D13" s="98" t="s">
        <v>585</v>
      </c>
      <c r="E13" s="98" t="s">
        <v>587</v>
      </c>
    </row>
    <row r="14" spans="1:6" customFormat="1" ht="15.45" customHeight="1" x14ac:dyDescent="0.3">
      <c r="A14" t="s">
        <v>615</v>
      </c>
      <c r="B14" s="98" t="s">
        <v>614</v>
      </c>
      <c r="C14" s="99" t="s">
        <v>615</v>
      </c>
      <c r="D14" s="98" t="s">
        <v>585</v>
      </c>
      <c r="E14" s="98" t="s">
        <v>587</v>
      </c>
    </row>
    <row r="15" spans="1:6" ht="13.95" customHeight="1" x14ac:dyDescent="0.3">
      <c r="B15" s="96"/>
    </row>
    <row r="16" spans="1:6" x14ac:dyDescent="0.3">
      <c r="B16" s="96"/>
      <c r="D16" s="95" t="s">
        <v>603</v>
      </c>
      <c r="E16" s="95" t="s">
        <v>603</v>
      </c>
      <c r="F16" s="95" t="s">
        <v>616</v>
      </c>
    </row>
    <row r="17" spans="1:16" ht="18" customHeight="1" thickBot="1" x14ac:dyDescent="0.35">
      <c r="A17" s="91" t="s">
        <v>617</v>
      </c>
      <c r="B17" s="96">
        <v>6</v>
      </c>
      <c r="C17" s="97" t="s">
        <v>617</v>
      </c>
      <c r="G17" s="91" t="s">
        <v>618</v>
      </c>
      <c r="H17" s="91" t="s">
        <v>619</v>
      </c>
    </row>
    <row r="18" spans="1:16" ht="15.45" customHeight="1" x14ac:dyDescent="0.3">
      <c r="A18" s="91" t="s">
        <v>621</v>
      </c>
      <c r="B18" s="96" t="s">
        <v>620</v>
      </c>
      <c r="C18" s="100" t="s">
        <v>621</v>
      </c>
      <c r="D18" s="96" t="s">
        <v>589</v>
      </c>
      <c r="E18" s="96" t="s">
        <v>590</v>
      </c>
      <c r="F18" s="101">
        <v>428836</v>
      </c>
      <c r="G18" s="91" t="s">
        <v>622</v>
      </c>
      <c r="H18" s="91" t="s">
        <v>623</v>
      </c>
      <c r="J18" s="101">
        <v>1460000</v>
      </c>
    </row>
    <row r="19" spans="1:16" ht="15.45" customHeight="1" x14ac:dyDescent="0.3">
      <c r="A19" s="91" t="s">
        <v>625</v>
      </c>
      <c r="B19" s="96" t="s">
        <v>624</v>
      </c>
      <c r="C19" s="100" t="s">
        <v>625</v>
      </c>
      <c r="D19" s="96" t="s">
        <v>589</v>
      </c>
      <c r="E19" s="96" t="s">
        <v>590</v>
      </c>
      <c r="F19" s="101">
        <v>8050</v>
      </c>
      <c r="G19" s="91" t="s">
        <v>622</v>
      </c>
      <c r="H19" s="91" t="s">
        <v>623</v>
      </c>
      <c r="J19" s="101">
        <v>22221</v>
      </c>
    </row>
    <row r="20" spans="1:16" ht="15.45" customHeight="1" x14ac:dyDescent="0.3">
      <c r="A20" s="91" t="s">
        <v>627</v>
      </c>
      <c r="B20" s="96" t="s">
        <v>626</v>
      </c>
      <c r="C20" s="100" t="s">
        <v>627</v>
      </c>
      <c r="D20" s="96" t="s">
        <v>589</v>
      </c>
      <c r="E20" s="96" t="s">
        <v>590</v>
      </c>
      <c r="F20" s="101">
        <v>5408</v>
      </c>
      <c r="G20" s="91" t="s">
        <v>622</v>
      </c>
      <c r="H20" s="91" t="s">
        <v>622</v>
      </c>
      <c r="J20" s="101">
        <v>5408</v>
      </c>
    </row>
    <row r="21" spans="1:16" ht="15.45" customHeight="1" x14ac:dyDescent="0.3">
      <c r="A21" s="91" t="s">
        <v>629</v>
      </c>
      <c r="B21" s="96" t="s">
        <v>628</v>
      </c>
      <c r="C21" s="100" t="s">
        <v>629</v>
      </c>
      <c r="D21" s="96" t="s">
        <v>589</v>
      </c>
      <c r="E21" s="96" t="s">
        <v>590</v>
      </c>
      <c r="F21" s="101">
        <v>108671</v>
      </c>
      <c r="G21" s="91" t="s">
        <v>622</v>
      </c>
      <c r="H21" s="91" t="s">
        <v>623</v>
      </c>
      <c r="J21" s="101">
        <v>330000</v>
      </c>
    </row>
    <row r="22" spans="1:16" ht="15.45" customHeight="1" x14ac:dyDescent="0.3">
      <c r="A22" s="91" t="s">
        <v>631</v>
      </c>
      <c r="B22" s="96" t="s">
        <v>630</v>
      </c>
      <c r="C22" s="100" t="s">
        <v>631</v>
      </c>
      <c r="D22" s="96" t="s">
        <v>589</v>
      </c>
      <c r="E22" s="96" t="s">
        <v>590</v>
      </c>
      <c r="F22" s="101">
        <v>49641</v>
      </c>
      <c r="G22" s="91" t="s">
        <v>622</v>
      </c>
      <c r="H22" s="91" t="s">
        <v>622</v>
      </c>
      <c r="J22" s="101">
        <v>49641</v>
      </c>
    </row>
    <row r="23" spans="1:16" ht="15.45" customHeight="1" x14ac:dyDescent="0.3">
      <c r="A23" s="91" t="s">
        <v>633</v>
      </c>
      <c r="B23" s="96" t="s">
        <v>632</v>
      </c>
      <c r="C23" s="100" t="s">
        <v>633</v>
      </c>
      <c r="D23" s="96" t="s">
        <v>589</v>
      </c>
      <c r="E23" s="96" t="s">
        <v>590</v>
      </c>
      <c r="F23" s="101">
        <f>SUM(F19,F20,F21,F22)+150</f>
        <v>171920</v>
      </c>
      <c r="G23" s="91" t="s">
        <v>622</v>
      </c>
      <c r="H23" s="91" t="s">
        <v>634</v>
      </c>
      <c r="J23" s="101">
        <f>SUM(J19,J20,J21,J22)+150</f>
        <v>407420</v>
      </c>
    </row>
    <row r="24" spans="1:16" ht="15.45" customHeight="1" x14ac:dyDescent="0.3">
      <c r="B24" s="91"/>
      <c r="C24" s="91"/>
    </row>
    <row r="25" spans="1:16" x14ac:dyDescent="0.3">
      <c r="B25" s="96"/>
      <c r="D25" s="95" t="s">
        <v>603</v>
      </c>
      <c r="E25" s="95" t="s">
        <v>603</v>
      </c>
      <c r="F25" s="102" t="s">
        <v>635</v>
      </c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1:16" ht="16.2" thickBot="1" x14ac:dyDescent="0.35">
      <c r="A26" s="91" t="s">
        <v>693</v>
      </c>
      <c r="B26" s="96">
        <v>7</v>
      </c>
      <c r="C26" s="97" t="s">
        <v>636</v>
      </c>
      <c r="F26" s="102" t="s">
        <v>637</v>
      </c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1:16" ht="15.45" customHeight="1" x14ac:dyDescent="0.3">
      <c r="A27" s="91" t="s">
        <v>694</v>
      </c>
      <c r="B27" s="96" t="s">
        <v>620</v>
      </c>
      <c r="C27" s="100" t="s">
        <v>638</v>
      </c>
      <c r="D27" s="96" t="s">
        <v>583</v>
      </c>
      <c r="E27" s="96" t="s">
        <v>587</v>
      </c>
    </row>
    <row r="28" spans="1:16" ht="15.45" customHeight="1" x14ac:dyDescent="0.3">
      <c r="A28" s="91" t="s">
        <v>639</v>
      </c>
      <c r="B28" s="96" t="s">
        <v>624</v>
      </c>
      <c r="C28" s="100" t="s">
        <v>639</v>
      </c>
      <c r="D28" s="96" t="s">
        <v>583</v>
      </c>
      <c r="E28" s="96" t="s">
        <v>587</v>
      </c>
    </row>
    <row r="29" spans="1:16" ht="15.45" customHeight="1" x14ac:dyDescent="0.3">
      <c r="A29" s="91" t="s">
        <v>640</v>
      </c>
      <c r="B29" s="96" t="s">
        <v>626</v>
      </c>
      <c r="C29" s="100" t="s">
        <v>640</v>
      </c>
      <c r="D29" s="96" t="s">
        <v>583</v>
      </c>
      <c r="E29" s="96" t="s">
        <v>587</v>
      </c>
    </row>
    <row r="30" spans="1:16" ht="15.45" customHeight="1" x14ac:dyDescent="0.3">
      <c r="A30" s="91" t="s">
        <v>641</v>
      </c>
      <c r="B30" s="96" t="s">
        <v>628</v>
      </c>
      <c r="C30" s="100" t="s">
        <v>641</v>
      </c>
      <c r="D30" s="96" t="s">
        <v>583</v>
      </c>
      <c r="E30" s="96" t="s">
        <v>587</v>
      </c>
    </row>
    <row r="31" spans="1:16" ht="15.45" customHeight="1" x14ac:dyDescent="0.3">
      <c r="A31" s="91" t="s">
        <v>642</v>
      </c>
      <c r="B31" s="96" t="s">
        <v>630</v>
      </c>
      <c r="C31" s="100" t="s">
        <v>642</v>
      </c>
      <c r="D31" s="96" t="s">
        <v>583</v>
      </c>
      <c r="E31" s="96" t="s">
        <v>587</v>
      </c>
    </row>
    <row r="32" spans="1:16" x14ac:dyDescent="0.3">
      <c r="B32" s="96"/>
      <c r="D32" s="93"/>
    </row>
    <row r="33" spans="1:5" x14ac:dyDescent="0.3">
      <c r="B33" s="96"/>
    </row>
    <row r="34" spans="1:5" x14ac:dyDescent="0.3">
      <c r="B34" s="96"/>
      <c r="D34" s="95" t="s">
        <v>603</v>
      </c>
      <c r="E34" s="95" t="s">
        <v>603</v>
      </c>
    </row>
    <row r="35" spans="1:5" x14ac:dyDescent="0.3">
      <c r="A35" s="91" t="s">
        <v>695</v>
      </c>
      <c r="B35" s="96">
        <v>8</v>
      </c>
      <c r="C35" s="103" t="s">
        <v>643</v>
      </c>
      <c r="D35" s="96" t="s">
        <v>594</v>
      </c>
      <c r="E35" s="96" t="s">
        <v>592</v>
      </c>
    </row>
    <row r="36" spans="1:5" x14ac:dyDescent="0.3">
      <c r="B36" s="96">
        <v>9</v>
      </c>
      <c r="C36" s="103" t="s">
        <v>644</v>
      </c>
      <c r="D36" s="96"/>
      <c r="E36" s="96"/>
    </row>
    <row r="37" spans="1:5" x14ac:dyDescent="0.3">
      <c r="A37" s="91" t="s">
        <v>644</v>
      </c>
    </row>
    <row r="38" spans="1:5" x14ac:dyDescent="0.3">
      <c r="D38" s="95" t="s">
        <v>603</v>
      </c>
      <c r="E38" s="95" t="s">
        <v>603</v>
      </c>
    </row>
    <row r="39" spans="1:5" ht="16.2" thickBot="1" x14ac:dyDescent="0.35">
      <c r="A39" s="91" t="s">
        <v>645</v>
      </c>
      <c r="B39" s="92">
        <v>10</v>
      </c>
      <c r="C39" s="104" t="s">
        <v>645</v>
      </c>
    </row>
    <row r="40" spans="1:5" x14ac:dyDescent="0.3">
      <c r="A40" s="92" t="s">
        <v>646</v>
      </c>
      <c r="C40" s="92"/>
      <c r="D40" s="92"/>
    </row>
    <row r="41" spans="1:5" x14ac:dyDescent="0.3">
      <c r="A41" s="91" t="s">
        <v>647</v>
      </c>
      <c r="B41" s="96" t="s">
        <v>620</v>
      </c>
      <c r="C41" s="100" t="s">
        <v>647</v>
      </c>
      <c r="D41" s="96" t="s">
        <v>596</v>
      </c>
      <c r="E41" s="96" t="s">
        <v>595</v>
      </c>
    </row>
    <row r="42" spans="1:5" x14ac:dyDescent="0.3">
      <c r="A42" s="91" t="s">
        <v>648</v>
      </c>
      <c r="B42" s="96" t="s">
        <v>624</v>
      </c>
      <c r="C42" s="100" t="s">
        <v>648</v>
      </c>
      <c r="D42" s="96" t="s">
        <v>596</v>
      </c>
      <c r="E42" s="96" t="s">
        <v>581</v>
      </c>
    </row>
    <row r="43" spans="1:5" x14ac:dyDescent="0.3">
      <c r="A43" s="91" t="s">
        <v>649</v>
      </c>
      <c r="B43" s="96" t="s">
        <v>626</v>
      </c>
      <c r="C43" s="100" t="s">
        <v>649</v>
      </c>
      <c r="D43" s="96" t="s">
        <v>596</v>
      </c>
      <c r="E43" s="96" t="s">
        <v>597</v>
      </c>
    </row>
    <row r="44" spans="1:5" x14ac:dyDescent="0.3">
      <c r="B44" s="96" t="s">
        <v>650</v>
      </c>
      <c r="C44" s="100" t="s">
        <v>651</v>
      </c>
      <c r="D44" s="96" t="s">
        <v>596</v>
      </c>
      <c r="E44" s="96" t="s">
        <v>597</v>
      </c>
    </row>
    <row r="45" spans="1:5" x14ac:dyDescent="0.3">
      <c r="A45" s="92" t="s">
        <v>652</v>
      </c>
    </row>
    <row r="46" spans="1:5" x14ac:dyDescent="0.3">
      <c r="A46" s="91" t="s">
        <v>696</v>
      </c>
      <c r="B46" s="92" t="s">
        <v>653</v>
      </c>
      <c r="C46" s="100" t="s">
        <v>696</v>
      </c>
      <c r="D46" s="96" t="s">
        <v>595</v>
      </c>
      <c r="E46" s="96" t="s">
        <v>595</v>
      </c>
    </row>
    <row r="47" spans="1:5" x14ac:dyDescent="0.3">
      <c r="A47" s="91" t="s">
        <v>697</v>
      </c>
      <c r="B47" s="92" t="s">
        <v>654</v>
      </c>
      <c r="C47" s="100" t="s">
        <v>697</v>
      </c>
      <c r="D47" s="96" t="s">
        <v>597</v>
      </c>
      <c r="E47" s="96" t="s">
        <v>581</v>
      </c>
    </row>
    <row r="48" spans="1:5" x14ac:dyDescent="0.3">
      <c r="A48" s="91" t="s">
        <v>698</v>
      </c>
      <c r="B48" s="92" t="s">
        <v>655</v>
      </c>
      <c r="C48" s="100" t="s">
        <v>698</v>
      </c>
      <c r="D48" s="96" t="s">
        <v>597</v>
      </c>
      <c r="E48" s="96" t="s">
        <v>597</v>
      </c>
    </row>
    <row r="49" spans="1:5" x14ac:dyDescent="0.3">
      <c r="A49" s="91" t="s">
        <v>699</v>
      </c>
      <c r="B49" s="92" t="s">
        <v>632</v>
      </c>
      <c r="C49" s="100" t="s">
        <v>699</v>
      </c>
      <c r="D49" s="96" t="s">
        <v>597</v>
      </c>
      <c r="E49" s="96" t="s">
        <v>597</v>
      </c>
    </row>
    <row r="51" spans="1:5" x14ac:dyDescent="0.3">
      <c r="D51" s="95" t="s">
        <v>603</v>
      </c>
      <c r="E51" s="95" t="s">
        <v>603</v>
      </c>
    </row>
    <row r="52" spans="1:5" ht="16.2" thickBot="1" x14ac:dyDescent="0.35">
      <c r="A52" s="91" t="s">
        <v>656</v>
      </c>
      <c r="C52" s="104" t="s">
        <v>656</v>
      </c>
    </row>
    <row r="53" spans="1:5" x14ac:dyDescent="0.3">
      <c r="A53" s="91" t="s">
        <v>657</v>
      </c>
      <c r="B53" s="96" t="s">
        <v>620</v>
      </c>
      <c r="C53" s="100" t="s">
        <v>657</v>
      </c>
      <c r="D53" s="96" t="s">
        <v>581</v>
      </c>
      <c r="E53" s="96" t="s">
        <v>581</v>
      </c>
    </row>
    <row r="54" spans="1:5" x14ac:dyDescent="0.3">
      <c r="A54" s="91" t="s">
        <v>658</v>
      </c>
      <c r="B54" s="96" t="s">
        <v>624</v>
      </c>
      <c r="C54" s="100" t="s">
        <v>658</v>
      </c>
      <c r="D54" s="96" t="s">
        <v>581</v>
      </c>
      <c r="E54" s="96" t="s">
        <v>583</v>
      </c>
    </row>
    <row r="55" spans="1:5" x14ac:dyDescent="0.3">
      <c r="A55" s="91" t="s">
        <v>659</v>
      </c>
      <c r="B55" s="96" t="s">
        <v>626</v>
      </c>
      <c r="C55" s="100" t="s">
        <v>659</v>
      </c>
      <c r="D55" s="96" t="s">
        <v>581</v>
      </c>
      <c r="E55" s="96" t="s">
        <v>581</v>
      </c>
    </row>
    <row r="56" spans="1:5" x14ac:dyDescent="0.3">
      <c r="A56" s="91" t="s">
        <v>660</v>
      </c>
      <c r="B56" s="96" t="s">
        <v>628</v>
      </c>
      <c r="C56" s="100" t="s">
        <v>660</v>
      </c>
      <c r="D56" s="96" t="s">
        <v>581</v>
      </c>
      <c r="E56" s="96" t="s">
        <v>581</v>
      </c>
    </row>
    <row r="57" spans="1:5" x14ac:dyDescent="0.3">
      <c r="A57" s="91" t="s">
        <v>661</v>
      </c>
      <c r="B57" s="96" t="s">
        <v>630</v>
      </c>
      <c r="C57" s="100" t="s">
        <v>661</v>
      </c>
      <c r="D57" s="96" t="s">
        <v>581</v>
      </c>
      <c r="E57" s="96" t="s">
        <v>581</v>
      </c>
    </row>
    <row r="58" spans="1:5" x14ac:dyDescent="0.3">
      <c r="A58" s="91" t="s">
        <v>662</v>
      </c>
      <c r="B58" s="96" t="s">
        <v>653</v>
      </c>
      <c r="C58" s="100" t="s">
        <v>662</v>
      </c>
      <c r="D58" s="96" t="s">
        <v>581</v>
      </c>
      <c r="E58" s="96" t="s">
        <v>581</v>
      </c>
    </row>
    <row r="59" spans="1:5" x14ac:dyDescent="0.3">
      <c r="A59" s="91" t="s">
        <v>663</v>
      </c>
      <c r="B59" s="96" t="s">
        <v>654</v>
      </c>
      <c r="C59" s="100" t="s">
        <v>663</v>
      </c>
      <c r="D59" s="96" t="s">
        <v>581</v>
      </c>
      <c r="E59" s="96" t="s">
        <v>581</v>
      </c>
    </row>
    <row r="60" spans="1:5" x14ac:dyDescent="0.3">
      <c r="A60" s="91" t="s">
        <v>664</v>
      </c>
      <c r="B60" s="96" t="s">
        <v>655</v>
      </c>
      <c r="C60" s="100" t="s">
        <v>664</v>
      </c>
      <c r="D60" s="96" t="s">
        <v>581</v>
      </c>
      <c r="E60" s="96" t="s">
        <v>581</v>
      </c>
    </row>
    <row r="61" spans="1:5" x14ac:dyDescent="0.3">
      <c r="A61" s="91" t="s">
        <v>665</v>
      </c>
      <c r="B61" s="96" t="s">
        <v>632</v>
      </c>
      <c r="C61" s="100" t="s">
        <v>665</v>
      </c>
      <c r="D61" s="96" t="s">
        <v>581</v>
      </c>
      <c r="E61" s="96" t="s">
        <v>581</v>
      </c>
    </row>
    <row r="62" spans="1:5" x14ac:dyDescent="0.3">
      <c r="A62" s="91" t="s">
        <v>667</v>
      </c>
      <c r="B62" s="96" t="s">
        <v>666</v>
      </c>
      <c r="C62" s="100" t="s">
        <v>667</v>
      </c>
      <c r="D62" s="96" t="s">
        <v>581</v>
      </c>
      <c r="E62" s="96" t="s">
        <v>581</v>
      </c>
    </row>
    <row r="63" spans="1:5" x14ac:dyDescent="0.3">
      <c r="A63" s="91" t="s">
        <v>669</v>
      </c>
      <c r="B63" s="96" t="s">
        <v>668</v>
      </c>
      <c r="C63" s="100" t="s">
        <v>669</v>
      </c>
      <c r="D63" s="96" t="s">
        <v>581</v>
      </c>
      <c r="E63" s="96" t="s">
        <v>581</v>
      </c>
    </row>
    <row r="64" spans="1:5" x14ac:dyDescent="0.3">
      <c r="A64" s="91" t="s">
        <v>671</v>
      </c>
      <c r="B64" s="96" t="s">
        <v>670</v>
      </c>
      <c r="C64" s="100" t="s">
        <v>671</v>
      </c>
      <c r="D64" s="96" t="s">
        <v>581</v>
      </c>
      <c r="E64" s="96" t="s">
        <v>581</v>
      </c>
    </row>
    <row r="65" spans="1:5" x14ac:dyDescent="0.3">
      <c r="A65" s="91" t="s">
        <v>673</v>
      </c>
      <c r="B65" s="96" t="s">
        <v>672</v>
      </c>
      <c r="C65" s="100" t="s">
        <v>673</v>
      </c>
      <c r="D65" s="96" t="s">
        <v>581</v>
      </c>
      <c r="E65" s="96" t="s">
        <v>581</v>
      </c>
    </row>
    <row r="66" spans="1:5" x14ac:dyDescent="0.3">
      <c r="A66" s="91" t="s">
        <v>675</v>
      </c>
      <c r="B66" s="96" t="s">
        <v>674</v>
      </c>
      <c r="C66" s="100" t="s">
        <v>675</v>
      </c>
      <c r="D66" s="96" t="s">
        <v>581</v>
      </c>
      <c r="E66" s="96" t="s">
        <v>581</v>
      </c>
    </row>
    <row r="67" spans="1:5" x14ac:dyDescent="0.3">
      <c r="A67" s="91" t="s">
        <v>677</v>
      </c>
      <c r="B67" s="96" t="s">
        <v>676</v>
      </c>
      <c r="C67" s="100" t="s">
        <v>677</v>
      </c>
      <c r="D67" s="96" t="s">
        <v>581</v>
      </c>
      <c r="E67" s="96" t="s">
        <v>581</v>
      </c>
    </row>
    <row r="68" spans="1:5" x14ac:dyDescent="0.3">
      <c r="A68" s="91" t="s">
        <v>679</v>
      </c>
      <c r="B68" s="96" t="s">
        <v>678</v>
      </c>
      <c r="C68" s="100" t="s">
        <v>679</v>
      </c>
      <c r="D68" s="96" t="s">
        <v>581</v>
      </c>
      <c r="E68" s="96" t="s">
        <v>581</v>
      </c>
    </row>
    <row r="70" spans="1:5" x14ac:dyDescent="0.3">
      <c r="D70" s="95" t="s">
        <v>603</v>
      </c>
      <c r="E70" s="95" t="s">
        <v>603</v>
      </c>
    </row>
    <row r="71" spans="1:5" ht="31.8" thickBot="1" x14ac:dyDescent="0.35">
      <c r="A71" s="91" t="s">
        <v>680</v>
      </c>
      <c r="C71" s="105" t="s">
        <v>680</v>
      </c>
    </row>
    <row r="72" spans="1:5" x14ac:dyDescent="0.3">
      <c r="A72" s="91" t="s">
        <v>681</v>
      </c>
      <c r="B72" s="96" t="s">
        <v>620</v>
      </c>
      <c r="C72" s="100" t="s">
        <v>681</v>
      </c>
      <c r="D72" s="96" t="s">
        <v>581</v>
      </c>
      <c r="E72" s="96" t="s">
        <v>587</v>
      </c>
    </row>
    <row r="73" spans="1:5" x14ac:dyDescent="0.3">
      <c r="A73" s="91" t="s">
        <v>682</v>
      </c>
      <c r="B73" s="96" t="s">
        <v>624</v>
      </c>
      <c r="C73" s="100" t="s">
        <v>682</v>
      </c>
      <c r="D73" s="96" t="s">
        <v>581</v>
      </c>
      <c r="E73" s="96" t="s">
        <v>587</v>
      </c>
    </row>
    <row r="74" spans="1:5" x14ac:dyDescent="0.3">
      <c r="A74" s="91" t="s">
        <v>683</v>
      </c>
      <c r="B74" s="96" t="s">
        <v>626</v>
      </c>
      <c r="C74" s="100" t="s">
        <v>683</v>
      </c>
      <c r="D74" s="96" t="s">
        <v>581</v>
      </c>
      <c r="E74" s="96" t="s">
        <v>587</v>
      </c>
    </row>
    <row r="75" spans="1:5" x14ac:dyDescent="0.3">
      <c r="A75" s="91" t="s">
        <v>684</v>
      </c>
      <c r="B75" s="96" t="s">
        <v>628</v>
      </c>
      <c r="C75" s="100" t="s">
        <v>684</v>
      </c>
      <c r="D75" s="96" t="s">
        <v>581</v>
      </c>
      <c r="E75" s="96" t="s">
        <v>587</v>
      </c>
    </row>
    <row r="76" spans="1:5" x14ac:dyDescent="0.3">
      <c r="A76" s="91" t="s">
        <v>685</v>
      </c>
      <c r="B76" s="96" t="s">
        <v>630</v>
      </c>
      <c r="C76" s="100" t="s">
        <v>685</v>
      </c>
      <c r="D76" s="96" t="s">
        <v>581</v>
      </c>
      <c r="E76" s="96" t="s">
        <v>587</v>
      </c>
    </row>
    <row r="77" spans="1:5" x14ac:dyDescent="0.3">
      <c r="A77" s="91" t="s">
        <v>686</v>
      </c>
      <c r="B77" s="96" t="s">
        <v>653</v>
      </c>
      <c r="C77" s="100" t="s">
        <v>686</v>
      </c>
      <c r="D77" s="96" t="s">
        <v>581</v>
      </c>
      <c r="E77" s="96" t="s">
        <v>587</v>
      </c>
    </row>
    <row r="78" spans="1:5" x14ac:dyDescent="0.3">
      <c r="A78" s="91" t="s">
        <v>687</v>
      </c>
      <c r="B78" s="96" t="s">
        <v>654</v>
      </c>
      <c r="C78" s="100" t="s">
        <v>687</v>
      </c>
      <c r="D78" s="96" t="s">
        <v>581</v>
      </c>
      <c r="E78" s="96" t="s">
        <v>587</v>
      </c>
    </row>
    <row r="79" spans="1:5" x14ac:dyDescent="0.3">
      <c r="A79" s="91" t="s">
        <v>688</v>
      </c>
      <c r="B79" s="96" t="s">
        <v>655</v>
      </c>
      <c r="C79" s="106" t="s">
        <v>688</v>
      </c>
      <c r="D79" s="96" t="s">
        <v>581</v>
      </c>
      <c r="E79" s="96" t="s">
        <v>587</v>
      </c>
    </row>
    <row r="80" spans="1:5" x14ac:dyDescent="0.3">
      <c r="A80" s="91" t="s">
        <v>689</v>
      </c>
      <c r="B80" s="96" t="s">
        <v>632</v>
      </c>
      <c r="C80" s="100" t="s">
        <v>689</v>
      </c>
      <c r="D80" s="96" t="s">
        <v>581</v>
      </c>
      <c r="E80" s="96" t="s">
        <v>587</v>
      </c>
    </row>
    <row r="81" spans="1:5" x14ac:dyDescent="0.3">
      <c r="A81" s="91" t="s">
        <v>690</v>
      </c>
      <c r="B81" s="96" t="s">
        <v>666</v>
      </c>
      <c r="C81" s="100" t="s">
        <v>690</v>
      </c>
      <c r="D81" s="96" t="s">
        <v>581</v>
      </c>
      <c r="E81" s="96" t="s">
        <v>587</v>
      </c>
    </row>
    <row r="82" spans="1:5" x14ac:dyDescent="0.3">
      <c r="A82" s="91" t="s">
        <v>691</v>
      </c>
      <c r="B82" s="96" t="s">
        <v>668</v>
      </c>
      <c r="C82" s="100" t="s">
        <v>691</v>
      </c>
      <c r="D82" s="96" t="s">
        <v>581</v>
      </c>
      <c r="E82" s="96" t="s">
        <v>587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BD306"/>
  <sheetViews>
    <sheetView topLeftCell="A24" zoomScale="70" zoomScaleNormal="70" workbookViewId="0">
      <selection activeCell="H109" sqref="H109"/>
    </sheetView>
  </sheetViews>
  <sheetFormatPr defaultColWidth="9.109375" defaultRowHeight="14.4" x14ac:dyDescent="0.3"/>
  <cols>
    <col min="1" max="1" width="3" style="2" customWidth="1"/>
    <col min="2" max="2" width="14.5546875" style="2" customWidth="1"/>
    <col min="3" max="3" width="21" style="107" customWidth="1"/>
    <col min="5" max="5" width="41.109375" style="108" customWidth="1"/>
    <col min="6" max="6" width="33.109375" style="3" customWidth="1"/>
    <col min="7" max="7" width="10.109375" style="2" customWidth="1"/>
    <col min="8" max="8" width="10.88671875" style="2" customWidth="1"/>
    <col min="9" max="9" width="15.88671875" style="2" bestFit="1" customWidth="1"/>
    <col min="10" max="10" width="12.109375" style="2" customWidth="1"/>
    <col min="11" max="11" width="10.109375" style="2" bestFit="1" customWidth="1"/>
    <col min="12" max="12" width="10.5546875" style="2" bestFit="1" customWidth="1"/>
    <col min="13" max="13" width="10.109375" style="2" bestFit="1" customWidth="1"/>
    <col min="14" max="14" width="9.5546875" style="2" customWidth="1"/>
    <col min="15" max="17" width="10.5546875" style="2" customWidth="1"/>
    <col min="18" max="18" width="9.5546875" style="2" customWidth="1"/>
    <col min="19" max="22" width="10.109375" style="2" bestFit="1" customWidth="1"/>
    <col min="23" max="24" width="8.33203125" style="2" bestFit="1" customWidth="1"/>
    <col min="25" max="25" width="7.109375" style="2" bestFit="1" customWidth="1"/>
    <col min="26" max="26" width="8.33203125" style="2" bestFit="1" customWidth="1"/>
    <col min="27" max="27" width="7.109375" style="2" bestFit="1" customWidth="1"/>
    <col min="28" max="37" width="4.33203125" style="2" bestFit="1" customWidth="1"/>
    <col min="38" max="38" width="12.109375" style="2" customWidth="1"/>
    <col min="39" max="39" width="9.109375" style="2"/>
    <col min="40" max="41" width="8.33203125" style="2" bestFit="1" customWidth="1"/>
    <col min="42" max="42" width="7.109375" style="2" bestFit="1" customWidth="1"/>
    <col min="43" max="43" width="8.33203125" style="2" bestFit="1" customWidth="1"/>
    <col min="44" max="44" width="7.109375" style="2" bestFit="1" customWidth="1"/>
    <col min="45" max="45" width="10.109375" style="2" bestFit="1" customWidth="1"/>
    <col min="46" max="47" width="8.88671875" style="2" bestFit="1" customWidth="1"/>
    <col min="48" max="54" width="6.5546875" style="2" bestFit="1" customWidth="1"/>
    <col min="55" max="55" width="12.109375" style="2" customWidth="1"/>
    <col min="56" max="16384" width="9.109375" style="2"/>
  </cols>
  <sheetData>
    <row r="1" spans="3:24" x14ac:dyDescent="0.3">
      <c r="D1" s="108" t="s">
        <v>700</v>
      </c>
      <c r="E1" s="2"/>
    </row>
    <row r="2" spans="3:24" x14ac:dyDescent="0.3">
      <c r="D2" s="2"/>
      <c r="E2" s="2"/>
      <c r="W2" s="109" t="s">
        <v>583</v>
      </c>
      <c r="X2" s="109">
        <v>1</v>
      </c>
    </row>
    <row r="3" spans="3:24" x14ac:dyDescent="0.3">
      <c r="D3" s="76"/>
      <c r="E3" s="108" t="s">
        <v>562</v>
      </c>
      <c r="W3" s="109" t="s">
        <v>585</v>
      </c>
      <c r="X3" s="109">
        <v>2</v>
      </c>
    </row>
    <row r="4" spans="3:24" x14ac:dyDescent="0.3">
      <c r="E4" s="110"/>
      <c r="W4" s="109" t="s">
        <v>587</v>
      </c>
      <c r="X4" s="109">
        <v>3</v>
      </c>
    </row>
    <row r="5" spans="3:24" x14ac:dyDescent="0.3">
      <c r="E5" s="2" t="s">
        <v>701</v>
      </c>
    </row>
    <row r="6" spans="3:24" x14ac:dyDescent="0.3">
      <c r="E6" s="2" t="s">
        <v>702</v>
      </c>
    </row>
    <row r="7" spans="3:24" ht="15.75" customHeight="1" x14ac:dyDescent="0.3">
      <c r="E7" s="2"/>
    </row>
    <row r="8" spans="3:24" ht="15" thickBot="1" x14ac:dyDescent="0.35"/>
    <row r="9" spans="3:24" s="112" customFormat="1" ht="21.6" thickBot="1" x14ac:dyDescent="0.45">
      <c r="C9" s="111" t="s">
        <v>585</v>
      </c>
      <c r="E9" s="113" t="s">
        <v>537</v>
      </c>
      <c r="F9" s="166"/>
      <c r="G9" s="114"/>
      <c r="H9" s="114"/>
      <c r="I9" s="114"/>
      <c r="J9" s="114"/>
      <c r="K9" s="115" t="s">
        <v>703</v>
      </c>
      <c r="L9" s="115"/>
      <c r="M9" s="115"/>
    </row>
    <row r="10" spans="3:24" x14ac:dyDescent="0.3">
      <c r="E10" s="116"/>
      <c r="H10" s="2" t="s">
        <v>704</v>
      </c>
      <c r="I10" s="2" t="s">
        <v>275</v>
      </c>
      <c r="K10" s="117" t="s">
        <v>705</v>
      </c>
      <c r="L10" s="117"/>
      <c r="M10" s="117"/>
      <c r="N10" s="117"/>
    </row>
    <row r="11" spans="3:24" x14ac:dyDescent="0.3">
      <c r="E11" s="118" t="s">
        <v>706</v>
      </c>
      <c r="F11" s="17" t="s">
        <v>707</v>
      </c>
      <c r="G11" s="2">
        <f>READFIRST!$C$5</f>
        <v>2018</v>
      </c>
      <c r="H11" s="119">
        <v>99.2</v>
      </c>
      <c r="I11" s="2" t="s">
        <v>708</v>
      </c>
      <c r="J11" s="170" t="s">
        <v>716</v>
      </c>
    </row>
    <row r="12" spans="3:24" x14ac:dyDescent="0.3">
      <c r="E12" s="120">
        <v>3.7999999999999999E-2</v>
      </c>
      <c r="F12" s="37" t="s">
        <v>583</v>
      </c>
      <c r="G12" s="121">
        <v>2020</v>
      </c>
      <c r="H12" s="122">
        <f>IFERROR(IF((1 +E12)&gt;0,H11*(1 +E12)^($G12-$G11),0),0)</f>
        <v>106.88244480000002</v>
      </c>
    </row>
    <row r="13" spans="3:24" x14ac:dyDescent="0.3">
      <c r="E13" s="123">
        <v>3.7999999999999999E-2</v>
      </c>
      <c r="G13" s="2">
        <v>2030</v>
      </c>
      <c r="H13" s="124">
        <f>IFERROR(IF((1 +E13)&gt;0,H12*(1 +E13)^($G13-$G12),0),0)</f>
        <v>155.19578225924641</v>
      </c>
      <c r="N13" s="125"/>
    </row>
    <row r="14" spans="3:24" x14ac:dyDescent="0.3">
      <c r="E14" s="123">
        <v>3.7999999999999999E-2</v>
      </c>
      <c r="G14" s="2">
        <v>2040</v>
      </c>
      <c r="H14" s="124">
        <f>IFERROR(IF((1 +E14)&gt;0,H13*(1 +E14)^($G14-$G13),0),0)</f>
        <v>225.34786583642423</v>
      </c>
      <c r="N14" s="126"/>
    </row>
    <row r="15" spans="3:24" x14ac:dyDescent="0.3">
      <c r="E15" s="127">
        <v>3.7999999999999999E-2</v>
      </c>
      <c r="F15" s="10"/>
      <c r="G15" s="11">
        <v>2050</v>
      </c>
      <c r="H15" s="124">
        <f>IFERROR(IF((1 +E15)&gt;0,H14*(1 +E15)^($G15-$G14),0),0)</f>
        <v>327.21031395172167</v>
      </c>
      <c r="N15" s="126"/>
    </row>
    <row r="16" spans="3:24" x14ac:dyDescent="0.3">
      <c r="E16" s="123">
        <v>1.6E-2</v>
      </c>
      <c r="F16" s="3" t="s">
        <v>585</v>
      </c>
      <c r="G16" s="128">
        <v>2020</v>
      </c>
      <c r="H16" s="122">
        <f>IFERROR(IF((1 +E16)&gt;0,H11*(1 +E16)^($G16-$G11),0),0)</f>
        <v>102.39979520000001</v>
      </c>
      <c r="N16" s="126"/>
    </row>
    <row r="17" spans="3:56" x14ac:dyDescent="0.3">
      <c r="E17" s="123">
        <v>1.6E-2</v>
      </c>
      <c r="G17" s="2">
        <v>2030</v>
      </c>
      <c r="H17" s="124">
        <f>IFERROR(IF((1 +E17)&gt;0,H16*(1 +E17)^($G17-$G16),0),0)</f>
        <v>120.01517632570093</v>
      </c>
      <c r="N17" s="126"/>
    </row>
    <row r="18" spans="3:56" x14ac:dyDescent="0.3">
      <c r="E18" s="123">
        <v>1.6E-2</v>
      </c>
      <c r="G18" s="2">
        <v>2040</v>
      </c>
      <c r="H18" s="124">
        <f>IFERROR(IF((1 +E18)&gt;0,H17*(1 +E18)^($G18-$G17),0),0)</f>
        <v>140.6608530842949</v>
      </c>
      <c r="N18" s="126"/>
    </row>
    <row r="19" spans="3:56" x14ac:dyDescent="0.3">
      <c r="E19" s="123">
        <v>1.6E-2</v>
      </c>
      <c r="G19" s="2">
        <v>2050</v>
      </c>
      <c r="H19" s="124">
        <f>IFERROR(IF((1 +E19)&gt;0,H18*(1 +E19)^($G19-$G18),0),0)</f>
        <v>164.85811374977402</v>
      </c>
      <c r="N19" s="126"/>
    </row>
    <row r="20" spans="3:56" x14ac:dyDescent="0.3">
      <c r="E20" s="120">
        <f>E16</f>
        <v>1.6E-2</v>
      </c>
      <c r="F20" s="37" t="s">
        <v>587</v>
      </c>
      <c r="G20" s="121">
        <v>2020</v>
      </c>
      <c r="H20" s="122">
        <f>IFERROR(IF((1 +E20)&gt;0,H11*(1 +E20)^($G20-$G11),0),0)</f>
        <v>102.39979520000001</v>
      </c>
    </row>
    <row r="21" spans="3:56" x14ac:dyDescent="0.3">
      <c r="E21" s="123">
        <f>E20/2</f>
        <v>8.0000000000000002E-3</v>
      </c>
      <c r="G21" s="2">
        <v>2030</v>
      </c>
      <c r="H21" s="124">
        <f>IFERROR(IF((1 +E21)&gt;0,H20*(1 +E21)^($G21-$G20),0),0)</f>
        <v>110.89307060103397</v>
      </c>
    </row>
    <row r="22" spans="3:56" x14ac:dyDescent="0.3">
      <c r="E22" s="123">
        <f>E21/2</f>
        <v>4.0000000000000001E-3</v>
      </c>
      <c r="G22" s="2">
        <v>2040</v>
      </c>
      <c r="H22" s="124">
        <f>IFERROR(IF((1 +E22)&gt;0,H21*(1 +E22)^($G22-$G21),0),0)</f>
        <v>115.40949408501312</v>
      </c>
    </row>
    <row r="23" spans="3:56" x14ac:dyDescent="0.3">
      <c r="E23" s="123">
        <f>E22/2</f>
        <v>2E-3</v>
      </c>
      <c r="F23" s="10"/>
      <c r="G23" s="11">
        <v>2050</v>
      </c>
      <c r="H23" s="129">
        <f>IFERROR(IF((1 +E23)&gt;0,H22*(1 +E23)^($G23-$G22),0),0)</f>
        <v>117.73856885747109</v>
      </c>
    </row>
    <row r="25" spans="3:56" ht="15" thickBot="1" x14ac:dyDescent="0.35"/>
    <row r="26" spans="3:56" s="112" customFormat="1" ht="16.2" thickBot="1" x14ac:dyDescent="0.35">
      <c r="C26" s="111" t="s">
        <v>585</v>
      </c>
      <c r="E26" s="130" t="s">
        <v>605</v>
      </c>
      <c r="F26" s="167"/>
      <c r="W26" s="131" t="str">
        <f>C26</f>
        <v>Medium</v>
      </c>
      <c r="X26" s="132">
        <f>VLOOKUP(W26,$W$2:$X$4,2,FALSE)</f>
        <v>2</v>
      </c>
    </row>
    <row r="27" spans="3:56" x14ac:dyDescent="0.3">
      <c r="E27" s="2"/>
      <c r="F27" s="168"/>
      <c r="G27" s="133"/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P27" s="2" t="s">
        <v>14</v>
      </c>
      <c r="Q27" s="2" t="s">
        <v>15</v>
      </c>
      <c r="R27" s="2" t="s">
        <v>16</v>
      </c>
      <c r="S27" s="2" t="s">
        <v>17</v>
      </c>
      <c r="T27" s="2" t="s">
        <v>18</v>
      </c>
      <c r="U27" s="2" t="s">
        <v>19</v>
      </c>
      <c r="V27" s="2" t="s">
        <v>20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2" t="s">
        <v>18</v>
      </c>
      <c r="AJ27" s="2" t="s">
        <v>19</v>
      </c>
      <c r="AK27" s="2" t="s">
        <v>20</v>
      </c>
      <c r="AL27" s="17" t="s">
        <v>709</v>
      </c>
      <c r="AM27" s="2" t="s">
        <v>275</v>
      </c>
      <c r="AN27" s="2" t="s">
        <v>6</v>
      </c>
      <c r="AO27" s="2" t="s">
        <v>7</v>
      </c>
      <c r="AP27" s="2" t="s">
        <v>8</v>
      </c>
      <c r="AQ27" s="2" t="s">
        <v>9</v>
      </c>
      <c r="AR27" s="2" t="s">
        <v>10</v>
      </c>
      <c r="AS27" s="2" t="s">
        <v>11</v>
      </c>
      <c r="AT27" s="2" t="s">
        <v>12</v>
      </c>
      <c r="AU27" s="2" t="s">
        <v>13</v>
      </c>
      <c r="AV27" s="2" t="s">
        <v>14</v>
      </c>
      <c r="AW27" s="2" t="s">
        <v>15</v>
      </c>
      <c r="AX27" s="2" t="s">
        <v>16</v>
      </c>
      <c r="AY27" s="2" t="s">
        <v>17</v>
      </c>
      <c r="AZ27" s="2" t="s">
        <v>18</v>
      </c>
      <c r="BA27" s="2" t="s">
        <v>19</v>
      </c>
      <c r="BB27" s="2" t="s">
        <v>20</v>
      </c>
      <c r="BC27" s="17" t="s">
        <v>709</v>
      </c>
      <c r="BD27" s="2" t="s">
        <v>275</v>
      </c>
    </row>
    <row r="28" spans="3:56" x14ac:dyDescent="0.3">
      <c r="E28" s="118" t="s">
        <v>706</v>
      </c>
      <c r="F28" s="17" t="s">
        <v>707</v>
      </c>
      <c r="G28" s="2">
        <f>READFIRST!$C$5</f>
        <v>2018</v>
      </c>
      <c r="H28" s="119">
        <v>17654</v>
      </c>
      <c r="I28" s="119"/>
      <c r="J28" s="119"/>
      <c r="K28" s="119"/>
      <c r="L28" s="119"/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>
        <v>0</v>
      </c>
      <c r="V28" s="119">
        <v>0</v>
      </c>
      <c r="AL28" s="134">
        <f>SUM(H28:V28)</f>
        <v>17654</v>
      </c>
      <c r="AM28" s="2" t="str">
        <f>BD28</f>
        <v>Number of residents</v>
      </c>
      <c r="BC28" s="134">
        <f>SUM(H28:V28)</f>
        <v>17654</v>
      </c>
      <c r="BD28" s="2" t="s">
        <v>710</v>
      </c>
    </row>
    <row r="29" spans="3:56" x14ac:dyDescent="0.3">
      <c r="E29" s="120">
        <v>1.15E-2</v>
      </c>
      <c r="F29" s="37" t="s">
        <v>583</v>
      </c>
      <c r="G29" s="121">
        <v>2020</v>
      </c>
      <c r="H29" s="135">
        <f>$E29</f>
        <v>1.15E-2</v>
      </c>
      <c r="I29" s="135">
        <f t="shared" ref="H29:V40" si="0">$E29</f>
        <v>1.15E-2</v>
      </c>
      <c r="J29" s="135">
        <f t="shared" si="0"/>
        <v>1.15E-2</v>
      </c>
      <c r="K29" s="135">
        <f t="shared" si="0"/>
        <v>1.15E-2</v>
      </c>
      <c r="L29" s="135">
        <f t="shared" si="0"/>
        <v>1.15E-2</v>
      </c>
      <c r="M29" s="135">
        <f t="shared" si="0"/>
        <v>1.15E-2</v>
      </c>
      <c r="N29" s="135">
        <f t="shared" si="0"/>
        <v>1.15E-2</v>
      </c>
      <c r="O29" s="135">
        <f t="shared" si="0"/>
        <v>1.15E-2</v>
      </c>
      <c r="P29" s="135">
        <f t="shared" si="0"/>
        <v>1.15E-2</v>
      </c>
      <c r="Q29" s="135">
        <f t="shared" si="0"/>
        <v>1.15E-2</v>
      </c>
      <c r="R29" s="135">
        <f t="shared" si="0"/>
        <v>1.15E-2</v>
      </c>
      <c r="S29" s="135">
        <f t="shared" si="0"/>
        <v>1.15E-2</v>
      </c>
      <c r="T29" s="135">
        <f t="shared" si="0"/>
        <v>1.15E-2</v>
      </c>
      <c r="U29" s="135">
        <f t="shared" si="0"/>
        <v>1.15E-2</v>
      </c>
      <c r="V29" s="135">
        <f t="shared" si="0"/>
        <v>1.15E-2</v>
      </c>
      <c r="W29" s="122">
        <f>CHOOSE($X$26,AN29,AN33,AN37)</f>
        <v>18008.845399999998</v>
      </c>
      <c r="X29" s="122">
        <f t="shared" ref="X29:AK29" si="1">CHOOSE($X$26,AO29,AO33,AO37)</f>
        <v>0</v>
      </c>
      <c r="Y29" s="122">
        <f t="shared" si="1"/>
        <v>0</v>
      </c>
      <c r="Z29" s="122">
        <f t="shared" si="1"/>
        <v>0</v>
      </c>
      <c r="AA29" s="122">
        <f t="shared" si="1"/>
        <v>0</v>
      </c>
      <c r="AB29" s="122">
        <f t="shared" si="1"/>
        <v>0</v>
      </c>
      <c r="AC29" s="122">
        <f t="shared" si="1"/>
        <v>0</v>
      </c>
      <c r="AD29" s="122">
        <f t="shared" si="1"/>
        <v>0</v>
      </c>
      <c r="AE29" s="122">
        <f t="shared" si="1"/>
        <v>0</v>
      </c>
      <c r="AF29" s="122">
        <f t="shared" si="1"/>
        <v>0</v>
      </c>
      <c r="AG29" s="122">
        <f t="shared" si="1"/>
        <v>0</v>
      </c>
      <c r="AH29" s="122">
        <f t="shared" si="1"/>
        <v>0</v>
      </c>
      <c r="AI29" s="122">
        <f t="shared" si="1"/>
        <v>0</v>
      </c>
      <c r="AJ29" s="122">
        <f t="shared" si="1"/>
        <v>0</v>
      </c>
      <c r="AK29" s="122">
        <f t="shared" si="1"/>
        <v>0</v>
      </c>
      <c r="AL29" s="136">
        <f t="shared" ref="AL29:AL32" si="2">SUM(W29:AK29)</f>
        <v>18008.845399999998</v>
      </c>
      <c r="AN29" s="122">
        <f t="shared" ref="AN29:BB29" si="3">IFERROR(IF((1+ H29)&gt;0,H28*(1+ H29)^($G29-$G28),0),0)</f>
        <v>18062.376741500004</v>
      </c>
      <c r="AO29" s="122">
        <f t="shared" si="3"/>
        <v>0</v>
      </c>
      <c r="AP29" s="122">
        <f t="shared" si="3"/>
        <v>0</v>
      </c>
      <c r="AQ29" s="122">
        <f t="shared" si="3"/>
        <v>0</v>
      </c>
      <c r="AR29" s="122">
        <f t="shared" si="3"/>
        <v>0</v>
      </c>
      <c r="AS29" s="122">
        <f t="shared" si="3"/>
        <v>0</v>
      </c>
      <c r="AT29" s="122">
        <f t="shared" si="3"/>
        <v>0</v>
      </c>
      <c r="AU29" s="122">
        <f t="shared" si="3"/>
        <v>0</v>
      </c>
      <c r="AV29" s="122">
        <f t="shared" si="3"/>
        <v>0</v>
      </c>
      <c r="AW29" s="122">
        <f t="shared" si="3"/>
        <v>0</v>
      </c>
      <c r="AX29" s="122">
        <f t="shared" si="3"/>
        <v>0</v>
      </c>
      <c r="AY29" s="122">
        <f t="shared" si="3"/>
        <v>0</v>
      </c>
      <c r="AZ29" s="122">
        <f t="shared" si="3"/>
        <v>0</v>
      </c>
      <c r="BA29" s="122">
        <f t="shared" si="3"/>
        <v>0</v>
      </c>
      <c r="BB29" s="122">
        <f t="shared" si="3"/>
        <v>0</v>
      </c>
      <c r="BC29" s="136">
        <f t="shared" ref="BC29:BC40" si="4">SUM(AN29:BB29)</f>
        <v>18062.376741500004</v>
      </c>
    </row>
    <row r="30" spans="3:56" x14ac:dyDescent="0.3">
      <c r="E30" s="123">
        <v>1.15E-2</v>
      </c>
      <c r="G30" s="2">
        <v>2030</v>
      </c>
      <c r="H30" s="137">
        <f t="shared" si="0"/>
        <v>1.15E-2</v>
      </c>
      <c r="I30" s="137">
        <f t="shared" si="0"/>
        <v>1.15E-2</v>
      </c>
      <c r="J30" s="137">
        <f t="shared" si="0"/>
        <v>1.15E-2</v>
      </c>
      <c r="K30" s="137">
        <f t="shared" si="0"/>
        <v>1.15E-2</v>
      </c>
      <c r="L30" s="137">
        <f t="shared" si="0"/>
        <v>1.15E-2</v>
      </c>
      <c r="M30" s="137">
        <f t="shared" si="0"/>
        <v>1.15E-2</v>
      </c>
      <c r="N30" s="137">
        <f t="shared" si="0"/>
        <v>1.15E-2</v>
      </c>
      <c r="O30" s="137">
        <f t="shared" si="0"/>
        <v>1.15E-2</v>
      </c>
      <c r="P30" s="137">
        <f t="shared" si="0"/>
        <v>1.15E-2</v>
      </c>
      <c r="Q30" s="137">
        <f t="shared" si="0"/>
        <v>1.15E-2</v>
      </c>
      <c r="R30" s="137">
        <f t="shared" si="0"/>
        <v>1.15E-2</v>
      </c>
      <c r="S30" s="137">
        <f t="shared" si="0"/>
        <v>1.15E-2</v>
      </c>
      <c r="T30" s="137">
        <f t="shared" si="0"/>
        <v>1.15E-2</v>
      </c>
      <c r="U30" s="137">
        <f t="shared" si="0"/>
        <v>1.15E-2</v>
      </c>
      <c r="V30" s="137">
        <f t="shared" si="0"/>
        <v>1.15E-2</v>
      </c>
      <c r="W30" s="124">
        <f t="shared" ref="W30:AK32" si="5">CHOOSE($X$26,AN30,AN34,AN38)</f>
        <v>19892.969081949796</v>
      </c>
      <c r="X30" s="124">
        <f t="shared" si="5"/>
        <v>0</v>
      </c>
      <c r="Y30" s="124">
        <f t="shared" si="5"/>
        <v>0</v>
      </c>
      <c r="Z30" s="124">
        <f t="shared" si="5"/>
        <v>0</v>
      </c>
      <c r="AA30" s="124">
        <f t="shared" si="5"/>
        <v>0</v>
      </c>
      <c r="AB30" s="124">
        <f t="shared" si="5"/>
        <v>0</v>
      </c>
      <c r="AC30" s="124">
        <f t="shared" si="5"/>
        <v>0</v>
      </c>
      <c r="AD30" s="124">
        <f t="shared" si="5"/>
        <v>0</v>
      </c>
      <c r="AE30" s="124">
        <f t="shared" si="5"/>
        <v>0</v>
      </c>
      <c r="AF30" s="124">
        <f t="shared" si="5"/>
        <v>0</v>
      </c>
      <c r="AG30" s="124">
        <f t="shared" si="5"/>
        <v>0</v>
      </c>
      <c r="AH30" s="124">
        <f t="shared" si="5"/>
        <v>0</v>
      </c>
      <c r="AI30" s="124">
        <f t="shared" si="5"/>
        <v>0</v>
      </c>
      <c r="AJ30" s="124">
        <f t="shared" si="5"/>
        <v>0</v>
      </c>
      <c r="AK30" s="124">
        <f t="shared" si="5"/>
        <v>0</v>
      </c>
      <c r="AL30" s="136">
        <f t="shared" si="2"/>
        <v>19892.969081949796</v>
      </c>
      <c r="AN30" s="124">
        <f t="shared" ref="AN30:BB32" si="6">IFERROR(IF((1+ H30)&gt;0,AN29*(1+ H30)^($G30-$G29),0),0)</f>
        <v>20250.407526308019</v>
      </c>
      <c r="AO30" s="124">
        <f t="shared" si="6"/>
        <v>0</v>
      </c>
      <c r="AP30" s="124">
        <f t="shared" si="6"/>
        <v>0</v>
      </c>
      <c r="AQ30" s="124">
        <f t="shared" si="6"/>
        <v>0</v>
      </c>
      <c r="AR30" s="124">
        <f t="shared" si="6"/>
        <v>0</v>
      </c>
      <c r="AS30" s="124">
        <f t="shared" si="6"/>
        <v>0</v>
      </c>
      <c r="AT30" s="124">
        <f t="shared" si="6"/>
        <v>0</v>
      </c>
      <c r="AU30" s="124">
        <f t="shared" si="6"/>
        <v>0</v>
      </c>
      <c r="AV30" s="124">
        <f t="shared" si="6"/>
        <v>0</v>
      </c>
      <c r="AW30" s="124">
        <f t="shared" si="6"/>
        <v>0</v>
      </c>
      <c r="AX30" s="124">
        <f t="shared" si="6"/>
        <v>0</v>
      </c>
      <c r="AY30" s="124">
        <f t="shared" si="6"/>
        <v>0</v>
      </c>
      <c r="AZ30" s="124">
        <f t="shared" si="6"/>
        <v>0</v>
      </c>
      <c r="BA30" s="124">
        <f t="shared" si="6"/>
        <v>0</v>
      </c>
      <c r="BB30" s="124">
        <f t="shared" si="6"/>
        <v>0</v>
      </c>
      <c r="BC30" s="136">
        <f t="shared" si="4"/>
        <v>20250.407526308019</v>
      </c>
    </row>
    <row r="31" spans="3:56" x14ac:dyDescent="0.3">
      <c r="E31" s="123">
        <v>1.15E-2</v>
      </c>
      <c r="G31" s="2">
        <v>2040</v>
      </c>
      <c r="H31" s="137">
        <f>$E31</f>
        <v>1.15E-2</v>
      </c>
      <c r="I31" s="137">
        <f t="shared" si="0"/>
        <v>1.15E-2</v>
      </c>
      <c r="J31" s="137">
        <f t="shared" si="0"/>
        <v>1.15E-2</v>
      </c>
      <c r="K31" s="137">
        <f t="shared" si="0"/>
        <v>1.15E-2</v>
      </c>
      <c r="L31" s="137">
        <f t="shared" si="0"/>
        <v>1.15E-2</v>
      </c>
      <c r="M31" s="137">
        <f t="shared" si="0"/>
        <v>1.15E-2</v>
      </c>
      <c r="N31" s="137">
        <f t="shared" si="0"/>
        <v>1.15E-2</v>
      </c>
      <c r="O31" s="137">
        <f t="shared" si="0"/>
        <v>1.15E-2</v>
      </c>
      <c r="P31" s="137">
        <f t="shared" si="0"/>
        <v>1.15E-2</v>
      </c>
      <c r="Q31" s="137">
        <f t="shared" si="0"/>
        <v>1.15E-2</v>
      </c>
      <c r="R31" s="137">
        <f t="shared" si="0"/>
        <v>1.15E-2</v>
      </c>
      <c r="S31" s="137">
        <f t="shared" si="0"/>
        <v>1.15E-2</v>
      </c>
      <c r="T31" s="137">
        <f t="shared" si="0"/>
        <v>1.15E-2</v>
      </c>
      <c r="U31" s="137">
        <f t="shared" si="0"/>
        <v>1.15E-2</v>
      </c>
      <c r="V31" s="137">
        <f t="shared" si="0"/>
        <v>1.15E-2</v>
      </c>
      <c r="W31" s="124">
        <f t="shared" si="5"/>
        <v>21974.213788042765</v>
      </c>
      <c r="X31" s="124">
        <f t="shared" si="5"/>
        <v>0</v>
      </c>
      <c r="Y31" s="124">
        <f t="shared" si="5"/>
        <v>0</v>
      </c>
      <c r="Z31" s="124">
        <f t="shared" si="5"/>
        <v>0</v>
      </c>
      <c r="AA31" s="124">
        <f t="shared" si="5"/>
        <v>0</v>
      </c>
      <c r="AB31" s="124">
        <f t="shared" si="5"/>
        <v>0</v>
      </c>
      <c r="AC31" s="124">
        <f t="shared" si="5"/>
        <v>0</v>
      </c>
      <c r="AD31" s="124">
        <f t="shared" si="5"/>
        <v>0</v>
      </c>
      <c r="AE31" s="124">
        <f t="shared" si="5"/>
        <v>0</v>
      </c>
      <c r="AF31" s="124">
        <f t="shared" si="5"/>
        <v>0</v>
      </c>
      <c r="AG31" s="124">
        <f t="shared" si="5"/>
        <v>0</v>
      </c>
      <c r="AH31" s="124">
        <f t="shared" si="5"/>
        <v>0</v>
      </c>
      <c r="AI31" s="124">
        <f t="shared" si="5"/>
        <v>0</v>
      </c>
      <c r="AJ31" s="124">
        <f t="shared" si="5"/>
        <v>0</v>
      </c>
      <c r="AK31" s="124">
        <f t="shared" si="5"/>
        <v>0</v>
      </c>
      <c r="AL31" s="136">
        <f t="shared" si="2"/>
        <v>21974.213788042765</v>
      </c>
      <c r="AN31" s="124">
        <f t="shared" si="6"/>
        <v>22703.490844555221</v>
      </c>
      <c r="AO31" s="124">
        <f t="shared" si="6"/>
        <v>0</v>
      </c>
      <c r="AP31" s="124">
        <f t="shared" si="6"/>
        <v>0</v>
      </c>
      <c r="AQ31" s="124">
        <f t="shared" si="6"/>
        <v>0</v>
      </c>
      <c r="AR31" s="124">
        <f t="shared" si="6"/>
        <v>0</v>
      </c>
      <c r="AS31" s="124">
        <f t="shared" si="6"/>
        <v>0</v>
      </c>
      <c r="AT31" s="124">
        <f t="shared" si="6"/>
        <v>0</v>
      </c>
      <c r="AU31" s="124">
        <f t="shared" si="6"/>
        <v>0</v>
      </c>
      <c r="AV31" s="124">
        <f t="shared" si="6"/>
        <v>0</v>
      </c>
      <c r="AW31" s="124">
        <f t="shared" si="6"/>
        <v>0</v>
      </c>
      <c r="AX31" s="124">
        <f t="shared" si="6"/>
        <v>0</v>
      </c>
      <c r="AY31" s="124">
        <f t="shared" si="6"/>
        <v>0</v>
      </c>
      <c r="AZ31" s="124">
        <f t="shared" si="6"/>
        <v>0</v>
      </c>
      <c r="BA31" s="124">
        <f t="shared" si="6"/>
        <v>0</v>
      </c>
      <c r="BB31" s="124">
        <f t="shared" si="6"/>
        <v>0</v>
      </c>
      <c r="BC31" s="136">
        <f t="shared" si="4"/>
        <v>22703.490844555221</v>
      </c>
    </row>
    <row r="32" spans="3:56" x14ac:dyDescent="0.3">
      <c r="E32" s="127">
        <v>1.15E-2</v>
      </c>
      <c r="F32" s="10"/>
      <c r="G32" s="11">
        <v>2050</v>
      </c>
      <c r="H32" s="138">
        <f t="shared" si="0"/>
        <v>1.15E-2</v>
      </c>
      <c r="I32" s="138">
        <f t="shared" si="0"/>
        <v>1.15E-2</v>
      </c>
      <c r="J32" s="138">
        <f t="shared" si="0"/>
        <v>1.15E-2</v>
      </c>
      <c r="K32" s="138">
        <f t="shared" si="0"/>
        <v>1.15E-2</v>
      </c>
      <c r="L32" s="138">
        <f t="shared" si="0"/>
        <v>1.15E-2</v>
      </c>
      <c r="M32" s="138">
        <f t="shared" si="0"/>
        <v>1.15E-2</v>
      </c>
      <c r="N32" s="138">
        <f t="shared" si="0"/>
        <v>1.15E-2</v>
      </c>
      <c r="O32" s="138">
        <f t="shared" si="0"/>
        <v>1.15E-2</v>
      </c>
      <c r="P32" s="138">
        <f t="shared" si="0"/>
        <v>1.15E-2</v>
      </c>
      <c r="Q32" s="138">
        <f t="shared" si="0"/>
        <v>1.15E-2</v>
      </c>
      <c r="R32" s="138">
        <f t="shared" si="0"/>
        <v>1.15E-2</v>
      </c>
      <c r="S32" s="138">
        <f t="shared" si="0"/>
        <v>1.15E-2</v>
      </c>
      <c r="T32" s="138">
        <f t="shared" si="0"/>
        <v>1.15E-2</v>
      </c>
      <c r="U32" s="138">
        <f t="shared" si="0"/>
        <v>1.15E-2</v>
      </c>
      <c r="V32" s="138">
        <f t="shared" si="0"/>
        <v>1.15E-2</v>
      </c>
      <c r="W32" s="124">
        <f t="shared" si="5"/>
        <v>24273.202738788001</v>
      </c>
      <c r="X32" s="124">
        <f t="shared" si="5"/>
        <v>0</v>
      </c>
      <c r="Y32" s="124">
        <f t="shared" si="5"/>
        <v>0</v>
      </c>
      <c r="Z32" s="124">
        <f t="shared" si="5"/>
        <v>0</v>
      </c>
      <c r="AA32" s="124">
        <f t="shared" si="5"/>
        <v>0</v>
      </c>
      <c r="AB32" s="124">
        <f t="shared" si="5"/>
        <v>0</v>
      </c>
      <c r="AC32" s="124">
        <f t="shared" si="5"/>
        <v>0</v>
      </c>
      <c r="AD32" s="124">
        <f t="shared" si="5"/>
        <v>0</v>
      </c>
      <c r="AE32" s="124">
        <f t="shared" si="5"/>
        <v>0</v>
      </c>
      <c r="AF32" s="124">
        <f t="shared" si="5"/>
        <v>0</v>
      </c>
      <c r="AG32" s="124">
        <f t="shared" si="5"/>
        <v>0</v>
      </c>
      <c r="AH32" s="124">
        <f t="shared" si="5"/>
        <v>0</v>
      </c>
      <c r="AI32" s="124">
        <f t="shared" si="5"/>
        <v>0</v>
      </c>
      <c r="AJ32" s="124">
        <f t="shared" si="5"/>
        <v>0</v>
      </c>
      <c r="AK32" s="124">
        <f t="shared" si="5"/>
        <v>0</v>
      </c>
      <c r="AL32" s="136">
        <f t="shared" si="2"/>
        <v>24273.202738788001</v>
      </c>
      <c r="AN32" s="124">
        <f t="shared" si="6"/>
        <v>25453.734491968389</v>
      </c>
      <c r="AO32" s="124">
        <f t="shared" si="6"/>
        <v>0</v>
      </c>
      <c r="AP32" s="124">
        <f t="shared" si="6"/>
        <v>0</v>
      </c>
      <c r="AQ32" s="124">
        <f t="shared" si="6"/>
        <v>0</v>
      </c>
      <c r="AR32" s="124">
        <f t="shared" si="6"/>
        <v>0</v>
      </c>
      <c r="AS32" s="124">
        <f t="shared" si="6"/>
        <v>0</v>
      </c>
      <c r="AT32" s="124">
        <f t="shared" si="6"/>
        <v>0</v>
      </c>
      <c r="AU32" s="124">
        <f t="shared" si="6"/>
        <v>0</v>
      </c>
      <c r="AV32" s="124">
        <f t="shared" si="6"/>
        <v>0</v>
      </c>
      <c r="AW32" s="124">
        <f t="shared" si="6"/>
        <v>0</v>
      </c>
      <c r="AX32" s="124">
        <f t="shared" si="6"/>
        <v>0</v>
      </c>
      <c r="AY32" s="124">
        <f t="shared" si="6"/>
        <v>0</v>
      </c>
      <c r="AZ32" s="124">
        <f t="shared" si="6"/>
        <v>0</v>
      </c>
      <c r="BA32" s="124">
        <f t="shared" si="6"/>
        <v>0</v>
      </c>
      <c r="BB32" s="124">
        <f t="shared" si="6"/>
        <v>0</v>
      </c>
      <c r="BC32" s="136">
        <f t="shared" si="4"/>
        <v>25453.734491968389</v>
      </c>
    </row>
    <row r="33" spans="3:56" x14ac:dyDescent="0.3">
      <c r="E33" s="123">
        <v>0.01</v>
      </c>
      <c r="F33" s="3" t="s">
        <v>585</v>
      </c>
      <c r="G33" s="128">
        <v>2020</v>
      </c>
      <c r="H33" s="135">
        <f t="shared" si="0"/>
        <v>0.01</v>
      </c>
      <c r="I33" s="135">
        <f t="shared" si="0"/>
        <v>0.01</v>
      </c>
      <c r="J33" s="135">
        <f t="shared" si="0"/>
        <v>0.01</v>
      </c>
      <c r="K33" s="135">
        <f t="shared" si="0"/>
        <v>0.01</v>
      </c>
      <c r="L33" s="135">
        <f t="shared" si="0"/>
        <v>0.01</v>
      </c>
      <c r="M33" s="135">
        <f t="shared" si="0"/>
        <v>0.01</v>
      </c>
      <c r="N33" s="135">
        <f t="shared" si="0"/>
        <v>0.01</v>
      </c>
      <c r="O33" s="135">
        <f t="shared" si="0"/>
        <v>0.01</v>
      </c>
      <c r="P33" s="135">
        <f t="shared" si="0"/>
        <v>0.01</v>
      </c>
      <c r="Q33" s="135">
        <f t="shared" si="0"/>
        <v>0.01</v>
      </c>
      <c r="R33" s="135">
        <f t="shared" si="0"/>
        <v>0.01</v>
      </c>
      <c r="S33" s="135">
        <f t="shared" si="0"/>
        <v>0.01</v>
      </c>
      <c r="T33" s="135">
        <f t="shared" si="0"/>
        <v>0.01</v>
      </c>
      <c r="U33" s="135">
        <f t="shared" si="0"/>
        <v>0.01</v>
      </c>
      <c r="V33" s="135">
        <f t="shared" si="0"/>
        <v>0.01</v>
      </c>
      <c r="AN33" s="122">
        <f t="shared" ref="AN33:BA33" si="7">IFERROR(IF((1+ H33)&gt;0,H28*(1+ H33)^($G33-$G28),0),0)</f>
        <v>18008.845399999998</v>
      </c>
      <c r="AO33" s="122">
        <f t="shared" si="7"/>
        <v>0</v>
      </c>
      <c r="AP33" s="122">
        <f t="shared" si="7"/>
        <v>0</v>
      </c>
      <c r="AQ33" s="122">
        <f t="shared" si="7"/>
        <v>0</v>
      </c>
      <c r="AR33" s="122">
        <f t="shared" si="7"/>
        <v>0</v>
      </c>
      <c r="AS33" s="122">
        <f t="shared" si="7"/>
        <v>0</v>
      </c>
      <c r="AT33" s="122">
        <f t="shared" si="7"/>
        <v>0</v>
      </c>
      <c r="AU33" s="122">
        <f t="shared" si="7"/>
        <v>0</v>
      </c>
      <c r="AV33" s="122">
        <f t="shared" si="7"/>
        <v>0</v>
      </c>
      <c r="AW33" s="122">
        <f t="shared" si="7"/>
        <v>0</v>
      </c>
      <c r="AX33" s="122">
        <f t="shared" si="7"/>
        <v>0</v>
      </c>
      <c r="AY33" s="122">
        <f t="shared" si="7"/>
        <v>0</v>
      </c>
      <c r="AZ33" s="122">
        <f t="shared" si="7"/>
        <v>0</v>
      </c>
      <c r="BA33" s="122">
        <f t="shared" si="7"/>
        <v>0</v>
      </c>
      <c r="BB33" s="122">
        <f>IFERROR(IF((1+ V33)&gt;0,V28*(1+ V33)^($G33-$G28),0),0)</f>
        <v>0</v>
      </c>
      <c r="BC33" s="136">
        <f t="shared" si="4"/>
        <v>18008.845399999998</v>
      </c>
    </row>
    <row r="34" spans="3:56" x14ac:dyDescent="0.3">
      <c r="E34" s="123">
        <v>0.01</v>
      </c>
      <c r="G34" s="2">
        <v>2030</v>
      </c>
      <c r="H34" s="137">
        <f t="shared" si="0"/>
        <v>0.01</v>
      </c>
      <c r="I34" s="137">
        <f t="shared" si="0"/>
        <v>0.01</v>
      </c>
      <c r="J34" s="137">
        <f t="shared" si="0"/>
        <v>0.01</v>
      </c>
      <c r="K34" s="137">
        <f t="shared" si="0"/>
        <v>0.01</v>
      </c>
      <c r="L34" s="137">
        <f t="shared" si="0"/>
        <v>0.01</v>
      </c>
      <c r="M34" s="137">
        <f t="shared" si="0"/>
        <v>0.01</v>
      </c>
      <c r="N34" s="137">
        <f t="shared" si="0"/>
        <v>0.01</v>
      </c>
      <c r="O34" s="137">
        <f t="shared" si="0"/>
        <v>0.01</v>
      </c>
      <c r="P34" s="137">
        <f t="shared" si="0"/>
        <v>0.01</v>
      </c>
      <c r="Q34" s="137">
        <f t="shared" si="0"/>
        <v>0.01</v>
      </c>
      <c r="R34" s="137">
        <f t="shared" si="0"/>
        <v>0.01</v>
      </c>
      <c r="S34" s="137">
        <f t="shared" si="0"/>
        <v>0.01</v>
      </c>
      <c r="T34" s="137">
        <f t="shared" si="0"/>
        <v>0.01</v>
      </c>
      <c r="U34" s="137">
        <f t="shared" si="0"/>
        <v>0.01</v>
      </c>
      <c r="V34" s="137">
        <f t="shared" si="0"/>
        <v>0.01</v>
      </c>
      <c r="AN34" s="124">
        <f t="shared" ref="AN34:BB36" si="8">IFERROR(IF((1+ H34)&gt;0,AN33*(1+ H34)^($G34-$G33),0),0)</f>
        <v>19892.969081949796</v>
      </c>
      <c r="AO34" s="124">
        <f t="shared" si="8"/>
        <v>0</v>
      </c>
      <c r="AP34" s="124">
        <f t="shared" si="8"/>
        <v>0</v>
      </c>
      <c r="AQ34" s="124">
        <f t="shared" si="8"/>
        <v>0</v>
      </c>
      <c r="AR34" s="124">
        <f t="shared" si="8"/>
        <v>0</v>
      </c>
      <c r="AS34" s="124">
        <f t="shared" si="8"/>
        <v>0</v>
      </c>
      <c r="AT34" s="124">
        <f t="shared" si="8"/>
        <v>0</v>
      </c>
      <c r="AU34" s="124">
        <f t="shared" si="8"/>
        <v>0</v>
      </c>
      <c r="AV34" s="124">
        <f t="shared" si="8"/>
        <v>0</v>
      </c>
      <c r="AW34" s="124">
        <f t="shared" si="8"/>
        <v>0</v>
      </c>
      <c r="AX34" s="124">
        <f t="shared" si="8"/>
        <v>0</v>
      </c>
      <c r="AY34" s="124">
        <f t="shared" si="8"/>
        <v>0</v>
      </c>
      <c r="AZ34" s="124">
        <f t="shared" si="8"/>
        <v>0</v>
      </c>
      <c r="BA34" s="124">
        <f t="shared" si="8"/>
        <v>0</v>
      </c>
      <c r="BB34" s="124">
        <f t="shared" si="8"/>
        <v>0</v>
      </c>
      <c r="BC34" s="136">
        <f t="shared" si="4"/>
        <v>19892.969081949796</v>
      </c>
    </row>
    <row r="35" spans="3:56" x14ac:dyDescent="0.3">
      <c r="E35" s="123">
        <v>0.01</v>
      </c>
      <c r="G35" s="2">
        <v>2040</v>
      </c>
      <c r="H35" s="137">
        <f t="shared" si="0"/>
        <v>0.01</v>
      </c>
      <c r="I35" s="137">
        <f t="shared" si="0"/>
        <v>0.01</v>
      </c>
      <c r="J35" s="137">
        <f t="shared" si="0"/>
        <v>0.01</v>
      </c>
      <c r="K35" s="137">
        <f t="shared" si="0"/>
        <v>0.01</v>
      </c>
      <c r="L35" s="137">
        <f t="shared" si="0"/>
        <v>0.01</v>
      </c>
      <c r="M35" s="137">
        <f t="shared" si="0"/>
        <v>0.01</v>
      </c>
      <c r="N35" s="137">
        <f t="shared" si="0"/>
        <v>0.01</v>
      </c>
      <c r="O35" s="137">
        <f t="shared" si="0"/>
        <v>0.01</v>
      </c>
      <c r="P35" s="137">
        <f t="shared" si="0"/>
        <v>0.01</v>
      </c>
      <c r="Q35" s="137">
        <f t="shared" si="0"/>
        <v>0.01</v>
      </c>
      <c r="R35" s="137">
        <f t="shared" si="0"/>
        <v>0.01</v>
      </c>
      <c r="S35" s="137">
        <f t="shared" si="0"/>
        <v>0.01</v>
      </c>
      <c r="T35" s="137">
        <f t="shared" si="0"/>
        <v>0.01</v>
      </c>
      <c r="U35" s="137">
        <f t="shared" si="0"/>
        <v>0.01</v>
      </c>
      <c r="V35" s="137">
        <f t="shared" si="0"/>
        <v>0.01</v>
      </c>
      <c r="AN35" s="124">
        <f t="shared" si="8"/>
        <v>21974.213788042765</v>
      </c>
      <c r="AO35" s="124">
        <f t="shared" si="8"/>
        <v>0</v>
      </c>
      <c r="AP35" s="124">
        <f t="shared" si="8"/>
        <v>0</v>
      </c>
      <c r="AQ35" s="124">
        <f t="shared" si="8"/>
        <v>0</v>
      </c>
      <c r="AR35" s="124">
        <f t="shared" si="8"/>
        <v>0</v>
      </c>
      <c r="AS35" s="124">
        <f t="shared" si="8"/>
        <v>0</v>
      </c>
      <c r="AT35" s="124">
        <f t="shared" si="8"/>
        <v>0</v>
      </c>
      <c r="AU35" s="124">
        <f t="shared" si="8"/>
        <v>0</v>
      </c>
      <c r="AV35" s="124">
        <f t="shared" si="8"/>
        <v>0</v>
      </c>
      <c r="AW35" s="124">
        <f t="shared" si="8"/>
        <v>0</v>
      </c>
      <c r="AX35" s="124">
        <f t="shared" si="8"/>
        <v>0</v>
      </c>
      <c r="AY35" s="124">
        <f t="shared" si="8"/>
        <v>0</v>
      </c>
      <c r="AZ35" s="124">
        <f t="shared" si="8"/>
        <v>0</v>
      </c>
      <c r="BA35" s="124">
        <f t="shared" si="8"/>
        <v>0</v>
      </c>
      <c r="BB35" s="124">
        <f t="shared" si="8"/>
        <v>0</v>
      </c>
      <c r="BC35" s="136">
        <f t="shared" si="4"/>
        <v>21974.213788042765</v>
      </c>
    </row>
    <row r="36" spans="3:56" x14ac:dyDescent="0.3">
      <c r="E36" s="123">
        <v>0.01</v>
      </c>
      <c r="G36" s="2">
        <v>2050</v>
      </c>
      <c r="H36" s="138">
        <f t="shared" si="0"/>
        <v>0.01</v>
      </c>
      <c r="I36" s="138">
        <f t="shared" si="0"/>
        <v>0.01</v>
      </c>
      <c r="J36" s="138">
        <f t="shared" si="0"/>
        <v>0.01</v>
      </c>
      <c r="K36" s="138">
        <f t="shared" si="0"/>
        <v>0.01</v>
      </c>
      <c r="L36" s="138">
        <f t="shared" si="0"/>
        <v>0.01</v>
      </c>
      <c r="M36" s="138">
        <f t="shared" si="0"/>
        <v>0.01</v>
      </c>
      <c r="N36" s="138">
        <f t="shared" si="0"/>
        <v>0.01</v>
      </c>
      <c r="O36" s="138">
        <f t="shared" si="0"/>
        <v>0.01</v>
      </c>
      <c r="P36" s="138">
        <f t="shared" si="0"/>
        <v>0.01</v>
      </c>
      <c r="Q36" s="138">
        <f t="shared" si="0"/>
        <v>0.01</v>
      </c>
      <c r="R36" s="138">
        <f t="shared" si="0"/>
        <v>0.01</v>
      </c>
      <c r="S36" s="138">
        <f t="shared" si="0"/>
        <v>0.01</v>
      </c>
      <c r="T36" s="138">
        <f t="shared" si="0"/>
        <v>0.01</v>
      </c>
      <c r="U36" s="138">
        <f t="shared" si="0"/>
        <v>0.01</v>
      </c>
      <c r="V36" s="138">
        <f t="shared" si="0"/>
        <v>0.01</v>
      </c>
      <c r="AN36" s="124">
        <f t="shared" si="8"/>
        <v>24273.202738788001</v>
      </c>
      <c r="AO36" s="124">
        <f t="shared" si="8"/>
        <v>0</v>
      </c>
      <c r="AP36" s="124">
        <f t="shared" si="8"/>
        <v>0</v>
      </c>
      <c r="AQ36" s="124">
        <f t="shared" si="8"/>
        <v>0</v>
      </c>
      <c r="AR36" s="124">
        <f t="shared" si="8"/>
        <v>0</v>
      </c>
      <c r="AS36" s="124">
        <f t="shared" si="8"/>
        <v>0</v>
      </c>
      <c r="AT36" s="124">
        <f t="shared" si="8"/>
        <v>0</v>
      </c>
      <c r="AU36" s="124">
        <f t="shared" si="8"/>
        <v>0</v>
      </c>
      <c r="AV36" s="124">
        <f t="shared" si="8"/>
        <v>0</v>
      </c>
      <c r="AW36" s="124">
        <f t="shared" si="8"/>
        <v>0</v>
      </c>
      <c r="AX36" s="124">
        <f t="shared" si="8"/>
        <v>0</v>
      </c>
      <c r="AY36" s="124">
        <f t="shared" si="8"/>
        <v>0</v>
      </c>
      <c r="AZ36" s="124">
        <f t="shared" si="8"/>
        <v>0</v>
      </c>
      <c r="BA36" s="124">
        <f t="shared" si="8"/>
        <v>0</v>
      </c>
      <c r="BB36" s="124">
        <f t="shared" si="8"/>
        <v>0</v>
      </c>
      <c r="BC36" s="136">
        <f t="shared" si="4"/>
        <v>24273.202738788001</v>
      </c>
    </row>
    <row r="37" spans="3:56" x14ac:dyDescent="0.3">
      <c r="E37" s="120">
        <v>8.5000000000000006E-3</v>
      </c>
      <c r="F37" s="37" t="s">
        <v>587</v>
      </c>
      <c r="G37" s="121">
        <v>2020</v>
      </c>
      <c r="H37" s="135">
        <f t="shared" si="0"/>
        <v>8.5000000000000006E-3</v>
      </c>
      <c r="I37" s="135">
        <f t="shared" si="0"/>
        <v>8.5000000000000006E-3</v>
      </c>
      <c r="J37" s="135">
        <f t="shared" si="0"/>
        <v>8.5000000000000006E-3</v>
      </c>
      <c r="K37" s="135">
        <f t="shared" si="0"/>
        <v>8.5000000000000006E-3</v>
      </c>
      <c r="L37" s="135">
        <f t="shared" si="0"/>
        <v>8.5000000000000006E-3</v>
      </c>
      <c r="M37" s="135">
        <f t="shared" si="0"/>
        <v>8.5000000000000006E-3</v>
      </c>
      <c r="N37" s="135">
        <f t="shared" si="0"/>
        <v>8.5000000000000006E-3</v>
      </c>
      <c r="O37" s="135">
        <f t="shared" si="0"/>
        <v>8.5000000000000006E-3</v>
      </c>
      <c r="P37" s="135">
        <f t="shared" si="0"/>
        <v>8.5000000000000006E-3</v>
      </c>
      <c r="Q37" s="135">
        <f t="shared" si="0"/>
        <v>8.5000000000000006E-3</v>
      </c>
      <c r="R37" s="135">
        <f t="shared" si="0"/>
        <v>8.5000000000000006E-3</v>
      </c>
      <c r="S37" s="135">
        <f t="shared" si="0"/>
        <v>8.5000000000000006E-3</v>
      </c>
      <c r="T37" s="135">
        <f t="shared" si="0"/>
        <v>8.5000000000000006E-3</v>
      </c>
      <c r="U37" s="135">
        <f t="shared" si="0"/>
        <v>8.5000000000000006E-3</v>
      </c>
      <c r="V37" s="135">
        <f t="shared" si="0"/>
        <v>8.5000000000000006E-3</v>
      </c>
      <c r="AN37" s="122">
        <f t="shared" ref="AN37:BB37" si="9">IFERROR(IF((1+ H37)&gt;0,H28*(1+ H37)^($G37-$G28),0),0)</f>
        <v>17955.393501499999</v>
      </c>
      <c r="AO37" s="122">
        <f t="shared" si="9"/>
        <v>0</v>
      </c>
      <c r="AP37" s="122">
        <f t="shared" si="9"/>
        <v>0</v>
      </c>
      <c r="AQ37" s="122">
        <f t="shared" si="9"/>
        <v>0</v>
      </c>
      <c r="AR37" s="122">
        <f t="shared" si="9"/>
        <v>0</v>
      </c>
      <c r="AS37" s="122">
        <f t="shared" si="9"/>
        <v>0</v>
      </c>
      <c r="AT37" s="122">
        <f t="shared" si="9"/>
        <v>0</v>
      </c>
      <c r="AU37" s="122">
        <f t="shared" si="9"/>
        <v>0</v>
      </c>
      <c r="AV37" s="122">
        <f t="shared" si="9"/>
        <v>0</v>
      </c>
      <c r="AW37" s="122">
        <f t="shared" si="9"/>
        <v>0</v>
      </c>
      <c r="AX37" s="122">
        <f t="shared" si="9"/>
        <v>0</v>
      </c>
      <c r="AY37" s="122">
        <f t="shared" si="9"/>
        <v>0</v>
      </c>
      <c r="AZ37" s="122">
        <f t="shared" si="9"/>
        <v>0</v>
      </c>
      <c r="BA37" s="122">
        <f t="shared" si="9"/>
        <v>0</v>
      </c>
      <c r="BB37" s="122">
        <f t="shared" si="9"/>
        <v>0</v>
      </c>
      <c r="BC37" s="136">
        <f t="shared" si="4"/>
        <v>17955.393501499999</v>
      </c>
    </row>
    <row r="38" spans="3:56" x14ac:dyDescent="0.3">
      <c r="E38" s="123">
        <v>8.5000000000000006E-3</v>
      </c>
      <c r="G38" s="2">
        <v>2030</v>
      </c>
      <c r="H38" s="137">
        <f t="shared" si="0"/>
        <v>8.5000000000000006E-3</v>
      </c>
      <c r="I38" s="137">
        <f t="shared" si="0"/>
        <v>8.5000000000000006E-3</v>
      </c>
      <c r="J38" s="137">
        <f t="shared" si="0"/>
        <v>8.5000000000000006E-3</v>
      </c>
      <c r="K38" s="137">
        <f t="shared" si="0"/>
        <v>8.5000000000000006E-3</v>
      </c>
      <c r="L38" s="137">
        <f t="shared" si="0"/>
        <v>8.5000000000000006E-3</v>
      </c>
      <c r="M38" s="137">
        <f t="shared" si="0"/>
        <v>8.5000000000000006E-3</v>
      </c>
      <c r="N38" s="137">
        <f t="shared" si="0"/>
        <v>8.5000000000000006E-3</v>
      </c>
      <c r="O38" s="137">
        <f t="shared" si="0"/>
        <v>8.5000000000000006E-3</v>
      </c>
      <c r="P38" s="137">
        <f t="shared" si="0"/>
        <v>8.5000000000000006E-3</v>
      </c>
      <c r="Q38" s="137">
        <f t="shared" si="0"/>
        <v>8.5000000000000006E-3</v>
      </c>
      <c r="R38" s="137">
        <f t="shared" si="0"/>
        <v>8.5000000000000006E-3</v>
      </c>
      <c r="S38" s="137">
        <f t="shared" si="0"/>
        <v>8.5000000000000006E-3</v>
      </c>
      <c r="T38" s="137">
        <f t="shared" si="0"/>
        <v>8.5000000000000006E-3</v>
      </c>
      <c r="U38" s="137">
        <f t="shared" si="0"/>
        <v>8.5000000000000006E-3</v>
      </c>
      <c r="V38" s="137">
        <f t="shared" si="0"/>
        <v>8.5000000000000006E-3</v>
      </c>
      <c r="AN38" s="124">
        <f t="shared" ref="AN38:BB40" si="10">IFERROR(IF((1+ H38)&gt;0,AN37*(1+ H38)^($G38-$G37),0),0)</f>
        <v>19541.32253010635</v>
      </c>
      <c r="AO38" s="124">
        <f t="shared" si="10"/>
        <v>0</v>
      </c>
      <c r="AP38" s="124">
        <f t="shared" si="10"/>
        <v>0</v>
      </c>
      <c r="AQ38" s="124">
        <f t="shared" si="10"/>
        <v>0</v>
      </c>
      <c r="AR38" s="124">
        <f t="shared" si="10"/>
        <v>0</v>
      </c>
      <c r="AS38" s="124">
        <f t="shared" si="10"/>
        <v>0</v>
      </c>
      <c r="AT38" s="124">
        <f t="shared" si="10"/>
        <v>0</v>
      </c>
      <c r="AU38" s="124">
        <f t="shared" si="10"/>
        <v>0</v>
      </c>
      <c r="AV38" s="124">
        <f t="shared" si="10"/>
        <v>0</v>
      </c>
      <c r="AW38" s="124">
        <f t="shared" si="10"/>
        <v>0</v>
      </c>
      <c r="AX38" s="124">
        <f t="shared" si="10"/>
        <v>0</v>
      </c>
      <c r="AY38" s="124">
        <f t="shared" si="10"/>
        <v>0</v>
      </c>
      <c r="AZ38" s="124">
        <f t="shared" si="10"/>
        <v>0</v>
      </c>
      <c r="BA38" s="124">
        <f t="shared" si="10"/>
        <v>0</v>
      </c>
      <c r="BB38" s="124">
        <f t="shared" si="10"/>
        <v>0</v>
      </c>
      <c r="BC38" s="136">
        <f t="shared" si="4"/>
        <v>19541.32253010635</v>
      </c>
    </row>
    <row r="39" spans="3:56" x14ac:dyDescent="0.3">
      <c r="E39" s="123">
        <v>8.5000000000000006E-3</v>
      </c>
      <c r="G39" s="2">
        <v>2040</v>
      </c>
      <c r="H39" s="137">
        <f t="shared" si="0"/>
        <v>8.5000000000000006E-3</v>
      </c>
      <c r="I39" s="137">
        <f t="shared" si="0"/>
        <v>8.5000000000000006E-3</v>
      </c>
      <c r="J39" s="137">
        <f t="shared" si="0"/>
        <v>8.5000000000000006E-3</v>
      </c>
      <c r="K39" s="137">
        <f t="shared" si="0"/>
        <v>8.5000000000000006E-3</v>
      </c>
      <c r="L39" s="137">
        <f t="shared" si="0"/>
        <v>8.5000000000000006E-3</v>
      </c>
      <c r="M39" s="137">
        <f t="shared" si="0"/>
        <v>8.5000000000000006E-3</v>
      </c>
      <c r="N39" s="137">
        <f t="shared" si="0"/>
        <v>8.5000000000000006E-3</v>
      </c>
      <c r="O39" s="137">
        <f t="shared" si="0"/>
        <v>8.5000000000000006E-3</v>
      </c>
      <c r="P39" s="137">
        <f t="shared" si="0"/>
        <v>8.5000000000000006E-3</v>
      </c>
      <c r="Q39" s="137">
        <f t="shared" si="0"/>
        <v>8.5000000000000006E-3</v>
      </c>
      <c r="R39" s="137">
        <f t="shared" si="0"/>
        <v>8.5000000000000006E-3</v>
      </c>
      <c r="S39" s="137">
        <f t="shared" si="0"/>
        <v>8.5000000000000006E-3</v>
      </c>
      <c r="T39" s="137">
        <f t="shared" si="0"/>
        <v>8.5000000000000006E-3</v>
      </c>
      <c r="U39" s="137">
        <f t="shared" si="0"/>
        <v>8.5000000000000006E-3</v>
      </c>
      <c r="V39" s="137">
        <f t="shared" si="0"/>
        <v>8.5000000000000006E-3</v>
      </c>
      <c r="AN39" s="124">
        <f t="shared" si="10"/>
        <v>21267.330409313563</v>
      </c>
      <c r="AO39" s="124">
        <f t="shared" si="10"/>
        <v>0</v>
      </c>
      <c r="AP39" s="124">
        <f t="shared" si="10"/>
        <v>0</v>
      </c>
      <c r="AQ39" s="124">
        <f t="shared" si="10"/>
        <v>0</v>
      </c>
      <c r="AR39" s="124">
        <f t="shared" si="10"/>
        <v>0</v>
      </c>
      <c r="AS39" s="124">
        <f t="shared" si="10"/>
        <v>0</v>
      </c>
      <c r="AT39" s="124">
        <f t="shared" si="10"/>
        <v>0</v>
      </c>
      <c r="AU39" s="124">
        <f t="shared" si="10"/>
        <v>0</v>
      </c>
      <c r="AV39" s="124">
        <f t="shared" si="10"/>
        <v>0</v>
      </c>
      <c r="AW39" s="124">
        <f t="shared" si="10"/>
        <v>0</v>
      </c>
      <c r="AX39" s="124">
        <f t="shared" si="10"/>
        <v>0</v>
      </c>
      <c r="AY39" s="124">
        <f t="shared" si="10"/>
        <v>0</v>
      </c>
      <c r="AZ39" s="124">
        <f t="shared" si="10"/>
        <v>0</v>
      </c>
      <c r="BA39" s="124">
        <f t="shared" si="10"/>
        <v>0</v>
      </c>
      <c r="BB39" s="124">
        <f t="shared" si="10"/>
        <v>0</v>
      </c>
      <c r="BC39" s="136">
        <f t="shared" si="4"/>
        <v>21267.330409313563</v>
      </c>
    </row>
    <row r="40" spans="3:56" x14ac:dyDescent="0.3">
      <c r="E40" s="127">
        <v>8.5000000000000006E-3</v>
      </c>
      <c r="F40" s="10"/>
      <c r="G40" s="11">
        <v>2050</v>
      </c>
      <c r="H40" s="138">
        <f t="shared" si="0"/>
        <v>8.5000000000000006E-3</v>
      </c>
      <c r="I40" s="138">
        <f t="shared" si="0"/>
        <v>8.5000000000000006E-3</v>
      </c>
      <c r="J40" s="138">
        <f t="shared" si="0"/>
        <v>8.5000000000000006E-3</v>
      </c>
      <c r="K40" s="138">
        <f t="shared" si="0"/>
        <v>8.5000000000000006E-3</v>
      </c>
      <c r="L40" s="138">
        <f t="shared" si="0"/>
        <v>8.5000000000000006E-3</v>
      </c>
      <c r="M40" s="138">
        <f t="shared" si="0"/>
        <v>8.5000000000000006E-3</v>
      </c>
      <c r="N40" s="138">
        <f t="shared" si="0"/>
        <v>8.5000000000000006E-3</v>
      </c>
      <c r="O40" s="138">
        <f t="shared" si="0"/>
        <v>8.5000000000000006E-3</v>
      </c>
      <c r="P40" s="138">
        <f t="shared" si="0"/>
        <v>8.5000000000000006E-3</v>
      </c>
      <c r="Q40" s="138">
        <f t="shared" si="0"/>
        <v>8.5000000000000006E-3</v>
      </c>
      <c r="R40" s="138">
        <f t="shared" si="0"/>
        <v>8.5000000000000006E-3</v>
      </c>
      <c r="S40" s="138">
        <f t="shared" si="0"/>
        <v>8.5000000000000006E-3</v>
      </c>
      <c r="T40" s="138">
        <f t="shared" si="0"/>
        <v>8.5000000000000006E-3</v>
      </c>
      <c r="U40" s="138">
        <f t="shared" si="0"/>
        <v>8.5000000000000006E-3</v>
      </c>
      <c r="V40" s="138">
        <f t="shared" si="0"/>
        <v>8.5000000000000006E-3</v>
      </c>
      <c r="AN40" s="124">
        <f t="shared" si="10"/>
        <v>23145.789751030319</v>
      </c>
      <c r="AO40" s="124">
        <f t="shared" si="10"/>
        <v>0</v>
      </c>
      <c r="AP40" s="124">
        <f t="shared" si="10"/>
        <v>0</v>
      </c>
      <c r="AQ40" s="124">
        <f t="shared" si="10"/>
        <v>0</v>
      </c>
      <c r="AR40" s="124">
        <f t="shared" si="10"/>
        <v>0</v>
      </c>
      <c r="AS40" s="124">
        <f t="shared" si="10"/>
        <v>0</v>
      </c>
      <c r="AT40" s="124">
        <f t="shared" si="10"/>
        <v>0</v>
      </c>
      <c r="AU40" s="124">
        <f t="shared" si="10"/>
        <v>0</v>
      </c>
      <c r="AV40" s="124">
        <f t="shared" si="10"/>
        <v>0</v>
      </c>
      <c r="AW40" s="124">
        <f t="shared" si="10"/>
        <v>0</v>
      </c>
      <c r="AX40" s="124">
        <f t="shared" si="10"/>
        <v>0</v>
      </c>
      <c r="AY40" s="124">
        <f t="shared" si="10"/>
        <v>0</v>
      </c>
      <c r="AZ40" s="124">
        <f t="shared" si="10"/>
        <v>0</v>
      </c>
      <c r="BA40" s="124">
        <f t="shared" si="10"/>
        <v>0</v>
      </c>
      <c r="BB40" s="124">
        <f t="shared" si="10"/>
        <v>0</v>
      </c>
      <c r="BC40" s="136">
        <f t="shared" si="4"/>
        <v>23145.789751030319</v>
      </c>
    </row>
    <row r="41" spans="3:56" ht="15" thickBot="1" x14ac:dyDescent="0.35"/>
    <row r="42" spans="3:56" s="112" customFormat="1" ht="16.2" thickBot="1" x14ac:dyDescent="0.35">
      <c r="C42" s="111" t="s">
        <v>585</v>
      </c>
      <c r="E42" s="130" t="s">
        <v>606</v>
      </c>
      <c r="F42" s="167"/>
      <c r="H42" s="171"/>
      <c r="W42" s="131" t="str">
        <f>C42</f>
        <v>Medium</v>
      </c>
      <c r="X42" s="132">
        <f>VLOOKUP(W42,$W$2:$X$4,2,FALSE)</f>
        <v>2</v>
      </c>
    </row>
    <row r="43" spans="3:56" x14ac:dyDescent="0.3">
      <c r="E43" s="2"/>
      <c r="F43" s="168"/>
      <c r="G43" s="133"/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13</v>
      </c>
      <c r="P43" s="2" t="s">
        <v>14</v>
      </c>
      <c r="Q43" s="2" t="s">
        <v>15</v>
      </c>
      <c r="R43" s="2" t="s">
        <v>16</v>
      </c>
      <c r="S43" s="2" t="s">
        <v>17</v>
      </c>
      <c r="T43" s="2" t="s">
        <v>18</v>
      </c>
      <c r="U43" s="2" t="s">
        <v>19</v>
      </c>
      <c r="V43" s="2" t="s">
        <v>20</v>
      </c>
      <c r="W43" s="2" t="s">
        <v>6</v>
      </c>
      <c r="X43" s="2" t="s">
        <v>7</v>
      </c>
      <c r="Y43" s="2" t="s">
        <v>8</v>
      </c>
      <c r="Z43" s="2" t="s">
        <v>9</v>
      </c>
      <c r="AA43" s="2" t="s">
        <v>10</v>
      </c>
      <c r="AB43" s="2" t="s">
        <v>11</v>
      </c>
      <c r="AC43" s="2" t="s">
        <v>12</v>
      </c>
      <c r="AD43" s="2" t="s">
        <v>13</v>
      </c>
      <c r="AE43" s="2" t="s">
        <v>14</v>
      </c>
      <c r="AF43" s="2" t="s">
        <v>15</v>
      </c>
      <c r="AG43" s="2" t="s">
        <v>16</v>
      </c>
      <c r="AH43" s="2" t="s">
        <v>17</v>
      </c>
      <c r="AI43" s="2" t="s">
        <v>18</v>
      </c>
      <c r="AJ43" s="2" t="s">
        <v>19</v>
      </c>
      <c r="AK43" s="2" t="s">
        <v>20</v>
      </c>
      <c r="AL43" s="17" t="s">
        <v>709</v>
      </c>
      <c r="AM43" s="2" t="s">
        <v>275</v>
      </c>
      <c r="AN43" s="2" t="s">
        <v>6</v>
      </c>
      <c r="AO43" s="2" t="s">
        <v>7</v>
      </c>
      <c r="AP43" s="2" t="s">
        <v>8</v>
      </c>
      <c r="AQ43" s="2" t="s">
        <v>9</v>
      </c>
      <c r="AR43" s="2" t="s">
        <v>10</v>
      </c>
      <c r="AS43" s="2" t="s">
        <v>11</v>
      </c>
      <c r="AT43" s="2" t="s">
        <v>12</v>
      </c>
      <c r="AU43" s="2" t="s">
        <v>13</v>
      </c>
      <c r="AV43" s="2" t="s">
        <v>14</v>
      </c>
      <c r="AW43" s="2" t="s">
        <v>15</v>
      </c>
      <c r="AX43" s="2" t="s">
        <v>16</v>
      </c>
      <c r="AY43" s="2" t="s">
        <v>17</v>
      </c>
      <c r="AZ43" s="2" t="s">
        <v>18</v>
      </c>
      <c r="BA43" s="2" t="s">
        <v>19</v>
      </c>
      <c r="BB43" s="2" t="s">
        <v>20</v>
      </c>
      <c r="BC43" s="17" t="s">
        <v>709</v>
      </c>
      <c r="BD43" s="2" t="s">
        <v>275</v>
      </c>
    </row>
    <row r="44" spans="3:56" x14ac:dyDescent="0.3">
      <c r="C44" s="173" t="s">
        <v>717</v>
      </c>
      <c r="E44" s="118" t="s">
        <v>706</v>
      </c>
      <c r="F44" s="17" t="s">
        <v>707</v>
      </c>
      <c r="G44" s="2">
        <f>READFIRST!$C$5</f>
        <v>2018</v>
      </c>
      <c r="H44" s="172">
        <v>13790</v>
      </c>
      <c r="I44" s="119"/>
      <c r="J44" s="119"/>
      <c r="K44" s="119"/>
      <c r="L44" s="119"/>
      <c r="M44" s="119">
        <v>0</v>
      </c>
      <c r="N44" s="119">
        <v>0</v>
      </c>
      <c r="O44" s="119">
        <v>0</v>
      </c>
      <c r="P44" s="119">
        <v>0</v>
      </c>
      <c r="Q44" s="119">
        <v>0</v>
      </c>
      <c r="R44" s="119">
        <v>0</v>
      </c>
      <c r="S44" s="119">
        <v>0</v>
      </c>
      <c r="T44" s="119">
        <v>0</v>
      </c>
      <c r="U44" s="119">
        <v>0</v>
      </c>
      <c r="V44" s="119">
        <v>0</v>
      </c>
      <c r="AL44" s="134">
        <f>SUM(H44:V44)</f>
        <v>13790</v>
      </c>
      <c r="AM44" s="2" t="str">
        <f>BD44</f>
        <v>m2</v>
      </c>
      <c r="BC44" s="134">
        <f>SUM(H44:V44)</f>
        <v>13790</v>
      </c>
      <c r="BD44" s="2" t="s">
        <v>711</v>
      </c>
    </row>
    <row r="45" spans="3:56" x14ac:dyDescent="0.3">
      <c r="C45" s="163"/>
      <c r="E45" s="120">
        <v>1.6500000000000001E-2</v>
      </c>
      <c r="F45" s="37" t="s">
        <v>583</v>
      </c>
      <c r="G45" s="121">
        <v>2020</v>
      </c>
      <c r="H45" s="135">
        <f>$E45</f>
        <v>1.6500000000000001E-2</v>
      </c>
      <c r="I45" s="135">
        <f>$E45</f>
        <v>1.6500000000000001E-2</v>
      </c>
      <c r="J45" s="135">
        <f t="shared" ref="J45:V45" si="11">$E45</f>
        <v>1.6500000000000001E-2</v>
      </c>
      <c r="K45" s="135">
        <f t="shared" si="11"/>
        <v>1.6500000000000001E-2</v>
      </c>
      <c r="L45" s="135">
        <f t="shared" si="11"/>
        <v>1.6500000000000001E-2</v>
      </c>
      <c r="M45" s="135">
        <f t="shared" si="11"/>
        <v>1.6500000000000001E-2</v>
      </c>
      <c r="N45" s="135">
        <f t="shared" si="11"/>
        <v>1.6500000000000001E-2</v>
      </c>
      <c r="O45" s="135">
        <f t="shared" si="11"/>
        <v>1.6500000000000001E-2</v>
      </c>
      <c r="P45" s="135">
        <f t="shared" si="11"/>
        <v>1.6500000000000001E-2</v>
      </c>
      <c r="Q45" s="135">
        <f t="shared" si="11"/>
        <v>1.6500000000000001E-2</v>
      </c>
      <c r="R45" s="135">
        <f t="shared" si="11"/>
        <v>1.6500000000000001E-2</v>
      </c>
      <c r="S45" s="135">
        <f t="shared" si="11"/>
        <v>1.6500000000000001E-2</v>
      </c>
      <c r="T45" s="135">
        <f t="shared" si="11"/>
        <v>1.6500000000000001E-2</v>
      </c>
      <c r="U45" s="135">
        <f t="shared" si="11"/>
        <v>1.6500000000000001E-2</v>
      </c>
      <c r="V45" s="135">
        <f t="shared" si="11"/>
        <v>1.6500000000000001E-2</v>
      </c>
      <c r="W45" s="122">
        <f>CHOOSE($X$42,AN45,AN49,AN53)</f>
        <v>14017.083239599999</v>
      </c>
      <c r="X45" s="122">
        <f t="shared" ref="X45:AK45" si="12">CHOOSE($X$42,AO45,AO49,AO53)</f>
        <v>0</v>
      </c>
      <c r="Y45" s="122">
        <f t="shared" si="12"/>
        <v>0</v>
      </c>
      <c r="Z45" s="122">
        <f t="shared" si="12"/>
        <v>0</v>
      </c>
      <c r="AA45" s="122">
        <f t="shared" si="12"/>
        <v>0</v>
      </c>
      <c r="AB45" s="122">
        <f t="shared" si="12"/>
        <v>0</v>
      </c>
      <c r="AC45" s="122">
        <f t="shared" si="12"/>
        <v>0</v>
      </c>
      <c r="AD45" s="122">
        <f t="shared" si="12"/>
        <v>0</v>
      </c>
      <c r="AE45" s="122">
        <f t="shared" si="12"/>
        <v>0</v>
      </c>
      <c r="AF45" s="122">
        <f t="shared" si="12"/>
        <v>0</v>
      </c>
      <c r="AG45" s="122">
        <f t="shared" si="12"/>
        <v>0</v>
      </c>
      <c r="AH45" s="122">
        <f t="shared" si="12"/>
        <v>0</v>
      </c>
      <c r="AI45" s="122">
        <f t="shared" si="12"/>
        <v>0</v>
      </c>
      <c r="AJ45" s="122">
        <f t="shared" si="12"/>
        <v>0</v>
      </c>
      <c r="AK45" s="122">
        <f t="shared" si="12"/>
        <v>0</v>
      </c>
      <c r="AL45" s="136">
        <f t="shared" ref="AL45:AL48" si="13">SUM(W45:AK45)</f>
        <v>14017.083239599999</v>
      </c>
      <c r="AN45" s="122">
        <f t="shared" ref="AN45:BB45" si="14">IFERROR(IF((1+ H45)&gt;0,H44*(1+ H45)^($G45-$G44),0),0)</f>
        <v>14248.8243275</v>
      </c>
      <c r="AO45" s="122">
        <f t="shared" si="14"/>
        <v>0</v>
      </c>
      <c r="AP45" s="122">
        <f t="shared" si="14"/>
        <v>0</v>
      </c>
      <c r="AQ45" s="122">
        <f t="shared" si="14"/>
        <v>0</v>
      </c>
      <c r="AR45" s="122">
        <f t="shared" si="14"/>
        <v>0</v>
      </c>
      <c r="AS45" s="122">
        <f t="shared" si="14"/>
        <v>0</v>
      </c>
      <c r="AT45" s="122">
        <f t="shared" si="14"/>
        <v>0</v>
      </c>
      <c r="AU45" s="122">
        <f t="shared" si="14"/>
        <v>0</v>
      </c>
      <c r="AV45" s="122">
        <f t="shared" si="14"/>
        <v>0</v>
      </c>
      <c r="AW45" s="122">
        <f t="shared" si="14"/>
        <v>0</v>
      </c>
      <c r="AX45" s="122">
        <f t="shared" si="14"/>
        <v>0</v>
      </c>
      <c r="AY45" s="122">
        <f t="shared" si="14"/>
        <v>0</v>
      </c>
      <c r="AZ45" s="122">
        <f t="shared" si="14"/>
        <v>0</v>
      </c>
      <c r="BA45" s="122">
        <f t="shared" si="14"/>
        <v>0</v>
      </c>
      <c r="BB45" s="122">
        <f t="shared" si="14"/>
        <v>0</v>
      </c>
      <c r="BC45" s="136">
        <f t="shared" ref="BC45:BC56" si="15">SUM(AN45:BB45)</f>
        <v>14248.8243275</v>
      </c>
    </row>
    <row r="46" spans="3:56" x14ac:dyDescent="0.3">
      <c r="C46" s="163"/>
      <c r="E46" s="123">
        <v>1.6500000000000001E-2</v>
      </c>
      <c r="G46" s="2">
        <v>2030</v>
      </c>
      <c r="H46" s="137">
        <f t="shared" ref="H46:V56" si="16">$E46</f>
        <v>1.6500000000000001E-2</v>
      </c>
      <c r="I46" s="137">
        <f t="shared" si="16"/>
        <v>1.6500000000000001E-2</v>
      </c>
      <c r="J46" s="137">
        <f t="shared" si="16"/>
        <v>1.6500000000000001E-2</v>
      </c>
      <c r="K46" s="137">
        <f t="shared" si="16"/>
        <v>1.6500000000000001E-2</v>
      </c>
      <c r="L46" s="137">
        <f t="shared" si="16"/>
        <v>1.6500000000000001E-2</v>
      </c>
      <c r="M46" s="137">
        <f t="shared" si="16"/>
        <v>1.6500000000000001E-2</v>
      </c>
      <c r="N46" s="137">
        <f t="shared" si="16"/>
        <v>1.6500000000000001E-2</v>
      </c>
      <c r="O46" s="137">
        <f t="shared" si="16"/>
        <v>1.6500000000000001E-2</v>
      </c>
      <c r="P46" s="137">
        <f t="shared" si="16"/>
        <v>1.6500000000000001E-2</v>
      </c>
      <c r="Q46" s="137">
        <f t="shared" si="16"/>
        <v>1.6500000000000001E-2</v>
      </c>
      <c r="R46" s="137">
        <f t="shared" si="16"/>
        <v>1.6500000000000001E-2</v>
      </c>
      <c r="S46" s="137">
        <f t="shared" si="16"/>
        <v>1.6500000000000001E-2</v>
      </c>
      <c r="T46" s="137">
        <f t="shared" si="16"/>
        <v>1.6500000000000001E-2</v>
      </c>
      <c r="U46" s="137">
        <f t="shared" si="16"/>
        <v>1.6500000000000001E-2</v>
      </c>
      <c r="V46" s="137">
        <f t="shared" si="16"/>
        <v>1.6500000000000001E-2</v>
      </c>
      <c r="W46" s="124">
        <f t="shared" ref="W46:AK48" si="17">CHOOSE($X$42,AN46,AN50,AN54)</f>
        <v>15209.83782470699</v>
      </c>
      <c r="X46" s="124">
        <f t="shared" si="17"/>
        <v>0</v>
      </c>
      <c r="Y46" s="124">
        <f t="shared" si="17"/>
        <v>0</v>
      </c>
      <c r="Z46" s="124">
        <f t="shared" si="17"/>
        <v>0</v>
      </c>
      <c r="AA46" s="124">
        <f t="shared" si="17"/>
        <v>0</v>
      </c>
      <c r="AB46" s="124">
        <f t="shared" si="17"/>
        <v>0</v>
      </c>
      <c r="AC46" s="124">
        <f t="shared" si="17"/>
        <v>0</v>
      </c>
      <c r="AD46" s="124">
        <f t="shared" si="17"/>
        <v>0</v>
      </c>
      <c r="AE46" s="124">
        <f t="shared" si="17"/>
        <v>0</v>
      </c>
      <c r="AF46" s="124">
        <f t="shared" si="17"/>
        <v>0</v>
      </c>
      <c r="AG46" s="124">
        <f t="shared" si="17"/>
        <v>0</v>
      </c>
      <c r="AH46" s="124">
        <f t="shared" si="17"/>
        <v>0</v>
      </c>
      <c r="AI46" s="124">
        <f t="shared" si="17"/>
        <v>0</v>
      </c>
      <c r="AJ46" s="124">
        <f t="shared" si="17"/>
        <v>0</v>
      </c>
      <c r="AK46" s="124">
        <f t="shared" si="17"/>
        <v>0</v>
      </c>
      <c r="AL46" s="136">
        <f t="shared" si="13"/>
        <v>15209.83782470699</v>
      </c>
      <c r="AN46" s="124">
        <f t="shared" ref="AN46:BB48" si="18">IFERROR(IF((1+ H46)&gt;0,AN45*(1+ H46)^($G46-$G45),0),0)</f>
        <v>16782.353388881718</v>
      </c>
      <c r="AO46" s="124">
        <f t="shared" si="18"/>
        <v>0</v>
      </c>
      <c r="AP46" s="124">
        <f t="shared" si="18"/>
        <v>0</v>
      </c>
      <c r="AQ46" s="124">
        <f t="shared" si="18"/>
        <v>0</v>
      </c>
      <c r="AR46" s="124">
        <f t="shared" si="18"/>
        <v>0</v>
      </c>
      <c r="AS46" s="124">
        <f t="shared" si="18"/>
        <v>0</v>
      </c>
      <c r="AT46" s="124">
        <f t="shared" si="18"/>
        <v>0</v>
      </c>
      <c r="AU46" s="124">
        <f t="shared" si="18"/>
        <v>0</v>
      </c>
      <c r="AV46" s="124">
        <f t="shared" si="18"/>
        <v>0</v>
      </c>
      <c r="AW46" s="124">
        <f t="shared" si="18"/>
        <v>0</v>
      </c>
      <c r="AX46" s="124">
        <f t="shared" si="18"/>
        <v>0</v>
      </c>
      <c r="AY46" s="124">
        <f t="shared" si="18"/>
        <v>0</v>
      </c>
      <c r="AZ46" s="124">
        <f t="shared" si="18"/>
        <v>0</v>
      </c>
      <c r="BA46" s="124">
        <f t="shared" si="18"/>
        <v>0</v>
      </c>
      <c r="BB46" s="124">
        <f t="shared" si="18"/>
        <v>0</v>
      </c>
      <c r="BC46" s="136">
        <f t="shared" si="15"/>
        <v>16782.353388881718</v>
      </c>
    </row>
    <row r="47" spans="3:56" x14ac:dyDescent="0.3">
      <c r="C47" s="163"/>
      <c r="E47" s="123">
        <v>1.6500000000000001E-2</v>
      </c>
      <c r="G47" s="2">
        <v>2040</v>
      </c>
      <c r="H47" s="137">
        <f>$E47</f>
        <v>1.6500000000000001E-2</v>
      </c>
      <c r="I47" s="137">
        <f>$E47</f>
        <v>1.6500000000000001E-2</v>
      </c>
      <c r="J47" s="137">
        <f t="shared" si="16"/>
        <v>1.6500000000000001E-2</v>
      </c>
      <c r="K47" s="137">
        <f t="shared" si="16"/>
        <v>1.6500000000000001E-2</v>
      </c>
      <c r="L47" s="137">
        <f t="shared" si="16"/>
        <v>1.6500000000000001E-2</v>
      </c>
      <c r="M47" s="137">
        <f t="shared" si="16"/>
        <v>1.6500000000000001E-2</v>
      </c>
      <c r="N47" s="137">
        <f t="shared" si="16"/>
        <v>1.6500000000000001E-2</v>
      </c>
      <c r="O47" s="137">
        <f t="shared" si="16"/>
        <v>1.6500000000000001E-2</v>
      </c>
      <c r="P47" s="137">
        <f t="shared" si="16"/>
        <v>1.6500000000000001E-2</v>
      </c>
      <c r="Q47" s="137">
        <f t="shared" si="16"/>
        <v>1.6500000000000001E-2</v>
      </c>
      <c r="R47" s="137">
        <f t="shared" si="16"/>
        <v>1.6500000000000001E-2</v>
      </c>
      <c r="S47" s="137">
        <f t="shared" si="16"/>
        <v>1.6500000000000001E-2</v>
      </c>
      <c r="T47" s="137">
        <f t="shared" si="16"/>
        <v>1.6500000000000001E-2</v>
      </c>
      <c r="U47" s="137">
        <f t="shared" si="16"/>
        <v>1.6500000000000001E-2</v>
      </c>
      <c r="V47" s="137">
        <f t="shared" si="16"/>
        <v>1.6500000000000001E-2</v>
      </c>
      <c r="W47" s="124">
        <f t="shared" si="17"/>
        <v>16504.087383909202</v>
      </c>
      <c r="X47" s="124">
        <f t="shared" si="17"/>
        <v>0</v>
      </c>
      <c r="Y47" s="124">
        <f t="shared" si="17"/>
        <v>0</v>
      </c>
      <c r="Z47" s="124">
        <f t="shared" si="17"/>
        <v>0</v>
      </c>
      <c r="AA47" s="124">
        <f t="shared" si="17"/>
        <v>0</v>
      </c>
      <c r="AB47" s="124">
        <f t="shared" si="17"/>
        <v>0</v>
      </c>
      <c r="AC47" s="124">
        <f t="shared" si="17"/>
        <v>0</v>
      </c>
      <c r="AD47" s="124">
        <f t="shared" si="17"/>
        <v>0</v>
      </c>
      <c r="AE47" s="124">
        <f t="shared" si="17"/>
        <v>0</v>
      </c>
      <c r="AF47" s="124">
        <f t="shared" si="17"/>
        <v>0</v>
      </c>
      <c r="AG47" s="124">
        <f t="shared" si="17"/>
        <v>0</v>
      </c>
      <c r="AH47" s="124">
        <f t="shared" si="17"/>
        <v>0</v>
      </c>
      <c r="AI47" s="124">
        <f t="shared" si="17"/>
        <v>0</v>
      </c>
      <c r="AJ47" s="124">
        <f t="shared" si="17"/>
        <v>0</v>
      </c>
      <c r="AK47" s="124">
        <f t="shared" si="17"/>
        <v>0</v>
      </c>
      <c r="AL47" s="136">
        <f t="shared" si="13"/>
        <v>16504.087383909202</v>
      </c>
      <c r="AN47" s="124">
        <f t="shared" si="18"/>
        <v>19766.359581382079</v>
      </c>
      <c r="AO47" s="124">
        <f t="shared" si="18"/>
        <v>0</v>
      </c>
      <c r="AP47" s="124">
        <f t="shared" si="18"/>
        <v>0</v>
      </c>
      <c r="AQ47" s="124">
        <f t="shared" si="18"/>
        <v>0</v>
      </c>
      <c r="AR47" s="124">
        <f t="shared" si="18"/>
        <v>0</v>
      </c>
      <c r="AS47" s="124">
        <f t="shared" si="18"/>
        <v>0</v>
      </c>
      <c r="AT47" s="124">
        <f t="shared" si="18"/>
        <v>0</v>
      </c>
      <c r="AU47" s="124">
        <f t="shared" si="18"/>
        <v>0</v>
      </c>
      <c r="AV47" s="124">
        <f t="shared" si="18"/>
        <v>0</v>
      </c>
      <c r="AW47" s="124">
        <f t="shared" si="18"/>
        <v>0</v>
      </c>
      <c r="AX47" s="124">
        <f t="shared" si="18"/>
        <v>0</v>
      </c>
      <c r="AY47" s="124">
        <f t="shared" si="18"/>
        <v>0</v>
      </c>
      <c r="AZ47" s="124">
        <f t="shared" si="18"/>
        <v>0</v>
      </c>
      <c r="BA47" s="124">
        <f t="shared" si="18"/>
        <v>0</v>
      </c>
      <c r="BB47" s="124">
        <f t="shared" si="18"/>
        <v>0</v>
      </c>
      <c r="BC47" s="136">
        <f t="shared" si="15"/>
        <v>19766.359581382079</v>
      </c>
    </row>
    <row r="48" spans="3:56" x14ac:dyDescent="0.3">
      <c r="C48" s="163"/>
      <c r="E48" s="127">
        <v>1.6500000000000001E-2</v>
      </c>
      <c r="F48" s="10"/>
      <c r="G48" s="11">
        <v>2050</v>
      </c>
      <c r="H48" s="138">
        <f t="shared" si="16"/>
        <v>1.6500000000000001E-2</v>
      </c>
      <c r="I48" s="138">
        <f t="shared" si="16"/>
        <v>1.6500000000000001E-2</v>
      </c>
      <c r="J48" s="138">
        <f t="shared" si="16"/>
        <v>1.6500000000000001E-2</v>
      </c>
      <c r="K48" s="138">
        <f t="shared" si="16"/>
        <v>1.6500000000000001E-2</v>
      </c>
      <c r="L48" s="138">
        <f t="shared" si="16"/>
        <v>1.6500000000000001E-2</v>
      </c>
      <c r="M48" s="138">
        <f t="shared" si="16"/>
        <v>1.6500000000000001E-2</v>
      </c>
      <c r="N48" s="138">
        <f t="shared" si="16"/>
        <v>1.6500000000000001E-2</v>
      </c>
      <c r="O48" s="138">
        <f t="shared" si="16"/>
        <v>1.6500000000000001E-2</v>
      </c>
      <c r="P48" s="138">
        <f t="shared" si="16"/>
        <v>1.6500000000000001E-2</v>
      </c>
      <c r="Q48" s="138">
        <f t="shared" si="16"/>
        <v>1.6500000000000001E-2</v>
      </c>
      <c r="R48" s="138">
        <f t="shared" si="16"/>
        <v>1.6500000000000001E-2</v>
      </c>
      <c r="S48" s="138">
        <f t="shared" si="16"/>
        <v>1.6500000000000001E-2</v>
      </c>
      <c r="T48" s="138">
        <f t="shared" si="16"/>
        <v>1.6500000000000001E-2</v>
      </c>
      <c r="U48" s="138">
        <f t="shared" si="16"/>
        <v>1.6500000000000001E-2</v>
      </c>
      <c r="V48" s="138">
        <f t="shared" si="16"/>
        <v>1.6500000000000001E-2</v>
      </c>
      <c r="W48" s="124">
        <f t="shared" si="17"/>
        <v>17908.46842122449</v>
      </c>
      <c r="X48" s="124">
        <f t="shared" si="17"/>
        <v>0</v>
      </c>
      <c r="Y48" s="124">
        <f t="shared" si="17"/>
        <v>0</v>
      </c>
      <c r="Z48" s="124">
        <f t="shared" si="17"/>
        <v>0</v>
      </c>
      <c r="AA48" s="124">
        <f t="shared" si="17"/>
        <v>0</v>
      </c>
      <c r="AB48" s="124">
        <f t="shared" si="17"/>
        <v>0</v>
      </c>
      <c r="AC48" s="124">
        <f t="shared" si="17"/>
        <v>0</v>
      </c>
      <c r="AD48" s="124">
        <f t="shared" si="17"/>
        <v>0</v>
      </c>
      <c r="AE48" s="124">
        <f t="shared" si="17"/>
        <v>0</v>
      </c>
      <c r="AF48" s="124">
        <f t="shared" si="17"/>
        <v>0</v>
      </c>
      <c r="AG48" s="124">
        <f t="shared" si="17"/>
        <v>0</v>
      </c>
      <c r="AH48" s="124">
        <f t="shared" si="17"/>
        <v>0</v>
      </c>
      <c r="AI48" s="124">
        <f t="shared" si="17"/>
        <v>0</v>
      </c>
      <c r="AJ48" s="124">
        <f t="shared" si="17"/>
        <v>0</v>
      </c>
      <c r="AK48" s="124">
        <f t="shared" si="17"/>
        <v>0</v>
      </c>
      <c r="AL48" s="136">
        <f t="shared" si="13"/>
        <v>17908.46842122449</v>
      </c>
      <c r="AN48" s="124">
        <f t="shared" si="18"/>
        <v>23280.940524070906</v>
      </c>
      <c r="AO48" s="124">
        <f t="shared" si="18"/>
        <v>0</v>
      </c>
      <c r="AP48" s="124">
        <f t="shared" si="18"/>
        <v>0</v>
      </c>
      <c r="AQ48" s="124">
        <f t="shared" si="18"/>
        <v>0</v>
      </c>
      <c r="AR48" s="124">
        <f t="shared" si="18"/>
        <v>0</v>
      </c>
      <c r="AS48" s="124">
        <f t="shared" si="18"/>
        <v>0</v>
      </c>
      <c r="AT48" s="124">
        <f t="shared" si="18"/>
        <v>0</v>
      </c>
      <c r="AU48" s="124">
        <f t="shared" si="18"/>
        <v>0</v>
      </c>
      <c r="AV48" s="124">
        <f t="shared" si="18"/>
        <v>0</v>
      </c>
      <c r="AW48" s="124">
        <f t="shared" si="18"/>
        <v>0</v>
      </c>
      <c r="AX48" s="124">
        <f t="shared" si="18"/>
        <v>0</v>
      </c>
      <c r="AY48" s="124">
        <f t="shared" si="18"/>
        <v>0</v>
      </c>
      <c r="AZ48" s="124">
        <f t="shared" si="18"/>
        <v>0</v>
      </c>
      <c r="BA48" s="124">
        <f t="shared" si="18"/>
        <v>0</v>
      </c>
      <c r="BB48" s="124">
        <f t="shared" si="18"/>
        <v>0</v>
      </c>
      <c r="BC48" s="136">
        <f t="shared" si="15"/>
        <v>23280.940524070906</v>
      </c>
    </row>
    <row r="49" spans="3:56" x14ac:dyDescent="0.3">
      <c r="C49" s="163"/>
      <c r="E49" s="123">
        <v>8.2000000000000007E-3</v>
      </c>
      <c r="F49" s="3" t="s">
        <v>585</v>
      </c>
      <c r="G49" s="128">
        <v>2020</v>
      </c>
      <c r="H49" s="135">
        <f t="shared" si="16"/>
        <v>8.2000000000000007E-3</v>
      </c>
      <c r="I49" s="135">
        <f t="shared" si="16"/>
        <v>8.2000000000000007E-3</v>
      </c>
      <c r="J49" s="135">
        <f t="shared" si="16"/>
        <v>8.2000000000000007E-3</v>
      </c>
      <c r="K49" s="135">
        <f t="shared" si="16"/>
        <v>8.2000000000000007E-3</v>
      </c>
      <c r="L49" s="135">
        <f t="shared" si="16"/>
        <v>8.2000000000000007E-3</v>
      </c>
      <c r="M49" s="135">
        <f t="shared" si="16"/>
        <v>8.2000000000000007E-3</v>
      </c>
      <c r="N49" s="135">
        <f t="shared" si="16"/>
        <v>8.2000000000000007E-3</v>
      </c>
      <c r="O49" s="135">
        <f t="shared" si="16"/>
        <v>8.2000000000000007E-3</v>
      </c>
      <c r="P49" s="135">
        <f t="shared" si="16"/>
        <v>8.2000000000000007E-3</v>
      </c>
      <c r="Q49" s="135">
        <f t="shared" si="16"/>
        <v>8.2000000000000007E-3</v>
      </c>
      <c r="R49" s="135">
        <f t="shared" si="16"/>
        <v>8.2000000000000007E-3</v>
      </c>
      <c r="S49" s="135">
        <f t="shared" si="16"/>
        <v>8.2000000000000007E-3</v>
      </c>
      <c r="T49" s="135">
        <f t="shared" si="16"/>
        <v>8.2000000000000007E-3</v>
      </c>
      <c r="U49" s="135">
        <f t="shared" si="16"/>
        <v>8.2000000000000007E-3</v>
      </c>
      <c r="V49" s="135">
        <f t="shared" si="16"/>
        <v>8.2000000000000007E-3</v>
      </c>
      <c r="AN49" s="122">
        <f t="shared" ref="AN49:BB49" si="19">IFERROR(IF((1+ H49)&gt;0,H44*(1+ H49)^($G49-$G44),0),0)</f>
        <v>14017.083239599999</v>
      </c>
      <c r="AO49" s="122">
        <f t="shared" si="19"/>
        <v>0</v>
      </c>
      <c r="AP49" s="122">
        <f t="shared" si="19"/>
        <v>0</v>
      </c>
      <c r="AQ49" s="122">
        <f t="shared" si="19"/>
        <v>0</v>
      </c>
      <c r="AR49" s="122">
        <f t="shared" si="19"/>
        <v>0</v>
      </c>
      <c r="AS49" s="122">
        <f t="shared" si="19"/>
        <v>0</v>
      </c>
      <c r="AT49" s="122">
        <f t="shared" si="19"/>
        <v>0</v>
      </c>
      <c r="AU49" s="122">
        <f t="shared" si="19"/>
        <v>0</v>
      </c>
      <c r="AV49" s="122">
        <f t="shared" si="19"/>
        <v>0</v>
      </c>
      <c r="AW49" s="122">
        <f t="shared" si="19"/>
        <v>0</v>
      </c>
      <c r="AX49" s="122">
        <f t="shared" si="19"/>
        <v>0</v>
      </c>
      <c r="AY49" s="122">
        <f t="shared" si="19"/>
        <v>0</v>
      </c>
      <c r="AZ49" s="122">
        <f t="shared" si="19"/>
        <v>0</v>
      </c>
      <c r="BA49" s="122">
        <f t="shared" si="19"/>
        <v>0</v>
      </c>
      <c r="BB49" s="122">
        <f t="shared" si="19"/>
        <v>0</v>
      </c>
      <c r="BC49" s="136">
        <f t="shared" si="15"/>
        <v>14017.083239599999</v>
      </c>
    </row>
    <row r="50" spans="3:56" x14ac:dyDescent="0.3">
      <c r="C50" s="163"/>
      <c r="E50" s="123">
        <v>8.2000000000000007E-3</v>
      </c>
      <c r="G50" s="2">
        <v>2030</v>
      </c>
      <c r="H50" s="137">
        <f t="shared" si="16"/>
        <v>8.2000000000000007E-3</v>
      </c>
      <c r="I50" s="137">
        <f t="shared" si="16"/>
        <v>8.2000000000000007E-3</v>
      </c>
      <c r="J50" s="137">
        <f t="shared" si="16"/>
        <v>8.2000000000000007E-3</v>
      </c>
      <c r="K50" s="137">
        <f t="shared" si="16"/>
        <v>8.2000000000000007E-3</v>
      </c>
      <c r="L50" s="137">
        <f t="shared" si="16"/>
        <v>8.2000000000000007E-3</v>
      </c>
      <c r="M50" s="137">
        <f t="shared" si="16"/>
        <v>8.2000000000000007E-3</v>
      </c>
      <c r="N50" s="137">
        <f t="shared" si="16"/>
        <v>8.2000000000000007E-3</v>
      </c>
      <c r="O50" s="137">
        <f t="shared" si="16"/>
        <v>8.2000000000000007E-3</v>
      </c>
      <c r="P50" s="137">
        <f t="shared" si="16"/>
        <v>8.2000000000000007E-3</v>
      </c>
      <c r="Q50" s="137">
        <f t="shared" si="16"/>
        <v>8.2000000000000007E-3</v>
      </c>
      <c r="R50" s="137">
        <f t="shared" si="16"/>
        <v>8.2000000000000007E-3</v>
      </c>
      <c r="S50" s="137">
        <f t="shared" si="16"/>
        <v>8.2000000000000007E-3</v>
      </c>
      <c r="T50" s="137">
        <f t="shared" si="16"/>
        <v>8.2000000000000007E-3</v>
      </c>
      <c r="U50" s="137">
        <f t="shared" si="16"/>
        <v>8.2000000000000007E-3</v>
      </c>
      <c r="V50" s="137">
        <f t="shared" si="16"/>
        <v>8.2000000000000007E-3</v>
      </c>
      <c r="AN50" s="124">
        <f t="shared" ref="AN50:BB52" si="20">IFERROR(IF((1+ H50)&gt;0,AN49*(1+ H50)^($G50-$G49),0),0)</f>
        <v>15209.83782470699</v>
      </c>
      <c r="AO50" s="124">
        <f t="shared" si="20"/>
        <v>0</v>
      </c>
      <c r="AP50" s="124">
        <f t="shared" si="20"/>
        <v>0</v>
      </c>
      <c r="AQ50" s="124">
        <f t="shared" si="20"/>
        <v>0</v>
      </c>
      <c r="AR50" s="124">
        <f t="shared" si="20"/>
        <v>0</v>
      </c>
      <c r="AS50" s="124">
        <f t="shared" si="20"/>
        <v>0</v>
      </c>
      <c r="AT50" s="124">
        <f t="shared" si="20"/>
        <v>0</v>
      </c>
      <c r="AU50" s="124">
        <f t="shared" si="20"/>
        <v>0</v>
      </c>
      <c r="AV50" s="124">
        <f t="shared" si="20"/>
        <v>0</v>
      </c>
      <c r="AW50" s="124">
        <f t="shared" si="20"/>
        <v>0</v>
      </c>
      <c r="AX50" s="124">
        <f t="shared" si="20"/>
        <v>0</v>
      </c>
      <c r="AY50" s="124">
        <f t="shared" si="20"/>
        <v>0</v>
      </c>
      <c r="AZ50" s="124">
        <f t="shared" si="20"/>
        <v>0</v>
      </c>
      <c r="BA50" s="124">
        <f t="shared" si="20"/>
        <v>0</v>
      </c>
      <c r="BB50" s="124">
        <f t="shared" si="20"/>
        <v>0</v>
      </c>
      <c r="BC50" s="136">
        <f t="shared" si="15"/>
        <v>15209.83782470699</v>
      </c>
    </row>
    <row r="51" spans="3:56" x14ac:dyDescent="0.3">
      <c r="C51" s="163"/>
      <c r="E51" s="123">
        <v>8.2000000000000007E-3</v>
      </c>
      <c r="G51" s="2">
        <v>2040</v>
      </c>
      <c r="H51" s="137">
        <f t="shared" si="16"/>
        <v>8.2000000000000007E-3</v>
      </c>
      <c r="I51" s="137">
        <f t="shared" si="16"/>
        <v>8.2000000000000007E-3</v>
      </c>
      <c r="J51" s="137">
        <f t="shared" si="16"/>
        <v>8.2000000000000007E-3</v>
      </c>
      <c r="K51" s="137">
        <f t="shared" si="16"/>
        <v>8.2000000000000007E-3</v>
      </c>
      <c r="L51" s="137">
        <f t="shared" si="16"/>
        <v>8.2000000000000007E-3</v>
      </c>
      <c r="M51" s="137">
        <f t="shared" si="16"/>
        <v>8.2000000000000007E-3</v>
      </c>
      <c r="N51" s="137">
        <f t="shared" si="16"/>
        <v>8.2000000000000007E-3</v>
      </c>
      <c r="O51" s="137">
        <f t="shared" si="16"/>
        <v>8.2000000000000007E-3</v>
      </c>
      <c r="P51" s="137">
        <f t="shared" si="16"/>
        <v>8.2000000000000007E-3</v>
      </c>
      <c r="Q51" s="137">
        <f t="shared" si="16"/>
        <v>8.2000000000000007E-3</v>
      </c>
      <c r="R51" s="137">
        <f t="shared" si="16"/>
        <v>8.2000000000000007E-3</v>
      </c>
      <c r="S51" s="137">
        <f t="shared" si="16"/>
        <v>8.2000000000000007E-3</v>
      </c>
      <c r="T51" s="137">
        <f t="shared" si="16"/>
        <v>8.2000000000000007E-3</v>
      </c>
      <c r="U51" s="137">
        <f t="shared" si="16"/>
        <v>8.2000000000000007E-3</v>
      </c>
      <c r="V51" s="137">
        <f t="shared" si="16"/>
        <v>8.2000000000000007E-3</v>
      </c>
      <c r="AN51" s="124">
        <f t="shared" si="20"/>
        <v>16504.087383909202</v>
      </c>
      <c r="AO51" s="124">
        <f t="shared" si="20"/>
        <v>0</v>
      </c>
      <c r="AP51" s="124">
        <f t="shared" si="20"/>
        <v>0</v>
      </c>
      <c r="AQ51" s="124">
        <f t="shared" si="20"/>
        <v>0</v>
      </c>
      <c r="AR51" s="124">
        <f t="shared" si="20"/>
        <v>0</v>
      </c>
      <c r="AS51" s="124">
        <f t="shared" si="20"/>
        <v>0</v>
      </c>
      <c r="AT51" s="124">
        <f t="shared" si="20"/>
        <v>0</v>
      </c>
      <c r="AU51" s="124">
        <f t="shared" si="20"/>
        <v>0</v>
      </c>
      <c r="AV51" s="124">
        <f t="shared" si="20"/>
        <v>0</v>
      </c>
      <c r="AW51" s="124">
        <f t="shared" si="20"/>
        <v>0</v>
      </c>
      <c r="AX51" s="124">
        <f t="shared" si="20"/>
        <v>0</v>
      </c>
      <c r="AY51" s="124">
        <f t="shared" si="20"/>
        <v>0</v>
      </c>
      <c r="AZ51" s="124">
        <f t="shared" si="20"/>
        <v>0</v>
      </c>
      <c r="BA51" s="124">
        <f t="shared" si="20"/>
        <v>0</v>
      </c>
      <c r="BB51" s="124">
        <f t="shared" si="20"/>
        <v>0</v>
      </c>
      <c r="BC51" s="136">
        <f t="shared" si="15"/>
        <v>16504.087383909202</v>
      </c>
    </row>
    <row r="52" spans="3:56" x14ac:dyDescent="0.3">
      <c r="C52" s="163"/>
      <c r="E52" s="123">
        <v>8.2000000000000007E-3</v>
      </c>
      <c r="G52" s="2">
        <v>2050</v>
      </c>
      <c r="H52" s="138">
        <f t="shared" si="16"/>
        <v>8.2000000000000007E-3</v>
      </c>
      <c r="I52" s="138">
        <f t="shared" si="16"/>
        <v>8.2000000000000007E-3</v>
      </c>
      <c r="J52" s="138">
        <f t="shared" si="16"/>
        <v>8.2000000000000007E-3</v>
      </c>
      <c r="K52" s="138">
        <f t="shared" si="16"/>
        <v>8.2000000000000007E-3</v>
      </c>
      <c r="L52" s="138">
        <f t="shared" si="16"/>
        <v>8.2000000000000007E-3</v>
      </c>
      <c r="M52" s="138">
        <f t="shared" si="16"/>
        <v>8.2000000000000007E-3</v>
      </c>
      <c r="N52" s="138">
        <f t="shared" si="16"/>
        <v>8.2000000000000007E-3</v>
      </c>
      <c r="O52" s="138">
        <f t="shared" si="16"/>
        <v>8.2000000000000007E-3</v>
      </c>
      <c r="P52" s="138">
        <f t="shared" si="16"/>
        <v>8.2000000000000007E-3</v>
      </c>
      <c r="Q52" s="138">
        <f t="shared" si="16"/>
        <v>8.2000000000000007E-3</v>
      </c>
      <c r="R52" s="138">
        <f t="shared" si="16"/>
        <v>8.2000000000000007E-3</v>
      </c>
      <c r="S52" s="138">
        <f t="shared" si="16"/>
        <v>8.2000000000000007E-3</v>
      </c>
      <c r="T52" s="138">
        <f t="shared" si="16"/>
        <v>8.2000000000000007E-3</v>
      </c>
      <c r="U52" s="138">
        <f t="shared" si="16"/>
        <v>8.2000000000000007E-3</v>
      </c>
      <c r="V52" s="138">
        <f t="shared" si="16"/>
        <v>8.2000000000000007E-3</v>
      </c>
      <c r="AN52" s="124">
        <f t="shared" si="20"/>
        <v>17908.46842122449</v>
      </c>
      <c r="AO52" s="124">
        <f t="shared" si="20"/>
        <v>0</v>
      </c>
      <c r="AP52" s="124">
        <f t="shared" si="20"/>
        <v>0</v>
      </c>
      <c r="AQ52" s="124">
        <f t="shared" si="20"/>
        <v>0</v>
      </c>
      <c r="AR52" s="124">
        <f t="shared" si="20"/>
        <v>0</v>
      </c>
      <c r="AS52" s="124">
        <f t="shared" si="20"/>
        <v>0</v>
      </c>
      <c r="AT52" s="124">
        <f t="shared" si="20"/>
        <v>0</v>
      </c>
      <c r="AU52" s="124">
        <f t="shared" si="20"/>
        <v>0</v>
      </c>
      <c r="AV52" s="124">
        <f t="shared" si="20"/>
        <v>0</v>
      </c>
      <c r="AW52" s="124">
        <f t="shared" si="20"/>
        <v>0</v>
      </c>
      <c r="AX52" s="124">
        <f t="shared" si="20"/>
        <v>0</v>
      </c>
      <c r="AY52" s="124">
        <f t="shared" si="20"/>
        <v>0</v>
      </c>
      <c r="AZ52" s="124">
        <f t="shared" si="20"/>
        <v>0</v>
      </c>
      <c r="BA52" s="124">
        <f t="shared" si="20"/>
        <v>0</v>
      </c>
      <c r="BB52" s="124">
        <f t="shared" si="20"/>
        <v>0</v>
      </c>
      <c r="BC52" s="136">
        <f t="shared" si="15"/>
        <v>17908.46842122449</v>
      </c>
    </row>
    <row r="53" spans="3:56" x14ac:dyDescent="0.3">
      <c r="C53" s="163"/>
      <c r="E53" s="120">
        <v>4.1000000000000003E-3</v>
      </c>
      <c r="F53" s="37" t="s">
        <v>587</v>
      </c>
      <c r="G53" s="121">
        <v>2020</v>
      </c>
      <c r="H53" s="135">
        <f t="shared" si="16"/>
        <v>4.1000000000000003E-3</v>
      </c>
      <c r="I53" s="135">
        <f t="shared" si="16"/>
        <v>4.1000000000000003E-3</v>
      </c>
      <c r="J53" s="135">
        <f t="shared" si="16"/>
        <v>4.1000000000000003E-3</v>
      </c>
      <c r="K53" s="135">
        <f t="shared" si="16"/>
        <v>4.1000000000000003E-3</v>
      </c>
      <c r="L53" s="135">
        <f t="shared" si="16"/>
        <v>4.1000000000000003E-3</v>
      </c>
      <c r="M53" s="135">
        <f t="shared" si="16"/>
        <v>4.1000000000000003E-3</v>
      </c>
      <c r="N53" s="135">
        <f t="shared" si="16"/>
        <v>4.1000000000000003E-3</v>
      </c>
      <c r="O53" s="135">
        <f t="shared" si="16"/>
        <v>4.1000000000000003E-3</v>
      </c>
      <c r="P53" s="135">
        <f t="shared" si="16"/>
        <v>4.1000000000000003E-3</v>
      </c>
      <c r="Q53" s="135">
        <f t="shared" si="16"/>
        <v>4.1000000000000003E-3</v>
      </c>
      <c r="R53" s="135">
        <f t="shared" si="16"/>
        <v>4.1000000000000003E-3</v>
      </c>
      <c r="S53" s="135">
        <f t="shared" si="16"/>
        <v>4.1000000000000003E-3</v>
      </c>
      <c r="T53" s="135">
        <f t="shared" si="16"/>
        <v>4.1000000000000003E-3</v>
      </c>
      <c r="U53" s="135">
        <f t="shared" si="16"/>
        <v>4.1000000000000003E-3</v>
      </c>
      <c r="V53" s="135">
        <f t="shared" si="16"/>
        <v>4.1000000000000003E-3</v>
      </c>
      <c r="AN53" s="122">
        <f t="shared" ref="AN53:BB53" si="21">IFERROR(IF((1+ H53)&gt;0,H44*(1+ H53)^($G53-$G44),0),0)</f>
        <v>13903.3098099</v>
      </c>
      <c r="AO53" s="122">
        <f t="shared" si="21"/>
        <v>0</v>
      </c>
      <c r="AP53" s="122">
        <f t="shared" si="21"/>
        <v>0</v>
      </c>
      <c r="AQ53" s="122">
        <f t="shared" si="21"/>
        <v>0</v>
      </c>
      <c r="AR53" s="122">
        <f t="shared" si="21"/>
        <v>0</v>
      </c>
      <c r="AS53" s="122">
        <f t="shared" si="21"/>
        <v>0</v>
      </c>
      <c r="AT53" s="122">
        <f t="shared" si="21"/>
        <v>0</v>
      </c>
      <c r="AU53" s="122">
        <f t="shared" si="21"/>
        <v>0</v>
      </c>
      <c r="AV53" s="122">
        <f t="shared" si="21"/>
        <v>0</v>
      </c>
      <c r="AW53" s="122">
        <f t="shared" si="21"/>
        <v>0</v>
      </c>
      <c r="AX53" s="122">
        <f t="shared" si="21"/>
        <v>0</v>
      </c>
      <c r="AY53" s="122">
        <f t="shared" si="21"/>
        <v>0</v>
      </c>
      <c r="AZ53" s="122">
        <f t="shared" si="21"/>
        <v>0</v>
      </c>
      <c r="BA53" s="122">
        <f t="shared" si="21"/>
        <v>0</v>
      </c>
      <c r="BB53" s="122">
        <f t="shared" si="21"/>
        <v>0</v>
      </c>
      <c r="BC53" s="136">
        <f t="shared" si="15"/>
        <v>13903.3098099</v>
      </c>
    </row>
    <row r="54" spans="3:56" x14ac:dyDescent="0.3">
      <c r="C54" s="163"/>
      <c r="E54" s="123">
        <v>4.1000000000000003E-3</v>
      </c>
      <c r="G54" s="2">
        <v>2030</v>
      </c>
      <c r="H54" s="137">
        <f t="shared" si="16"/>
        <v>4.1000000000000003E-3</v>
      </c>
      <c r="I54" s="137">
        <f t="shared" si="16"/>
        <v>4.1000000000000003E-3</v>
      </c>
      <c r="J54" s="137">
        <f t="shared" si="16"/>
        <v>4.1000000000000003E-3</v>
      </c>
      <c r="K54" s="137">
        <f t="shared" si="16"/>
        <v>4.1000000000000003E-3</v>
      </c>
      <c r="L54" s="137">
        <f t="shared" si="16"/>
        <v>4.1000000000000003E-3</v>
      </c>
      <c r="M54" s="137">
        <f t="shared" si="16"/>
        <v>4.1000000000000003E-3</v>
      </c>
      <c r="N54" s="137">
        <f t="shared" si="16"/>
        <v>4.1000000000000003E-3</v>
      </c>
      <c r="O54" s="137">
        <f t="shared" si="16"/>
        <v>4.1000000000000003E-3</v>
      </c>
      <c r="P54" s="137">
        <f t="shared" si="16"/>
        <v>4.1000000000000003E-3</v>
      </c>
      <c r="Q54" s="137">
        <f t="shared" si="16"/>
        <v>4.1000000000000003E-3</v>
      </c>
      <c r="R54" s="137">
        <f t="shared" si="16"/>
        <v>4.1000000000000003E-3</v>
      </c>
      <c r="S54" s="137">
        <f t="shared" si="16"/>
        <v>4.1000000000000003E-3</v>
      </c>
      <c r="T54" s="137">
        <f t="shared" si="16"/>
        <v>4.1000000000000003E-3</v>
      </c>
      <c r="U54" s="137">
        <f t="shared" si="16"/>
        <v>4.1000000000000003E-3</v>
      </c>
      <c r="V54" s="137">
        <f t="shared" si="16"/>
        <v>4.1000000000000003E-3</v>
      </c>
      <c r="AN54" s="124">
        <f t="shared" ref="AN54:BB56" si="22">IFERROR(IF((1+ H54)&gt;0,AN53*(1+ H54)^($G54-$G53),0),0)</f>
        <v>14483.978487522569</v>
      </c>
      <c r="AO54" s="124">
        <f t="shared" si="22"/>
        <v>0</v>
      </c>
      <c r="AP54" s="124">
        <f t="shared" si="22"/>
        <v>0</v>
      </c>
      <c r="AQ54" s="124">
        <f t="shared" si="22"/>
        <v>0</v>
      </c>
      <c r="AR54" s="124">
        <f t="shared" si="22"/>
        <v>0</v>
      </c>
      <c r="AS54" s="124">
        <f t="shared" si="22"/>
        <v>0</v>
      </c>
      <c r="AT54" s="124">
        <f t="shared" si="22"/>
        <v>0</v>
      </c>
      <c r="AU54" s="124">
        <f t="shared" si="22"/>
        <v>0</v>
      </c>
      <c r="AV54" s="124">
        <f t="shared" si="22"/>
        <v>0</v>
      </c>
      <c r="AW54" s="124">
        <f t="shared" si="22"/>
        <v>0</v>
      </c>
      <c r="AX54" s="124">
        <f t="shared" si="22"/>
        <v>0</v>
      </c>
      <c r="AY54" s="124">
        <f t="shared" si="22"/>
        <v>0</v>
      </c>
      <c r="AZ54" s="124">
        <f t="shared" si="22"/>
        <v>0</v>
      </c>
      <c r="BA54" s="124">
        <f t="shared" si="22"/>
        <v>0</v>
      </c>
      <c r="BB54" s="124">
        <f t="shared" si="22"/>
        <v>0</v>
      </c>
      <c r="BC54" s="136">
        <f t="shared" si="15"/>
        <v>14483.978487522569</v>
      </c>
    </row>
    <row r="55" spans="3:56" x14ac:dyDescent="0.3">
      <c r="C55" s="163"/>
      <c r="E55" s="123">
        <v>4.1000000000000003E-3</v>
      </c>
      <c r="G55" s="2">
        <v>2040</v>
      </c>
      <c r="H55" s="137">
        <f t="shared" si="16"/>
        <v>4.1000000000000003E-3</v>
      </c>
      <c r="I55" s="137">
        <f t="shared" si="16"/>
        <v>4.1000000000000003E-3</v>
      </c>
      <c r="J55" s="137">
        <f t="shared" si="16"/>
        <v>4.1000000000000003E-3</v>
      </c>
      <c r="K55" s="137">
        <f t="shared" si="16"/>
        <v>4.1000000000000003E-3</v>
      </c>
      <c r="L55" s="137">
        <f t="shared" si="16"/>
        <v>4.1000000000000003E-3</v>
      </c>
      <c r="M55" s="137">
        <f t="shared" si="16"/>
        <v>4.1000000000000003E-3</v>
      </c>
      <c r="N55" s="137">
        <f t="shared" si="16"/>
        <v>4.1000000000000003E-3</v>
      </c>
      <c r="O55" s="137">
        <f t="shared" si="16"/>
        <v>4.1000000000000003E-3</v>
      </c>
      <c r="P55" s="137">
        <f t="shared" si="16"/>
        <v>4.1000000000000003E-3</v>
      </c>
      <c r="Q55" s="137">
        <f t="shared" si="16"/>
        <v>4.1000000000000003E-3</v>
      </c>
      <c r="R55" s="137">
        <f t="shared" si="16"/>
        <v>4.1000000000000003E-3</v>
      </c>
      <c r="S55" s="137">
        <f t="shared" si="16"/>
        <v>4.1000000000000003E-3</v>
      </c>
      <c r="T55" s="137">
        <f t="shared" si="16"/>
        <v>4.1000000000000003E-3</v>
      </c>
      <c r="U55" s="137">
        <f t="shared" si="16"/>
        <v>4.1000000000000003E-3</v>
      </c>
      <c r="V55" s="137">
        <f t="shared" si="16"/>
        <v>4.1000000000000003E-3</v>
      </c>
      <c r="AN55" s="124">
        <f t="shared" si="22"/>
        <v>15088.898664808323</v>
      </c>
      <c r="AO55" s="124">
        <f t="shared" si="22"/>
        <v>0</v>
      </c>
      <c r="AP55" s="124">
        <f t="shared" si="22"/>
        <v>0</v>
      </c>
      <c r="AQ55" s="124">
        <f t="shared" si="22"/>
        <v>0</v>
      </c>
      <c r="AR55" s="124">
        <f t="shared" si="22"/>
        <v>0</v>
      </c>
      <c r="AS55" s="124">
        <f t="shared" si="22"/>
        <v>0</v>
      </c>
      <c r="AT55" s="124">
        <f t="shared" si="22"/>
        <v>0</v>
      </c>
      <c r="AU55" s="124">
        <f t="shared" si="22"/>
        <v>0</v>
      </c>
      <c r="AV55" s="124">
        <f t="shared" si="22"/>
        <v>0</v>
      </c>
      <c r="AW55" s="124">
        <f t="shared" si="22"/>
        <v>0</v>
      </c>
      <c r="AX55" s="124">
        <f t="shared" si="22"/>
        <v>0</v>
      </c>
      <c r="AY55" s="124">
        <f t="shared" si="22"/>
        <v>0</v>
      </c>
      <c r="AZ55" s="124">
        <f t="shared" si="22"/>
        <v>0</v>
      </c>
      <c r="BA55" s="124">
        <f t="shared" si="22"/>
        <v>0</v>
      </c>
      <c r="BB55" s="124">
        <f t="shared" si="22"/>
        <v>0</v>
      </c>
      <c r="BC55" s="136">
        <f t="shared" si="15"/>
        <v>15088.898664808323</v>
      </c>
    </row>
    <row r="56" spans="3:56" x14ac:dyDescent="0.3">
      <c r="C56" s="163"/>
      <c r="E56" s="127">
        <v>4.1000000000000003E-3</v>
      </c>
      <c r="F56" s="10"/>
      <c r="G56" s="11">
        <v>2050</v>
      </c>
      <c r="H56" s="138">
        <f t="shared" si="16"/>
        <v>4.1000000000000003E-3</v>
      </c>
      <c r="I56" s="138">
        <f t="shared" si="16"/>
        <v>4.1000000000000003E-3</v>
      </c>
      <c r="J56" s="138">
        <f t="shared" si="16"/>
        <v>4.1000000000000003E-3</v>
      </c>
      <c r="K56" s="138">
        <f t="shared" si="16"/>
        <v>4.1000000000000003E-3</v>
      </c>
      <c r="L56" s="138">
        <f t="shared" si="16"/>
        <v>4.1000000000000003E-3</v>
      </c>
      <c r="M56" s="138">
        <f t="shared" si="16"/>
        <v>4.1000000000000003E-3</v>
      </c>
      <c r="N56" s="138">
        <f t="shared" si="16"/>
        <v>4.1000000000000003E-3</v>
      </c>
      <c r="O56" s="138">
        <f t="shared" si="16"/>
        <v>4.1000000000000003E-3</v>
      </c>
      <c r="P56" s="138">
        <f t="shared" si="16"/>
        <v>4.1000000000000003E-3</v>
      </c>
      <c r="Q56" s="138">
        <f t="shared" si="16"/>
        <v>4.1000000000000003E-3</v>
      </c>
      <c r="R56" s="138">
        <f t="shared" si="16"/>
        <v>4.1000000000000003E-3</v>
      </c>
      <c r="S56" s="138">
        <f t="shared" si="16"/>
        <v>4.1000000000000003E-3</v>
      </c>
      <c r="T56" s="138">
        <f t="shared" si="16"/>
        <v>4.1000000000000003E-3</v>
      </c>
      <c r="U56" s="138">
        <f t="shared" si="16"/>
        <v>4.1000000000000003E-3</v>
      </c>
      <c r="V56" s="138">
        <f t="shared" si="16"/>
        <v>4.1000000000000003E-3</v>
      </c>
      <c r="AN56" s="124">
        <f t="shared" si="22"/>
        <v>15719.083200309098</v>
      </c>
      <c r="AO56" s="124">
        <f t="shared" si="22"/>
        <v>0</v>
      </c>
      <c r="AP56" s="124">
        <f t="shared" si="22"/>
        <v>0</v>
      </c>
      <c r="AQ56" s="124">
        <f t="shared" si="22"/>
        <v>0</v>
      </c>
      <c r="AR56" s="124">
        <f t="shared" si="22"/>
        <v>0</v>
      </c>
      <c r="AS56" s="124">
        <f t="shared" si="22"/>
        <v>0</v>
      </c>
      <c r="AT56" s="124">
        <f t="shared" si="22"/>
        <v>0</v>
      </c>
      <c r="AU56" s="124">
        <f t="shared" si="22"/>
        <v>0</v>
      </c>
      <c r="AV56" s="124">
        <f t="shared" si="22"/>
        <v>0</v>
      </c>
      <c r="AW56" s="124">
        <f t="shared" si="22"/>
        <v>0</v>
      </c>
      <c r="AX56" s="124">
        <f t="shared" si="22"/>
        <v>0</v>
      </c>
      <c r="AY56" s="124">
        <f t="shared" si="22"/>
        <v>0</v>
      </c>
      <c r="AZ56" s="124">
        <f t="shared" si="22"/>
        <v>0</v>
      </c>
      <c r="BA56" s="124">
        <f t="shared" si="22"/>
        <v>0</v>
      </c>
      <c r="BB56" s="124">
        <f t="shared" si="22"/>
        <v>0</v>
      </c>
      <c r="BC56" s="136">
        <f t="shared" si="15"/>
        <v>15719.083200309098</v>
      </c>
    </row>
    <row r="57" spans="3:56" x14ac:dyDescent="0.3">
      <c r="E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36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36"/>
    </row>
    <row r="58" spans="3:56" ht="15" thickBot="1" x14ac:dyDescent="0.35">
      <c r="E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36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36"/>
    </row>
    <row r="59" spans="3:56" s="112" customFormat="1" ht="16.2" thickBot="1" x14ac:dyDescent="0.35">
      <c r="C59" s="111" t="s">
        <v>585</v>
      </c>
      <c r="E59" s="130" t="s">
        <v>607</v>
      </c>
      <c r="F59" s="167"/>
      <c r="W59" s="131" t="str">
        <f>C59</f>
        <v>Medium</v>
      </c>
      <c r="X59" s="132">
        <f>VLOOKUP(W59,$W$2:$X$4,2,FALSE)</f>
        <v>2</v>
      </c>
    </row>
    <row r="60" spans="3:56" x14ac:dyDescent="0.3">
      <c r="E60" s="2"/>
      <c r="F60" s="168"/>
      <c r="G60" s="133"/>
      <c r="H60" s="2" t="s">
        <v>6</v>
      </c>
      <c r="I60" s="2" t="s">
        <v>7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12</v>
      </c>
      <c r="O60" s="2" t="s">
        <v>13</v>
      </c>
      <c r="P60" s="2" t="s">
        <v>14</v>
      </c>
      <c r="Q60" s="2" t="s">
        <v>15</v>
      </c>
      <c r="R60" s="2" t="s">
        <v>16</v>
      </c>
      <c r="S60" s="2" t="s">
        <v>17</v>
      </c>
      <c r="T60" s="2" t="s">
        <v>18</v>
      </c>
      <c r="U60" s="2" t="s">
        <v>19</v>
      </c>
      <c r="V60" s="2" t="s">
        <v>20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2" t="s">
        <v>18</v>
      </c>
      <c r="AJ60" s="2" t="s">
        <v>19</v>
      </c>
      <c r="AK60" s="2" t="s">
        <v>20</v>
      </c>
      <c r="AL60" s="17" t="s">
        <v>709</v>
      </c>
      <c r="AM60" s="2" t="s">
        <v>275</v>
      </c>
      <c r="AN60" s="2" t="s">
        <v>6</v>
      </c>
      <c r="AO60" s="2" t="s">
        <v>7</v>
      </c>
      <c r="AP60" s="2" t="s">
        <v>8</v>
      </c>
      <c r="AQ60" s="2" t="s">
        <v>9</v>
      </c>
      <c r="AR60" s="2" t="s">
        <v>10</v>
      </c>
      <c r="AS60" s="2" t="s">
        <v>11</v>
      </c>
      <c r="AT60" s="2" t="s">
        <v>12</v>
      </c>
      <c r="AU60" s="2" t="s">
        <v>13</v>
      </c>
      <c r="AV60" s="2" t="s">
        <v>14</v>
      </c>
      <c r="AW60" s="2" t="s">
        <v>15</v>
      </c>
      <c r="AX60" s="2" t="s">
        <v>16</v>
      </c>
      <c r="AY60" s="2" t="s">
        <v>17</v>
      </c>
      <c r="AZ60" s="2" t="s">
        <v>18</v>
      </c>
      <c r="BA60" s="2" t="s">
        <v>19</v>
      </c>
      <c r="BB60" s="2" t="s">
        <v>20</v>
      </c>
      <c r="BC60" s="17" t="s">
        <v>709</v>
      </c>
      <c r="BD60" s="2" t="s">
        <v>275</v>
      </c>
    </row>
    <row r="61" spans="3:56" ht="14.1" customHeight="1" x14ac:dyDescent="0.3">
      <c r="E61" s="118" t="s">
        <v>706</v>
      </c>
      <c r="F61" s="17" t="s">
        <v>707</v>
      </c>
      <c r="G61" s="2">
        <f>READFIRST!$C$5</f>
        <v>2018</v>
      </c>
      <c r="H61" s="141">
        <f>IFERROR(SUM('Base-year demand'!L50:L57)*277777.778/H28,0)</f>
        <v>561.53047089479242</v>
      </c>
      <c r="I61" s="141">
        <f>IFERROR(SUM('Base-year demand'!M50:M57)*277777.778/I28,0)</f>
        <v>0</v>
      </c>
      <c r="J61" s="141">
        <f>IFERROR(SUM('Base-year demand'!N50:N57)*277777.778/J28,0)</f>
        <v>0</v>
      </c>
      <c r="K61" s="141">
        <f>IFERROR(SUM('Base-year demand'!O50:O57)*277777.778/K28,0)</f>
        <v>0</v>
      </c>
      <c r="L61" s="141">
        <f>IFERROR(SUM('Base-year demand'!P50:P57)*277777.778/L28,0)</f>
        <v>0</v>
      </c>
      <c r="M61" s="141">
        <f>IFERROR(SUM('Base-year demand'!Q50:Q57)*277777.778/M28,0)</f>
        <v>0</v>
      </c>
      <c r="N61" s="141">
        <f>IFERROR(SUM('Base-year demand'!R50:R57)*277777.778/N28,0)</f>
        <v>0</v>
      </c>
      <c r="O61" s="141">
        <f>IFERROR(SUM('Base-year demand'!S50:S57)*277777.778/O28,0)</f>
        <v>0</v>
      </c>
      <c r="P61" s="141">
        <f>IFERROR(SUM('Base-year demand'!T50:T57)*277777.778/P28,0)</f>
        <v>0</v>
      </c>
      <c r="Q61" s="141">
        <f>IFERROR(SUM('Base-year demand'!U50:U57)*277777.778/Q28,0)</f>
        <v>0</v>
      </c>
      <c r="R61" s="141">
        <f>IFERROR(SUM('Base-year demand'!V50:V57)*277777.778/R28,0)</f>
        <v>0</v>
      </c>
      <c r="S61" s="141">
        <f>IFERROR(SUM('Base-year demand'!W50:W57)*277777.778/S28,0)</f>
        <v>0</v>
      </c>
      <c r="T61" s="141">
        <f>IFERROR(SUM('Base-year demand'!X50:X57)*277777.778/T28,0)</f>
        <v>0</v>
      </c>
      <c r="U61" s="141">
        <f>IFERROR(SUM('Base-year demand'!Y50:Y57)*277777.778/U28,0)</f>
        <v>0</v>
      </c>
      <c r="V61" s="141">
        <f>IFERROR(SUM('Base-year demand'!Z50:Z57)*277777.778/V28,0)</f>
        <v>0</v>
      </c>
      <c r="AL61" s="134">
        <f>SUM(H61:V61)</f>
        <v>561.53047089479242</v>
      </c>
      <c r="AM61" s="2" t="str">
        <f>BD61</f>
        <v>kWh/capita</v>
      </c>
      <c r="BC61" s="134">
        <f>SUM(H61:V61)</f>
        <v>561.53047089479242</v>
      </c>
      <c r="BD61" s="2" t="s">
        <v>712</v>
      </c>
    </row>
    <row r="62" spans="3:56" x14ac:dyDescent="0.3">
      <c r="E62" s="120">
        <v>5.1999999999999998E-3</v>
      </c>
      <c r="F62" s="37" t="s">
        <v>583</v>
      </c>
      <c r="G62" s="121">
        <v>2020</v>
      </c>
      <c r="H62" s="135">
        <f>$E62</f>
        <v>5.1999999999999998E-3</v>
      </c>
      <c r="I62" s="135">
        <f t="shared" ref="H62:V73" si="23">$E62</f>
        <v>5.1999999999999998E-3</v>
      </c>
      <c r="J62" s="135">
        <f t="shared" si="23"/>
        <v>5.1999999999999998E-3</v>
      </c>
      <c r="K62" s="135">
        <f t="shared" si="23"/>
        <v>5.1999999999999998E-3</v>
      </c>
      <c r="L62" s="135">
        <f t="shared" si="23"/>
        <v>5.1999999999999998E-3</v>
      </c>
      <c r="M62" s="135">
        <f t="shared" si="23"/>
        <v>5.1999999999999998E-3</v>
      </c>
      <c r="N62" s="135">
        <f t="shared" si="23"/>
        <v>5.1999999999999998E-3</v>
      </c>
      <c r="O62" s="135">
        <f t="shared" si="23"/>
        <v>5.1999999999999998E-3</v>
      </c>
      <c r="P62" s="135">
        <f t="shared" si="23"/>
        <v>5.1999999999999998E-3</v>
      </c>
      <c r="Q62" s="135">
        <f t="shared" si="23"/>
        <v>5.1999999999999998E-3</v>
      </c>
      <c r="R62" s="135">
        <f t="shared" si="23"/>
        <v>5.1999999999999998E-3</v>
      </c>
      <c r="S62" s="135">
        <f t="shared" si="23"/>
        <v>5.1999999999999998E-3</v>
      </c>
      <c r="T62" s="135">
        <f t="shared" si="23"/>
        <v>5.1999999999999998E-3</v>
      </c>
      <c r="U62" s="135">
        <f t="shared" si="23"/>
        <v>5.1999999999999998E-3</v>
      </c>
      <c r="V62" s="135">
        <f t="shared" si="23"/>
        <v>5.1999999999999998E-3</v>
      </c>
      <c r="W62" s="122">
        <f>CHOOSE($X$59,AN62,AN66,AN70)</f>
        <v>561.53047089479242</v>
      </c>
      <c r="X62" s="122">
        <f t="shared" ref="X62:AK62" si="24">CHOOSE($X$59,AO62,AO66,AO70)</f>
        <v>0</v>
      </c>
      <c r="Y62" s="122">
        <f t="shared" si="24"/>
        <v>0</v>
      </c>
      <c r="Z62" s="122">
        <f t="shared" si="24"/>
        <v>0</v>
      </c>
      <c r="AA62" s="122">
        <f t="shared" si="24"/>
        <v>0</v>
      </c>
      <c r="AB62" s="122">
        <f t="shared" si="24"/>
        <v>0</v>
      </c>
      <c r="AC62" s="122">
        <f t="shared" si="24"/>
        <v>0</v>
      </c>
      <c r="AD62" s="122">
        <f t="shared" si="24"/>
        <v>0</v>
      </c>
      <c r="AE62" s="122">
        <f t="shared" si="24"/>
        <v>0</v>
      </c>
      <c r="AF62" s="122">
        <f t="shared" si="24"/>
        <v>0</v>
      </c>
      <c r="AG62" s="122">
        <f t="shared" si="24"/>
        <v>0</v>
      </c>
      <c r="AH62" s="122">
        <f t="shared" si="24"/>
        <v>0</v>
      </c>
      <c r="AI62" s="122">
        <f t="shared" si="24"/>
        <v>0</v>
      </c>
      <c r="AJ62" s="122">
        <f t="shared" si="24"/>
        <v>0</v>
      </c>
      <c r="AK62" s="122">
        <f t="shared" si="24"/>
        <v>0</v>
      </c>
      <c r="AL62" s="136">
        <f t="shared" ref="AL62:AL65" si="25">SUM(W62:AK62)</f>
        <v>561.53047089479242</v>
      </c>
      <c r="AN62" s="122">
        <f t="shared" ref="AN62:BB62" si="26">IFERROR(IF((1+ H62)&gt;0,H61*(1+ H62)^($G62-$G61),0),0)</f>
        <v>567.38557157603134</v>
      </c>
      <c r="AO62" s="122">
        <f t="shared" si="26"/>
        <v>0</v>
      </c>
      <c r="AP62" s="122">
        <f t="shared" si="26"/>
        <v>0</v>
      </c>
      <c r="AQ62" s="122">
        <f t="shared" si="26"/>
        <v>0</v>
      </c>
      <c r="AR62" s="122">
        <f t="shared" si="26"/>
        <v>0</v>
      </c>
      <c r="AS62" s="122">
        <f t="shared" si="26"/>
        <v>0</v>
      </c>
      <c r="AT62" s="122">
        <f t="shared" si="26"/>
        <v>0</v>
      </c>
      <c r="AU62" s="122">
        <f t="shared" si="26"/>
        <v>0</v>
      </c>
      <c r="AV62" s="122">
        <f t="shared" si="26"/>
        <v>0</v>
      </c>
      <c r="AW62" s="122">
        <f t="shared" si="26"/>
        <v>0</v>
      </c>
      <c r="AX62" s="122">
        <f t="shared" si="26"/>
        <v>0</v>
      </c>
      <c r="AY62" s="122">
        <f t="shared" si="26"/>
        <v>0</v>
      </c>
      <c r="AZ62" s="122">
        <f t="shared" si="26"/>
        <v>0</v>
      </c>
      <c r="BA62" s="122">
        <f t="shared" si="26"/>
        <v>0</v>
      </c>
      <c r="BB62" s="122">
        <f t="shared" si="26"/>
        <v>0</v>
      </c>
      <c r="BC62" s="136">
        <f t="shared" ref="BC62:BC73" si="27">SUM(AN62:BB62)</f>
        <v>567.38557157603134</v>
      </c>
    </row>
    <row r="63" spans="3:56" x14ac:dyDescent="0.3">
      <c r="E63" s="123">
        <v>5.1999999999999998E-3</v>
      </c>
      <c r="G63" s="2">
        <v>2030</v>
      </c>
      <c r="H63" s="137">
        <f t="shared" si="23"/>
        <v>5.1999999999999998E-3</v>
      </c>
      <c r="I63" s="137">
        <f t="shared" si="23"/>
        <v>5.1999999999999998E-3</v>
      </c>
      <c r="J63" s="137">
        <f t="shared" si="23"/>
        <v>5.1999999999999998E-3</v>
      </c>
      <c r="K63" s="137">
        <f t="shared" si="23"/>
        <v>5.1999999999999998E-3</v>
      </c>
      <c r="L63" s="137">
        <f t="shared" si="23"/>
        <v>5.1999999999999998E-3</v>
      </c>
      <c r="M63" s="137">
        <f t="shared" si="23"/>
        <v>5.1999999999999998E-3</v>
      </c>
      <c r="N63" s="137">
        <f t="shared" si="23"/>
        <v>5.1999999999999998E-3</v>
      </c>
      <c r="O63" s="137">
        <f t="shared" si="23"/>
        <v>5.1999999999999998E-3</v>
      </c>
      <c r="P63" s="137">
        <f t="shared" si="23"/>
        <v>5.1999999999999998E-3</v>
      </c>
      <c r="Q63" s="137">
        <f t="shared" si="23"/>
        <v>5.1999999999999998E-3</v>
      </c>
      <c r="R63" s="137">
        <f t="shared" si="23"/>
        <v>5.1999999999999998E-3</v>
      </c>
      <c r="S63" s="137">
        <f t="shared" si="23"/>
        <v>5.1999999999999998E-3</v>
      </c>
      <c r="T63" s="137">
        <f t="shared" si="23"/>
        <v>5.1999999999999998E-3</v>
      </c>
      <c r="U63" s="137">
        <f t="shared" si="23"/>
        <v>5.1999999999999998E-3</v>
      </c>
      <c r="V63" s="137">
        <f t="shared" si="23"/>
        <v>5.1999999999999998E-3</v>
      </c>
      <c r="W63" s="124">
        <f t="shared" ref="W63:AK65" si="28">CHOOSE($X$59,AN63,AN67,AN71)</f>
        <v>561.53047089479242</v>
      </c>
      <c r="X63" s="124">
        <f t="shared" si="28"/>
        <v>0</v>
      </c>
      <c r="Y63" s="124">
        <f t="shared" si="28"/>
        <v>0</v>
      </c>
      <c r="Z63" s="124">
        <f t="shared" si="28"/>
        <v>0</v>
      </c>
      <c r="AA63" s="124">
        <f t="shared" si="28"/>
        <v>0</v>
      </c>
      <c r="AB63" s="124">
        <f t="shared" si="28"/>
        <v>0</v>
      </c>
      <c r="AC63" s="124">
        <f t="shared" si="28"/>
        <v>0</v>
      </c>
      <c r="AD63" s="124">
        <f t="shared" si="28"/>
        <v>0</v>
      </c>
      <c r="AE63" s="124">
        <f t="shared" si="28"/>
        <v>0</v>
      </c>
      <c r="AF63" s="124">
        <f t="shared" si="28"/>
        <v>0</v>
      </c>
      <c r="AG63" s="124">
        <f t="shared" si="28"/>
        <v>0</v>
      </c>
      <c r="AH63" s="124">
        <f t="shared" si="28"/>
        <v>0</v>
      </c>
      <c r="AI63" s="124">
        <f t="shared" si="28"/>
        <v>0</v>
      </c>
      <c r="AJ63" s="124">
        <f t="shared" si="28"/>
        <v>0</v>
      </c>
      <c r="AK63" s="124">
        <f t="shared" si="28"/>
        <v>0</v>
      </c>
      <c r="AL63" s="136">
        <f t="shared" si="25"/>
        <v>561.53047089479242</v>
      </c>
      <c r="AN63" s="124">
        <f t="shared" ref="AN63:BB65" si="29">IFERROR(IF((1+ H63)&gt;0,AN62*(1+ H63)^($G63-$G62),0),0)</f>
        <v>597.5896772001297</v>
      </c>
      <c r="AO63" s="124">
        <f t="shared" si="29"/>
        <v>0</v>
      </c>
      <c r="AP63" s="124">
        <f t="shared" si="29"/>
        <v>0</v>
      </c>
      <c r="AQ63" s="124">
        <f t="shared" si="29"/>
        <v>0</v>
      </c>
      <c r="AR63" s="124">
        <f t="shared" si="29"/>
        <v>0</v>
      </c>
      <c r="AS63" s="124">
        <f t="shared" si="29"/>
        <v>0</v>
      </c>
      <c r="AT63" s="124">
        <f t="shared" si="29"/>
        <v>0</v>
      </c>
      <c r="AU63" s="124">
        <f t="shared" si="29"/>
        <v>0</v>
      </c>
      <c r="AV63" s="124">
        <f t="shared" si="29"/>
        <v>0</v>
      </c>
      <c r="AW63" s="124">
        <f t="shared" si="29"/>
        <v>0</v>
      </c>
      <c r="AX63" s="124">
        <f t="shared" si="29"/>
        <v>0</v>
      </c>
      <c r="AY63" s="124">
        <f t="shared" si="29"/>
        <v>0</v>
      </c>
      <c r="AZ63" s="124">
        <f t="shared" si="29"/>
        <v>0</v>
      </c>
      <c r="BA63" s="124">
        <f t="shared" si="29"/>
        <v>0</v>
      </c>
      <c r="BB63" s="124">
        <f t="shared" si="29"/>
        <v>0</v>
      </c>
      <c r="BC63" s="136">
        <f t="shared" si="27"/>
        <v>597.5896772001297</v>
      </c>
    </row>
    <row r="64" spans="3:56" x14ac:dyDescent="0.3">
      <c r="E64" s="123">
        <v>5.1999999999999998E-3</v>
      </c>
      <c r="G64" s="2">
        <v>2040</v>
      </c>
      <c r="H64" s="137">
        <f>$E64</f>
        <v>5.1999999999999998E-3</v>
      </c>
      <c r="I64" s="137">
        <f t="shared" si="23"/>
        <v>5.1999999999999998E-3</v>
      </c>
      <c r="J64" s="137">
        <f t="shared" si="23"/>
        <v>5.1999999999999998E-3</v>
      </c>
      <c r="K64" s="137">
        <f t="shared" si="23"/>
        <v>5.1999999999999998E-3</v>
      </c>
      <c r="L64" s="137">
        <f t="shared" si="23"/>
        <v>5.1999999999999998E-3</v>
      </c>
      <c r="M64" s="137">
        <f t="shared" si="23"/>
        <v>5.1999999999999998E-3</v>
      </c>
      <c r="N64" s="137">
        <f t="shared" si="23"/>
        <v>5.1999999999999998E-3</v>
      </c>
      <c r="O64" s="137">
        <f t="shared" si="23"/>
        <v>5.1999999999999998E-3</v>
      </c>
      <c r="P64" s="137">
        <f t="shared" si="23"/>
        <v>5.1999999999999998E-3</v>
      </c>
      <c r="Q64" s="137">
        <f t="shared" si="23"/>
        <v>5.1999999999999998E-3</v>
      </c>
      <c r="R64" s="137">
        <f t="shared" si="23"/>
        <v>5.1999999999999998E-3</v>
      </c>
      <c r="S64" s="137">
        <f t="shared" si="23"/>
        <v>5.1999999999999998E-3</v>
      </c>
      <c r="T64" s="137">
        <f t="shared" si="23"/>
        <v>5.1999999999999998E-3</v>
      </c>
      <c r="U64" s="137">
        <f t="shared" si="23"/>
        <v>5.1999999999999998E-3</v>
      </c>
      <c r="V64" s="137">
        <f t="shared" si="23"/>
        <v>5.1999999999999998E-3</v>
      </c>
      <c r="W64" s="124">
        <f t="shared" si="28"/>
        <v>561.53047089479242</v>
      </c>
      <c r="X64" s="124">
        <f t="shared" si="28"/>
        <v>0</v>
      </c>
      <c r="Y64" s="124">
        <f t="shared" si="28"/>
        <v>0</v>
      </c>
      <c r="Z64" s="124">
        <f t="shared" si="28"/>
        <v>0</v>
      </c>
      <c r="AA64" s="124">
        <f t="shared" si="28"/>
        <v>0</v>
      </c>
      <c r="AB64" s="124">
        <f t="shared" si="28"/>
        <v>0</v>
      </c>
      <c r="AC64" s="124">
        <f t="shared" si="28"/>
        <v>0</v>
      </c>
      <c r="AD64" s="124">
        <f t="shared" si="28"/>
        <v>0</v>
      </c>
      <c r="AE64" s="124">
        <f t="shared" si="28"/>
        <v>0</v>
      </c>
      <c r="AF64" s="124">
        <f t="shared" si="28"/>
        <v>0</v>
      </c>
      <c r="AG64" s="124">
        <f t="shared" si="28"/>
        <v>0</v>
      </c>
      <c r="AH64" s="124">
        <f t="shared" si="28"/>
        <v>0</v>
      </c>
      <c r="AI64" s="124">
        <f t="shared" si="28"/>
        <v>0</v>
      </c>
      <c r="AJ64" s="124">
        <f t="shared" si="28"/>
        <v>0</v>
      </c>
      <c r="AK64" s="124">
        <f t="shared" si="28"/>
        <v>0</v>
      </c>
      <c r="AL64" s="136">
        <f t="shared" si="25"/>
        <v>561.53047089479242</v>
      </c>
      <c r="AN64" s="124">
        <f t="shared" si="29"/>
        <v>629.40166297179269</v>
      </c>
      <c r="AO64" s="124">
        <f t="shared" si="29"/>
        <v>0</v>
      </c>
      <c r="AP64" s="124">
        <f t="shared" si="29"/>
        <v>0</v>
      </c>
      <c r="AQ64" s="124">
        <f t="shared" si="29"/>
        <v>0</v>
      </c>
      <c r="AR64" s="124">
        <f t="shared" si="29"/>
        <v>0</v>
      </c>
      <c r="AS64" s="124">
        <f t="shared" si="29"/>
        <v>0</v>
      </c>
      <c r="AT64" s="124">
        <f t="shared" si="29"/>
        <v>0</v>
      </c>
      <c r="AU64" s="124">
        <f t="shared" si="29"/>
        <v>0</v>
      </c>
      <c r="AV64" s="124">
        <f t="shared" si="29"/>
        <v>0</v>
      </c>
      <c r="AW64" s="124">
        <f t="shared" si="29"/>
        <v>0</v>
      </c>
      <c r="AX64" s="124">
        <f t="shared" si="29"/>
        <v>0</v>
      </c>
      <c r="AY64" s="124">
        <f t="shared" si="29"/>
        <v>0</v>
      </c>
      <c r="AZ64" s="124">
        <f t="shared" si="29"/>
        <v>0</v>
      </c>
      <c r="BA64" s="124">
        <f t="shared" si="29"/>
        <v>0</v>
      </c>
      <c r="BB64" s="124">
        <f t="shared" si="29"/>
        <v>0</v>
      </c>
      <c r="BC64" s="136">
        <f t="shared" si="27"/>
        <v>629.40166297179269</v>
      </c>
    </row>
    <row r="65" spans="3:56" x14ac:dyDescent="0.3">
      <c r="E65" s="127">
        <v>5.1999999999999998E-3</v>
      </c>
      <c r="F65" s="10"/>
      <c r="G65" s="11">
        <v>2050</v>
      </c>
      <c r="H65" s="138">
        <f t="shared" si="23"/>
        <v>5.1999999999999998E-3</v>
      </c>
      <c r="I65" s="138">
        <f t="shared" si="23"/>
        <v>5.1999999999999998E-3</v>
      </c>
      <c r="J65" s="138">
        <f t="shared" si="23"/>
        <v>5.1999999999999998E-3</v>
      </c>
      <c r="K65" s="138">
        <f t="shared" si="23"/>
        <v>5.1999999999999998E-3</v>
      </c>
      <c r="L65" s="138">
        <f t="shared" si="23"/>
        <v>5.1999999999999998E-3</v>
      </c>
      <c r="M65" s="138">
        <f t="shared" si="23"/>
        <v>5.1999999999999998E-3</v>
      </c>
      <c r="N65" s="138">
        <f t="shared" si="23"/>
        <v>5.1999999999999998E-3</v>
      </c>
      <c r="O65" s="138">
        <f t="shared" si="23"/>
        <v>5.1999999999999998E-3</v>
      </c>
      <c r="P65" s="138">
        <f t="shared" si="23"/>
        <v>5.1999999999999998E-3</v>
      </c>
      <c r="Q65" s="138">
        <f t="shared" si="23"/>
        <v>5.1999999999999998E-3</v>
      </c>
      <c r="R65" s="138">
        <f t="shared" si="23"/>
        <v>5.1999999999999998E-3</v>
      </c>
      <c r="S65" s="138">
        <f t="shared" si="23"/>
        <v>5.1999999999999998E-3</v>
      </c>
      <c r="T65" s="138">
        <f t="shared" si="23"/>
        <v>5.1999999999999998E-3</v>
      </c>
      <c r="U65" s="138">
        <f t="shared" si="23"/>
        <v>5.1999999999999998E-3</v>
      </c>
      <c r="V65" s="138">
        <f t="shared" si="23"/>
        <v>5.1999999999999998E-3</v>
      </c>
      <c r="W65" s="124">
        <f t="shared" si="28"/>
        <v>561.53047089479242</v>
      </c>
      <c r="X65" s="124">
        <f t="shared" si="28"/>
        <v>0</v>
      </c>
      <c r="Y65" s="124">
        <f t="shared" si="28"/>
        <v>0</v>
      </c>
      <c r="Z65" s="124">
        <f t="shared" si="28"/>
        <v>0</v>
      </c>
      <c r="AA65" s="124">
        <f t="shared" si="28"/>
        <v>0</v>
      </c>
      <c r="AB65" s="124">
        <f t="shared" si="28"/>
        <v>0</v>
      </c>
      <c r="AC65" s="124">
        <f t="shared" si="28"/>
        <v>0</v>
      </c>
      <c r="AD65" s="124">
        <f t="shared" si="28"/>
        <v>0</v>
      </c>
      <c r="AE65" s="124">
        <f t="shared" si="28"/>
        <v>0</v>
      </c>
      <c r="AF65" s="124">
        <f t="shared" si="28"/>
        <v>0</v>
      </c>
      <c r="AG65" s="124">
        <f t="shared" si="28"/>
        <v>0</v>
      </c>
      <c r="AH65" s="124">
        <f t="shared" si="28"/>
        <v>0</v>
      </c>
      <c r="AI65" s="124">
        <f t="shared" si="28"/>
        <v>0</v>
      </c>
      <c r="AJ65" s="124">
        <f t="shared" si="28"/>
        <v>0</v>
      </c>
      <c r="AK65" s="124">
        <f t="shared" si="28"/>
        <v>0</v>
      </c>
      <c r="AL65" s="136">
        <f t="shared" si="25"/>
        <v>561.53047089479242</v>
      </c>
      <c r="AN65" s="124">
        <f t="shared" si="29"/>
        <v>662.90712250538206</v>
      </c>
      <c r="AO65" s="124">
        <f t="shared" si="29"/>
        <v>0</v>
      </c>
      <c r="AP65" s="124">
        <f t="shared" si="29"/>
        <v>0</v>
      </c>
      <c r="AQ65" s="124">
        <f t="shared" si="29"/>
        <v>0</v>
      </c>
      <c r="AR65" s="124">
        <f t="shared" si="29"/>
        <v>0</v>
      </c>
      <c r="AS65" s="124">
        <f t="shared" si="29"/>
        <v>0</v>
      </c>
      <c r="AT65" s="124">
        <f t="shared" si="29"/>
        <v>0</v>
      </c>
      <c r="AU65" s="124">
        <f t="shared" si="29"/>
        <v>0</v>
      </c>
      <c r="AV65" s="124">
        <f t="shared" si="29"/>
        <v>0</v>
      </c>
      <c r="AW65" s="124">
        <f t="shared" si="29"/>
        <v>0</v>
      </c>
      <c r="AX65" s="124">
        <f t="shared" si="29"/>
        <v>0</v>
      </c>
      <c r="AY65" s="124">
        <f t="shared" si="29"/>
        <v>0</v>
      </c>
      <c r="AZ65" s="124">
        <f t="shared" si="29"/>
        <v>0</v>
      </c>
      <c r="BA65" s="124">
        <f t="shared" si="29"/>
        <v>0</v>
      </c>
      <c r="BB65" s="124">
        <f t="shared" si="29"/>
        <v>0</v>
      </c>
      <c r="BC65" s="136">
        <f t="shared" si="27"/>
        <v>662.90712250538206</v>
      </c>
    </row>
    <row r="66" spans="3:56" x14ac:dyDescent="0.3">
      <c r="E66" s="123">
        <v>0</v>
      </c>
      <c r="F66" s="3" t="s">
        <v>585</v>
      </c>
      <c r="G66" s="128">
        <v>2020</v>
      </c>
      <c r="H66" s="135">
        <f t="shared" si="23"/>
        <v>0</v>
      </c>
      <c r="I66" s="135">
        <f t="shared" si="23"/>
        <v>0</v>
      </c>
      <c r="J66" s="135">
        <f t="shared" si="23"/>
        <v>0</v>
      </c>
      <c r="K66" s="135">
        <f t="shared" si="23"/>
        <v>0</v>
      </c>
      <c r="L66" s="135">
        <f t="shared" si="23"/>
        <v>0</v>
      </c>
      <c r="M66" s="135">
        <f t="shared" si="23"/>
        <v>0</v>
      </c>
      <c r="N66" s="135">
        <f t="shared" si="23"/>
        <v>0</v>
      </c>
      <c r="O66" s="135">
        <f t="shared" si="23"/>
        <v>0</v>
      </c>
      <c r="P66" s="135">
        <f t="shared" si="23"/>
        <v>0</v>
      </c>
      <c r="Q66" s="135">
        <f t="shared" si="23"/>
        <v>0</v>
      </c>
      <c r="R66" s="135">
        <f t="shared" si="23"/>
        <v>0</v>
      </c>
      <c r="S66" s="135">
        <f t="shared" si="23"/>
        <v>0</v>
      </c>
      <c r="T66" s="135">
        <f t="shared" si="23"/>
        <v>0</v>
      </c>
      <c r="U66" s="135">
        <f t="shared" si="23"/>
        <v>0</v>
      </c>
      <c r="V66" s="135">
        <f t="shared" si="23"/>
        <v>0</v>
      </c>
      <c r="AN66" s="122">
        <f t="shared" ref="AN66:BB66" si="30">IFERROR(IF((1+ H66)&gt;0,H61*(1+ H66)^($G66-$G61),0),0)</f>
        <v>561.53047089479242</v>
      </c>
      <c r="AO66" s="122">
        <f t="shared" si="30"/>
        <v>0</v>
      </c>
      <c r="AP66" s="122">
        <f t="shared" si="30"/>
        <v>0</v>
      </c>
      <c r="AQ66" s="122">
        <f t="shared" si="30"/>
        <v>0</v>
      </c>
      <c r="AR66" s="122">
        <f t="shared" si="30"/>
        <v>0</v>
      </c>
      <c r="AS66" s="122">
        <f t="shared" si="30"/>
        <v>0</v>
      </c>
      <c r="AT66" s="122">
        <f t="shared" si="30"/>
        <v>0</v>
      </c>
      <c r="AU66" s="122">
        <f t="shared" si="30"/>
        <v>0</v>
      </c>
      <c r="AV66" s="122">
        <f t="shared" si="30"/>
        <v>0</v>
      </c>
      <c r="AW66" s="122">
        <f t="shared" si="30"/>
        <v>0</v>
      </c>
      <c r="AX66" s="122">
        <f t="shared" si="30"/>
        <v>0</v>
      </c>
      <c r="AY66" s="122">
        <f t="shared" si="30"/>
        <v>0</v>
      </c>
      <c r="AZ66" s="122">
        <f t="shared" si="30"/>
        <v>0</v>
      </c>
      <c r="BA66" s="122">
        <f t="shared" si="30"/>
        <v>0</v>
      </c>
      <c r="BB66" s="122">
        <f t="shared" si="30"/>
        <v>0</v>
      </c>
      <c r="BC66" s="136">
        <f t="shared" si="27"/>
        <v>561.53047089479242</v>
      </c>
    </row>
    <row r="67" spans="3:56" x14ac:dyDescent="0.3">
      <c r="E67" s="123">
        <v>0</v>
      </c>
      <c r="G67" s="2">
        <v>2030</v>
      </c>
      <c r="H67" s="137">
        <f t="shared" si="23"/>
        <v>0</v>
      </c>
      <c r="I67" s="137">
        <f t="shared" si="23"/>
        <v>0</v>
      </c>
      <c r="J67" s="137">
        <f t="shared" si="23"/>
        <v>0</v>
      </c>
      <c r="K67" s="137">
        <f t="shared" si="23"/>
        <v>0</v>
      </c>
      <c r="L67" s="137">
        <f t="shared" si="23"/>
        <v>0</v>
      </c>
      <c r="M67" s="137">
        <f t="shared" si="23"/>
        <v>0</v>
      </c>
      <c r="N67" s="137">
        <f t="shared" si="23"/>
        <v>0</v>
      </c>
      <c r="O67" s="137">
        <f t="shared" si="23"/>
        <v>0</v>
      </c>
      <c r="P67" s="137">
        <f t="shared" si="23"/>
        <v>0</v>
      </c>
      <c r="Q67" s="137">
        <f t="shared" si="23"/>
        <v>0</v>
      </c>
      <c r="R67" s="137">
        <f t="shared" si="23"/>
        <v>0</v>
      </c>
      <c r="S67" s="137">
        <f t="shared" si="23"/>
        <v>0</v>
      </c>
      <c r="T67" s="137">
        <f t="shared" si="23"/>
        <v>0</v>
      </c>
      <c r="U67" s="137">
        <f t="shared" si="23"/>
        <v>0</v>
      </c>
      <c r="V67" s="137">
        <f t="shared" si="23"/>
        <v>0</v>
      </c>
      <c r="AN67" s="124">
        <f t="shared" ref="AN67:BB69" si="31">IFERROR(IF((1+ H67)&gt;0,AN66*(1+ H67)^($G67-$G66),0),0)</f>
        <v>561.53047089479242</v>
      </c>
      <c r="AO67" s="124">
        <f t="shared" si="31"/>
        <v>0</v>
      </c>
      <c r="AP67" s="124">
        <f t="shared" si="31"/>
        <v>0</v>
      </c>
      <c r="AQ67" s="124">
        <f t="shared" si="31"/>
        <v>0</v>
      </c>
      <c r="AR67" s="124">
        <f t="shared" si="31"/>
        <v>0</v>
      </c>
      <c r="AS67" s="124">
        <f t="shared" si="31"/>
        <v>0</v>
      </c>
      <c r="AT67" s="124">
        <f t="shared" si="31"/>
        <v>0</v>
      </c>
      <c r="AU67" s="124">
        <f t="shared" si="31"/>
        <v>0</v>
      </c>
      <c r="AV67" s="124">
        <f t="shared" si="31"/>
        <v>0</v>
      </c>
      <c r="AW67" s="124">
        <f t="shared" si="31"/>
        <v>0</v>
      </c>
      <c r="AX67" s="124">
        <f t="shared" si="31"/>
        <v>0</v>
      </c>
      <c r="AY67" s="124">
        <f t="shared" si="31"/>
        <v>0</v>
      </c>
      <c r="AZ67" s="124">
        <f t="shared" si="31"/>
        <v>0</v>
      </c>
      <c r="BA67" s="124">
        <f t="shared" si="31"/>
        <v>0</v>
      </c>
      <c r="BB67" s="124">
        <f t="shared" si="31"/>
        <v>0</v>
      </c>
      <c r="BC67" s="136">
        <f t="shared" si="27"/>
        <v>561.53047089479242</v>
      </c>
    </row>
    <row r="68" spans="3:56" x14ac:dyDescent="0.3">
      <c r="E68" s="123">
        <v>0</v>
      </c>
      <c r="G68" s="2">
        <v>2040</v>
      </c>
      <c r="H68" s="137">
        <f t="shared" si="23"/>
        <v>0</v>
      </c>
      <c r="I68" s="137">
        <f t="shared" si="23"/>
        <v>0</v>
      </c>
      <c r="J68" s="137">
        <f t="shared" si="23"/>
        <v>0</v>
      </c>
      <c r="K68" s="137">
        <f t="shared" si="23"/>
        <v>0</v>
      </c>
      <c r="L68" s="137">
        <f t="shared" si="23"/>
        <v>0</v>
      </c>
      <c r="M68" s="137">
        <f t="shared" si="23"/>
        <v>0</v>
      </c>
      <c r="N68" s="137">
        <f t="shared" si="23"/>
        <v>0</v>
      </c>
      <c r="O68" s="137">
        <f t="shared" si="23"/>
        <v>0</v>
      </c>
      <c r="P68" s="137">
        <f t="shared" si="23"/>
        <v>0</v>
      </c>
      <c r="Q68" s="137">
        <f t="shared" si="23"/>
        <v>0</v>
      </c>
      <c r="R68" s="137">
        <f t="shared" si="23"/>
        <v>0</v>
      </c>
      <c r="S68" s="137">
        <f t="shared" si="23"/>
        <v>0</v>
      </c>
      <c r="T68" s="137">
        <f t="shared" si="23"/>
        <v>0</v>
      </c>
      <c r="U68" s="137">
        <f t="shared" si="23"/>
        <v>0</v>
      </c>
      <c r="V68" s="137">
        <f t="shared" si="23"/>
        <v>0</v>
      </c>
      <c r="AN68" s="124">
        <f t="shared" si="31"/>
        <v>561.53047089479242</v>
      </c>
      <c r="AO68" s="124">
        <f t="shared" si="31"/>
        <v>0</v>
      </c>
      <c r="AP68" s="124">
        <f t="shared" si="31"/>
        <v>0</v>
      </c>
      <c r="AQ68" s="124">
        <f t="shared" si="31"/>
        <v>0</v>
      </c>
      <c r="AR68" s="124">
        <f t="shared" si="31"/>
        <v>0</v>
      </c>
      <c r="AS68" s="124">
        <f t="shared" si="31"/>
        <v>0</v>
      </c>
      <c r="AT68" s="124">
        <f t="shared" si="31"/>
        <v>0</v>
      </c>
      <c r="AU68" s="124">
        <f t="shared" si="31"/>
        <v>0</v>
      </c>
      <c r="AV68" s="124">
        <f t="shared" si="31"/>
        <v>0</v>
      </c>
      <c r="AW68" s="124">
        <f t="shared" si="31"/>
        <v>0</v>
      </c>
      <c r="AX68" s="124">
        <f t="shared" si="31"/>
        <v>0</v>
      </c>
      <c r="AY68" s="124">
        <f t="shared" si="31"/>
        <v>0</v>
      </c>
      <c r="AZ68" s="124">
        <f t="shared" si="31"/>
        <v>0</v>
      </c>
      <c r="BA68" s="124">
        <f t="shared" si="31"/>
        <v>0</v>
      </c>
      <c r="BB68" s="124">
        <f t="shared" si="31"/>
        <v>0</v>
      </c>
      <c r="BC68" s="136">
        <f t="shared" si="27"/>
        <v>561.53047089479242</v>
      </c>
    </row>
    <row r="69" spans="3:56" x14ac:dyDescent="0.3">
      <c r="E69" s="123">
        <v>0</v>
      </c>
      <c r="G69" s="2">
        <v>2050</v>
      </c>
      <c r="H69" s="138">
        <f t="shared" si="23"/>
        <v>0</v>
      </c>
      <c r="I69" s="138">
        <f t="shared" si="23"/>
        <v>0</v>
      </c>
      <c r="J69" s="138">
        <f t="shared" si="23"/>
        <v>0</v>
      </c>
      <c r="K69" s="138">
        <f t="shared" si="23"/>
        <v>0</v>
      </c>
      <c r="L69" s="138">
        <f t="shared" si="23"/>
        <v>0</v>
      </c>
      <c r="M69" s="138">
        <f t="shared" si="23"/>
        <v>0</v>
      </c>
      <c r="N69" s="138">
        <f t="shared" si="23"/>
        <v>0</v>
      </c>
      <c r="O69" s="138">
        <f t="shared" si="23"/>
        <v>0</v>
      </c>
      <c r="P69" s="138">
        <f t="shared" si="23"/>
        <v>0</v>
      </c>
      <c r="Q69" s="138">
        <f t="shared" si="23"/>
        <v>0</v>
      </c>
      <c r="R69" s="138">
        <f t="shared" si="23"/>
        <v>0</v>
      </c>
      <c r="S69" s="138">
        <f t="shared" si="23"/>
        <v>0</v>
      </c>
      <c r="T69" s="138">
        <f t="shared" si="23"/>
        <v>0</v>
      </c>
      <c r="U69" s="138">
        <f t="shared" si="23"/>
        <v>0</v>
      </c>
      <c r="V69" s="138">
        <f t="shared" si="23"/>
        <v>0</v>
      </c>
      <c r="AN69" s="124">
        <f t="shared" si="31"/>
        <v>561.53047089479242</v>
      </c>
      <c r="AO69" s="124">
        <f t="shared" si="31"/>
        <v>0</v>
      </c>
      <c r="AP69" s="124">
        <f t="shared" si="31"/>
        <v>0</v>
      </c>
      <c r="AQ69" s="124">
        <f t="shared" si="31"/>
        <v>0</v>
      </c>
      <c r="AR69" s="124">
        <f t="shared" si="31"/>
        <v>0</v>
      </c>
      <c r="AS69" s="124">
        <f t="shared" si="31"/>
        <v>0</v>
      </c>
      <c r="AT69" s="124">
        <f t="shared" si="31"/>
        <v>0</v>
      </c>
      <c r="AU69" s="124">
        <f t="shared" si="31"/>
        <v>0</v>
      </c>
      <c r="AV69" s="124">
        <f t="shared" si="31"/>
        <v>0</v>
      </c>
      <c r="AW69" s="124">
        <f t="shared" si="31"/>
        <v>0</v>
      </c>
      <c r="AX69" s="124">
        <f t="shared" si="31"/>
        <v>0</v>
      </c>
      <c r="AY69" s="124">
        <f t="shared" si="31"/>
        <v>0</v>
      </c>
      <c r="AZ69" s="124">
        <f t="shared" si="31"/>
        <v>0</v>
      </c>
      <c r="BA69" s="124">
        <f t="shared" si="31"/>
        <v>0</v>
      </c>
      <c r="BB69" s="124">
        <f t="shared" si="31"/>
        <v>0</v>
      </c>
      <c r="BC69" s="136">
        <f t="shared" si="27"/>
        <v>561.53047089479242</v>
      </c>
    </row>
    <row r="70" spans="3:56" x14ac:dyDescent="0.3">
      <c r="E70" s="120">
        <v>-5.1999999999999998E-3</v>
      </c>
      <c r="F70" s="37" t="s">
        <v>587</v>
      </c>
      <c r="G70" s="121">
        <v>2020</v>
      </c>
      <c r="H70" s="135">
        <f t="shared" si="23"/>
        <v>-5.1999999999999998E-3</v>
      </c>
      <c r="I70" s="135">
        <f t="shared" si="23"/>
        <v>-5.1999999999999998E-3</v>
      </c>
      <c r="J70" s="135">
        <f t="shared" si="23"/>
        <v>-5.1999999999999998E-3</v>
      </c>
      <c r="K70" s="135">
        <f t="shared" si="23"/>
        <v>-5.1999999999999998E-3</v>
      </c>
      <c r="L70" s="135">
        <f t="shared" si="23"/>
        <v>-5.1999999999999998E-3</v>
      </c>
      <c r="M70" s="135">
        <f t="shared" si="23"/>
        <v>-5.1999999999999998E-3</v>
      </c>
      <c r="N70" s="135">
        <f t="shared" si="23"/>
        <v>-5.1999999999999998E-3</v>
      </c>
      <c r="O70" s="135">
        <f t="shared" si="23"/>
        <v>-5.1999999999999998E-3</v>
      </c>
      <c r="P70" s="135">
        <f t="shared" si="23"/>
        <v>-5.1999999999999998E-3</v>
      </c>
      <c r="Q70" s="135">
        <f t="shared" si="23"/>
        <v>-5.1999999999999998E-3</v>
      </c>
      <c r="R70" s="135">
        <f t="shared" si="23"/>
        <v>-5.1999999999999998E-3</v>
      </c>
      <c r="S70" s="135">
        <f t="shared" si="23"/>
        <v>-5.1999999999999998E-3</v>
      </c>
      <c r="T70" s="135">
        <f t="shared" si="23"/>
        <v>-5.1999999999999998E-3</v>
      </c>
      <c r="U70" s="135">
        <f t="shared" si="23"/>
        <v>-5.1999999999999998E-3</v>
      </c>
      <c r="V70" s="135">
        <f t="shared" si="23"/>
        <v>-5.1999999999999998E-3</v>
      </c>
      <c r="AN70" s="122">
        <f t="shared" ref="AN70:BB70" si="32">IFERROR(IF((1+ H70)&gt;0,H61*(1+ H70)^($G70-$G61),0),0)</f>
        <v>555.70573778141954</v>
      </c>
      <c r="AO70" s="122">
        <f t="shared" si="32"/>
        <v>0</v>
      </c>
      <c r="AP70" s="122">
        <f t="shared" si="32"/>
        <v>0</v>
      </c>
      <c r="AQ70" s="122">
        <f t="shared" si="32"/>
        <v>0</v>
      </c>
      <c r="AR70" s="122">
        <f t="shared" si="32"/>
        <v>0</v>
      </c>
      <c r="AS70" s="122">
        <f t="shared" si="32"/>
        <v>0</v>
      </c>
      <c r="AT70" s="122">
        <f t="shared" si="32"/>
        <v>0</v>
      </c>
      <c r="AU70" s="122">
        <f t="shared" si="32"/>
        <v>0</v>
      </c>
      <c r="AV70" s="122">
        <f t="shared" si="32"/>
        <v>0</v>
      </c>
      <c r="AW70" s="122">
        <f t="shared" si="32"/>
        <v>0</v>
      </c>
      <c r="AX70" s="122">
        <f t="shared" si="32"/>
        <v>0</v>
      </c>
      <c r="AY70" s="122">
        <f t="shared" si="32"/>
        <v>0</v>
      </c>
      <c r="AZ70" s="122">
        <f t="shared" si="32"/>
        <v>0</v>
      </c>
      <c r="BA70" s="122">
        <f t="shared" si="32"/>
        <v>0</v>
      </c>
      <c r="BB70" s="122">
        <f t="shared" si="32"/>
        <v>0</v>
      </c>
      <c r="BC70" s="136">
        <f t="shared" si="27"/>
        <v>555.70573778141954</v>
      </c>
    </row>
    <row r="71" spans="3:56" x14ac:dyDescent="0.3">
      <c r="E71" s="123">
        <v>-5.1999999999999998E-3</v>
      </c>
      <c r="G71" s="2">
        <v>2030</v>
      </c>
      <c r="H71" s="137">
        <f t="shared" si="23"/>
        <v>-5.1999999999999998E-3</v>
      </c>
      <c r="I71" s="137">
        <f t="shared" si="23"/>
        <v>-5.1999999999999998E-3</v>
      </c>
      <c r="J71" s="137">
        <f t="shared" si="23"/>
        <v>-5.1999999999999998E-3</v>
      </c>
      <c r="K71" s="137">
        <f t="shared" si="23"/>
        <v>-5.1999999999999998E-3</v>
      </c>
      <c r="L71" s="137">
        <f t="shared" si="23"/>
        <v>-5.1999999999999998E-3</v>
      </c>
      <c r="M71" s="137">
        <f t="shared" si="23"/>
        <v>-5.1999999999999998E-3</v>
      </c>
      <c r="N71" s="137">
        <f t="shared" si="23"/>
        <v>-5.1999999999999998E-3</v>
      </c>
      <c r="O71" s="137">
        <f t="shared" si="23"/>
        <v>-5.1999999999999998E-3</v>
      </c>
      <c r="P71" s="137">
        <f t="shared" si="23"/>
        <v>-5.1999999999999998E-3</v>
      </c>
      <c r="Q71" s="137">
        <f t="shared" si="23"/>
        <v>-5.1999999999999998E-3</v>
      </c>
      <c r="R71" s="137">
        <f t="shared" si="23"/>
        <v>-5.1999999999999998E-3</v>
      </c>
      <c r="S71" s="137">
        <f t="shared" si="23"/>
        <v>-5.1999999999999998E-3</v>
      </c>
      <c r="T71" s="137">
        <f t="shared" si="23"/>
        <v>-5.1999999999999998E-3</v>
      </c>
      <c r="U71" s="137">
        <f t="shared" si="23"/>
        <v>-5.1999999999999998E-3</v>
      </c>
      <c r="V71" s="137">
        <f t="shared" si="23"/>
        <v>-5.1999999999999998E-3</v>
      </c>
      <c r="AN71" s="124">
        <f t="shared" ref="AN71:BB73" si="33">IFERROR(IF((1+ H71)&gt;0,AN70*(1+ H71)^($G71-$G70),0),0)</f>
        <v>527.47593055294999</v>
      </c>
      <c r="AO71" s="124">
        <f t="shared" si="33"/>
        <v>0</v>
      </c>
      <c r="AP71" s="124">
        <f t="shared" si="33"/>
        <v>0</v>
      </c>
      <c r="AQ71" s="124">
        <f t="shared" si="33"/>
        <v>0</v>
      </c>
      <c r="AR71" s="124">
        <f t="shared" si="33"/>
        <v>0</v>
      </c>
      <c r="AS71" s="124">
        <f t="shared" si="33"/>
        <v>0</v>
      </c>
      <c r="AT71" s="124">
        <f t="shared" si="33"/>
        <v>0</v>
      </c>
      <c r="AU71" s="124">
        <f t="shared" si="33"/>
        <v>0</v>
      </c>
      <c r="AV71" s="124">
        <f t="shared" si="33"/>
        <v>0</v>
      </c>
      <c r="AW71" s="124">
        <f t="shared" si="33"/>
        <v>0</v>
      </c>
      <c r="AX71" s="124">
        <f t="shared" si="33"/>
        <v>0</v>
      </c>
      <c r="AY71" s="124">
        <f t="shared" si="33"/>
        <v>0</v>
      </c>
      <c r="AZ71" s="124">
        <f t="shared" si="33"/>
        <v>0</v>
      </c>
      <c r="BA71" s="124">
        <f t="shared" si="33"/>
        <v>0</v>
      </c>
      <c r="BB71" s="124">
        <f t="shared" si="33"/>
        <v>0</v>
      </c>
      <c r="BC71" s="136">
        <f t="shared" si="27"/>
        <v>527.47593055294999</v>
      </c>
    </row>
    <row r="72" spans="3:56" x14ac:dyDescent="0.3">
      <c r="E72" s="123">
        <v>-5.1999999999999998E-3</v>
      </c>
      <c r="G72" s="2">
        <v>2040</v>
      </c>
      <c r="H72" s="137">
        <f t="shared" si="23"/>
        <v>-5.1999999999999998E-3</v>
      </c>
      <c r="I72" s="137">
        <f t="shared" si="23"/>
        <v>-5.1999999999999998E-3</v>
      </c>
      <c r="J72" s="137">
        <f t="shared" si="23"/>
        <v>-5.1999999999999998E-3</v>
      </c>
      <c r="K72" s="137">
        <f t="shared" si="23"/>
        <v>-5.1999999999999998E-3</v>
      </c>
      <c r="L72" s="137">
        <f t="shared" si="23"/>
        <v>-5.1999999999999998E-3</v>
      </c>
      <c r="M72" s="137">
        <f t="shared" si="23"/>
        <v>-5.1999999999999998E-3</v>
      </c>
      <c r="N72" s="137">
        <f t="shared" si="23"/>
        <v>-5.1999999999999998E-3</v>
      </c>
      <c r="O72" s="137">
        <f t="shared" si="23"/>
        <v>-5.1999999999999998E-3</v>
      </c>
      <c r="P72" s="137">
        <f t="shared" si="23"/>
        <v>-5.1999999999999998E-3</v>
      </c>
      <c r="Q72" s="137">
        <f t="shared" si="23"/>
        <v>-5.1999999999999998E-3</v>
      </c>
      <c r="R72" s="137">
        <f t="shared" si="23"/>
        <v>-5.1999999999999998E-3</v>
      </c>
      <c r="S72" s="137">
        <f t="shared" si="23"/>
        <v>-5.1999999999999998E-3</v>
      </c>
      <c r="T72" s="137">
        <f t="shared" si="23"/>
        <v>-5.1999999999999998E-3</v>
      </c>
      <c r="U72" s="137">
        <f t="shared" si="23"/>
        <v>-5.1999999999999998E-3</v>
      </c>
      <c r="V72" s="137">
        <f t="shared" si="23"/>
        <v>-5.1999999999999998E-3</v>
      </c>
      <c r="AN72" s="124">
        <f t="shared" si="33"/>
        <v>500.68019528374822</v>
      </c>
      <c r="AO72" s="124">
        <f t="shared" si="33"/>
        <v>0</v>
      </c>
      <c r="AP72" s="124">
        <f t="shared" si="33"/>
        <v>0</v>
      </c>
      <c r="AQ72" s="124">
        <f t="shared" si="33"/>
        <v>0</v>
      </c>
      <c r="AR72" s="124">
        <f t="shared" si="33"/>
        <v>0</v>
      </c>
      <c r="AS72" s="124">
        <f t="shared" si="33"/>
        <v>0</v>
      </c>
      <c r="AT72" s="124">
        <f t="shared" si="33"/>
        <v>0</v>
      </c>
      <c r="AU72" s="124">
        <f t="shared" si="33"/>
        <v>0</v>
      </c>
      <c r="AV72" s="124">
        <f t="shared" si="33"/>
        <v>0</v>
      </c>
      <c r="AW72" s="124">
        <f t="shared" si="33"/>
        <v>0</v>
      </c>
      <c r="AX72" s="124">
        <f t="shared" si="33"/>
        <v>0</v>
      </c>
      <c r="AY72" s="124">
        <f t="shared" si="33"/>
        <v>0</v>
      </c>
      <c r="AZ72" s="124">
        <f t="shared" si="33"/>
        <v>0</v>
      </c>
      <c r="BA72" s="124">
        <f t="shared" si="33"/>
        <v>0</v>
      </c>
      <c r="BB72" s="124">
        <f t="shared" si="33"/>
        <v>0</v>
      </c>
      <c r="BC72" s="136">
        <f t="shared" si="27"/>
        <v>500.68019528374822</v>
      </c>
    </row>
    <row r="73" spans="3:56" x14ac:dyDescent="0.3">
      <c r="E73" s="127">
        <v>-5.1999999999999998E-3</v>
      </c>
      <c r="F73" s="10"/>
      <c r="G73" s="11">
        <v>2050</v>
      </c>
      <c r="H73" s="138">
        <f t="shared" si="23"/>
        <v>-5.1999999999999998E-3</v>
      </c>
      <c r="I73" s="138">
        <f t="shared" si="23"/>
        <v>-5.1999999999999998E-3</v>
      </c>
      <c r="J73" s="138">
        <f t="shared" si="23"/>
        <v>-5.1999999999999998E-3</v>
      </c>
      <c r="K73" s="138">
        <f t="shared" si="23"/>
        <v>-5.1999999999999998E-3</v>
      </c>
      <c r="L73" s="138">
        <f t="shared" si="23"/>
        <v>-5.1999999999999998E-3</v>
      </c>
      <c r="M73" s="138">
        <f t="shared" si="23"/>
        <v>-5.1999999999999998E-3</v>
      </c>
      <c r="N73" s="138">
        <f t="shared" si="23"/>
        <v>-5.1999999999999998E-3</v>
      </c>
      <c r="O73" s="138">
        <f t="shared" si="23"/>
        <v>-5.1999999999999998E-3</v>
      </c>
      <c r="P73" s="138">
        <f t="shared" si="23"/>
        <v>-5.1999999999999998E-3</v>
      </c>
      <c r="Q73" s="138">
        <f t="shared" si="23"/>
        <v>-5.1999999999999998E-3</v>
      </c>
      <c r="R73" s="138">
        <f t="shared" si="23"/>
        <v>-5.1999999999999998E-3</v>
      </c>
      <c r="S73" s="138">
        <f t="shared" si="23"/>
        <v>-5.1999999999999998E-3</v>
      </c>
      <c r="T73" s="138">
        <f t="shared" si="23"/>
        <v>-5.1999999999999998E-3</v>
      </c>
      <c r="U73" s="138">
        <f t="shared" si="23"/>
        <v>-5.1999999999999998E-3</v>
      </c>
      <c r="V73" s="138">
        <f t="shared" si="23"/>
        <v>-5.1999999999999998E-3</v>
      </c>
      <c r="AN73" s="124">
        <f t="shared" si="33"/>
        <v>475.24568123247849</v>
      </c>
      <c r="AO73" s="124">
        <f t="shared" si="33"/>
        <v>0</v>
      </c>
      <c r="AP73" s="124">
        <f t="shared" si="33"/>
        <v>0</v>
      </c>
      <c r="AQ73" s="124">
        <f t="shared" si="33"/>
        <v>0</v>
      </c>
      <c r="AR73" s="124">
        <f t="shared" si="33"/>
        <v>0</v>
      </c>
      <c r="AS73" s="124">
        <f t="shared" si="33"/>
        <v>0</v>
      </c>
      <c r="AT73" s="124">
        <f t="shared" si="33"/>
        <v>0</v>
      </c>
      <c r="AU73" s="124">
        <f t="shared" si="33"/>
        <v>0</v>
      </c>
      <c r="AV73" s="124">
        <f t="shared" si="33"/>
        <v>0</v>
      </c>
      <c r="AW73" s="124">
        <f t="shared" si="33"/>
        <v>0</v>
      </c>
      <c r="AX73" s="124">
        <f t="shared" si="33"/>
        <v>0</v>
      </c>
      <c r="AY73" s="124">
        <f t="shared" si="33"/>
        <v>0</v>
      </c>
      <c r="AZ73" s="124">
        <f t="shared" si="33"/>
        <v>0</v>
      </c>
      <c r="BA73" s="124">
        <f t="shared" si="33"/>
        <v>0</v>
      </c>
      <c r="BB73" s="124">
        <f t="shared" si="33"/>
        <v>0</v>
      </c>
      <c r="BC73" s="136">
        <f t="shared" si="27"/>
        <v>475.24568123247849</v>
      </c>
    </row>
    <row r="74" spans="3:56" ht="15" thickBot="1" x14ac:dyDescent="0.35">
      <c r="E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36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36"/>
    </row>
    <row r="75" spans="3:56" s="112" customFormat="1" ht="16.2" thickBot="1" x14ac:dyDescent="0.35">
      <c r="C75" s="111" t="s">
        <v>585</v>
      </c>
      <c r="E75" s="130" t="s">
        <v>718</v>
      </c>
      <c r="F75" s="167"/>
      <c r="W75" s="131" t="str">
        <f>C75</f>
        <v>Medium</v>
      </c>
      <c r="X75" s="132">
        <f>VLOOKUP(W75,$W$2:$X$4,2,FALSE)</f>
        <v>2</v>
      </c>
    </row>
    <row r="76" spans="3:56" x14ac:dyDescent="0.3">
      <c r="E76" s="2"/>
      <c r="F76" s="168"/>
      <c r="G76" s="133"/>
      <c r="H76" s="2" t="s">
        <v>6</v>
      </c>
      <c r="I76" s="2" t="s">
        <v>7</v>
      </c>
      <c r="J76" s="2" t="s">
        <v>8</v>
      </c>
      <c r="K76" s="2" t="s">
        <v>9</v>
      </c>
      <c r="L76" s="2" t="s">
        <v>10</v>
      </c>
      <c r="M76" s="2" t="s">
        <v>11</v>
      </c>
      <c r="N76" s="2" t="s">
        <v>12</v>
      </c>
      <c r="O76" s="2" t="s">
        <v>13</v>
      </c>
      <c r="P76" s="2" t="s">
        <v>14</v>
      </c>
      <c r="Q76" s="2" t="s">
        <v>15</v>
      </c>
      <c r="R76" s="2" t="s">
        <v>16</v>
      </c>
      <c r="S76" s="2" t="s">
        <v>17</v>
      </c>
      <c r="T76" s="2" t="s">
        <v>18</v>
      </c>
      <c r="U76" s="2" t="s">
        <v>19</v>
      </c>
      <c r="V76" s="2" t="s">
        <v>20</v>
      </c>
      <c r="W76" s="2" t="s">
        <v>6</v>
      </c>
      <c r="X76" s="2" t="s">
        <v>7</v>
      </c>
      <c r="Y76" s="2" t="s">
        <v>8</v>
      </c>
      <c r="Z76" s="2" t="s">
        <v>9</v>
      </c>
      <c r="AA76" s="2" t="s">
        <v>10</v>
      </c>
      <c r="AB76" s="2" t="s">
        <v>11</v>
      </c>
      <c r="AC76" s="2" t="s">
        <v>12</v>
      </c>
      <c r="AD76" s="2" t="s">
        <v>13</v>
      </c>
      <c r="AE76" s="2" t="s">
        <v>14</v>
      </c>
      <c r="AF76" s="2" t="s">
        <v>15</v>
      </c>
      <c r="AG76" s="2" t="s">
        <v>16</v>
      </c>
      <c r="AH76" s="2" t="s">
        <v>17</v>
      </c>
      <c r="AI76" s="2" t="s">
        <v>18</v>
      </c>
      <c r="AJ76" s="2" t="s">
        <v>19</v>
      </c>
      <c r="AK76" s="2" t="s">
        <v>20</v>
      </c>
      <c r="AL76" s="17" t="s">
        <v>709</v>
      </c>
      <c r="AM76" s="2" t="s">
        <v>275</v>
      </c>
      <c r="AN76" s="2" t="s">
        <v>6</v>
      </c>
      <c r="AO76" s="2" t="s">
        <v>7</v>
      </c>
      <c r="AP76" s="2" t="s">
        <v>8</v>
      </c>
      <c r="AQ76" s="2" t="s">
        <v>9</v>
      </c>
      <c r="AR76" s="2" t="s">
        <v>10</v>
      </c>
      <c r="AS76" s="2" t="s">
        <v>11</v>
      </c>
      <c r="AT76" s="2" t="s">
        <v>12</v>
      </c>
      <c r="AU76" s="2" t="s">
        <v>13</v>
      </c>
      <c r="AV76" s="2" t="s">
        <v>14</v>
      </c>
      <c r="AW76" s="2" t="s">
        <v>15</v>
      </c>
      <c r="AX76" s="2" t="s">
        <v>16</v>
      </c>
      <c r="AY76" s="2" t="s">
        <v>17</v>
      </c>
      <c r="AZ76" s="2" t="s">
        <v>18</v>
      </c>
      <c r="BA76" s="2" t="s">
        <v>19</v>
      </c>
      <c r="BB76" s="2" t="s">
        <v>20</v>
      </c>
      <c r="BC76" s="17" t="s">
        <v>709</v>
      </c>
      <c r="BD76" s="2" t="s">
        <v>275</v>
      </c>
    </row>
    <row r="77" spans="3:56" x14ac:dyDescent="0.3">
      <c r="C77" s="173" t="s">
        <v>717</v>
      </c>
      <c r="E77" s="118" t="s">
        <v>706</v>
      </c>
      <c r="F77" s="17" t="s">
        <v>707</v>
      </c>
      <c r="G77" s="2">
        <f>READFIRST!$C$5</f>
        <v>2018</v>
      </c>
      <c r="H77" s="174">
        <v>204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AL77" s="134">
        <f>SUM(H77:V77)</f>
        <v>204</v>
      </c>
      <c r="AM77" s="2" t="str">
        <f>BD77</f>
        <v>TJ</v>
      </c>
      <c r="BC77" s="134">
        <f>SUM(H77:V77)</f>
        <v>204</v>
      </c>
      <c r="BD77" s="2" t="s">
        <v>278</v>
      </c>
    </row>
    <row r="78" spans="3:56" x14ac:dyDescent="0.3">
      <c r="E78" s="120">
        <v>1.15E-2</v>
      </c>
      <c r="F78" s="37" t="s">
        <v>583</v>
      </c>
      <c r="G78" s="121">
        <v>2020</v>
      </c>
      <c r="H78" s="135">
        <f>$E78</f>
        <v>1.15E-2</v>
      </c>
      <c r="I78" s="135">
        <f t="shared" ref="H78:V89" si="34">$E78</f>
        <v>1.15E-2</v>
      </c>
      <c r="J78" s="135">
        <f t="shared" si="34"/>
        <v>1.15E-2</v>
      </c>
      <c r="K78" s="135">
        <f t="shared" si="34"/>
        <v>1.15E-2</v>
      </c>
      <c r="L78" s="135">
        <f t="shared" si="34"/>
        <v>1.15E-2</v>
      </c>
      <c r="M78" s="135">
        <f t="shared" si="34"/>
        <v>1.15E-2</v>
      </c>
      <c r="N78" s="135">
        <f t="shared" si="34"/>
        <v>1.15E-2</v>
      </c>
      <c r="O78" s="135">
        <f t="shared" si="34"/>
        <v>1.15E-2</v>
      </c>
      <c r="P78" s="135">
        <f t="shared" si="34"/>
        <v>1.15E-2</v>
      </c>
      <c r="Q78" s="135">
        <f t="shared" si="34"/>
        <v>1.15E-2</v>
      </c>
      <c r="R78" s="135">
        <f t="shared" si="34"/>
        <v>1.15E-2</v>
      </c>
      <c r="S78" s="135">
        <f t="shared" si="34"/>
        <v>1.15E-2</v>
      </c>
      <c r="T78" s="135">
        <f t="shared" si="34"/>
        <v>1.15E-2</v>
      </c>
      <c r="U78" s="135">
        <f t="shared" si="34"/>
        <v>1.15E-2</v>
      </c>
      <c r="V78" s="135">
        <f t="shared" si="34"/>
        <v>1.15E-2</v>
      </c>
      <c r="W78" s="122">
        <f>CHOOSE($X$75,AN78,AN82,AN86)</f>
        <v>208.10040000000001</v>
      </c>
      <c r="X78" s="122">
        <f t="shared" ref="X78:AK78" si="35">CHOOSE($X$75,AO78,AO82,AO86)</f>
        <v>0</v>
      </c>
      <c r="Y78" s="122">
        <f t="shared" si="35"/>
        <v>0</v>
      </c>
      <c r="Z78" s="122">
        <f t="shared" si="35"/>
        <v>0</v>
      </c>
      <c r="AA78" s="122">
        <f t="shared" si="35"/>
        <v>0</v>
      </c>
      <c r="AB78" s="122">
        <f t="shared" si="35"/>
        <v>0</v>
      </c>
      <c r="AC78" s="122">
        <f t="shared" si="35"/>
        <v>0</v>
      </c>
      <c r="AD78" s="122">
        <f t="shared" si="35"/>
        <v>0</v>
      </c>
      <c r="AE78" s="122">
        <f t="shared" si="35"/>
        <v>0</v>
      </c>
      <c r="AF78" s="122">
        <f t="shared" si="35"/>
        <v>0</v>
      </c>
      <c r="AG78" s="122">
        <f t="shared" si="35"/>
        <v>0</v>
      </c>
      <c r="AH78" s="122">
        <f t="shared" si="35"/>
        <v>0</v>
      </c>
      <c r="AI78" s="122">
        <f t="shared" si="35"/>
        <v>0</v>
      </c>
      <c r="AJ78" s="122">
        <f t="shared" si="35"/>
        <v>0</v>
      </c>
      <c r="AK78" s="122">
        <f t="shared" si="35"/>
        <v>0</v>
      </c>
      <c r="AL78" s="136">
        <f t="shared" ref="AL78:AL81" si="36">SUM(W78:AK78)</f>
        <v>208.10040000000001</v>
      </c>
      <c r="AN78" s="122">
        <f t="shared" ref="AN78:BB78" si="37">IFERROR(IF((1+ H78)&gt;0,H77*(1+ H78)^($G78-$G77),0),0)</f>
        <v>208.71897900000005</v>
      </c>
      <c r="AO78" s="122">
        <f t="shared" si="37"/>
        <v>0</v>
      </c>
      <c r="AP78" s="122">
        <f t="shared" si="37"/>
        <v>0</v>
      </c>
      <c r="AQ78" s="122">
        <f t="shared" si="37"/>
        <v>0</v>
      </c>
      <c r="AR78" s="122">
        <f t="shared" si="37"/>
        <v>0</v>
      </c>
      <c r="AS78" s="122">
        <f t="shared" si="37"/>
        <v>0</v>
      </c>
      <c r="AT78" s="122">
        <f t="shared" si="37"/>
        <v>0</v>
      </c>
      <c r="AU78" s="122">
        <f t="shared" si="37"/>
        <v>0</v>
      </c>
      <c r="AV78" s="122">
        <f t="shared" si="37"/>
        <v>0</v>
      </c>
      <c r="AW78" s="122">
        <f t="shared" si="37"/>
        <v>0</v>
      </c>
      <c r="AX78" s="122">
        <f t="shared" si="37"/>
        <v>0</v>
      </c>
      <c r="AY78" s="122">
        <f t="shared" si="37"/>
        <v>0</v>
      </c>
      <c r="AZ78" s="122">
        <f t="shared" si="37"/>
        <v>0</v>
      </c>
      <c r="BA78" s="122">
        <f t="shared" si="37"/>
        <v>0</v>
      </c>
      <c r="BB78" s="122">
        <f t="shared" si="37"/>
        <v>0</v>
      </c>
      <c r="BC78" s="136">
        <f t="shared" ref="BC78:BC89" si="38">SUM(AN78:BB78)</f>
        <v>208.71897900000005</v>
      </c>
    </row>
    <row r="79" spans="3:56" x14ac:dyDescent="0.3">
      <c r="E79" s="123">
        <v>1.15E-2</v>
      </c>
      <c r="G79" s="2">
        <v>2030</v>
      </c>
      <c r="H79" s="137">
        <f t="shared" si="34"/>
        <v>1.15E-2</v>
      </c>
      <c r="I79" s="137">
        <f t="shared" si="34"/>
        <v>1.15E-2</v>
      </c>
      <c r="J79" s="137">
        <f t="shared" si="34"/>
        <v>1.15E-2</v>
      </c>
      <c r="K79" s="137">
        <f t="shared" si="34"/>
        <v>1.15E-2</v>
      </c>
      <c r="L79" s="137">
        <f t="shared" si="34"/>
        <v>1.15E-2</v>
      </c>
      <c r="M79" s="137">
        <f t="shared" si="34"/>
        <v>1.15E-2</v>
      </c>
      <c r="N79" s="137">
        <f t="shared" si="34"/>
        <v>1.15E-2</v>
      </c>
      <c r="O79" s="137">
        <f t="shared" si="34"/>
        <v>1.15E-2</v>
      </c>
      <c r="P79" s="137">
        <f t="shared" si="34"/>
        <v>1.15E-2</v>
      </c>
      <c r="Q79" s="137">
        <f t="shared" si="34"/>
        <v>1.15E-2</v>
      </c>
      <c r="R79" s="137">
        <f t="shared" si="34"/>
        <v>1.15E-2</v>
      </c>
      <c r="S79" s="137">
        <f t="shared" si="34"/>
        <v>1.15E-2</v>
      </c>
      <c r="T79" s="137">
        <f t="shared" si="34"/>
        <v>1.15E-2</v>
      </c>
      <c r="U79" s="137">
        <f t="shared" si="34"/>
        <v>1.15E-2</v>
      </c>
      <c r="V79" s="137">
        <f t="shared" si="34"/>
        <v>1.15E-2</v>
      </c>
      <c r="W79" s="124">
        <f t="shared" ref="W79:AK81" si="39">CHOOSE($X$75,AN79,AN83,AN87)</f>
        <v>229.87230614692189</v>
      </c>
      <c r="X79" s="124">
        <f t="shared" si="39"/>
        <v>0</v>
      </c>
      <c r="Y79" s="124">
        <f t="shared" si="39"/>
        <v>0</v>
      </c>
      <c r="Z79" s="124">
        <f t="shared" si="39"/>
        <v>0</v>
      </c>
      <c r="AA79" s="124">
        <f t="shared" si="39"/>
        <v>0</v>
      </c>
      <c r="AB79" s="124">
        <f t="shared" si="39"/>
        <v>0</v>
      </c>
      <c r="AC79" s="124">
        <f t="shared" si="39"/>
        <v>0</v>
      </c>
      <c r="AD79" s="124">
        <f t="shared" si="39"/>
        <v>0</v>
      </c>
      <c r="AE79" s="124">
        <f t="shared" si="39"/>
        <v>0</v>
      </c>
      <c r="AF79" s="124">
        <f t="shared" si="39"/>
        <v>0</v>
      </c>
      <c r="AG79" s="124">
        <f t="shared" si="39"/>
        <v>0</v>
      </c>
      <c r="AH79" s="124">
        <f t="shared" si="39"/>
        <v>0</v>
      </c>
      <c r="AI79" s="124">
        <f t="shared" si="39"/>
        <v>0</v>
      </c>
      <c r="AJ79" s="124">
        <f t="shared" si="39"/>
        <v>0</v>
      </c>
      <c r="AK79" s="124">
        <f t="shared" si="39"/>
        <v>0</v>
      </c>
      <c r="AL79" s="136">
        <f t="shared" si="36"/>
        <v>229.87230614692189</v>
      </c>
      <c r="AN79" s="124">
        <f t="shared" ref="AN79:BB81" si="40">IFERROR(IF((1+ H79)&gt;0,AN78*(1+ H79)^($G79-$G78),0),0)</f>
        <v>234.00266995393883</v>
      </c>
      <c r="AO79" s="124">
        <f t="shared" si="40"/>
        <v>0</v>
      </c>
      <c r="AP79" s="124">
        <f t="shared" si="40"/>
        <v>0</v>
      </c>
      <c r="AQ79" s="124">
        <f t="shared" si="40"/>
        <v>0</v>
      </c>
      <c r="AR79" s="124">
        <f t="shared" si="40"/>
        <v>0</v>
      </c>
      <c r="AS79" s="124">
        <f t="shared" si="40"/>
        <v>0</v>
      </c>
      <c r="AT79" s="124">
        <f t="shared" si="40"/>
        <v>0</v>
      </c>
      <c r="AU79" s="124">
        <f t="shared" si="40"/>
        <v>0</v>
      </c>
      <c r="AV79" s="124">
        <f t="shared" si="40"/>
        <v>0</v>
      </c>
      <c r="AW79" s="124">
        <f t="shared" si="40"/>
        <v>0</v>
      </c>
      <c r="AX79" s="124">
        <f t="shared" si="40"/>
        <v>0</v>
      </c>
      <c r="AY79" s="124">
        <f t="shared" si="40"/>
        <v>0</v>
      </c>
      <c r="AZ79" s="124">
        <f t="shared" si="40"/>
        <v>0</v>
      </c>
      <c r="BA79" s="124">
        <f t="shared" si="40"/>
        <v>0</v>
      </c>
      <c r="BB79" s="124">
        <f t="shared" si="40"/>
        <v>0</v>
      </c>
      <c r="BC79" s="136">
        <f t="shared" si="38"/>
        <v>234.00266995393883</v>
      </c>
    </row>
    <row r="80" spans="3:56" x14ac:dyDescent="0.3">
      <c r="E80" s="123">
        <v>1.15E-2</v>
      </c>
      <c r="G80" s="2">
        <v>2040</v>
      </c>
      <c r="H80" s="137">
        <f>$E80</f>
        <v>1.15E-2</v>
      </c>
      <c r="I80" s="137">
        <f t="shared" si="34"/>
        <v>1.15E-2</v>
      </c>
      <c r="J80" s="137">
        <f t="shared" si="34"/>
        <v>1.15E-2</v>
      </c>
      <c r="K80" s="137">
        <f t="shared" si="34"/>
        <v>1.15E-2</v>
      </c>
      <c r="L80" s="137">
        <f t="shared" si="34"/>
        <v>1.15E-2</v>
      </c>
      <c r="M80" s="137">
        <f t="shared" si="34"/>
        <v>1.15E-2</v>
      </c>
      <c r="N80" s="137">
        <f t="shared" si="34"/>
        <v>1.15E-2</v>
      </c>
      <c r="O80" s="137">
        <f t="shared" si="34"/>
        <v>1.15E-2</v>
      </c>
      <c r="P80" s="137">
        <f t="shared" si="34"/>
        <v>1.15E-2</v>
      </c>
      <c r="Q80" s="137">
        <f t="shared" si="34"/>
        <v>1.15E-2</v>
      </c>
      <c r="R80" s="137">
        <f t="shared" si="34"/>
        <v>1.15E-2</v>
      </c>
      <c r="S80" s="137">
        <f t="shared" si="34"/>
        <v>1.15E-2</v>
      </c>
      <c r="T80" s="137">
        <f t="shared" si="34"/>
        <v>1.15E-2</v>
      </c>
      <c r="U80" s="137">
        <f t="shared" si="34"/>
        <v>1.15E-2</v>
      </c>
      <c r="V80" s="137">
        <f t="shared" si="34"/>
        <v>1.15E-2</v>
      </c>
      <c r="W80" s="124">
        <f t="shared" si="39"/>
        <v>253.92203538918801</v>
      </c>
      <c r="X80" s="124">
        <f t="shared" si="39"/>
        <v>0</v>
      </c>
      <c r="Y80" s="124">
        <f t="shared" si="39"/>
        <v>0</v>
      </c>
      <c r="Z80" s="124">
        <f t="shared" si="39"/>
        <v>0</v>
      </c>
      <c r="AA80" s="124">
        <f t="shared" si="39"/>
        <v>0</v>
      </c>
      <c r="AB80" s="124">
        <f t="shared" si="39"/>
        <v>0</v>
      </c>
      <c r="AC80" s="124">
        <f t="shared" si="39"/>
        <v>0</v>
      </c>
      <c r="AD80" s="124">
        <f t="shared" si="39"/>
        <v>0</v>
      </c>
      <c r="AE80" s="124">
        <f t="shared" si="39"/>
        <v>0</v>
      </c>
      <c r="AF80" s="124">
        <f t="shared" si="39"/>
        <v>0</v>
      </c>
      <c r="AG80" s="124">
        <f t="shared" si="39"/>
        <v>0</v>
      </c>
      <c r="AH80" s="124">
        <f t="shared" si="39"/>
        <v>0</v>
      </c>
      <c r="AI80" s="124">
        <f t="shared" si="39"/>
        <v>0</v>
      </c>
      <c r="AJ80" s="124">
        <f t="shared" si="39"/>
        <v>0</v>
      </c>
      <c r="AK80" s="124">
        <f t="shared" si="39"/>
        <v>0</v>
      </c>
      <c r="AL80" s="136">
        <f t="shared" si="36"/>
        <v>253.92203538918801</v>
      </c>
      <c r="AN80" s="124">
        <f t="shared" si="40"/>
        <v>262.34916349208481</v>
      </c>
      <c r="AO80" s="124">
        <f t="shared" si="40"/>
        <v>0</v>
      </c>
      <c r="AP80" s="124">
        <f t="shared" si="40"/>
        <v>0</v>
      </c>
      <c r="AQ80" s="124">
        <f t="shared" si="40"/>
        <v>0</v>
      </c>
      <c r="AR80" s="124">
        <f t="shared" si="40"/>
        <v>0</v>
      </c>
      <c r="AS80" s="124">
        <f t="shared" si="40"/>
        <v>0</v>
      </c>
      <c r="AT80" s="124">
        <f t="shared" si="40"/>
        <v>0</v>
      </c>
      <c r="AU80" s="124">
        <f t="shared" si="40"/>
        <v>0</v>
      </c>
      <c r="AV80" s="124">
        <f t="shared" si="40"/>
        <v>0</v>
      </c>
      <c r="AW80" s="124">
        <f t="shared" si="40"/>
        <v>0</v>
      </c>
      <c r="AX80" s="124">
        <f t="shared" si="40"/>
        <v>0</v>
      </c>
      <c r="AY80" s="124">
        <f t="shared" si="40"/>
        <v>0</v>
      </c>
      <c r="AZ80" s="124">
        <f t="shared" si="40"/>
        <v>0</v>
      </c>
      <c r="BA80" s="124">
        <f t="shared" si="40"/>
        <v>0</v>
      </c>
      <c r="BB80" s="124">
        <f t="shared" si="40"/>
        <v>0</v>
      </c>
      <c r="BC80" s="136">
        <f t="shared" si="38"/>
        <v>262.34916349208481</v>
      </c>
    </row>
    <row r="81" spans="3:56" x14ac:dyDescent="0.3">
      <c r="E81" s="127">
        <v>1.15E-2</v>
      </c>
      <c r="F81" s="10"/>
      <c r="G81" s="11">
        <v>2050</v>
      </c>
      <c r="H81" s="138">
        <f t="shared" si="34"/>
        <v>1.15E-2</v>
      </c>
      <c r="I81" s="138">
        <f t="shared" si="34"/>
        <v>1.15E-2</v>
      </c>
      <c r="J81" s="138">
        <f t="shared" si="34"/>
        <v>1.15E-2</v>
      </c>
      <c r="K81" s="138">
        <f t="shared" si="34"/>
        <v>1.15E-2</v>
      </c>
      <c r="L81" s="138">
        <f t="shared" si="34"/>
        <v>1.15E-2</v>
      </c>
      <c r="M81" s="138">
        <f t="shared" si="34"/>
        <v>1.15E-2</v>
      </c>
      <c r="N81" s="138">
        <f t="shared" si="34"/>
        <v>1.15E-2</v>
      </c>
      <c r="O81" s="138">
        <f t="shared" si="34"/>
        <v>1.15E-2</v>
      </c>
      <c r="P81" s="138">
        <f t="shared" si="34"/>
        <v>1.15E-2</v>
      </c>
      <c r="Q81" s="138">
        <f t="shared" si="34"/>
        <v>1.15E-2</v>
      </c>
      <c r="R81" s="138">
        <f t="shared" si="34"/>
        <v>1.15E-2</v>
      </c>
      <c r="S81" s="138">
        <f t="shared" si="34"/>
        <v>1.15E-2</v>
      </c>
      <c r="T81" s="138">
        <f t="shared" si="34"/>
        <v>1.15E-2</v>
      </c>
      <c r="U81" s="138">
        <f t="shared" si="34"/>
        <v>1.15E-2</v>
      </c>
      <c r="V81" s="138">
        <f t="shared" si="34"/>
        <v>1.15E-2</v>
      </c>
      <c r="W81" s="124">
        <f t="shared" si="39"/>
        <v>280.48789842034398</v>
      </c>
      <c r="X81" s="124">
        <f t="shared" si="39"/>
        <v>0</v>
      </c>
      <c r="Y81" s="124">
        <f t="shared" si="39"/>
        <v>0</v>
      </c>
      <c r="Z81" s="124">
        <f t="shared" si="39"/>
        <v>0</v>
      </c>
      <c r="AA81" s="124">
        <f t="shared" si="39"/>
        <v>0</v>
      </c>
      <c r="AB81" s="124">
        <f t="shared" si="39"/>
        <v>0</v>
      </c>
      <c r="AC81" s="124">
        <f t="shared" si="39"/>
        <v>0</v>
      </c>
      <c r="AD81" s="124">
        <f t="shared" si="39"/>
        <v>0</v>
      </c>
      <c r="AE81" s="124">
        <f t="shared" si="39"/>
        <v>0</v>
      </c>
      <c r="AF81" s="124">
        <f t="shared" si="39"/>
        <v>0</v>
      </c>
      <c r="AG81" s="124">
        <f t="shared" si="39"/>
        <v>0</v>
      </c>
      <c r="AH81" s="124">
        <f t="shared" si="39"/>
        <v>0</v>
      </c>
      <c r="AI81" s="124">
        <f t="shared" si="39"/>
        <v>0</v>
      </c>
      <c r="AJ81" s="124">
        <f t="shared" si="39"/>
        <v>0</v>
      </c>
      <c r="AK81" s="124">
        <f t="shared" si="39"/>
        <v>0</v>
      </c>
      <c r="AL81" s="136">
        <f t="shared" si="36"/>
        <v>280.48789842034398</v>
      </c>
      <c r="AN81" s="124">
        <f t="shared" si="40"/>
        <v>294.12947979843386</v>
      </c>
      <c r="AO81" s="124">
        <f t="shared" si="40"/>
        <v>0</v>
      </c>
      <c r="AP81" s="124">
        <f t="shared" si="40"/>
        <v>0</v>
      </c>
      <c r="AQ81" s="124">
        <f t="shared" si="40"/>
        <v>0</v>
      </c>
      <c r="AR81" s="124">
        <f t="shared" si="40"/>
        <v>0</v>
      </c>
      <c r="AS81" s="124">
        <f t="shared" si="40"/>
        <v>0</v>
      </c>
      <c r="AT81" s="124">
        <f t="shared" si="40"/>
        <v>0</v>
      </c>
      <c r="AU81" s="124">
        <f t="shared" si="40"/>
        <v>0</v>
      </c>
      <c r="AV81" s="124">
        <f t="shared" si="40"/>
        <v>0</v>
      </c>
      <c r="AW81" s="124">
        <f t="shared" si="40"/>
        <v>0</v>
      </c>
      <c r="AX81" s="124">
        <f t="shared" si="40"/>
        <v>0</v>
      </c>
      <c r="AY81" s="124">
        <f t="shared" si="40"/>
        <v>0</v>
      </c>
      <c r="AZ81" s="124">
        <f t="shared" si="40"/>
        <v>0</v>
      </c>
      <c r="BA81" s="124">
        <f t="shared" si="40"/>
        <v>0</v>
      </c>
      <c r="BB81" s="124">
        <f t="shared" si="40"/>
        <v>0</v>
      </c>
      <c r="BC81" s="136">
        <f t="shared" si="38"/>
        <v>294.12947979843386</v>
      </c>
    </row>
    <row r="82" spans="3:56" x14ac:dyDescent="0.3">
      <c r="E82" s="123">
        <v>0.01</v>
      </c>
      <c r="F82" s="3" t="s">
        <v>585</v>
      </c>
      <c r="G82" s="128">
        <v>2020</v>
      </c>
      <c r="H82" s="135">
        <f t="shared" si="34"/>
        <v>0.01</v>
      </c>
      <c r="I82" s="135">
        <f t="shared" si="34"/>
        <v>0.01</v>
      </c>
      <c r="J82" s="135">
        <f t="shared" si="34"/>
        <v>0.01</v>
      </c>
      <c r="K82" s="135">
        <f t="shared" si="34"/>
        <v>0.01</v>
      </c>
      <c r="L82" s="135">
        <f t="shared" si="34"/>
        <v>0.01</v>
      </c>
      <c r="M82" s="135">
        <f t="shared" si="34"/>
        <v>0.01</v>
      </c>
      <c r="N82" s="135">
        <f t="shared" si="34"/>
        <v>0.01</v>
      </c>
      <c r="O82" s="135">
        <f t="shared" si="34"/>
        <v>0.01</v>
      </c>
      <c r="P82" s="135">
        <f t="shared" si="34"/>
        <v>0.01</v>
      </c>
      <c r="Q82" s="135">
        <f t="shared" si="34"/>
        <v>0.01</v>
      </c>
      <c r="R82" s="135">
        <f t="shared" si="34"/>
        <v>0.01</v>
      </c>
      <c r="S82" s="135">
        <f t="shared" si="34"/>
        <v>0.01</v>
      </c>
      <c r="T82" s="135">
        <f t="shared" si="34"/>
        <v>0.01</v>
      </c>
      <c r="U82" s="135">
        <f t="shared" si="34"/>
        <v>0.01</v>
      </c>
      <c r="V82" s="135">
        <f t="shared" si="34"/>
        <v>0.01</v>
      </c>
      <c r="AN82" s="122">
        <f t="shared" ref="AN82:BB82" si="41">IFERROR(IF((1+ H82)&gt;0,H77*(1+ H82)^($G82-$G77),0),0)</f>
        <v>208.10040000000001</v>
      </c>
      <c r="AO82" s="122">
        <f t="shared" si="41"/>
        <v>0</v>
      </c>
      <c r="AP82" s="122">
        <f t="shared" si="41"/>
        <v>0</v>
      </c>
      <c r="AQ82" s="122">
        <f t="shared" si="41"/>
        <v>0</v>
      </c>
      <c r="AR82" s="122">
        <f t="shared" si="41"/>
        <v>0</v>
      </c>
      <c r="AS82" s="122">
        <f t="shared" si="41"/>
        <v>0</v>
      </c>
      <c r="AT82" s="122">
        <f t="shared" si="41"/>
        <v>0</v>
      </c>
      <c r="AU82" s="122">
        <f t="shared" si="41"/>
        <v>0</v>
      </c>
      <c r="AV82" s="122">
        <f t="shared" si="41"/>
        <v>0</v>
      </c>
      <c r="AW82" s="122">
        <f t="shared" si="41"/>
        <v>0</v>
      </c>
      <c r="AX82" s="122">
        <f t="shared" si="41"/>
        <v>0</v>
      </c>
      <c r="AY82" s="122">
        <f t="shared" si="41"/>
        <v>0</v>
      </c>
      <c r="AZ82" s="122">
        <f t="shared" si="41"/>
        <v>0</v>
      </c>
      <c r="BA82" s="122">
        <f t="shared" si="41"/>
        <v>0</v>
      </c>
      <c r="BB82" s="122">
        <f t="shared" si="41"/>
        <v>0</v>
      </c>
      <c r="BC82" s="136">
        <f t="shared" si="38"/>
        <v>208.10040000000001</v>
      </c>
    </row>
    <row r="83" spans="3:56" x14ac:dyDescent="0.3">
      <c r="E83" s="123">
        <v>0.01</v>
      </c>
      <c r="G83" s="2">
        <v>2030</v>
      </c>
      <c r="H83" s="137">
        <f t="shared" si="34"/>
        <v>0.01</v>
      </c>
      <c r="I83" s="137">
        <f t="shared" si="34"/>
        <v>0.01</v>
      </c>
      <c r="J83" s="137">
        <f t="shared" si="34"/>
        <v>0.01</v>
      </c>
      <c r="K83" s="137">
        <f t="shared" si="34"/>
        <v>0.01</v>
      </c>
      <c r="L83" s="137">
        <f t="shared" si="34"/>
        <v>0.01</v>
      </c>
      <c r="M83" s="137">
        <f t="shared" si="34"/>
        <v>0.01</v>
      </c>
      <c r="N83" s="137">
        <f t="shared" si="34"/>
        <v>0.01</v>
      </c>
      <c r="O83" s="137">
        <f t="shared" si="34"/>
        <v>0.01</v>
      </c>
      <c r="P83" s="137">
        <f t="shared" si="34"/>
        <v>0.01</v>
      </c>
      <c r="Q83" s="137">
        <f t="shared" si="34"/>
        <v>0.01</v>
      </c>
      <c r="R83" s="137">
        <f t="shared" si="34"/>
        <v>0.01</v>
      </c>
      <c r="S83" s="137">
        <f t="shared" si="34"/>
        <v>0.01</v>
      </c>
      <c r="T83" s="137">
        <f t="shared" si="34"/>
        <v>0.01</v>
      </c>
      <c r="U83" s="137">
        <f t="shared" si="34"/>
        <v>0.01</v>
      </c>
      <c r="V83" s="137">
        <f t="shared" si="34"/>
        <v>0.01</v>
      </c>
      <c r="AN83" s="124">
        <f t="shared" ref="AN83:BB85" si="42">IFERROR(IF((1+ H83)&gt;0,AN82*(1+ H83)^($G83-$G82),0),0)</f>
        <v>229.87230614692189</v>
      </c>
      <c r="AO83" s="124">
        <f t="shared" si="42"/>
        <v>0</v>
      </c>
      <c r="AP83" s="124">
        <f t="shared" si="42"/>
        <v>0</v>
      </c>
      <c r="AQ83" s="124">
        <f t="shared" si="42"/>
        <v>0</v>
      </c>
      <c r="AR83" s="124">
        <f t="shared" si="42"/>
        <v>0</v>
      </c>
      <c r="AS83" s="124">
        <f t="shared" si="42"/>
        <v>0</v>
      </c>
      <c r="AT83" s="124">
        <f t="shared" si="42"/>
        <v>0</v>
      </c>
      <c r="AU83" s="124">
        <f t="shared" si="42"/>
        <v>0</v>
      </c>
      <c r="AV83" s="124">
        <f t="shared" si="42"/>
        <v>0</v>
      </c>
      <c r="AW83" s="124">
        <f t="shared" si="42"/>
        <v>0</v>
      </c>
      <c r="AX83" s="124">
        <f t="shared" si="42"/>
        <v>0</v>
      </c>
      <c r="AY83" s="124">
        <f t="shared" si="42"/>
        <v>0</v>
      </c>
      <c r="AZ83" s="124">
        <f t="shared" si="42"/>
        <v>0</v>
      </c>
      <c r="BA83" s="124">
        <f t="shared" si="42"/>
        <v>0</v>
      </c>
      <c r="BB83" s="124">
        <f t="shared" si="42"/>
        <v>0</v>
      </c>
      <c r="BC83" s="136">
        <f t="shared" si="38"/>
        <v>229.87230614692189</v>
      </c>
    </row>
    <row r="84" spans="3:56" x14ac:dyDescent="0.3">
      <c r="E84" s="123">
        <v>0.01</v>
      </c>
      <c r="G84" s="2">
        <v>2040</v>
      </c>
      <c r="H84" s="137">
        <f t="shared" si="34"/>
        <v>0.01</v>
      </c>
      <c r="I84" s="137">
        <f t="shared" si="34"/>
        <v>0.01</v>
      </c>
      <c r="J84" s="137">
        <f t="shared" si="34"/>
        <v>0.01</v>
      </c>
      <c r="K84" s="137">
        <f t="shared" si="34"/>
        <v>0.01</v>
      </c>
      <c r="L84" s="137">
        <f t="shared" si="34"/>
        <v>0.01</v>
      </c>
      <c r="M84" s="137">
        <f t="shared" si="34"/>
        <v>0.01</v>
      </c>
      <c r="N84" s="137">
        <f t="shared" si="34"/>
        <v>0.01</v>
      </c>
      <c r="O84" s="137">
        <f t="shared" si="34"/>
        <v>0.01</v>
      </c>
      <c r="P84" s="137">
        <f t="shared" si="34"/>
        <v>0.01</v>
      </c>
      <c r="Q84" s="137">
        <f t="shared" si="34"/>
        <v>0.01</v>
      </c>
      <c r="R84" s="137">
        <f t="shared" si="34"/>
        <v>0.01</v>
      </c>
      <c r="S84" s="137">
        <f t="shared" si="34"/>
        <v>0.01</v>
      </c>
      <c r="T84" s="137">
        <f t="shared" si="34"/>
        <v>0.01</v>
      </c>
      <c r="U84" s="137">
        <f t="shared" si="34"/>
        <v>0.01</v>
      </c>
      <c r="V84" s="137">
        <f t="shared" si="34"/>
        <v>0.01</v>
      </c>
      <c r="AN84" s="124">
        <f t="shared" si="42"/>
        <v>253.92203538918801</v>
      </c>
      <c r="AO84" s="124">
        <f t="shared" si="42"/>
        <v>0</v>
      </c>
      <c r="AP84" s="124">
        <f t="shared" si="42"/>
        <v>0</v>
      </c>
      <c r="AQ84" s="124">
        <f t="shared" si="42"/>
        <v>0</v>
      </c>
      <c r="AR84" s="124">
        <f t="shared" si="42"/>
        <v>0</v>
      </c>
      <c r="AS84" s="124">
        <f t="shared" si="42"/>
        <v>0</v>
      </c>
      <c r="AT84" s="124">
        <f t="shared" si="42"/>
        <v>0</v>
      </c>
      <c r="AU84" s="124">
        <f t="shared" si="42"/>
        <v>0</v>
      </c>
      <c r="AV84" s="124">
        <f t="shared" si="42"/>
        <v>0</v>
      </c>
      <c r="AW84" s="124">
        <f t="shared" si="42"/>
        <v>0</v>
      </c>
      <c r="AX84" s="124">
        <f t="shared" si="42"/>
        <v>0</v>
      </c>
      <c r="AY84" s="124">
        <f t="shared" si="42"/>
        <v>0</v>
      </c>
      <c r="AZ84" s="124">
        <f t="shared" si="42"/>
        <v>0</v>
      </c>
      <c r="BA84" s="124">
        <f t="shared" si="42"/>
        <v>0</v>
      </c>
      <c r="BB84" s="124">
        <f t="shared" si="42"/>
        <v>0</v>
      </c>
      <c r="BC84" s="136">
        <f t="shared" si="38"/>
        <v>253.92203538918801</v>
      </c>
    </row>
    <row r="85" spans="3:56" x14ac:dyDescent="0.3">
      <c r="E85" s="123">
        <v>0.01</v>
      </c>
      <c r="G85" s="2">
        <v>2050</v>
      </c>
      <c r="H85" s="138">
        <f t="shared" si="34"/>
        <v>0.01</v>
      </c>
      <c r="I85" s="138">
        <f t="shared" si="34"/>
        <v>0.01</v>
      </c>
      <c r="J85" s="138">
        <f t="shared" si="34"/>
        <v>0.01</v>
      </c>
      <c r="K85" s="138">
        <f t="shared" si="34"/>
        <v>0.01</v>
      </c>
      <c r="L85" s="138">
        <f t="shared" si="34"/>
        <v>0.01</v>
      </c>
      <c r="M85" s="138">
        <f t="shared" si="34"/>
        <v>0.01</v>
      </c>
      <c r="N85" s="138">
        <f t="shared" si="34"/>
        <v>0.01</v>
      </c>
      <c r="O85" s="138">
        <f t="shared" si="34"/>
        <v>0.01</v>
      </c>
      <c r="P85" s="138">
        <f t="shared" si="34"/>
        <v>0.01</v>
      </c>
      <c r="Q85" s="138">
        <f t="shared" si="34"/>
        <v>0.01</v>
      </c>
      <c r="R85" s="138">
        <f t="shared" si="34"/>
        <v>0.01</v>
      </c>
      <c r="S85" s="138">
        <f t="shared" si="34"/>
        <v>0.01</v>
      </c>
      <c r="T85" s="138">
        <f t="shared" si="34"/>
        <v>0.01</v>
      </c>
      <c r="U85" s="138">
        <f t="shared" si="34"/>
        <v>0.01</v>
      </c>
      <c r="V85" s="138">
        <f t="shared" si="34"/>
        <v>0.01</v>
      </c>
      <c r="AN85" s="124">
        <f t="shared" si="42"/>
        <v>280.48789842034398</v>
      </c>
      <c r="AO85" s="124">
        <f t="shared" si="42"/>
        <v>0</v>
      </c>
      <c r="AP85" s="124">
        <f t="shared" si="42"/>
        <v>0</v>
      </c>
      <c r="AQ85" s="124">
        <f t="shared" si="42"/>
        <v>0</v>
      </c>
      <c r="AR85" s="124">
        <f t="shared" si="42"/>
        <v>0</v>
      </c>
      <c r="AS85" s="124">
        <f t="shared" si="42"/>
        <v>0</v>
      </c>
      <c r="AT85" s="124">
        <f t="shared" si="42"/>
        <v>0</v>
      </c>
      <c r="AU85" s="124">
        <f t="shared" si="42"/>
        <v>0</v>
      </c>
      <c r="AV85" s="124">
        <f t="shared" si="42"/>
        <v>0</v>
      </c>
      <c r="AW85" s="124">
        <f t="shared" si="42"/>
        <v>0</v>
      </c>
      <c r="AX85" s="124">
        <f t="shared" si="42"/>
        <v>0</v>
      </c>
      <c r="AY85" s="124">
        <f t="shared" si="42"/>
        <v>0</v>
      </c>
      <c r="AZ85" s="124">
        <f t="shared" si="42"/>
        <v>0</v>
      </c>
      <c r="BA85" s="124">
        <f t="shared" si="42"/>
        <v>0</v>
      </c>
      <c r="BB85" s="124">
        <f t="shared" si="42"/>
        <v>0</v>
      </c>
      <c r="BC85" s="136">
        <f t="shared" si="38"/>
        <v>280.48789842034398</v>
      </c>
    </row>
    <row r="86" spans="3:56" x14ac:dyDescent="0.3">
      <c r="E86" s="120">
        <v>8.5000000000000006E-3</v>
      </c>
      <c r="F86" s="37" t="s">
        <v>587</v>
      </c>
      <c r="G86" s="121">
        <v>2020</v>
      </c>
      <c r="H86" s="135">
        <f t="shared" si="34"/>
        <v>8.5000000000000006E-3</v>
      </c>
      <c r="I86" s="135">
        <f t="shared" si="34"/>
        <v>8.5000000000000006E-3</v>
      </c>
      <c r="J86" s="135">
        <f t="shared" si="34"/>
        <v>8.5000000000000006E-3</v>
      </c>
      <c r="K86" s="135">
        <f t="shared" si="34"/>
        <v>8.5000000000000006E-3</v>
      </c>
      <c r="L86" s="135">
        <f t="shared" si="34"/>
        <v>8.5000000000000006E-3</v>
      </c>
      <c r="M86" s="135">
        <f t="shared" si="34"/>
        <v>8.5000000000000006E-3</v>
      </c>
      <c r="N86" s="135">
        <f t="shared" si="34"/>
        <v>8.5000000000000006E-3</v>
      </c>
      <c r="O86" s="135">
        <f t="shared" si="34"/>
        <v>8.5000000000000006E-3</v>
      </c>
      <c r="P86" s="135">
        <f t="shared" si="34"/>
        <v>8.5000000000000006E-3</v>
      </c>
      <c r="Q86" s="135">
        <f t="shared" si="34"/>
        <v>8.5000000000000006E-3</v>
      </c>
      <c r="R86" s="135">
        <f t="shared" si="34"/>
        <v>8.5000000000000006E-3</v>
      </c>
      <c r="S86" s="135">
        <f t="shared" si="34"/>
        <v>8.5000000000000006E-3</v>
      </c>
      <c r="T86" s="135">
        <f t="shared" si="34"/>
        <v>8.5000000000000006E-3</v>
      </c>
      <c r="U86" s="135">
        <f t="shared" si="34"/>
        <v>8.5000000000000006E-3</v>
      </c>
      <c r="V86" s="135">
        <f t="shared" si="34"/>
        <v>8.5000000000000006E-3</v>
      </c>
      <c r="AN86" s="122">
        <f t="shared" ref="AN86:BB86" si="43">IFERROR(IF((1+ H86)&gt;0,H77*(1+ H86)^($G86-$G77),0),0)</f>
        <v>207.48273900000001</v>
      </c>
      <c r="AO86" s="122">
        <f t="shared" si="43"/>
        <v>0</v>
      </c>
      <c r="AP86" s="122">
        <f t="shared" si="43"/>
        <v>0</v>
      </c>
      <c r="AQ86" s="122">
        <f t="shared" si="43"/>
        <v>0</v>
      </c>
      <c r="AR86" s="122">
        <f t="shared" si="43"/>
        <v>0</v>
      </c>
      <c r="AS86" s="122">
        <f t="shared" si="43"/>
        <v>0</v>
      </c>
      <c r="AT86" s="122">
        <f t="shared" si="43"/>
        <v>0</v>
      </c>
      <c r="AU86" s="122">
        <f t="shared" si="43"/>
        <v>0</v>
      </c>
      <c r="AV86" s="122">
        <f t="shared" si="43"/>
        <v>0</v>
      </c>
      <c r="AW86" s="122">
        <f t="shared" si="43"/>
        <v>0</v>
      </c>
      <c r="AX86" s="122">
        <f t="shared" si="43"/>
        <v>0</v>
      </c>
      <c r="AY86" s="122">
        <f t="shared" si="43"/>
        <v>0</v>
      </c>
      <c r="AZ86" s="122">
        <f t="shared" si="43"/>
        <v>0</v>
      </c>
      <c r="BA86" s="122">
        <f t="shared" si="43"/>
        <v>0</v>
      </c>
      <c r="BB86" s="122">
        <f t="shared" si="43"/>
        <v>0</v>
      </c>
      <c r="BC86" s="136">
        <f t="shared" si="38"/>
        <v>207.48273900000001</v>
      </c>
    </row>
    <row r="87" spans="3:56" x14ac:dyDescent="0.3">
      <c r="E87" s="123">
        <v>8.5000000000000006E-3</v>
      </c>
      <c r="G87" s="2">
        <v>2030</v>
      </c>
      <c r="H87" s="137">
        <f t="shared" si="34"/>
        <v>8.5000000000000006E-3</v>
      </c>
      <c r="I87" s="137">
        <f t="shared" si="34"/>
        <v>8.5000000000000006E-3</v>
      </c>
      <c r="J87" s="137">
        <f t="shared" si="34"/>
        <v>8.5000000000000006E-3</v>
      </c>
      <c r="K87" s="137">
        <f t="shared" si="34"/>
        <v>8.5000000000000006E-3</v>
      </c>
      <c r="L87" s="137">
        <f t="shared" si="34"/>
        <v>8.5000000000000006E-3</v>
      </c>
      <c r="M87" s="137">
        <f t="shared" si="34"/>
        <v>8.5000000000000006E-3</v>
      </c>
      <c r="N87" s="137">
        <f t="shared" si="34"/>
        <v>8.5000000000000006E-3</v>
      </c>
      <c r="O87" s="137">
        <f t="shared" si="34"/>
        <v>8.5000000000000006E-3</v>
      </c>
      <c r="P87" s="137">
        <f t="shared" si="34"/>
        <v>8.5000000000000006E-3</v>
      </c>
      <c r="Q87" s="137">
        <f t="shared" si="34"/>
        <v>8.5000000000000006E-3</v>
      </c>
      <c r="R87" s="137">
        <f t="shared" si="34"/>
        <v>8.5000000000000006E-3</v>
      </c>
      <c r="S87" s="137">
        <f t="shared" si="34"/>
        <v>8.5000000000000006E-3</v>
      </c>
      <c r="T87" s="137">
        <f t="shared" si="34"/>
        <v>8.5000000000000006E-3</v>
      </c>
      <c r="U87" s="137">
        <f t="shared" si="34"/>
        <v>8.5000000000000006E-3</v>
      </c>
      <c r="V87" s="137">
        <f t="shared" si="34"/>
        <v>8.5000000000000006E-3</v>
      </c>
      <c r="AN87" s="124">
        <f t="shared" ref="AN87:BB89" si="44">IFERROR(IF((1+ H87)&gt;0,AN86*(1+ H87)^($G87-$G86),0),0)</f>
        <v>225.80887029238113</v>
      </c>
      <c r="AO87" s="124">
        <f t="shared" si="44"/>
        <v>0</v>
      </c>
      <c r="AP87" s="124">
        <f t="shared" si="44"/>
        <v>0</v>
      </c>
      <c r="AQ87" s="124">
        <f t="shared" si="44"/>
        <v>0</v>
      </c>
      <c r="AR87" s="124">
        <f t="shared" si="44"/>
        <v>0</v>
      </c>
      <c r="AS87" s="124">
        <f t="shared" si="44"/>
        <v>0</v>
      </c>
      <c r="AT87" s="124">
        <f t="shared" si="44"/>
        <v>0</v>
      </c>
      <c r="AU87" s="124">
        <f t="shared" si="44"/>
        <v>0</v>
      </c>
      <c r="AV87" s="124">
        <f t="shared" si="44"/>
        <v>0</v>
      </c>
      <c r="AW87" s="124">
        <f t="shared" si="44"/>
        <v>0</v>
      </c>
      <c r="AX87" s="124">
        <f t="shared" si="44"/>
        <v>0</v>
      </c>
      <c r="AY87" s="124">
        <f t="shared" si="44"/>
        <v>0</v>
      </c>
      <c r="AZ87" s="124">
        <f t="shared" si="44"/>
        <v>0</v>
      </c>
      <c r="BA87" s="124">
        <f t="shared" si="44"/>
        <v>0</v>
      </c>
      <c r="BB87" s="124">
        <f t="shared" si="44"/>
        <v>0</v>
      </c>
      <c r="BC87" s="136">
        <f t="shared" si="38"/>
        <v>225.80887029238113</v>
      </c>
    </row>
    <row r="88" spans="3:56" x14ac:dyDescent="0.3">
      <c r="E88" s="123">
        <v>8.5000000000000006E-3</v>
      </c>
      <c r="G88" s="2">
        <v>2040</v>
      </c>
      <c r="H88" s="137">
        <f t="shared" si="34"/>
        <v>8.5000000000000006E-3</v>
      </c>
      <c r="I88" s="137">
        <f t="shared" si="34"/>
        <v>8.5000000000000006E-3</v>
      </c>
      <c r="J88" s="137">
        <f t="shared" si="34"/>
        <v>8.5000000000000006E-3</v>
      </c>
      <c r="K88" s="137">
        <f t="shared" si="34"/>
        <v>8.5000000000000006E-3</v>
      </c>
      <c r="L88" s="137">
        <f t="shared" si="34"/>
        <v>8.5000000000000006E-3</v>
      </c>
      <c r="M88" s="137">
        <f t="shared" si="34"/>
        <v>8.5000000000000006E-3</v>
      </c>
      <c r="N88" s="137">
        <f t="shared" si="34"/>
        <v>8.5000000000000006E-3</v>
      </c>
      <c r="O88" s="137">
        <f t="shared" si="34"/>
        <v>8.5000000000000006E-3</v>
      </c>
      <c r="P88" s="137">
        <f t="shared" si="34"/>
        <v>8.5000000000000006E-3</v>
      </c>
      <c r="Q88" s="137">
        <f t="shared" si="34"/>
        <v>8.5000000000000006E-3</v>
      </c>
      <c r="R88" s="137">
        <f t="shared" si="34"/>
        <v>8.5000000000000006E-3</v>
      </c>
      <c r="S88" s="137">
        <f t="shared" si="34"/>
        <v>8.5000000000000006E-3</v>
      </c>
      <c r="T88" s="137">
        <f t="shared" si="34"/>
        <v>8.5000000000000006E-3</v>
      </c>
      <c r="U88" s="137">
        <f t="shared" si="34"/>
        <v>8.5000000000000006E-3</v>
      </c>
      <c r="V88" s="137">
        <f t="shared" si="34"/>
        <v>8.5000000000000006E-3</v>
      </c>
      <c r="AN88" s="124">
        <f t="shared" si="44"/>
        <v>245.75367641894007</v>
      </c>
      <c r="AO88" s="124">
        <f t="shared" si="44"/>
        <v>0</v>
      </c>
      <c r="AP88" s="124">
        <f t="shared" si="44"/>
        <v>0</v>
      </c>
      <c r="AQ88" s="124">
        <f t="shared" si="44"/>
        <v>0</v>
      </c>
      <c r="AR88" s="124">
        <f t="shared" si="44"/>
        <v>0</v>
      </c>
      <c r="AS88" s="124">
        <f t="shared" si="44"/>
        <v>0</v>
      </c>
      <c r="AT88" s="124">
        <f t="shared" si="44"/>
        <v>0</v>
      </c>
      <c r="AU88" s="124">
        <f t="shared" si="44"/>
        <v>0</v>
      </c>
      <c r="AV88" s="124">
        <f t="shared" si="44"/>
        <v>0</v>
      </c>
      <c r="AW88" s="124">
        <f t="shared" si="44"/>
        <v>0</v>
      </c>
      <c r="AX88" s="124">
        <f t="shared" si="44"/>
        <v>0</v>
      </c>
      <c r="AY88" s="124">
        <f t="shared" si="44"/>
        <v>0</v>
      </c>
      <c r="AZ88" s="124">
        <f t="shared" si="44"/>
        <v>0</v>
      </c>
      <c r="BA88" s="124">
        <f t="shared" si="44"/>
        <v>0</v>
      </c>
      <c r="BB88" s="124">
        <f t="shared" si="44"/>
        <v>0</v>
      </c>
      <c r="BC88" s="136">
        <f t="shared" si="38"/>
        <v>245.75367641894007</v>
      </c>
    </row>
    <row r="89" spans="3:56" x14ac:dyDescent="0.3">
      <c r="E89" s="127">
        <v>8.5000000000000006E-3</v>
      </c>
      <c r="F89" s="10"/>
      <c r="G89" s="11">
        <v>2050</v>
      </c>
      <c r="H89" s="138">
        <f t="shared" si="34"/>
        <v>8.5000000000000006E-3</v>
      </c>
      <c r="I89" s="138">
        <f t="shared" si="34"/>
        <v>8.5000000000000006E-3</v>
      </c>
      <c r="J89" s="138">
        <f t="shared" si="34"/>
        <v>8.5000000000000006E-3</v>
      </c>
      <c r="K89" s="138">
        <f t="shared" si="34"/>
        <v>8.5000000000000006E-3</v>
      </c>
      <c r="L89" s="138">
        <f t="shared" si="34"/>
        <v>8.5000000000000006E-3</v>
      </c>
      <c r="M89" s="138">
        <f t="shared" si="34"/>
        <v>8.5000000000000006E-3</v>
      </c>
      <c r="N89" s="138">
        <f t="shared" si="34"/>
        <v>8.5000000000000006E-3</v>
      </c>
      <c r="O89" s="138">
        <f t="shared" si="34"/>
        <v>8.5000000000000006E-3</v>
      </c>
      <c r="P89" s="138">
        <f t="shared" si="34"/>
        <v>8.5000000000000006E-3</v>
      </c>
      <c r="Q89" s="138">
        <f t="shared" si="34"/>
        <v>8.5000000000000006E-3</v>
      </c>
      <c r="R89" s="138">
        <f t="shared" si="34"/>
        <v>8.5000000000000006E-3</v>
      </c>
      <c r="S89" s="138">
        <f t="shared" si="34"/>
        <v>8.5000000000000006E-3</v>
      </c>
      <c r="T89" s="138">
        <f t="shared" si="34"/>
        <v>8.5000000000000006E-3</v>
      </c>
      <c r="U89" s="138">
        <f t="shared" si="34"/>
        <v>8.5000000000000006E-3</v>
      </c>
      <c r="V89" s="138">
        <f t="shared" si="34"/>
        <v>8.5000000000000006E-3</v>
      </c>
      <c r="AN89" s="124">
        <f t="shared" si="44"/>
        <v>267.46012853801892</v>
      </c>
      <c r="AO89" s="124">
        <f t="shared" si="44"/>
        <v>0</v>
      </c>
      <c r="AP89" s="124">
        <f t="shared" si="44"/>
        <v>0</v>
      </c>
      <c r="AQ89" s="124">
        <f t="shared" si="44"/>
        <v>0</v>
      </c>
      <c r="AR89" s="124">
        <f t="shared" si="44"/>
        <v>0</v>
      </c>
      <c r="AS89" s="124">
        <f t="shared" si="44"/>
        <v>0</v>
      </c>
      <c r="AT89" s="124">
        <f t="shared" si="44"/>
        <v>0</v>
      </c>
      <c r="AU89" s="124">
        <f t="shared" si="44"/>
        <v>0</v>
      </c>
      <c r="AV89" s="124">
        <f t="shared" si="44"/>
        <v>0</v>
      </c>
      <c r="AW89" s="124">
        <f t="shared" si="44"/>
        <v>0</v>
      </c>
      <c r="AX89" s="124">
        <f t="shared" si="44"/>
        <v>0</v>
      </c>
      <c r="AY89" s="124">
        <f t="shared" si="44"/>
        <v>0</v>
      </c>
      <c r="AZ89" s="124">
        <f t="shared" si="44"/>
        <v>0</v>
      </c>
      <c r="BA89" s="124">
        <f t="shared" si="44"/>
        <v>0</v>
      </c>
      <c r="BB89" s="124">
        <f t="shared" si="44"/>
        <v>0</v>
      </c>
      <c r="BC89" s="136">
        <f t="shared" si="38"/>
        <v>267.46012853801892</v>
      </c>
    </row>
    <row r="90" spans="3:56" ht="15" thickBot="1" x14ac:dyDescent="0.35">
      <c r="E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36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36"/>
    </row>
    <row r="91" spans="3:56" s="112" customFormat="1" ht="16.2" thickBot="1" x14ac:dyDescent="0.35">
      <c r="C91" s="111" t="s">
        <v>585</v>
      </c>
      <c r="E91" s="130" t="s">
        <v>611</v>
      </c>
      <c r="F91" s="167"/>
      <c r="W91" s="131" t="str">
        <f>C91</f>
        <v>Medium</v>
      </c>
      <c r="X91" s="132">
        <f>VLOOKUP(W91,$W$2:$X$4,2,FALSE)</f>
        <v>2</v>
      </c>
    </row>
    <row r="92" spans="3:56" x14ac:dyDescent="0.3">
      <c r="E92" s="2"/>
      <c r="F92" s="168"/>
      <c r="G92" s="133"/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13</v>
      </c>
      <c r="P92" s="2" t="s">
        <v>14</v>
      </c>
      <c r="Q92" s="2" t="s">
        <v>15</v>
      </c>
      <c r="R92" s="2" t="s">
        <v>16</v>
      </c>
      <c r="S92" s="2" t="s">
        <v>17</v>
      </c>
      <c r="T92" s="2" t="s">
        <v>18</v>
      </c>
      <c r="U92" s="2" t="s">
        <v>19</v>
      </c>
      <c r="V92" s="2" t="s">
        <v>20</v>
      </c>
      <c r="W92" s="2" t="s">
        <v>6</v>
      </c>
      <c r="X92" s="2" t="s">
        <v>7</v>
      </c>
      <c r="Y92" s="2" t="s">
        <v>8</v>
      </c>
      <c r="Z92" s="2" t="s">
        <v>9</v>
      </c>
      <c r="AA92" s="2" t="s">
        <v>10</v>
      </c>
      <c r="AB92" s="2" t="s">
        <v>11</v>
      </c>
      <c r="AC92" s="2" t="s">
        <v>12</v>
      </c>
      <c r="AD92" s="2" t="s">
        <v>13</v>
      </c>
      <c r="AE92" s="2" t="s">
        <v>14</v>
      </c>
      <c r="AF92" s="2" t="s">
        <v>15</v>
      </c>
      <c r="AG92" s="2" t="s">
        <v>16</v>
      </c>
      <c r="AH92" s="2" t="s">
        <v>17</v>
      </c>
      <c r="AI92" s="2" t="s">
        <v>18</v>
      </c>
      <c r="AJ92" s="2" t="s">
        <v>19</v>
      </c>
      <c r="AK92" s="2" t="s">
        <v>20</v>
      </c>
      <c r="AL92" s="17" t="s">
        <v>709</v>
      </c>
      <c r="AM92" s="2" t="s">
        <v>275</v>
      </c>
      <c r="AN92" s="2" t="s">
        <v>6</v>
      </c>
      <c r="AO92" s="2" t="s">
        <v>7</v>
      </c>
      <c r="AP92" s="2" t="s">
        <v>8</v>
      </c>
      <c r="AQ92" s="2" t="s">
        <v>9</v>
      </c>
      <c r="AR92" s="2" t="s">
        <v>10</v>
      </c>
      <c r="AS92" s="2" t="s">
        <v>11</v>
      </c>
      <c r="AT92" s="2" t="s">
        <v>12</v>
      </c>
      <c r="AU92" s="2" t="s">
        <v>13</v>
      </c>
      <c r="AV92" s="2" t="s">
        <v>14</v>
      </c>
      <c r="AW92" s="2" t="s">
        <v>15</v>
      </c>
      <c r="AX92" s="2" t="s">
        <v>16</v>
      </c>
      <c r="AY92" s="2" t="s">
        <v>17</v>
      </c>
      <c r="AZ92" s="2" t="s">
        <v>18</v>
      </c>
      <c r="BA92" s="2" t="s">
        <v>19</v>
      </c>
      <c r="BB92" s="2" t="s">
        <v>20</v>
      </c>
      <c r="BC92" s="17" t="s">
        <v>709</v>
      </c>
      <c r="BD92" s="2" t="s">
        <v>275</v>
      </c>
    </row>
    <row r="93" spans="3:56" x14ac:dyDescent="0.3">
      <c r="E93" s="118" t="s">
        <v>706</v>
      </c>
      <c r="F93" s="17" t="s">
        <v>707</v>
      </c>
      <c r="G93" s="2">
        <f>READFIRST!$C$5</f>
        <v>2018</v>
      </c>
      <c r="H93" s="142">
        <f>SUM('Base-year demand'!L66:L121)</f>
        <v>141.77117207119502</v>
      </c>
      <c r="I93" s="142">
        <f>SUM('Base-year demand'!M66:M121)</f>
        <v>0</v>
      </c>
      <c r="J93" s="142">
        <f>SUM('Base-year demand'!N66:N121)</f>
        <v>0</v>
      </c>
      <c r="K93" s="142">
        <f>SUM('Base-year demand'!O66:O121)</f>
        <v>0</v>
      </c>
      <c r="L93" s="142">
        <f>SUM('Base-year demand'!P66:P121)</f>
        <v>0</v>
      </c>
      <c r="M93" s="142">
        <f>SUM('Base-year demand'!Q66:Q121)</f>
        <v>0</v>
      </c>
      <c r="N93" s="142">
        <f>SUM('Base-year demand'!R66:R121)</f>
        <v>0</v>
      </c>
      <c r="O93" s="142">
        <f>SUM('Base-year demand'!S66:S121)</f>
        <v>0</v>
      </c>
      <c r="P93" s="142">
        <f>SUM('Base-year demand'!T66:T121)</f>
        <v>0</v>
      </c>
      <c r="Q93" s="142">
        <f>SUM('Base-year demand'!U66:U121)</f>
        <v>0</v>
      </c>
      <c r="R93" s="142">
        <f>SUM('Base-year demand'!V66:V121)</f>
        <v>0</v>
      </c>
      <c r="S93" s="142">
        <f>SUM('Base-year demand'!W66:W121)</f>
        <v>0</v>
      </c>
      <c r="T93" s="142">
        <f>SUM('Base-year demand'!X66:X121)</f>
        <v>0</v>
      </c>
      <c r="U93" s="142">
        <f>SUM('Base-year demand'!Y66:Y121)</f>
        <v>0</v>
      </c>
      <c r="V93" s="142">
        <f>SUM('Base-year demand'!Z66:Z121)</f>
        <v>0</v>
      </c>
      <c r="AL93" s="134">
        <f>SUM(H93:V93)</f>
        <v>141.77117207119502</v>
      </c>
      <c r="AM93" s="2" t="str">
        <f>BD93</f>
        <v>TJ</v>
      </c>
      <c r="BC93" s="134">
        <f>SUM(H93:V93)</f>
        <v>141.77117207119502</v>
      </c>
      <c r="BD93" s="2" t="s">
        <v>278</v>
      </c>
    </row>
    <row r="94" spans="3:56" x14ac:dyDescent="0.3">
      <c r="E94" s="120">
        <v>1.15E-2</v>
      </c>
      <c r="F94" s="37" t="s">
        <v>583</v>
      </c>
      <c r="G94" s="121">
        <v>2020</v>
      </c>
      <c r="H94" s="135">
        <f>$E94</f>
        <v>1.15E-2</v>
      </c>
      <c r="I94" s="135">
        <f t="shared" ref="H94:V105" si="45">$E94</f>
        <v>1.15E-2</v>
      </c>
      <c r="J94" s="135">
        <f t="shared" si="45"/>
        <v>1.15E-2</v>
      </c>
      <c r="K94" s="135">
        <f t="shared" si="45"/>
        <v>1.15E-2</v>
      </c>
      <c r="L94" s="135">
        <f t="shared" si="45"/>
        <v>1.15E-2</v>
      </c>
      <c r="M94" s="135">
        <f t="shared" si="45"/>
        <v>1.15E-2</v>
      </c>
      <c r="N94" s="135">
        <f t="shared" si="45"/>
        <v>1.15E-2</v>
      </c>
      <c r="O94" s="135">
        <f t="shared" si="45"/>
        <v>1.15E-2</v>
      </c>
      <c r="P94" s="135">
        <f t="shared" si="45"/>
        <v>1.15E-2</v>
      </c>
      <c r="Q94" s="135">
        <f t="shared" si="45"/>
        <v>1.15E-2</v>
      </c>
      <c r="R94" s="135">
        <f t="shared" si="45"/>
        <v>1.15E-2</v>
      </c>
      <c r="S94" s="135">
        <f t="shared" si="45"/>
        <v>1.15E-2</v>
      </c>
      <c r="T94" s="135">
        <f t="shared" si="45"/>
        <v>1.15E-2</v>
      </c>
      <c r="U94" s="135">
        <f t="shared" si="45"/>
        <v>1.15E-2</v>
      </c>
      <c r="V94" s="135">
        <f t="shared" si="45"/>
        <v>1.15E-2</v>
      </c>
      <c r="W94" s="122">
        <f>CHOOSE($X$91,AN94,AN98,AN102)</f>
        <v>144.62077262982604</v>
      </c>
      <c r="X94" s="122">
        <f t="shared" ref="X94:AK94" si="46">CHOOSE($X$91,AO94,AO98,AO102)</f>
        <v>0</v>
      </c>
      <c r="Y94" s="122">
        <f t="shared" si="46"/>
        <v>0</v>
      </c>
      <c r="Z94" s="122">
        <f t="shared" si="46"/>
        <v>0</v>
      </c>
      <c r="AA94" s="122">
        <f t="shared" si="46"/>
        <v>0</v>
      </c>
      <c r="AB94" s="122">
        <f t="shared" si="46"/>
        <v>0</v>
      </c>
      <c r="AC94" s="122">
        <f t="shared" si="46"/>
        <v>0</v>
      </c>
      <c r="AD94" s="122">
        <f t="shared" si="46"/>
        <v>0</v>
      </c>
      <c r="AE94" s="122">
        <f t="shared" si="46"/>
        <v>0</v>
      </c>
      <c r="AF94" s="122">
        <f t="shared" si="46"/>
        <v>0</v>
      </c>
      <c r="AG94" s="122">
        <f t="shared" si="46"/>
        <v>0</v>
      </c>
      <c r="AH94" s="122">
        <f t="shared" si="46"/>
        <v>0</v>
      </c>
      <c r="AI94" s="122">
        <f t="shared" si="46"/>
        <v>0</v>
      </c>
      <c r="AJ94" s="122">
        <f t="shared" si="46"/>
        <v>0</v>
      </c>
      <c r="AK94" s="122">
        <f t="shared" si="46"/>
        <v>0</v>
      </c>
      <c r="AL94" s="136">
        <f t="shared" ref="AL94:AL97" si="47">SUM(W94:AK94)</f>
        <v>144.62077262982604</v>
      </c>
      <c r="AN94" s="122">
        <f t="shared" ref="AN94:BB94" si="48">IFERROR(IF((1+ H94)&gt;0,H93*(1+ H94)^($G94-$G93),0),0)</f>
        <v>145.05065826633896</v>
      </c>
      <c r="AO94" s="122">
        <f t="shared" si="48"/>
        <v>0</v>
      </c>
      <c r="AP94" s="122">
        <f t="shared" si="48"/>
        <v>0</v>
      </c>
      <c r="AQ94" s="122">
        <f t="shared" si="48"/>
        <v>0</v>
      </c>
      <c r="AR94" s="122">
        <f t="shared" si="48"/>
        <v>0</v>
      </c>
      <c r="AS94" s="122">
        <f t="shared" si="48"/>
        <v>0</v>
      </c>
      <c r="AT94" s="122">
        <f t="shared" si="48"/>
        <v>0</v>
      </c>
      <c r="AU94" s="122">
        <f t="shared" si="48"/>
        <v>0</v>
      </c>
      <c r="AV94" s="122">
        <f t="shared" si="48"/>
        <v>0</v>
      </c>
      <c r="AW94" s="122">
        <f t="shared" si="48"/>
        <v>0</v>
      </c>
      <c r="AX94" s="122">
        <f t="shared" si="48"/>
        <v>0</v>
      </c>
      <c r="AY94" s="122">
        <f t="shared" si="48"/>
        <v>0</v>
      </c>
      <c r="AZ94" s="122">
        <f t="shared" si="48"/>
        <v>0</v>
      </c>
      <c r="BA94" s="122">
        <f t="shared" si="48"/>
        <v>0</v>
      </c>
      <c r="BB94" s="122">
        <f t="shared" si="48"/>
        <v>0</v>
      </c>
      <c r="BC94" s="136">
        <f t="shared" ref="BC94:BC105" si="49">SUM(AN94:BB94)</f>
        <v>145.05065826633896</v>
      </c>
    </row>
    <row r="95" spans="3:56" x14ac:dyDescent="0.3">
      <c r="E95" s="123">
        <v>1.15E-2</v>
      </c>
      <c r="G95" s="2">
        <v>2030</v>
      </c>
      <c r="H95" s="137">
        <f t="shared" si="45"/>
        <v>1.15E-2</v>
      </c>
      <c r="I95" s="137">
        <f t="shared" si="45"/>
        <v>1.15E-2</v>
      </c>
      <c r="J95" s="137">
        <f t="shared" si="45"/>
        <v>1.15E-2</v>
      </c>
      <c r="K95" s="137">
        <f t="shared" si="45"/>
        <v>1.15E-2</v>
      </c>
      <c r="L95" s="137">
        <f t="shared" si="45"/>
        <v>1.15E-2</v>
      </c>
      <c r="M95" s="137">
        <f t="shared" si="45"/>
        <v>1.15E-2</v>
      </c>
      <c r="N95" s="137">
        <f t="shared" si="45"/>
        <v>1.15E-2</v>
      </c>
      <c r="O95" s="137">
        <f t="shared" si="45"/>
        <v>1.15E-2</v>
      </c>
      <c r="P95" s="137">
        <f t="shared" si="45"/>
        <v>1.15E-2</v>
      </c>
      <c r="Q95" s="137">
        <f t="shared" si="45"/>
        <v>1.15E-2</v>
      </c>
      <c r="R95" s="137">
        <f t="shared" si="45"/>
        <v>1.15E-2</v>
      </c>
      <c r="S95" s="137">
        <f t="shared" si="45"/>
        <v>1.15E-2</v>
      </c>
      <c r="T95" s="137">
        <f t="shared" si="45"/>
        <v>1.15E-2</v>
      </c>
      <c r="U95" s="137">
        <f t="shared" si="45"/>
        <v>1.15E-2</v>
      </c>
      <c r="V95" s="137">
        <f t="shared" si="45"/>
        <v>1.15E-2</v>
      </c>
      <c r="W95" s="124">
        <f t="shared" ref="W95:AK97" si="50">CHOOSE($X$91,AN95,AN99,AN103)</f>
        <v>159.75130524096903</v>
      </c>
      <c r="X95" s="124">
        <f t="shared" si="50"/>
        <v>0</v>
      </c>
      <c r="Y95" s="124">
        <f t="shared" si="50"/>
        <v>0</v>
      </c>
      <c r="Z95" s="124">
        <f t="shared" si="50"/>
        <v>0</v>
      </c>
      <c r="AA95" s="124">
        <f t="shared" si="50"/>
        <v>0</v>
      </c>
      <c r="AB95" s="124">
        <f t="shared" si="50"/>
        <v>0</v>
      </c>
      <c r="AC95" s="124">
        <f t="shared" si="50"/>
        <v>0</v>
      </c>
      <c r="AD95" s="124">
        <f t="shared" si="50"/>
        <v>0</v>
      </c>
      <c r="AE95" s="124">
        <f t="shared" si="50"/>
        <v>0</v>
      </c>
      <c r="AF95" s="124">
        <f t="shared" si="50"/>
        <v>0</v>
      </c>
      <c r="AG95" s="124">
        <f t="shared" si="50"/>
        <v>0</v>
      </c>
      <c r="AH95" s="124">
        <f t="shared" si="50"/>
        <v>0</v>
      </c>
      <c r="AI95" s="124">
        <f t="shared" si="50"/>
        <v>0</v>
      </c>
      <c r="AJ95" s="124">
        <f t="shared" si="50"/>
        <v>0</v>
      </c>
      <c r="AK95" s="124">
        <f t="shared" si="50"/>
        <v>0</v>
      </c>
      <c r="AL95" s="136">
        <f t="shared" si="47"/>
        <v>159.75130524096903</v>
      </c>
      <c r="AN95" s="124">
        <f t="shared" ref="AN95:BB97" si="51">IFERROR(IF((1+ H95)&gt;0,AN94*(1+ H95)^($G95-$G94),0),0)</f>
        <v>162.62172934881823</v>
      </c>
      <c r="AO95" s="124">
        <f t="shared" si="51"/>
        <v>0</v>
      </c>
      <c r="AP95" s="124">
        <f t="shared" si="51"/>
        <v>0</v>
      </c>
      <c r="AQ95" s="124">
        <f t="shared" si="51"/>
        <v>0</v>
      </c>
      <c r="AR95" s="124">
        <f t="shared" si="51"/>
        <v>0</v>
      </c>
      <c r="AS95" s="124">
        <f t="shared" si="51"/>
        <v>0</v>
      </c>
      <c r="AT95" s="124">
        <f t="shared" si="51"/>
        <v>0</v>
      </c>
      <c r="AU95" s="124">
        <f t="shared" si="51"/>
        <v>0</v>
      </c>
      <c r="AV95" s="124">
        <f t="shared" si="51"/>
        <v>0</v>
      </c>
      <c r="AW95" s="124">
        <f t="shared" si="51"/>
        <v>0</v>
      </c>
      <c r="AX95" s="124">
        <f t="shared" si="51"/>
        <v>0</v>
      </c>
      <c r="AY95" s="124">
        <f t="shared" si="51"/>
        <v>0</v>
      </c>
      <c r="AZ95" s="124">
        <f t="shared" si="51"/>
        <v>0</v>
      </c>
      <c r="BA95" s="124">
        <f t="shared" si="51"/>
        <v>0</v>
      </c>
      <c r="BB95" s="124">
        <f t="shared" si="51"/>
        <v>0</v>
      </c>
      <c r="BC95" s="136">
        <f t="shared" si="49"/>
        <v>162.62172934881823</v>
      </c>
    </row>
    <row r="96" spans="3:56" x14ac:dyDescent="0.3">
      <c r="E96" s="123">
        <v>1.15E-2</v>
      </c>
      <c r="G96" s="2">
        <v>2040</v>
      </c>
      <c r="H96" s="137">
        <f>$E96</f>
        <v>1.15E-2</v>
      </c>
      <c r="I96" s="137">
        <f t="shared" si="45"/>
        <v>1.15E-2</v>
      </c>
      <c r="J96" s="137">
        <f t="shared" si="45"/>
        <v>1.15E-2</v>
      </c>
      <c r="K96" s="137">
        <f t="shared" si="45"/>
        <v>1.15E-2</v>
      </c>
      <c r="L96" s="137">
        <f t="shared" si="45"/>
        <v>1.15E-2</v>
      </c>
      <c r="M96" s="137">
        <f t="shared" si="45"/>
        <v>1.15E-2</v>
      </c>
      <c r="N96" s="137">
        <f t="shared" si="45"/>
        <v>1.15E-2</v>
      </c>
      <c r="O96" s="137">
        <f t="shared" si="45"/>
        <v>1.15E-2</v>
      </c>
      <c r="P96" s="137">
        <f t="shared" si="45"/>
        <v>1.15E-2</v>
      </c>
      <c r="Q96" s="137">
        <f t="shared" si="45"/>
        <v>1.15E-2</v>
      </c>
      <c r="R96" s="137">
        <f t="shared" si="45"/>
        <v>1.15E-2</v>
      </c>
      <c r="S96" s="137">
        <f t="shared" si="45"/>
        <v>1.15E-2</v>
      </c>
      <c r="T96" s="137">
        <f t="shared" si="45"/>
        <v>1.15E-2</v>
      </c>
      <c r="U96" s="137">
        <f t="shared" si="45"/>
        <v>1.15E-2</v>
      </c>
      <c r="V96" s="137">
        <f t="shared" si="45"/>
        <v>1.15E-2</v>
      </c>
      <c r="W96" s="124">
        <f t="shared" si="50"/>
        <v>176.46482633249335</v>
      </c>
      <c r="X96" s="124">
        <f t="shared" si="50"/>
        <v>0</v>
      </c>
      <c r="Y96" s="124">
        <f t="shared" si="50"/>
        <v>0</v>
      </c>
      <c r="Z96" s="124">
        <f t="shared" si="50"/>
        <v>0</v>
      </c>
      <c r="AA96" s="124">
        <f t="shared" si="50"/>
        <v>0</v>
      </c>
      <c r="AB96" s="124">
        <f t="shared" si="50"/>
        <v>0</v>
      </c>
      <c r="AC96" s="124">
        <f t="shared" si="50"/>
        <v>0</v>
      </c>
      <c r="AD96" s="124">
        <f t="shared" si="50"/>
        <v>0</v>
      </c>
      <c r="AE96" s="124">
        <f t="shared" si="50"/>
        <v>0</v>
      </c>
      <c r="AF96" s="124">
        <f t="shared" si="50"/>
        <v>0</v>
      </c>
      <c r="AG96" s="124">
        <f t="shared" si="50"/>
        <v>0</v>
      </c>
      <c r="AH96" s="124">
        <f t="shared" si="50"/>
        <v>0</v>
      </c>
      <c r="AI96" s="124">
        <f t="shared" si="50"/>
        <v>0</v>
      </c>
      <c r="AJ96" s="124">
        <f t="shared" si="50"/>
        <v>0</v>
      </c>
      <c r="AK96" s="124">
        <f t="shared" si="50"/>
        <v>0</v>
      </c>
      <c r="AL96" s="136">
        <f t="shared" si="47"/>
        <v>176.46482633249335</v>
      </c>
      <c r="AN96" s="124">
        <f t="shared" si="51"/>
        <v>182.32131568710994</v>
      </c>
      <c r="AO96" s="124">
        <f t="shared" si="51"/>
        <v>0</v>
      </c>
      <c r="AP96" s="124">
        <f t="shared" si="51"/>
        <v>0</v>
      </c>
      <c r="AQ96" s="124">
        <f t="shared" si="51"/>
        <v>0</v>
      </c>
      <c r="AR96" s="124">
        <f t="shared" si="51"/>
        <v>0</v>
      </c>
      <c r="AS96" s="124">
        <f t="shared" si="51"/>
        <v>0</v>
      </c>
      <c r="AT96" s="124">
        <f t="shared" si="51"/>
        <v>0</v>
      </c>
      <c r="AU96" s="124">
        <f t="shared" si="51"/>
        <v>0</v>
      </c>
      <c r="AV96" s="124">
        <f t="shared" si="51"/>
        <v>0</v>
      </c>
      <c r="AW96" s="124">
        <f t="shared" si="51"/>
        <v>0</v>
      </c>
      <c r="AX96" s="124">
        <f t="shared" si="51"/>
        <v>0</v>
      </c>
      <c r="AY96" s="124">
        <f t="shared" si="51"/>
        <v>0</v>
      </c>
      <c r="AZ96" s="124">
        <f t="shared" si="51"/>
        <v>0</v>
      </c>
      <c r="BA96" s="124">
        <f t="shared" si="51"/>
        <v>0</v>
      </c>
      <c r="BB96" s="124">
        <f t="shared" si="51"/>
        <v>0</v>
      </c>
      <c r="BC96" s="136">
        <f t="shared" si="49"/>
        <v>182.32131568710994</v>
      </c>
    </row>
    <row r="97" spans="3:56" x14ac:dyDescent="0.3">
      <c r="E97" s="127">
        <v>1.15E-2</v>
      </c>
      <c r="F97" s="10"/>
      <c r="G97" s="11">
        <v>2050</v>
      </c>
      <c r="H97" s="138">
        <f t="shared" si="45"/>
        <v>1.15E-2</v>
      </c>
      <c r="I97" s="138">
        <f t="shared" si="45"/>
        <v>1.15E-2</v>
      </c>
      <c r="J97" s="138">
        <f t="shared" si="45"/>
        <v>1.15E-2</v>
      </c>
      <c r="K97" s="138">
        <f t="shared" si="45"/>
        <v>1.15E-2</v>
      </c>
      <c r="L97" s="138">
        <f t="shared" si="45"/>
        <v>1.15E-2</v>
      </c>
      <c r="M97" s="138">
        <f t="shared" si="45"/>
        <v>1.15E-2</v>
      </c>
      <c r="N97" s="138">
        <f t="shared" si="45"/>
        <v>1.15E-2</v>
      </c>
      <c r="O97" s="138">
        <f t="shared" si="45"/>
        <v>1.15E-2</v>
      </c>
      <c r="P97" s="138">
        <f t="shared" si="45"/>
        <v>1.15E-2</v>
      </c>
      <c r="Q97" s="138">
        <f t="shared" si="45"/>
        <v>1.15E-2</v>
      </c>
      <c r="R97" s="138">
        <f t="shared" si="45"/>
        <v>1.15E-2</v>
      </c>
      <c r="S97" s="138">
        <f t="shared" si="45"/>
        <v>1.15E-2</v>
      </c>
      <c r="T97" s="138">
        <f t="shared" si="45"/>
        <v>1.15E-2</v>
      </c>
      <c r="U97" s="138">
        <f t="shared" si="45"/>
        <v>1.15E-2</v>
      </c>
      <c r="V97" s="138">
        <f t="shared" si="45"/>
        <v>1.15E-2</v>
      </c>
      <c r="W97" s="124">
        <f t="shared" si="50"/>
        <v>194.92695152371792</v>
      </c>
      <c r="X97" s="124">
        <f t="shared" si="50"/>
        <v>0</v>
      </c>
      <c r="Y97" s="124">
        <f t="shared" si="50"/>
        <v>0</v>
      </c>
      <c r="Z97" s="124">
        <f t="shared" si="50"/>
        <v>0</v>
      </c>
      <c r="AA97" s="124">
        <f t="shared" si="50"/>
        <v>0</v>
      </c>
      <c r="AB97" s="124">
        <f t="shared" si="50"/>
        <v>0</v>
      </c>
      <c r="AC97" s="124">
        <f t="shared" si="50"/>
        <v>0</v>
      </c>
      <c r="AD97" s="124">
        <f t="shared" si="50"/>
        <v>0</v>
      </c>
      <c r="AE97" s="124">
        <f t="shared" si="50"/>
        <v>0</v>
      </c>
      <c r="AF97" s="124">
        <f t="shared" si="50"/>
        <v>0</v>
      </c>
      <c r="AG97" s="124">
        <f t="shared" si="50"/>
        <v>0</v>
      </c>
      <c r="AH97" s="124">
        <f t="shared" si="50"/>
        <v>0</v>
      </c>
      <c r="AI97" s="124">
        <f t="shared" si="50"/>
        <v>0</v>
      </c>
      <c r="AJ97" s="124">
        <f t="shared" si="50"/>
        <v>0</v>
      </c>
      <c r="AK97" s="124">
        <f t="shared" si="50"/>
        <v>0</v>
      </c>
      <c r="AL97" s="136">
        <f t="shared" si="47"/>
        <v>194.92695152371792</v>
      </c>
      <c r="AN97" s="124">
        <f t="shared" si="51"/>
        <v>204.40726025350415</v>
      </c>
      <c r="AO97" s="124">
        <f t="shared" si="51"/>
        <v>0</v>
      </c>
      <c r="AP97" s="124">
        <f t="shared" si="51"/>
        <v>0</v>
      </c>
      <c r="AQ97" s="124">
        <f t="shared" si="51"/>
        <v>0</v>
      </c>
      <c r="AR97" s="124">
        <f t="shared" si="51"/>
        <v>0</v>
      </c>
      <c r="AS97" s="124">
        <f t="shared" si="51"/>
        <v>0</v>
      </c>
      <c r="AT97" s="124">
        <f t="shared" si="51"/>
        <v>0</v>
      </c>
      <c r="AU97" s="124">
        <f t="shared" si="51"/>
        <v>0</v>
      </c>
      <c r="AV97" s="124">
        <f t="shared" si="51"/>
        <v>0</v>
      </c>
      <c r="AW97" s="124">
        <f t="shared" si="51"/>
        <v>0</v>
      </c>
      <c r="AX97" s="124">
        <f t="shared" si="51"/>
        <v>0</v>
      </c>
      <c r="AY97" s="124">
        <f t="shared" si="51"/>
        <v>0</v>
      </c>
      <c r="AZ97" s="124">
        <f t="shared" si="51"/>
        <v>0</v>
      </c>
      <c r="BA97" s="124">
        <f t="shared" si="51"/>
        <v>0</v>
      </c>
      <c r="BB97" s="124">
        <f t="shared" si="51"/>
        <v>0</v>
      </c>
      <c r="BC97" s="136">
        <f t="shared" si="49"/>
        <v>204.40726025350415</v>
      </c>
    </row>
    <row r="98" spans="3:56" x14ac:dyDescent="0.3">
      <c r="E98" s="123">
        <v>0.01</v>
      </c>
      <c r="F98" s="3" t="s">
        <v>585</v>
      </c>
      <c r="G98" s="128">
        <v>2020</v>
      </c>
      <c r="H98" s="135">
        <f t="shared" si="45"/>
        <v>0.01</v>
      </c>
      <c r="I98" s="135">
        <f t="shared" si="45"/>
        <v>0.01</v>
      </c>
      <c r="J98" s="135">
        <f t="shared" si="45"/>
        <v>0.01</v>
      </c>
      <c r="K98" s="135">
        <f t="shared" si="45"/>
        <v>0.01</v>
      </c>
      <c r="L98" s="135">
        <f t="shared" si="45"/>
        <v>0.01</v>
      </c>
      <c r="M98" s="135">
        <f t="shared" si="45"/>
        <v>0.01</v>
      </c>
      <c r="N98" s="135">
        <f t="shared" si="45"/>
        <v>0.01</v>
      </c>
      <c r="O98" s="135">
        <f t="shared" si="45"/>
        <v>0.01</v>
      </c>
      <c r="P98" s="135">
        <f t="shared" si="45"/>
        <v>0.01</v>
      </c>
      <c r="Q98" s="135">
        <f t="shared" si="45"/>
        <v>0.01</v>
      </c>
      <c r="R98" s="135">
        <f t="shared" si="45"/>
        <v>0.01</v>
      </c>
      <c r="S98" s="135">
        <f t="shared" si="45"/>
        <v>0.01</v>
      </c>
      <c r="T98" s="135">
        <f t="shared" si="45"/>
        <v>0.01</v>
      </c>
      <c r="U98" s="135">
        <f t="shared" si="45"/>
        <v>0.01</v>
      </c>
      <c r="V98" s="135">
        <f t="shared" si="45"/>
        <v>0.01</v>
      </c>
      <c r="AN98" s="122">
        <f t="shared" ref="AN98:BB98" si="52">IFERROR(IF((1+ H98)&gt;0,H93*(1+ H98)^($G98-$G93),0),0)</f>
        <v>144.62077262982604</v>
      </c>
      <c r="AO98" s="122">
        <f t="shared" si="52"/>
        <v>0</v>
      </c>
      <c r="AP98" s="122">
        <f t="shared" si="52"/>
        <v>0</v>
      </c>
      <c r="AQ98" s="122">
        <f t="shared" si="52"/>
        <v>0</v>
      </c>
      <c r="AR98" s="122">
        <f t="shared" si="52"/>
        <v>0</v>
      </c>
      <c r="AS98" s="122">
        <f t="shared" si="52"/>
        <v>0</v>
      </c>
      <c r="AT98" s="122">
        <f t="shared" si="52"/>
        <v>0</v>
      </c>
      <c r="AU98" s="122">
        <f t="shared" si="52"/>
        <v>0</v>
      </c>
      <c r="AV98" s="122">
        <f t="shared" si="52"/>
        <v>0</v>
      </c>
      <c r="AW98" s="122">
        <f t="shared" si="52"/>
        <v>0</v>
      </c>
      <c r="AX98" s="122">
        <f t="shared" si="52"/>
        <v>0</v>
      </c>
      <c r="AY98" s="122">
        <f t="shared" si="52"/>
        <v>0</v>
      </c>
      <c r="AZ98" s="122">
        <f t="shared" si="52"/>
        <v>0</v>
      </c>
      <c r="BA98" s="122">
        <f t="shared" si="52"/>
        <v>0</v>
      </c>
      <c r="BB98" s="122">
        <f t="shared" si="52"/>
        <v>0</v>
      </c>
      <c r="BC98" s="136">
        <f t="shared" si="49"/>
        <v>144.62077262982604</v>
      </c>
    </row>
    <row r="99" spans="3:56" x14ac:dyDescent="0.3">
      <c r="E99" s="123">
        <v>0.01</v>
      </c>
      <c r="G99" s="2">
        <v>2030</v>
      </c>
      <c r="H99" s="137">
        <f t="shared" si="45"/>
        <v>0.01</v>
      </c>
      <c r="I99" s="137">
        <f t="shared" si="45"/>
        <v>0.01</v>
      </c>
      <c r="J99" s="137">
        <f t="shared" si="45"/>
        <v>0.01</v>
      </c>
      <c r="K99" s="137">
        <f t="shared" si="45"/>
        <v>0.01</v>
      </c>
      <c r="L99" s="137">
        <f t="shared" si="45"/>
        <v>0.01</v>
      </c>
      <c r="M99" s="137">
        <f t="shared" si="45"/>
        <v>0.01</v>
      </c>
      <c r="N99" s="137">
        <f t="shared" si="45"/>
        <v>0.01</v>
      </c>
      <c r="O99" s="137">
        <f t="shared" si="45"/>
        <v>0.01</v>
      </c>
      <c r="P99" s="137">
        <f t="shared" si="45"/>
        <v>0.01</v>
      </c>
      <c r="Q99" s="137">
        <f t="shared" si="45"/>
        <v>0.01</v>
      </c>
      <c r="R99" s="137">
        <f t="shared" si="45"/>
        <v>0.01</v>
      </c>
      <c r="S99" s="137">
        <f t="shared" si="45"/>
        <v>0.01</v>
      </c>
      <c r="T99" s="137">
        <f t="shared" si="45"/>
        <v>0.01</v>
      </c>
      <c r="U99" s="137">
        <f t="shared" si="45"/>
        <v>0.01</v>
      </c>
      <c r="V99" s="137">
        <f t="shared" si="45"/>
        <v>0.01</v>
      </c>
      <c r="AN99" s="124">
        <f t="shared" ref="AN99:BB101" si="53">IFERROR(IF((1+ H99)&gt;0,AN98*(1+ H99)^($G99-$G98),0),0)</f>
        <v>159.75130524096903</v>
      </c>
      <c r="AO99" s="124">
        <f t="shared" si="53"/>
        <v>0</v>
      </c>
      <c r="AP99" s="124">
        <f t="shared" si="53"/>
        <v>0</v>
      </c>
      <c r="AQ99" s="124">
        <f t="shared" si="53"/>
        <v>0</v>
      </c>
      <c r="AR99" s="124">
        <f t="shared" si="53"/>
        <v>0</v>
      </c>
      <c r="AS99" s="124">
        <f t="shared" si="53"/>
        <v>0</v>
      </c>
      <c r="AT99" s="124">
        <f t="shared" si="53"/>
        <v>0</v>
      </c>
      <c r="AU99" s="124">
        <f t="shared" si="53"/>
        <v>0</v>
      </c>
      <c r="AV99" s="124">
        <f t="shared" si="53"/>
        <v>0</v>
      </c>
      <c r="AW99" s="124">
        <f t="shared" si="53"/>
        <v>0</v>
      </c>
      <c r="AX99" s="124">
        <f t="shared" si="53"/>
        <v>0</v>
      </c>
      <c r="AY99" s="124">
        <f t="shared" si="53"/>
        <v>0</v>
      </c>
      <c r="AZ99" s="124">
        <f t="shared" si="53"/>
        <v>0</v>
      </c>
      <c r="BA99" s="124">
        <f t="shared" si="53"/>
        <v>0</v>
      </c>
      <c r="BB99" s="124">
        <f t="shared" si="53"/>
        <v>0</v>
      </c>
      <c r="BC99" s="136">
        <f t="shared" si="49"/>
        <v>159.75130524096903</v>
      </c>
    </row>
    <row r="100" spans="3:56" x14ac:dyDescent="0.3">
      <c r="E100" s="123">
        <v>0.01</v>
      </c>
      <c r="G100" s="2">
        <v>2040</v>
      </c>
      <c r="H100" s="137">
        <f t="shared" si="45"/>
        <v>0.01</v>
      </c>
      <c r="I100" s="137">
        <f t="shared" si="45"/>
        <v>0.01</v>
      </c>
      <c r="J100" s="137">
        <f t="shared" si="45"/>
        <v>0.01</v>
      </c>
      <c r="K100" s="137">
        <f t="shared" si="45"/>
        <v>0.01</v>
      </c>
      <c r="L100" s="137">
        <f t="shared" si="45"/>
        <v>0.01</v>
      </c>
      <c r="M100" s="137">
        <f t="shared" si="45"/>
        <v>0.01</v>
      </c>
      <c r="N100" s="137">
        <f t="shared" si="45"/>
        <v>0.01</v>
      </c>
      <c r="O100" s="137">
        <f t="shared" si="45"/>
        <v>0.01</v>
      </c>
      <c r="P100" s="137">
        <f t="shared" si="45"/>
        <v>0.01</v>
      </c>
      <c r="Q100" s="137">
        <f t="shared" si="45"/>
        <v>0.01</v>
      </c>
      <c r="R100" s="137">
        <f t="shared" si="45"/>
        <v>0.01</v>
      </c>
      <c r="S100" s="137">
        <f t="shared" si="45"/>
        <v>0.01</v>
      </c>
      <c r="T100" s="137">
        <f t="shared" si="45"/>
        <v>0.01</v>
      </c>
      <c r="U100" s="137">
        <f t="shared" si="45"/>
        <v>0.01</v>
      </c>
      <c r="V100" s="137">
        <f t="shared" si="45"/>
        <v>0.01</v>
      </c>
      <c r="AN100" s="124">
        <f t="shared" si="53"/>
        <v>176.46482633249335</v>
      </c>
      <c r="AO100" s="124">
        <f t="shared" si="53"/>
        <v>0</v>
      </c>
      <c r="AP100" s="124">
        <f t="shared" si="53"/>
        <v>0</v>
      </c>
      <c r="AQ100" s="124">
        <f t="shared" si="53"/>
        <v>0</v>
      </c>
      <c r="AR100" s="124">
        <f t="shared" si="53"/>
        <v>0</v>
      </c>
      <c r="AS100" s="124">
        <f t="shared" si="53"/>
        <v>0</v>
      </c>
      <c r="AT100" s="124">
        <f t="shared" si="53"/>
        <v>0</v>
      </c>
      <c r="AU100" s="124">
        <f t="shared" si="53"/>
        <v>0</v>
      </c>
      <c r="AV100" s="124">
        <f t="shared" si="53"/>
        <v>0</v>
      </c>
      <c r="AW100" s="124">
        <f t="shared" si="53"/>
        <v>0</v>
      </c>
      <c r="AX100" s="124">
        <f t="shared" si="53"/>
        <v>0</v>
      </c>
      <c r="AY100" s="124">
        <f t="shared" si="53"/>
        <v>0</v>
      </c>
      <c r="AZ100" s="124">
        <f t="shared" si="53"/>
        <v>0</v>
      </c>
      <c r="BA100" s="124">
        <f t="shared" si="53"/>
        <v>0</v>
      </c>
      <c r="BB100" s="124">
        <f t="shared" si="53"/>
        <v>0</v>
      </c>
      <c r="BC100" s="136">
        <f t="shared" si="49"/>
        <v>176.46482633249335</v>
      </c>
    </row>
    <row r="101" spans="3:56" x14ac:dyDescent="0.3">
      <c r="E101" s="123">
        <v>0.01</v>
      </c>
      <c r="G101" s="2">
        <v>2050</v>
      </c>
      <c r="H101" s="138">
        <f t="shared" si="45"/>
        <v>0.01</v>
      </c>
      <c r="I101" s="138">
        <f t="shared" si="45"/>
        <v>0.01</v>
      </c>
      <c r="J101" s="138">
        <f t="shared" si="45"/>
        <v>0.01</v>
      </c>
      <c r="K101" s="138">
        <f t="shared" si="45"/>
        <v>0.01</v>
      </c>
      <c r="L101" s="138">
        <f t="shared" si="45"/>
        <v>0.01</v>
      </c>
      <c r="M101" s="138">
        <f t="shared" si="45"/>
        <v>0.01</v>
      </c>
      <c r="N101" s="138">
        <f t="shared" si="45"/>
        <v>0.01</v>
      </c>
      <c r="O101" s="138">
        <f t="shared" si="45"/>
        <v>0.01</v>
      </c>
      <c r="P101" s="138">
        <f t="shared" si="45"/>
        <v>0.01</v>
      </c>
      <c r="Q101" s="138">
        <f t="shared" si="45"/>
        <v>0.01</v>
      </c>
      <c r="R101" s="138">
        <f t="shared" si="45"/>
        <v>0.01</v>
      </c>
      <c r="S101" s="138">
        <f t="shared" si="45"/>
        <v>0.01</v>
      </c>
      <c r="T101" s="138">
        <f t="shared" si="45"/>
        <v>0.01</v>
      </c>
      <c r="U101" s="138">
        <f t="shared" si="45"/>
        <v>0.01</v>
      </c>
      <c r="V101" s="138">
        <f t="shared" si="45"/>
        <v>0.01</v>
      </c>
      <c r="AN101" s="124">
        <f t="shared" si="53"/>
        <v>194.92695152371792</v>
      </c>
      <c r="AO101" s="124">
        <f t="shared" si="53"/>
        <v>0</v>
      </c>
      <c r="AP101" s="124">
        <f t="shared" si="53"/>
        <v>0</v>
      </c>
      <c r="AQ101" s="124">
        <f t="shared" si="53"/>
        <v>0</v>
      </c>
      <c r="AR101" s="124">
        <f t="shared" si="53"/>
        <v>0</v>
      </c>
      <c r="AS101" s="124">
        <f t="shared" si="53"/>
        <v>0</v>
      </c>
      <c r="AT101" s="124">
        <f t="shared" si="53"/>
        <v>0</v>
      </c>
      <c r="AU101" s="124">
        <f t="shared" si="53"/>
        <v>0</v>
      </c>
      <c r="AV101" s="124">
        <f t="shared" si="53"/>
        <v>0</v>
      </c>
      <c r="AW101" s="124">
        <f t="shared" si="53"/>
        <v>0</v>
      </c>
      <c r="AX101" s="124">
        <f t="shared" si="53"/>
        <v>0</v>
      </c>
      <c r="AY101" s="124">
        <f t="shared" si="53"/>
        <v>0</v>
      </c>
      <c r="AZ101" s="124">
        <f t="shared" si="53"/>
        <v>0</v>
      </c>
      <c r="BA101" s="124">
        <f t="shared" si="53"/>
        <v>0</v>
      </c>
      <c r="BB101" s="124">
        <f t="shared" si="53"/>
        <v>0</v>
      </c>
      <c r="BC101" s="136">
        <f t="shared" si="49"/>
        <v>194.92695152371792</v>
      </c>
    </row>
    <row r="102" spans="3:56" x14ac:dyDescent="0.3">
      <c r="E102" s="120">
        <v>8.5000000000000006E-3</v>
      </c>
      <c r="F102" s="37" t="s">
        <v>587</v>
      </c>
      <c r="G102" s="121">
        <v>2020</v>
      </c>
      <c r="H102" s="135">
        <f t="shared" si="45"/>
        <v>8.5000000000000006E-3</v>
      </c>
      <c r="I102" s="135">
        <f t="shared" si="45"/>
        <v>8.5000000000000006E-3</v>
      </c>
      <c r="J102" s="135">
        <f t="shared" si="45"/>
        <v>8.5000000000000006E-3</v>
      </c>
      <c r="K102" s="135">
        <f t="shared" si="45"/>
        <v>8.5000000000000006E-3</v>
      </c>
      <c r="L102" s="135">
        <f t="shared" si="45"/>
        <v>8.5000000000000006E-3</v>
      </c>
      <c r="M102" s="135">
        <f t="shared" si="45"/>
        <v>8.5000000000000006E-3</v>
      </c>
      <c r="N102" s="135">
        <f t="shared" si="45"/>
        <v>8.5000000000000006E-3</v>
      </c>
      <c r="O102" s="135">
        <f t="shared" si="45"/>
        <v>8.5000000000000006E-3</v>
      </c>
      <c r="P102" s="135">
        <f t="shared" si="45"/>
        <v>8.5000000000000006E-3</v>
      </c>
      <c r="Q102" s="135">
        <f t="shared" si="45"/>
        <v>8.5000000000000006E-3</v>
      </c>
      <c r="R102" s="135">
        <f t="shared" si="45"/>
        <v>8.5000000000000006E-3</v>
      </c>
      <c r="S102" s="135">
        <f t="shared" si="45"/>
        <v>8.5000000000000006E-3</v>
      </c>
      <c r="T102" s="135">
        <f t="shared" si="45"/>
        <v>8.5000000000000006E-3</v>
      </c>
      <c r="U102" s="135">
        <f t="shared" si="45"/>
        <v>8.5000000000000006E-3</v>
      </c>
      <c r="V102" s="135">
        <f t="shared" si="45"/>
        <v>8.5000000000000006E-3</v>
      </c>
      <c r="AN102" s="122">
        <f t="shared" ref="AN102:BB102" si="54">IFERROR(IF((1+ H102)&gt;0,H93*(1+ H102)^($G102-$G93),0),0)</f>
        <v>144.19152496358748</v>
      </c>
      <c r="AO102" s="122">
        <f t="shared" si="54"/>
        <v>0</v>
      </c>
      <c r="AP102" s="122">
        <f t="shared" si="54"/>
        <v>0</v>
      </c>
      <c r="AQ102" s="122">
        <f t="shared" si="54"/>
        <v>0</v>
      </c>
      <c r="AR102" s="122">
        <f t="shared" si="54"/>
        <v>0</v>
      </c>
      <c r="AS102" s="122">
        <f t="shared" si="54"/>
        <v>0</v>
      </c>
      <c r="AT102" s="122">
        <f t="shared" si="54"/>
        <v>0</v>
      </c>
      <c r="AU102" s="122">
        <f t="shared" si="54"/>
        <v>0</v>
      </c>
      <c r="AV102" s="122">
        <f t="shared" si="54"/>
        <v>0</v>
      </c>
      <c r="AW102" s="122">
        <f t="shared" si="54"/>
        <v>0</v>
      </c>
      <c r="AX102" s="122">
        <f t="shared" si="54"/>
        <v>0</v>
      </c>
      <c r="AY102" s="122">
        <f t="shared" si="54"/>
        <v>0</v>
      </c>
      <c r="AZ102" s="122">
        <f t="shared" si="54"/>
        <v>0</v>
      </c>
      <c r="BA102" s="122">
        <f t="shared" si="54"/>
        <v>0</v>
      </c>
      <c r="BB102" s="122">
        <f t="shared" si="54"/>
        <v>0</v>
      </c>
      <c r="BC102" s="136">
        <f t="shared" si="49"/>
        <v>144.19152496358748</v>
      </c>
    </row>
    <row r="103" spans="3:56" x14ac:dyDescent="0.3">
      <c r="E103" s="123">
        <v>8.5000000000000006E-3</v>
      </c>
      <c r="G103" s="2">
        <v>2030</v>
      </c>
      <c r="H103" s="137">
        <f t="shared" si="45"/>
        <v>8.5000000000000006E-3</v>
      </c>
      <c r="I103" s="137">
        <f t="shared" si="45"/>
        <v>8.5000000000000006E-3</v>
      </c>
      <c r="J103" s="137">
        <f t="shared" si="45"/>
        <v>8.5000000000000006E-3</v>
      </c>
      <c r="K103" s="137">
        <f t="shared" si="45"/>
        <v>8.5000000000000006E-3</v>
      </c>
      <c r="L103" s="137">
        <f t="shared" si="45"/>
        <v>8.5000000000000006E-3</v>
      </c>
      <c r="M103" s="137">
        <f t="shared" si="45"/>
        <v>8.5000000000000006E-3</v>
      </c>
      <c r="N103" s="137">
        <f t="shared" si="45"/>
        <v>8.5000000000000006E-3</v>
      </c>
      <c r="O103" s="137">
        <f t="shared" si="45"/>
        <v>8.5000000000000006E-3</v>
      </c>
      <c r="P103" s="137">
        <f t="shared" si="45"/>
        <v>8.5000000000000006E-3</v>
      </c>
      <c r="Q103" s="137">
        <f t="shared" si="45"/>
        <v>8.5000000000000006E-3</v>
      </c>
      <c r="R103" s="137">
        <f t="shared" si="45"/>
        <v>8.5000000000000006E-3</v>
      </c>
      <c r="S103" s="137">
        <f t="shared" si="45"/>
        <v>8.5000000000000006E-3</v>
      </c>
      <c r="T103" s="137">
        <f t="shared" si="45"/>
        <v>8.5000000000000006E-3</v>
      </c>
      <c r="U103" s="137">
        <f t="shared" si="45"/>
        <v>8.5000000000000006E-3</v>
      </c>
      <c r="V103" s="137">
        <f t="shared" si="45"/>
        <v>8.5000000000000006E-3</v>
      </c>
      <c r="AN103" s="124">
        <f t="shared" ref="AN103:BB105" si="55">IFERROR(IF((1+ H103)&gt;0,AN102*(1+ H103)^($G103-$G102),0),0)</f>
        <v>156.92739316383981</v>
      </c>
      <c r="AO103" s="124">
        <f t="shared" si="55"/>
        <v>0</v>
      </c>
      <c r="AP103" s="124">
        <f t="shared" si="55"/>
        <v>0</v>
      </c>
      <c r="AQ103" s="124">
        <f t="shared" si="55"/>
        <v>0</v>
      </c>
      <c r="AR103" s="124">
        <f t="shared" si="55"/>
        <v>0</v>
      </c>
      <c r="AS103" s="124">
        <f t="shared" si="55"/>
        <v>0</v>
      </c>
      <c r="AT103" s="124">
        <f t="shared" si="55"/>
        <v>0</v>
      </c>
      <c r="AU103" s="124">
        <f t="shared" si="55"/>
        <v>0</v>
      </c>
      <c r="AV103" s="124">
        <f t="shared" si="55"/>
        <v>0</v>
      </c>
      <c r="AW103" s="124">
        <f t="shared" si="55"/>
        <v>0</v>
      </c>
      <c r="AX103" s="124">
        <f t="shared" si="55"/>
        <v>0</v>
      </c>
      <c r="AY103" s="124">
        <f t="shared" si="55"/>
        <v>0</v>
      </c>
      <c r="AZ103" s="124">
        <f t="shared" si="55"/>
        <v>0</v>
      </c>
      <c r="BA103" s="124">
        <f t="shared" si="55"/>
        <v>0</v>
      </c>
      <c r="BB103" s="124">
        <f t="shared" si="55"/>
        <v>0</v>
      </c>
      <c r="BC103" s="136">
        <f t="shared" si="49"/>
        <v>156.92739316383981</v>
      </c>
    </row>
    <row r="104" spans="3:56" x14ac:dyDescent="0.3">
      <c r="E104" s="123">
        <v>8.5000000000000006E-3</v>
      </c>
      <c r="G104" s="2">
        <v>2040</v>
      </c>
      <c r="H104" s="137">
        <f t="shared" si="45"/>
        <v>8.5000000000000006E-3</v>
      </c>
      <c r="I104" s="137">
        <f t="shared" si="45"/>
        <v>8.5000000000000006E-3</v>
      </c>
      <c r="J104" s="137">
        <f t="shared" si="45"/>
        <v>8.5000000000000006E-3</v>
      </c>
      <c r="K104" s="137">
        <f t="shared" si="45"/>
        <v>8.5000000000000006E-3</v>
      </c>
      <c r="L104" s="137">
        <f t="shared" si="45"/>
        <v>8.5000000000000006E-3</v>
      </c>
      <c r="M104" s="137">
        <f t="shared" si="45"/>
        <v>8.5000000000000006E-3</v>
      </c>
      <c r="N104" s="137">
        <f t="shared" si="45"/>
        <v>8.5000000000000006E-3</v>
      </c>
      <c r="O104" s="137">
        <f t="shared" si="45"/>
        <v>8.5000000000000006E-3</v>
      </c>
      <c r="P104" s="137">
        <f t="shared" si="45"/>
        <v>8.5000000000000006E-3</v>
      </c>
      <c r="Q104" s="137">
        <f t="shared" si="45"/>
        <v>8.5000000000000006E-3</v>
      </c>
      <c r="R104" s="137">
        <f t="shared" si="45"/>
        <v>8.5000000000000006E-3</v>
      </c>
      <c r="S104" s="137">
        <f t="shared" si="45"/>
        <v>8.5000000000000006E-3</v>
      </c>
      <c r="T104" s="137">
        <f t="shared" si="45"/>
        <v>8.5000000000000006E-3</v>
      </c>
      <c r="U104" s="137">
        <f t="shared" si="45"/>
        <v>8.5000000000000006E-3</v>
      </c>
      <c r="V104" s="137">
        <f t="shared" si="45"/>
        <v>8.5000000000000006E-3</v>
      </c>
      <c r="AN104" s="124">
        <f t="shared" si="55"/>
        <v>170.78817032705066</v>
      </c>
      <c r="AO104" s="124">
        <f t="shared" si="55"/>
        <v>0</v>
      </c>
      <c r="AP104" s="124">
        <f t="shared" si="55"/>
        <v>0</v>
      </c>
      <c r="AQ104" s="124">
        <f t="shared" si="55"/>
        <v>0</v>
      </c>
      <c r="AR104" s="124">
        <f t="shared" si="55"/>
        <v>0</v>
      </c>
      <c r="AS104" s="124">
        <f t="shared" si="55"/>
        <v>0</v>
      </c>
      <c r="AT104" s="124">
        <f t="shared" si="55"/>
        <v>0</v>
      </c>
      <c r="AU104" s="124">
        <f t="shared" si="55"/>
        <v>0</v>
      </c>
      <c r="AV104" s="124">
        <f t="shared" si="55"/>
        <v>0</v>
      </c>
      <c r="AW104" s="124">
        <f t="shared" si="55"/>
        <v>0</v>
      </c>
      <c r="AX104" s="124">
        <f t="shared" si="55"/>
        <v>0</v>
      </c>
      <c r="AY104" s="124">
        <f t="shared" si="55"/>
        <v>0</v>
      </c>
      <c r="AZ104" s="124">
        <f t="shared" si="55"/>
        <v>0</v>
      </c>
      <c r="BA104" s="124">
        <f t="shared" si="55"/>
        <v>0</v>
      </c>
      <c r="BB104" s="124">
        <f t="shared" si="55"/>
        <v>0</v>
      </c>
      <c r="BC104" s="136">
        <f t="shared" si="49"/>
        <v>170.78817032705066</v>
      </c>
    </row>
    <row r="105" spans="3:56" x14ac:dyDescent="0.3">
      <c r="E105" s="127">
        <v>8.5000000000000006E-3</v>
      </c>
      <c r="F105" s="10"/>
      <c r="G105" s="11">
        <v>2050</v>
      </c>
      <c r="H105" s="138">
        <f t="shared" si="45"/>
        <v>8.5000000000000006E-3</v>
      </c>
      <c r="I105" s="138">
        <f t="shared" si="45"/>
        <v>8.5000000000000006E-3</v>
      </c>
      <c r="J105" s="138">
        <f t="shared" si="45"/>
        <v>8.5000000000000006E-3</v>
      </c>
      <c r="K105" s="138">
        <f t="shared" si="45"/>
        <v>8.5000000000000006E-3</v>
      </c>
      <c r="L105" s="138">
        <f t="shared" si="45"/>
        <v>8.5000000000000006E-3</v>
      </c>
      <c r="M105" s="138">
        <f t="shared" si="45"/>
        <v>8.5000000000000006E-3</v>
      </c>
      <c r="N105" s="138">
        <f t="shared" si="45"/>
        <v>8.5000000000000006E-3</v>
      </c>
      <c r="O105" s="138">
        <f t="shared" si="45"/>
        <v>8.5000000000000006E-3</v>
      </c>
      <c r="P105" s="138">
        <f t="shared" si="45"/>
        <v>8.5000000000000006E-3</v>
      </c>
      <c r="Q105" s="138">
        <f t="shared" si="45"/>
        <v>8.5000000000000006E-3</v>
      </c>
      <c r="R105" s="138">
        <f t="shared" si="45"/>
        <v>8.5000000000000006E-3</v>
      </c>
      <c r="S105" s="138">
        <f t="shared" si="45"/>
        <v>8.5000000000000006E-3</v>
      </c>
      <c r="T105" s="138">
        <f t="shared" si="45"/>
        <v>8.5000000000000006E-3</v>
      </c>
      <c r="U105" s="138">
        <f t="shared" si="45"/>
        <v>8.5000000000000006E-3</v>
      </c>
      <c r="V105" s="138">
        <f t="shared" si="45"/>
        <v>8.5000000000000006E-3</v>
      </c>
      <c r="AN105" s="124">
        <f t="shared" si="55"/>
        <v>185.87321522131089</v>
      </c>
      <c r="AO105" s="124">
        <f t="shared" si="55"/>
        <v>0</v>
      </c>
      <c r="AP105" s="124">
        <f t="shared" si="55"/>
        <v>0</v>
      </c>
      <c r="AQ105" s="124">
        <f t="shared" si="55"/>
        <v>0</v>
      </c>
      <c r="AR105" s="124">
        <f t="shared" si="55"/>
        <v>0</v>
      </c>
      <c r="AS105" s="124">
        <f t="shared" si="55"/>
        <v>0</v>
      </c>
      <c r="AT105" s="124">
        <f t="shared" si="55"/>
        <v>0</v>
      </c>
      <c r="AU105" s="124">
        <f t="shared" si="55"/>
        <v>0</v>
      </c>
      <c r="AV105" s="124">
        <f t="shared" si="55"/>
        <v>0</v>
      </c>
      <c r="AW105" s="124">
        <f t="shared" si="55"/>
        <v>0</v>
      </c>
      <c r="AX105" s="124">
        <f t="shared" si="55"/>
        <v>0</v>
      </c>
      <c r="AY105" s="124">
        <f t="shared" si="55"/>
        <v>0</v>
      </c>
      <c r="AZ105" s="124">
        <f t="shared" si="55"/>
        <v>0</v>
      </c>
      <c r="BA105" s="124">
        <f t="shared" si="55"/>
        <v>0</v>
      </c>
      <c r="BB105" s="124">
        <f t="shared" si="55"/>
        <v>0</v>
      </c>
      <c r="BC105" s="136">
        <f t="shared" si="49"/>
        <v>185.87321522131089</v>
      </c>
    </row>
    <row r="106" spans="3:56" ht="15" thickBot="1" x14ac:dyDescent="0.35">
      <c r="E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36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36"/>
    </row>
    <row r="107" spans="3:56" s="112" customFormat="1" ht="16.2" thickBot="1" x14ac:dyDescent="0.35">
      <c r="C107" s="111" t="s">
        <v>585</v>
      </c>
      <c r="E107" s="130" t="s">
        <v>613</v>
      </c>
      <c r="F107" s="167"/>
      <c r="W107" s="131" t="str">
        <f>C107</f>
        <v>Medium</v>
      </c>
      <c r="X107" s="132">
        <f>VLOOKUP(W107,$W$2:$X$4,2,FALSE)</f>
        <v>2</v>
      </c>
    </row>
    <row r="108" spans="3:56" x14ac:dyDescent="0.3">
      <c r="E108" s="2"/>
      <c r="F108" s="168"/>
      <c r="G108" s="133"/>
      <c r="H108" s="2" t="s">
        <v>6</v>
      </c>
      <c r="I108" s="2" t="s">
        <v>7</v>
      </c>
      <c r="J108" s="2" t="s">
        <v>8</v>
      </c>
      <c r="K108" s="2" t="s">
        <v>9</v>
      </c>
      <c r="L108" s="2" t="s">
        <v>10</v>
      </c>
      <c r="M108" s="2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16</v>
      </c>
      <c r="S108" s="2" t="s">
        <v>17</v>
      </c>
      <c r="T108" s="2" t="s">
        <v>18</v>
      </c>
      <c r="U108" s="2" t="s">
        <v>19</v>
      </c>
      <c r="V108" s="2" t="s">
        <v>20</v>
      </c>
      <c r="W108" s="2" t="s">
        <v>6</v>
      </c>
      <c r="X108" s="2" t="s">
        <v>7</v>
      </c>
      <c r="Y108" s="2" t="s">
        <v>8</v>
      </c>
      <c r="Z108" s="2" t="s">
        <v>9</v>
      </c>
      <c r="AA108" s="2" t="s">
        <v>10</v>
      </c>
      <c r="AB108" s="2" t="s">
        <v>11</v>
      </c>
      <c r="AC108" s="2" t="s">
        <v>12</v>
      </c>
      <c r="AD108" s="2" t="s">
        <v>13</v>
      </c>
      <c r="AE108" s="2" t="s">
        <v>14</v>
      </c>
      <c r="AF108" s="2" t="s">
        <v>15</v>
      </c>
      <c r="AG108" s="2" t="s">
        <v>16</v>
      </c>
      <c r="AH108" s="2" t="s">
        <v>17</v>
      </c>
      <c r="AI108" s="2" t="s">
        <v>18</v>
      </c>
      <c r="AJ108" s="2" t="s">
        <v>19</v>
      </c>
      <c r="AK108" s="2" t="s">
        <v>20</v>
      </c>
      <c r="AL108" s="17" t="s">
        <v>709</v>
      </c>
      <c r="AM108" s="2" t="s">
        <v>275</v>
      </c>
      <c r="AN108" s="2" t="s">
        <v>6</v>
      </c>
      <c r="AO108" s="2" t="s">
        <v>7</v>
      </c>
      <c r="AP108" s="2" t="s">
        <v>8</v>
      </c>
      <c r="AQ108" s="2" t="s">
        <v>9</v>
      </c>
      <c r="AR108" s="2" t="s">
        <v>10</v>
      </c>
      <c r="AS108" s="2" t="s">
        <v>11</v>
      </c>
      <c r="AT108" s="2" t="s">
        <v>12</v>
      </c>
      <c r="AU108" s="2" t="s">
        <v>13</v>
      </c>
      <c r="AV108" s="2" t="s">
        <v>14</v>
      </c>
      <c r="AW108" s="2" t="s">
        <v>15</v>
      </c>
      <c r="AX108" s="2" t="s">
        <v>16</v>
      </c>
      <c r="AY108" s="2" t="s">
        <v>17</v>
      </c>
      <c r="AZ108" s="2" t="s">
        <v>18</v>
      </c>
      <c r="BA108" s="2" t="s">
        <v>19</v>
      </c>
      <c r="BB108" s="2" t="s">
        <v>20</v>
      </c>
      <c r="BC108" s="17" t="s">
        <v>709</v>
      </c>
      <c r="BD108" s="2" t="s">
        <v>275</v>
      </c>
    </row>
    <row r="109" spans="3:56" x14ac:dyDescent="0.3">
      <c r="E109" s="118" t="s">
        <v>706</v>
      </c>
      <c r="F109" s="17" t="s">
        <v>707</v>
      </c>
      <c r="G109" s="2">
        <f>READFIRST!$C$5</f>
        <v>2018</v>
      </c>
      <c r="H109" s="142">
        <f>SUM('Base-year demand'!L241:L248)</f>
        <v>0</v>
      </c>
      <c r="I109" s="142">
        <f>SUM('Base-year demand'!M241:M248)</f>
        <v>0</v>
      </c>
      <c r="J109" s="142">
        <f>SUM('Base-year demand'!N241:N248)</f>
        <v>0</v>
      </c>
      <c r="K109" s="142">
        <f>SUM('Base-year demand'!O241:O248)</f>
        <v>0</v>
      </c>
      <c r="L109" s="142">
        <f>SUM('Base-year demand'!P241:P248)</f>
        <v>0</v>
      </c>
      <c r="M109" s="142">
        <f>SUM('Base-year demand'!Q241:Q248)</f>
        <v>0</v>
      </c>
      <c r="N109" s="142">
        <f>SUM('Base-year demand'!R241:R248)</f>
        <v>0</v>
      </c>
      <c r="O109" s="142">
        <f>SUM('Base-year demand'!S241:S248)</f>
        <v>0</v>
      </c>
      <c r="P109" s="142">
        <f>SUM('Base-year demand'!T241:T248)</f>
        <v>0</v>
      </c>
      <c r="Q109" s="142">
        <f>SUM('Base-year demand'!U241:U248)</f>
        <v>0</v>
      </c>
      <c r="R109" s="142">
        <f>SUM('Base-year demand'!V241:V248)</f>
        <v>0</v>
      </c>
      <c r="S109" s="142">
        <f>SUM('Base-year demand'!W241:W248)</f>
        <v>0</v>
      </c>
      <c r="T109" s="142">
        <f>SUM('Base-year demand'!X241:X248)</f>
        <v>0</v>
      </c>
      <c r="U109" s="142">
        <f>SUM('Base-year demand'!Y241:Y248)</f>
        <v>0</v>
      </c>
      <c r="V109" s="142">
        <f>SUM('Base-year demand'!Z241:Z248)</f>
        <v>0</v>
      </c>
      <c r="AL109" s="134">
        <f>SUM(H109:V109)</f>
        <v>0</v>
      </c>
      <c r="AM109" s="2" t="str">
        <f>BD109</f>
        <v>TJ</v>
      </c>
      <c r="BC109" s="134">
        <f>SUM(H109:V109)</f>
        <v>0</v>
      </c>
      <c r="BD109" s="2" t="s">
        <v>278</v>
      </c>
    </row>
    <row r="110" spans="3:56" x14ac:dyDescent="0.3">
      <c r="E110" s="143">
        <v>0.02</v>
      </c>
      <c r="F110" s="37" t="s">
        <v>583</v>
      </c>
      <c r="G110" s="121">
        <v>2020</v>
      </c>
      <c r="H110" s="135">
        <f>$E110</f>
        <v>0.02</v>
      </c>
      <c r="I110" s="135">
        <f t="shared" ref="H110:V121" si="56">$E110</f>
        <v>0.02</v>
      </c>
      <c r="J110" s="135">
        <f t="shared" si="56"/>
        <v>0.02</v>
      </c>
      <c r="K110" s="135">
        <f t="shared" si="56"/>
        <v>0.02</v>
      </c>
      <c r="L110" s="135">
        <f t="shared" si="56"/>
        <v>0.02</v>
      </c>
      <c r="M110" s="135">
        <f t="shared" si="56"/>
        <v>0.02</v>
      </c>
      <c r="N110" s="135">
        <f t="shared" si="56"/>
        <v>0.02</v>
      </c>
      <c r="O110" s="135">
        <f t="shared" si="56"/>
        <v>0.02</v>
      </c>
      <c r="P110" s="135">
        <f t="shared" si="56"/>
        <v>0.02</v>
      </c>
      <c r="Q110" s="135">
        <f t="shared" si="56"/>
        <v>0.02</v>
      </c>
      <c r="R110" s="135">
        <f t="shared" si="56"/>
        <v>0.02</v>
      </c>
      <c r="S110" s="135">
        <f t="shared" si="56"/>
        <v>0.02</v>
      </c>
      <c r="T110" s="135">
        <f t="shared" si="56"/>
        <v>0.02</v>
      </c>
      <c r="U110" s="135">
        <f t="shared" si="56"/>
        <v>0.02</v>
      </c>
      <c r="V110" s="135">
        <f t="shared" si="56"/>
        <v>0.02</v>
      </c>
      <c r="W110" s="122">
        <f>CHOOSE($X$107,AN110,AN114,AN118)</f>
        <v>0</v>
      </c>
      <c r="X110" s="122">
        <f t="shared" ref="X110:AK110" si="57">CHOOSE($X$107,AO110,AO114,AO118)</f>
        <v>0</v>
      </c>
      <c r="Y110" s="122">
        <f t="shared" si="57"/>
        <v>0</v>
      </c>
      <c r="Z110" s="122">
        <f t="shared" si="57"/>
        <v>0</v>
      </c>
      <c r="AA110" s="122">
        <f t="shared" si="57"/>
        <v>0</v>
      </c>
      <c r="AB110" s="122">
        <f t="shared" si="57"/>
        <v>0</v>
      </c>
      <c r="AC110" s="122">
        <f t="shared" si="57"/>
        <v>0</v>
      </c>
      <c r="AD110" s="122">
        <f t="shared" si="57"/>
        <v>0</v>
      </c>
      <c r="AE110" s="122">
        <f t="shared" si="57"/>
        <v>0</v>
      </c>
      <c r="AF110" s="122">
        <f t="shared" si="57"/>
        <v>0</v>
      </c>
      <c r="AG110" s="122">
        <f t="shared" si="57"/>
        <v>0</v>
      </c>
      <c r="AH110" s="122">
        <f t="shared" si="57"/>
        <v>0</v>
      </c>
      <c r="AI110" s="122">
        <f t="shared" si="57"/>
        <v>0</v>
      </c>
      <c r="AJ110" s="122">
        <f t="shared" si="57"/>
        <v>0</v>
      </c>
      <c r="AK110" s="122">
        <f t="shared" si="57"/>
        <v>0</v>
      </c>
      <c r="AL110" s="136">
        <f t="shared" ref="AL110:AL113" si="58">SUM(W110:AK110)</f>
        <v>0</v>
      </c>
      <c r="AN110" s="122">
        <f t="shared" ref="AN110:BB110" si="59">IFERROR(IF((1+ H110)&gt;0,H109*(1+ H110)^($G110-$G109),0),0)</f>
        <v>0</v>
      </c>
      <c r="AO110" s="122">
        <f t="shared" si="59"/>
        <v>0</v>
      </c>
      <c r="AP110" s="122">
        <f t="shared" si="59"/>
        <v>0</v>
      </c>
      <c r="AQ110" s="122">
        <f t="shared" si="59"/>
        <v>0</v>
      </c>
      <c r="AR110" s="122">
        <f t="shared" si="59"/>
        <v>0</v>
      </c>
      <c r="AS110" s="122">
        <f t="shared" si="59"/>
        <v>0</v>
      </c>
      <c r="AT110" s="122">
        <f t="shared" si="59"/>
        <v>0</v>
      </c>
      <c r="AU110" s="122">
        <f t="shared" si="59"/>
        <v>0</v>
      </c>
      <c r="AV110" s="122">
        <f t="shared" si="59"/>
        <v>0</v>
      </c>
      <c r="AW110" s="122">
        <f t="shared" si="59"/>
        <v>0</v>
      </c>
      <c r="AX110" s="122">
        <f t="shared" si="59"/>
        <v>0</v>
      </c>
      <c r="AY110" s="122">
        <f t="shared" si="59"/>
        <v>0</v>
      </c>
      <c r="AZ110" s="122">
        <f t="shared" si="59"/>
        <v>0</v>
      </c>
      <c r="BA110" s="122">
        <f t="shared" si="59"/>
        <v>0</v>
      </c>
      <c r="BB110" s="122">
        <f t="shared" si="59"/>
        <v>0</v>
      </c>
      <c r="BC110" s="136">
        <f t="shared" ref="BC110:BC121" si="60">SUM(AN110:BB110)</f>
        <v>0</v>
      </c>
    </row>
    <row r="111" spans="3:56" x14ac:dyDescent="0.3">
      <c r="E111" s="143">
        <v>0.02</v>
      </c>
      <c r="G111" s="2">
        <v>2030</v>
      </c>
      <c r="H111" s="137">
        <f t="shared" si="56"/>
        <v>0.02</v>
      </c>
      <c r="I111" s="137">
        <f t="shared" si="56"/>
        <v>0.02</v>
      </c>
      <c r="J111" s="137">
        <f t="shared" si="56"/>
        <v>0.02</v>
      </c>
      <c r="K111" s="137">
        <f t="shared" si="56"/>
        <v>0.02</v>
      </c>
      <c r="L111" s="137">
        <f t="shared" si="56"/>
        <v>0.02</v>
      </c>
      <c r="M111" s="137">
        <f t="shared" si="56"/>
        <v>0.02</v>
      </c>
      <c r="N111" s="137">
        <f t="shared" si="56"/>
        <v>0.02</v>
      </c>
      <c r="O111" s="137">
        <f t="shared" si="56"/>
        <v>0.02</v>
      </c>
      <c r="P111" s="137">
        <f t="shared" si="56"/>
        <v>0.02</v>
      </c>
      <c r="Q111" s="137">
        <f t="shared" si="56"/>
        <v>0.02</v>
      </c>
      <c r="R111" s="137">
        <f t="shared" si="56"/>
        <v>0.02</v>
      </c>
      <c r="S111" s="137">
        <f t="shared" si="56"/>
        <v>0.02</v>
      </c>
      <c r="T111" s="137">
        <f t="shared" si="56"/>
        <v>0.02</v>
      </c>
      <c r="U111" s="137">
        <f t="shared" si="56"/>
        <v>0.02</v>
      </c>
      <c r="V111" s="137">
        <f t="shared" si="56"/>
        <v>0.02</v>
      </c>
      <c r="W111" s="124">
        <f t="shared" ref="W111:AK113" si="61">CHOOSE($X$107,AN111,AN115,AN119)</f>
        <v>0</v>
      </c>
      <c r="X111" s="124">
        <f t="shared" si="61"/>
        <v>0</v>
      </c>
      <c r="Y111" s="124">
        <f t="shared" si="61"/>
        <v>0</v>
      </c>
      <c r="Z111" s="124">
        <f t="shared" si="61"/>
        <v>0</v>
      </c>
      <c r="AA111" s="124">
        <f t="shared" si="61"/>
        <v>0</v>
      </c>
      <c r="AB111" s="124">
        <f t="shared" si="61"/>
        <v>0</v>
      </c>
      <c r="AC111" s="124">
        <f t="shared" si="61"/>
        <v>0</v>
      </c>
      <c r="AD111" s="124">
        <f t="shared" si="61"/>
        <v>0</v>
      </c>
      <c r="AE111" s="124">
        <f t="shared" si="61"/>
        <v>0</v>
      </c>
      <c r="AF111" s="124">
        <f t="shared" si="61"/>
        <v>0</v>
      </c>
      <c r="AG111" s="124">
        <f t="shared" si="61"/>
        <v>0</v>
      </c>
      <c r="AH111" s="124">
        <f t="shared" si="61"/>
        <v>0</v>
      </c>
      <c r="AI111" s="124">
        <f t="shared" si="61"/>
        <v>0</v>
      </c>
      <c r="AJ111" s="124">
        <f t="shared" si="61"/>
        <v>0</v>
      </c>
      <c r="AK111" s="124">
        <f t="shared" si="61"/>
        <v>0</v>
      </c>
      <c r="AL111" s="136">
        <f t="shared" si="58"/>
        <v>0</v>
      </c>
      <c r="AN111" s="124">
        <f t="shared" ref="AN111:BB113" si="62">IFERROR(IF((1+ H111)&gt;0,AN110*(1+ H111)^($G111-$G110),0),0)</f>
        <v>0</v>
      </c>
      <c r="AO111" s="124">
        <f t="shared" si="62"/>
        <v>0</v>
      </c>
      <c r="AP111" s="124">
        <f t="shared" si="62"/>
        <v>0</v>
      </c>
      <c r="AQ111" s="124">
        <f t="shared" si="62"/>
        <v>0</v>
      </c>
      <c r="AR111" s="124">
        <f t="shared" si="62"/>
        <v>0</v>
      </c>
      <c r="AS111" s="124">
        <f t="shared" si="62"/>
        <v>0</v>
      </c>
      <c r="AT111" s="124">
        <f t="shared" si="62"/>
        <v>0</v>
      </c>
      <c r="AU111" s="124">
        <f t="shared" si="62"/>
        <v>0</v>
      </c>
      <c r="AV111" s="124">
        <f t="shared" si="62"/>
        <v>0</v>
      </c>
      <c r="AW111" s="124">
        <f t="shared" si="62"/>
        <v>0</v>
      </c>
      <c r="AX111" s="124">
        <f t="shared" si="62"/>
        <v>0</v>
      </c>
      <c r="AY111" s="124">
        <f t="shared" si="62"/>
        <v>0</v>
      </c>
      <c r="AZ111" s="124">
        <f t="shared" si="62"/>
        <v>0</v>
      </c>
      <c r="BA111" s="124">
        <f t="shared" si="62"/>
        <v>0</v>
      </c>
      <c r="BB111" s="124">
        <f t="shared" si="62"/>
        <v>0</v>
      </c>
      <c r="BC111" s="136">
        <f t="shared" si="60"/>
        <v>0</v>
      </c>
    </row>
    <row r="112" spans="3:56" x14ac:dyDescent="0.3">
      <c r="E112" s="143">
        <v>0.02</v>
      </c>
      <c r="G112" s="2">
        <v>2040</v>
      </c>
      <c r="H112" s="137">
        <f>$E112</f>
        <v>0.02</v>
      </c>
      <c r="I112" s="137">
        <f t="shared" si="56"/>
        <v>0.02</v>
      </c>
      <c r="J112" s="137">
        <f t="shared" si="56"/>
        <v>0.02</v>
      </c>
      <c r="K112" s="137">
        <f t="shared" si="56"/>
        <v>0.02</v>
      </c>
      <c r="L112" s="137">
        <f t="shared" si="56"/>
        <v>0.02</v>
      </c>
      <c r="M112" s="137">
        <f t="shared" si="56"/>
        <v>0.02</v>
      </c>
      <c r="N112" s="137">
        <f t="shared" si="56"/>
        <v>0.02</v>
      </c>
      <c r="O112" s="137">
        <f t="shared" si="56"/>
        <v>0.02</v>
      </c>
      <c r="P112" s="137">
        <f t="shared" si="56"/>
        <v>0.02</v>
      </c>
      <c r="Q112" s="137">
        <f t="shared" si="56"/>
        <v>0.02</v>
      </c>
      <c r="R112" s="137">
        <f t="shared" si="56"/>
        <v>0.02</v>
      </c>
      <c r="S112" s="137">
        <f t="shared" si="56"/>
        <v>0.02</v>
      </c>
      <c r="T112" s="137">
        <f t="shared" si="56"/>
        <v>0.02</v>
      </c>
      <c r="U112" s="137">
        <f t="shared" si="56"/>
        <v>0.02</v>
      </c>
      <c r="V112" s="137">
        <f t="shared" si="56"/>
        <v>0.02</v>
      </c>
      <c r="W112" s="124">
        <f t="shared" si="61"/>
        <v>0</v>
      </c>
      <c r="X112" s="124">
        <f t="shared" si="61"/>
        <v>0</v>
      </c>
      <c r="Y112" s="124">
        <f t="shared" si="61"/>
        <v>0</v>
      </c>
      <c r="Z112" s="124">
        <f t="shared" si="61"/>
        <v>0</v>
      </c>
      <c r="AA112" s="124">
        <f t="shared" si="61"/>
        <v>0</v>
      </c>
      <c r="AB112" s="124">
        <f t="shared" si="61"/>
        <v>0</v>
      </c>
      <c r="AC112" s="124">
        <f t="shared" si="61"/>
        <v>0</v>
      </c>
      <c r="AD112" s="124">
        <f t="shared" si="61"/>
        <v>0</v>
      </c>
      <c r="AE112" s="124">
        <f t="shared" si="61"/>
        <v>0</v>
      </c>
      <c r="AF112" s="124">
        <f t="shared" si="61"/>
        <v>0</v>
      </c>
      <c r="AG112" s="124">
        <f t="shared" si="61"/>
        <v>0</v>
      </c>
      <c r="AH112" s="124">
        <f t="shared" si="61"/>
        <v>0</v>
      </c>
      <c r="AI112" s="124">
        <f t="shared" si="61"/>
        <v>0</v>
      </c>
      <c r="AJ112" s="124">
        <f t="shared" si="61"/>
        <v>0</v>
      </c>
      <c r="AK112" s="124">
        <f t="shared" si="61"/>
        <v>0</v>
      </c>
      <c r="AL112" s="136">
        <f t="shared" si="58"/>
        <v>0</v>
      </c>
      <c r="AN112" s="124">
        <f t="shared" si="62"/>
        <v>0</v>
      </c>
      <c r="AO112" s="124">
        <f t="shared" si="62"/>
        <v>0</v>
      </c>
      <c r="AP112" s="124">
        <f t="shared" si="62"/>
        <v>0</v>
      </c>
      <c r="AQ112" s="124">
        <f t="shared" si="62"/>
        <v>0</v>
      </c>
      <c r="AR112" s="124">
        <f t="shared" si="62"/>
        <v>0</v>
      </c>
      <c r="AS112" s="124">
        <f t="shared" si="62"/>
        <v>0</v>
      </c>
      <c r="AT112" s="124">
        <f t="shared" si="62"/>
        <v>0</v>
      </c>
      <c r="AU112" s="124">
        <f t="shared" si="62"/>
        <v>0</v>
      </c>
      <c r="AV112" s="124">
        <f t="shared" si="62"/>
        <v>0</v>
      </c>
      <c r="AW112" s="124">
        <f t="shared" si="62"/>
        <v>0</v>
      </c>
      <c r="AX112" s="124">
        <f t="shared" si="62"/>
        <v>0</v>
      </c>
      <c r="AY112" s="124">
        <f t="shared" si="62"/>
        <v>0</v>
      </c>
      <c r="AZ112" s="124">
        <f t="shared" si="62"/>
        <v>0</v>
      </c>
      <c r="BA112" s="124">
        <f t="shared" si="62"/>
        <v>0</v>
      </c>
      <c r="BB112" s="124">
        <f t="shared" si="62"/>
        <v>0</v>
      </c>
      <c r="BC112" s="136">
        <f t="shared" si="60"/>
        <v>0</v>
      </c>
    </row>
    <row r="113" spans="3:56" x14ac:dyDescent="0.3">
      <c r="E113" s="144">
        <v>0.02</v>
      </c>
      <c r="F113" s="10"/>
      <c r="G113" s="11">
        <v>2050</v>
      </c>
      <c r="H113" s="138">
        <f t="shared" si="56"/>
        <v>0.02</v>
      </c>
      <c r="I113" s="138">
        <f t="shared" si="56"/>
        <v>0.02</v>
      </c>
      <c r="J113" s="138">
        <f t="shared" si="56"/>
        <v>0.02</v>
      </c>
      <c r="K113" s="138">
        <f t="shared" si="56"/>
        <v>0.02</v>
      </c>
      <c r="L113" s="138">
        <f t="shared" si="56"/>
        <v>0.02</v>
      </c>
      <c r="M113" s="138">
        <f t="shared" si="56"/>
        <v>0.02</v>
      </c>
      <c r="N113" s="138">
        <f t="shared" si="56"/>
        <v>0.02</v>
      </c>
      <c r="O113" s="138">
        <f t="shared" si="56"/>
        <v>0.02</v>
      </c>
      <c r="P113" s="138">
        <f t="shared" si="56"/>
        <v>0.02</v>
      </c>
      <c r="Q113" s="138">
        <f t="shared" si="56"/>
        <v>0.02</v>
      </c>
      <c r="R113" s="138">
        <f t="shared" si="56"/>
        <v>0.02</v>
      </c>
      <c r="S113" s="138">
        <f t="shared" si="56"/>
        <v>0.02</v>
      </c>
      <c r="T113" s="138">
        <f t="shared" si="56"/>
        <v>0.02</v>
      </c>
      <c r="U113" s="138">
        <f t="shared" si="56"/>
        <v>0.02</v>
      </c>
      <c r="V113" s="138">
        <f t="shared" si="56"/>
        <v>0.02</v>
      </c>
      <c r="W113" s="124">
        <f t="shared" si="61"/>
        <v>0</v>
      </c>
      <c r="X113" s="124">
        <f t="shared" si="61"/>
        <v>0</v>
      </c>
      <c r="Y113" s="124">
        <f t="shared" si="61"/>
        <v>0</v>
      </c>
      <c r="Z113" s="124">
        <f t="shared" si="61"/>
        <v>0</v>
      </c>
      <c r="AA113" s="124">
        <f t="shared" si="61"/>
        <v>0</v>
      </c>
      <c r="AB113" s="124">
        <f t="shared" si="61"/>
        <v>0</v>
      </c>
      <c r="AC113" s="124">
        <f t="shared" si="61"/>
        <v>0</v>
      </c>
      <c r="AD113" s="124">
        <f t="shared" si="61"/>
        <v>0</v>
      </c>
      <c r="AE113" s="124">
        <f t="shared" si="61"/>
        <v>0</v>
      </c>
      <c r="AF113" s="124">
        <f t="shared" si="61"/>
        <v>0</v>
      </c>
      <c r="AG113" s="124">
        <f t="shared" si="61"/>
        <v>0</v>
      </c>
      <c r="AH113" s="124">
        <f t="shared" si="61"/>
        <v>0</v>
      </c>
      <c r="AI113" s="124">
        <f t="shared" si="61"/>
        <v>0</v>
      </c>
      <c r="AJ113" s="124">
        <f t="shared" si="61"/>
        <v>0</v>
      </c>
      <c r="AK113" s="124">
        <f t="shared" si="61"/>
        <v>0</v>
      </c>
      <c r="AL113" s="136">
        <f t="shared" si="58"/>
        <v>0</v>
      </c>
      <c r="AN113" s="124">
        <f t="shared" si="62"/>
        <v>0</v>
      </c>
      <c r="AO113" s="124">
        <f t="shared" si="62"/>
        <v>0</v>
      </c>
      <c r="AP113" s="124">
        <f t="shared" si="62"/>
        <v>0</v>
      </c>
      <c r="AQ113" s="124">
        <f t="shared" si="62"/>
        <v>0</v>
      </c>
      <c r="AR113" s="124">
        <f t="shared" si="62"/>
        <v>0</v>
      </c>
      <c r="AS113" s="124">
        <f t="shared" si="62"/>
        <v>0</v>
      </c>
      <c r="AT113" s="124">
        <f t="shared" si="62"/>
        <v>0</v>
      </c>
      <c r="AU113" s="124">
        <f t="shared" si="62"/>
        <v>0</v>
      </c>
      <c r="AV113" s="124">
        <f t="shared" si="62"/>
        <v>0</v>
      </c>
      <c r="AW113" s="124">
        <f t="shared" si="62"/>
        <v>0</v>
      </c>
      <c r="AX113" s="124">
        <f t="shared" si="62"/>
        <v>0</v>
      </c>
      <c r="AY113" s="124">
        <f t="shared" si="62"/>
        <v>0</v>
      </c>
      <c r="AZ113" s="124">
        <f t="shared" si="62"/>
        <v>0</v>
      </c>
      <c r="BA113" s="124">
        <f t="shared" si="62"/>
        <v>0</v>
      </c>
      <c r="BB113" s="124">
        <f t="shared" si="62"/>
        <v>0</v>
      </c>
      <c r="BC113" s="136">
        <f t="shared" si="60"/>
        <v>0</v>
      </c>
    </row>
    <row r="114" spans="3:56" x14ac:dyDescent="0.3">
      <c r="E114" s="143">
        <v>0</v>
      </c>
      <c r="F114" s="3" t="s">
        <v>585</v>
      </c>
      <c r="G114" s="128">
        <v>2020</v>
      </c>
      <c r="H114" s="135">
        <f t="shared" si="56"/>
        <v>0</v>
      </c>
      <c r="I114" s="135">
        <f t="shared" si="56"/>
        <v>0</v>
      </c>
      <c r="J114" s="135">
        <f t="shared" si="56"/>
        <v>0</v>
      </c>
      <c r="K114" s="135">
        <f t="shared" si="56"/>
        <v>0</v>
      </c>
      <c r="L114" s="135">
        <f t="shared" si="56"/>
        <v>0</v>
      </c>
      <c r="M114" s="135">
        <f t="shared" si="56"/>
        <v>0</v>
      </c>
      <c r="N114" s="135">
        <f t="shared" si="56"/>
        <v>0</v>
      </c>
      <c r="O114" s="135">
        <f t="shared" si="56"/>
        <v>0</v>
      </c>
      <c r="P114" s="135">
        <f t="shared" si="56"/>
        <v>0</v>
      </c>
      <c r="Q114" s="135">
        <f t="shared" si="56"/>
        <v>0</v>
      </c>
      <c r="R114" s="135">
        <f t="shared" si="56"/>
        <v>0</v>
      </c>
      <c r="S114" s="135">
        <f t="shared" si="56"/>
        <v>0</v>
      </c>
      <c r="T114" s="135">
        <f t="shared" si="56"/>
        <v>0</v>
      </c>
      <c r="U114" s="135">
        <f t="shared" si="56"/>
        <v>0</v>
      </c>
      <c r="V114" s="135">
        <f t="shared" si="56"/>
        <v>0</v>
      </c>
      <c r="AN114" s="122">
        <f t="shared" ref="AN114:BB114" si="63">IFERROR(IF((1+ H114)&gt;0,H109*(1+ H114)^($G114-$G109),0),0)</f>
        <v>0</v>
      </c>
      <c r="AO114" s="122">
        <f t="shared" si="63"/>
        <v>0</v>
      </c>
      <c r="AP114" s="122">
        <f t="shared" si="63"/>
        <v>0</v>
      </c>
      <c r="AQ114" s="122">
        <f t="shared" si="63"/>
        <v>0</v>
      </c>
      <c r="AR114" s="122">
        <f t="shared" si="63"/>
        <v>0</v>
      </c>
      <c r="AS114" s="122">
        <f t="shared" si="63"/>
        <v>0</v>
      </c>
      <c r="AT114" s="122">
        <f t="shared" si="63"/>
        <v>0</v>
      </c>
      <c r="AU114" s="122">
        <f t="shared" si="63"/>
        <v>0</v>
      </c>
      <c r="AV114" s="122">
        <f t="shared" si="63"/>
        <v>0</v>
      </c>
      <c r="AW114" s="122">
        <f t="shared" si="63"/>
        <v>0</v>
      </c>
      <c r="AX114" s="122">
        <f t="shared" si="63"/>
        <v>0</v>
      </c>
      <c r="AY114" s="122">
        <f t="shared" si="63"/>
        <v>0</v>
      </c>
      <c r="AZ114" s="122">
        <f t="shared" si="63"/>
        <v>0</v>
      </c>
      <c r="BA114" s="122">
        <f t="shared" si="63"/>
        <v>0</v>
      </c>
      <c r="BB114" s="122">
        <f t="shared" si="63"/>
        <v>0</v>
      </c>
      <c r="BC114" s="136">
        <f t="shared" si="60"/>
        <v>0</v>
      </c>
    </row>
    <row r="115" spans="3:56" x14ac:dyDescent="0.3">
      <c r="E115" s="143">
        <v>0</v>
      </c>
      <c r="G115" s="2">
        <v>2030</v>
      </c>
      <c r="H115" s="137">
        <f t="shared" si="56"/>
        <v>0</v>
      </c>
      <c r="I115" s="137">
        <f t="shared" si="56"/>
        <v>0</v>
      </c>
      <c r="J115" s="137">
        <f t="shared" si="56"/>
        <v>0</v>
      </c>
      <c r="K115" s="137">
        <f t="shared" si="56"/>
        <v>0</v>
      </c>
      <c r="L115" s="137">
        <f t="shared" si="56"/>
        <v>0</v>
      </c>
      <c r="M115" s="137">
        <f t="shared" si="56"/>
        <v>0</v>
      </c>
      <c r="N115" s="137">
        <f t="shared" si="56"/>
        <v>0</v>
      </c>
      <c r="O115" s="137">
        <f t="shared" si="56"/>
        <v>0</v>
      </c>
      <c r="P115" s="137">
        <f t="shared" si="56"/>
        <v>0</v>
      </c>
      <c r="Q115" s="137">
        <f t="shared" si="56"/>
        <v>0</v>
      </c>
      <c r="R115" s="137">
        <f t="shared" si="56"/>
        <v>0</v>
      </c>
      <c r="S115" s="137">
        <f t="shared" si="56"/>
        <v>0</v>
      </c>
      <c r="T115" s="137">
        <f t="shared" si="56"/>
        <v>0</v>
      </c>
      <c r="U115" s="137">
        <f t="shared" si="56"/>
        <v>0</v>
      </c>
      <c r="V115" s="137">
        <f t="shared" si="56"/>
        <v>0</v>
      </c>
      <c r="AN115" s="124">
        <f t="shared" ref="AN115:BB117" si="64">IFERROR(IF((1+ H115)&gt;0,AN114*(1+ H115)^($G115-$G114),0),0)</f>
        <v>0</v>
      </c>
      <c r="AO115" s="124">
        <f t="shared" si="64"/>
        <v>0</v>
      </c>
      <c r="AP115" s="124">
        <f t="shared" si="64"/>
        <v>0</v>
      </c>
      <c r="AQ115" s="124">
        <f t="shared" si="64"/>
        <v>0</v>
      </c>
      <c r="AR115" s="124">
        <f t="shared" si="64"/>
        <v>0</v>
      </c>
      <c r="AS115" s="124">
        <f t="shared" si="64"/>
        <v>0</v>
      </c>
      <c r="AT115" s="124">
        <f t="shared" si="64"/>
        <v>0</v>
      </c>
      <c r="AU115" s="124">
        <f t="shared" si="64"/>
        <v>0</v>
      </c>
      <c r="AV115" s="124">
        <f t="shared" si="64"/>
        <v>0</v>
      </c>
      <c r="AW115" s="124">
        <f t="shared" si="64"/>
        <v>0</v>
      </c>
      <c r="AX115" s="124">
        <f t="shared" si="64"/>
        <v>0</v>
      </c>
      <c r="AY115" s="124">
        <f t="shared" si="64"/>
        <v>0</v>
      </c>
      <c r="AZ115" s="124">
        <f t="shared" si="64"/>
        <v>0</v>
      </c>
      <c r="BA115" s="124">
        <f t="shared" si="64"/>
        <v>0</v>
      </c>
      <c r="BB115" s="124">
        <f t="shared" si="64"/>
        <v>0</v>
      </c>
      <c r="BC115" s="136">
        <f t="shared" si="60"/>
        <v>0</v>
      </c>
    </row>
    <row r="116" spans="3:56" x14ac:dyDescent="0.3">
      <c r="E116" s="143">
        <v>0</v>
      </c>
      <c r="G116" s="2">
        <v>2040</v>
      </c>
      <c r="H116" s="137">
        <f t="shared" si="56"/>
        <v>0</v>
      </c>
      <c r="I116" s="137">
        <f t="shared" si="56"/>
        <v>0</v>
      </c>
      <c r="J116" s="137">
        <f t="shared" si="56"/>
        <v>0</v>
      </c>
      <c r="K116" s="137">
        <f t="shared" si="56"/>
        <v>0</v>
      </c>
      <c r="L116" s="137">
        <f t="shared" si="56"/>
        <v>0</v>
      </c>
      <c r="M116" s="137">
        <f t="shared" si="56"/>
        <v>0</v>
      </c>
      <c r="N116" s="137">
        <f t="shared" si="56"/>
        <v>0</v>
      </c>
      <c r="O116" s="137">
        <f t="shared" si="56"/>
        <v>0</v>
      </c>
      <c r="P116" s="137">
        <f t="shared" si="56"/>
        <v>0</v>
      </c>
      <c r="Q116" s="137">
        <f t="shared" si="56"/>
        <v>0</v>
      </c>
      <c r="R116" s="137">
        <f t="shared" si="56"/>
        <v>0</v>
      </c>
      <c r="S116" s="137">
        <f t="shared" si="56"/>
        <v>0</v>
      </c>
      <c r="T116" s="137">
        <f t="shared" si="56"/>
        <v>0</v>
      </c>
      <c r="U116" s="137">
        <f t="shared" si="56"/>
        <v>0</v>
      </c>
      <c r="V116" s="137">
        <f t="shared" si="56"/>
        <v>0</v>
      </c>
      <c r="AN116" s="124">
        <f t="shared" si="64"/>
        <v>0</v>
      </c>
      <c r="AO116" s="124">
        <f t="shared" si="64"/>
        <v>0</v>
      </c>
      <c r="AP116" s="124">
        <f t="shared" si="64"/>
        <v>0</v>
      </c>
      <c r="AQ116" s="124">
        <f t="shared" si="64"/>
        <v>0</v>
      </c>
      <c r="AR116" s="124">
        <f t="shared" si="64"/>
        <v>0</v>
      </c>
      <c r="AS116" s="124">
        <f t="shared" si="64"/>
        <v>0</v>
      </c>
      <c r="AT116" s="124">
        <f t="shared" si="64"/>
        <v>0</v>
      </c>
      <c r="AU116" s="124">
        <f t="shared" si="64"/>
        <v>0</v>
      </c>
      <c r="AV116" s="124">
        <f t="shared" si="64"/>
        <v>0</v>
      </c>
      <c r="AW116" s="124">
        <f t="shared" si="64"/>
        <v>0</v>
      </c>
      <c r="AX116" s="124">
        <f t="shared" si="64"/>
        <v>0</v>
      </c>
      <c r="AY116" s="124">
        <f t="shared" si="64"/>
        <v>0</v>
      </c>
      <c r="AZ116" s="124">
        <f t="shared" si="64"/>
        <v>0</v>
      </c>
      <c r="BA116" s="124">
        <f t="shared" si="64"/>
        <v>0</v>
      </c>
      <c r="BB116" s="124">
        <f t="shared" si="64"/>
        <v>0</v>
      </c>
      <c r="BC116" s="136">
        <f t="shared" si="60"/>
        <v>0</v>
      </c>
    </row>
    <row r="117" spans="3:56" x14ac:dyDescent="0.3">
      <c r="E117" s="144">
        <v>0</v>
      </c>
      <c r="G117" s="2">
        <v>2050</v>
      </c>
      <c r="H117" s="138">
        <f t="shared" si="56"/>
        <v>0</v>
      </c>
      <c r="I117" s="138">
        <f t="shared" si="56"/>
        <v>0</v>
      </c>
      <c r="J117" s="138">
        <f t="shared" si="56"/>
        <v>0</v>
      </c>
      <c r="K117" s="138">
        <f t="shared" si="56"/>
        <v>0</v>
      </c>
      <c r="L117" s="138">
        <f t="shared" si="56"/>
        <v>0</v>
      </c>
      <c r="M117" s="138">
        <f t="shared" si="56"/>
        <v>0</v>
      </c>
      <c r="N117" s="138">
        <f t="shared" si="56"/>
        <v>0</v>
      </c>
      <c r="O117" s="138">
        <f t="shared" si="56"/>
        <v>0</v>
      </c>
      <c r="P117" s="138">
        <f t="shared" si="56"/>
        <v>0</v>
      </c>
      <c r="Q117" s="138">
        <f t="shared" si="56"/>
        <v>0</v>
      </c>
      <c r="R117" s="138">
        <f t="shared" si="56"/>
        <v>0</v>
      </c>
      <c r="S117" s="138">
        <f t="shared" si="56"/>
        <v>0</v>
      </c>
      <c r="T117" s="138">
        <f t="shared" si="56"/>
        <v>0</v>
      </c>
      <c r="U117" s="138">
        <f t="shared" si="56"/>
        <v>0</v>
      </c>
      <c r="V117" s="138">
        <f t="shared" si="56"/>
        <v>0</v>
      </c>
      <c r="AN117" s="124">
        <f t="shared" si="64"/>
        <v>0</v>
      </c>
      <c r="AO117" s="124">
        <f t="shared" si="64"/>
        <v>0</v>
      </c>
      <c r="AP117" s="124">
        <f t="shared" si="64"/>
        <v>0</v>
      </c>
      <c r="AQ117" s="124">
        <f t="shared" si="64"/>
        <v>0</v>
      </c>
      <c r="AR117" s="124">
        <f t="shared" si="64"/>
        <v>0</v>
      </c>
      <c r="AS117" s="124">
        <f t="shared" si="64"/>
        <v>0</v>
      </c>
      <c r="AT117" s="124">
        <f t="shared" si="64"/>
        <v>0</v>
      </c>
      <c r="AU117" s="124">
        <f t="shared" si="64"/>
        <v>0</v>
      </c>
      <c r="AV117" s="124">
        <f t="shared" si="64"/>
        <v>0</v>
      </c>
      <c r="AW117" s="124">
        <f t="shared" si="64"/>
        <v>0</v>
      </c>
      <c r="AX117" s="124">
        <f t="shared" si="64"/>
        <v>0</v>
      </c>
      <c r="AY117" s="124">
        <f t="shared" si="64"/>
        <v>0</v>
      </c>
      <c r="AZ117" s="124">
        <f t="shared" si="64"/>
        <v>0</v>
      </c>
      <c r="BA117" s="124">
        <f t="shared" si="64"/>
        <v>0</v>
      </c>
      <c r="BB117" s="124">
        <f t="shared" si="64"/>
        <v>0</v>
      </c>
      <c r="BC117" s="136">
        <f t="shared" si="60"/>
        <v>0</v>
      </c>
    </row>
    <row r="118" spans="3:56" x14ac:dyDescent="0.3">
      <c r="E118" s="143">
        <v>-0.02</v>
      </c>
      <c r="F118" s="37" t="s">
        <v>587</v>
      </c>
      <c r="G118" s="121">
        <v>2020</v>
      </c>
      <c r="H118" s="135">
        <f t="shared" si="56"/>
        <v>-0.02</v>
      </c>
      <c r="I118" s="135">
        <f t="shared" si="56"/>
        <v>-0.02</v>
      </c>
      <c r="J118" s="135">
        <f t="shared" si="56"/>
        <v>-0.02</v>
      </c>
      <c r="K118" s="135">
        <f t="shared" si="56"/>
        <v>-0.02</v>
      </c>
      <c r="L118" s="135">
        <f t="shared" si="56"/>
        <v>-0.02</v>
      </c>
      <c r="M118" s="135">
        <f t="shared" si="56"/>
        <v>-0.02</v>
      </c>
      <c r="N118" s="135">
        <f t="shared" si="56"/>
        <v>-0.02</v>
      </c>
      <c r="O118" s="135">
        <f t="shared" si="56"/>
        <v>-0.02</v>
      </c>
      <c r="P118" s="135">
        <f t="shared" si="56"/>
        <v>-0.02</v>
      </c>
      <c r="Q118" s="135">
        <f t="shared" si="56"/>
        <v>-0.02</v>
      </c>
      <c r="R118" s="135">
        <f t="shared" si="56"/>
        <v>-0.02</v>
      </c>
      <c r="S118" s="135">
        <f t="shared" si="56"/>
        <v>-0.02</v>
      </c>
      <c r="T118" s="135">
        <f t="shared" si="56"/>
        <v>-0.02</v>
      </c>
      <c r="U118" s="135">
        <f t="shared" si="56"/>
        <v>-0.02</v>
      </c>
      <c r="V118" s="135">
        <f t="shared" si="56"/>
        <v>-0.02</v>
      </c>
      <c r="AN118" s="122">
        <f t="shared" ref="AN118:BB118" si="65">IFERROR(IF((1+ H118)&gt;0,H109*(1+ H118)^($G118-$G109),0),0)</f>
        <v>0</v>
      </c>
      <c r="AO118" s="122">
        <f t="shared" si="65"/>
        <v>0</v>
      </c>
      <c r="AP118" s="122">
        <f t="shared" si="65"/>
        <v>0</v>
      </c>
      <c r="AQ118" s="122">
        <f t="shared" si="65"/>
        <v>0</v>
      </c>
      <c r="AR118" s="122">
        <f t="shared" si="65"/>
        <v>0</v>
      </c>
      <c r="AS118" s="122">
        <f t="shared" si="65"/>
        <v>0</v>
      </c>
      <c r="AT118" s="122">
        <f t="shared" si="65"/>
        <v>0</v>
      </c>
      <c r="AU118" s="122">
        <f t="shared" si="65"/>
        <v>0</v>
      </c>
      <c r="AV118" s="122">
        <f t="shared" si="65"/>
        <v>0</v>
      </c>
      <c r="AW118" s="122">
        <f t="shared" si="65"/>
        <v>0</v>
      </c>
      <c r="AX118" s="122">
        <f t="shared" si="65"/>
        <v>0</v>
      </c>
      <c r="AY118" s="122">
        <f t="shared" si="65"/>
        <v>0</v>
      </c>
      <c r="AZ118" s="122">
        <f t="shared" si="65"/>
        <v>0</v>
      </c>
      <c r="BA118" s="122">
        <f t="shared" si="65"/>
        <v>0</v>
      </c>
      <c r="BB118" s="122">
        <f t="shared" si="65"/>
        <v>0</v>
      </c>
      <c r="BC118" s="136">
        <f t="shared" si="60"/>
        <v>0</v>
      </c>
    </row>
    <row r="119" spans="3:56" x14ac:dyDescent="0.3">
      <c r="E119" s="143">
        <v>-0.02</v>
      </c>
      <c r="G119" s="2">
        <v>2030</v>
      </c>
      <c r="H119" s="137">
        <f t="shared" si="56"/>
        <v>-0.02</v>
      </c>
      <c r="I119" s="137">
        <f t="shared" si="56"/>
        <v>-0.02</v>
      </c>
      <c r="J119" s="137">
        <f t="shared" si="56"/>
        <v>-0.02</v>
      </c>
      <c r="K119" s="137">
        <f t="shared" si="56"/>
        <v>-0.02</v>
      </c>
      <c r="L119" s="137">
        <f t="shared" si="56"/>
        <v>-0.02</v>
      </c>
      <c r="M119" s="137">
        <f t="shared" si="56"/>
        <v>-0.02</v>
      </c>
      <c r="N119" s="137">
        <f t="shared" si="56"/>
        <v>-0.02</v>
      </c>
      <c r="O119" s="137">
        <f t="shared" si="56"/>
        <v>-0.02</v>
      </c>
      <c r="P119" s="137">
        <f t="shared" si="56"/>
        <v>-0.02</v>
      </c>
      <c r="Q119" s="137">
        <f t="shared" si="56"/>
        <v>-0.02</v>
      </c>
      <c r="R119" s="137">
        <f t="shared" si="56"/>
        <v>-0.02</v>
      </c>
      <c r="S119" s="137">
        <f t="shared" si="56"/>
        <v>-0.02</v>
      </c>
      <c r="T119" s="137">
        <f t="shared" si="56"/>
        <v>-0.02</v>
      </c>
      <c r="U119" s="137">
        <f t="shared" si="56"/>
        <v>-0.02</v>
      </c>
      <c r="V119" s="137">
        <f t="shared" si="56"/>
        <v>-0.02</v>
      </c>
      <c r="AN119" s="124">
        <f t="shared" ref="AN119:BB121" si="66">IFERROR(IF((1+ H119)&gt;0,AN118*(1+ H119)^($G119-$G118),0),0)</f>
        <v>0</v>
      </c>
      <c r="AO119" s="124">
        <f t="shared" si="66"/>
        <v>0</v>
      </c>
      <c r="AP119" s="124">
        <f t="shared" si="66"/>
        <v>0</v>
      </c>
      <c r="AQ119" s="124">
        <f t="shared" si="66"/>
        <v>0</v>
      </c>
      <c r="AR119" s="124">
        <f t="shared" si="66"/>
        <v>0</v>
      </c>
      <c r="AS119" s="124">
        <f t="shared" si="66"/>
        <v>0</v>
      </c>
      <c r="AT119" s="124">
        <f t="shared" si="66"/>
        <v>0</v>
      </c>
      <c r="AU119" s="124">
        <f t="shared" si="66"/>
        <v>0</v>
      </c>
      <c r="AV119" s="124">
        <f t="shared" si="66"/>
        <v>0</v>
      </c>
      <c r="AW119" s="124">
        <f t="shared" si="66"/>
        <v>0</v>
      </c>
      <c r="AX119" s="124">
        <f t="shared" si="66"/>
        <v>0</v>
      </c>
      <c r="AY119" s="124">
        <f t="shared" si="66"/>
        <v>0</v>
      </c>
      <c r="AZ119" s="124">
        <f t="shared" si="66"/>
        <v>0</v>
      </c>
      <c r="BA119" s="124">
        <f t="shared" si="66"/>
        <v>0</v>
      </c>
      <c r="BB119" s="124">
        <f t="shared" si="66"/>
        <v>0</v>
      </c>
      <c r="BC119" s="136">
        <f t="shared" si="60"/>
        <v>0</v>
      </c>
    </row>
    <row r="120" spans="3:56" x14ac:dyDescent="0.3">
      <c r="E120" s="143">
        <v>-0.02</v>
      </c>
      <c r="G120" s="2">
        <v>2040</v>
      </c>
      <c r="H120" s="137">
        <f t="shared" si="56"/>
        <v>-0.02</v>
      </c>
      <c r="I120" s="137">
        <f t="shared" si="56"/>
        <v>-0.02</v>
      </c>
      <c r="J120" s="137">
        <f t="shared" si="56"/>
        <v>-0.02</v>
      </c>
      <c r="K120" s="137">
        <f t="shared" si="56"/>
        <v>-0.02</v>
      </c>
      <c r="L120" s="137">
        <f t="shared" si="56"/>
        <v>-0.02</v>
      </c>
      <c r="M120" s="137">
        <f t="shared" si="56"/>
        <v>-0.02</v>
      </c>
      <c r="N120" s="137">
        <f t="shared" si="56"/>
        <v>-0.02</v>
      </c>
      <c r="O120" s="137">
        <f t="shared" si="56"/>
        <v>-0.02</v>
      </c>
      <c r="P120" s="137">
        <f t="shared" si="56"/>
        <v>-0.02</v>
      </c>
      <c r="Q120" s="137">
        <f t="shared" si="56"/>
        <v>-0.02</v>
      </c>
      <c r="R120" s="137">
        <f t="shared" si="56"/>
        <v>-0.02</v>
      </c>
      <c r="S120" s="137">
        <f t="shared" si="56"/>
        <v>-0.02</v>
      </c>
      <c r="T120" s="137">
        <f t="shared" si="56"/>
        <v>-0.02</v>
      </c>
      <c r="U120" s="137">
        <f t="shared" si="56"/>
        <v>-0.02</v>
      </c>
      <c r="V120" s="137">
        <f t="shared" si="56"/>
        <v>-0.02</v>
      </c>
      <c r="AN120" s="124">
        <f t="shared" si="66"/>
        <v>0</v>
      </c>
      <c r="AO120" s="124">
        <f t="shared" si="66"/>
        <v>0</v>
      </c>
      <c r="AP120" s="124">
        <f t="shared" si="66"/>
        <v>0</v>
      </c>
      <c r="AQ120" s="124">
        <f t="shared" si="66"/>
        <v>0</v>
      </c>
      <c r="AR120" s="124">
        <f t="shared" si="66"/>
        <v>0</v>
      </c>
      <c r="AS120" s="124">
        <f t="shared" si="66"/>
        <v>0</v>
      </c>
      <c r="AT120" s="124">
        <f t="shared" si="66"/>
        <v>0</v>
      </c>
      <c r="AU120" s="124">
        <f t="shared" si="66"/>
        <v>0</v>
      </c>
      <c r="AV120" s="124">
        <f t="shared" si="66"/>
        <v>0</v>
      </c>
      <c r="AW120" s="124">
        <f t="shared" si="66"/>
        <v>0</v>
      </c>
      <c r="AX120" s="124">
        <f t="shared" si="66"/>
        <v>0</v>
      </c>
      <c r="AY120" s="124">
        <f t="shared" si="66"/>
        <v>0</v>
      </c>
      <c r="AZ120" s="124">
        <f t="shared" si="66"/>
        <v>0</v>
      </c>
      <c r="BA120" s="124">
        <f t="shared" si="66"/>
        <v>0</v>
      </c>
      <c r="BB120" s="124">
        <f t="shared" si="66"/>
        <v>0</v>
      </c>
      <c r="BC120" s="136">
        <f t="shared" si="60"/>
        <v>0</v>
      </c>
    </row>
    <row r="121" spans="3:56" x14ac:dyDescent="0.3">
      <c r="E121" s="143">
        <v>-0.02</v>
      </c>
      <c r="F121" s="10"/>
      <c r="G121" s="11">
        <v>2050</v>
      </c>
      <c r="H121" s="138">
        <f t="shared" si="56"/>
        <v>-0.02</v>
      </c>
      <c r="I121" s="138">
        <f t="shared" si="56"/>
        <v>-0.02</v>
      </c>
      <c r="J121" s="138">
        <f t="shared" si="56"/>
        <v>-0.02</v>
      </c>
      <c r="K121" s="138">
        <f t="shared" si="56"/>
        <v>-0.02</v>
      </c>
      <c r="L121" s="138">
        <f t="shared" si="56"/>
        <v>-0.02</v>
      </c>
      <c r="M121" s="138">
        <f t="shared" si="56"/>
        <v>-0.02</v>
      </c>
      <c r="N121" s="138">
        <f t="shared" si="56"/>
        <v>-0.02</v>
      </c>
      <c r="O121" s="138">
        <f t="shared" si="56"/>
        <v>-0.02</v>
      </c>
      <c r="P121" s="138">
        <f t="shared" si="56"/>
        <v>-0.02</v>
      </c>
      <c r="Q121" s="138">
        <f t="shared" si="56"/>
        <v>-0.02</v>
      </c>
      <c r="R121" s="138">
        <f t="shared" si="56"/>
        <v>-0.02</v>
      </c>
      <c r="S121" s="138">
        <f t="shared" si="56"/>
        <v>-0.02</v>
      </c>
      <c r="T121" s="138">
        <f t="shared" si="56"/>
        <v>-0.02</v>
      </c>
      <c r="U121" s="138">
        <f t="shared" si="56"/>
        <v>-0.02</v>
      </c>
      <c r="V121" s="138">
        <f t="shared" si="56"/>
        <v>-0.02</v>
      </c>
      <c r="AN121" s="124">
        <f t="shared" si="66"/>
        <v>0</v>
      </c>
      <c r="AO121" s="124">
        <f t="shared" si="66"/>
        <v>0</v>
      </c>
      <c r="AP121" s="124">
        <f t="shared" si="66"/>
        <v>0</v>
      </c>
      <c r="AQ121" s="124">
        <f t="shared" si="66"/>
        <v>0</v>
      </c>
      <c r="AR121" s="124">
        <f t="shared" si="66"/>
        <v>0</v>
      </c>
      <c r="AS121" s="124">
        <f t="shared" si="66"/>
        <v>0</v>
      </c>
      <c r="AT121" s="124">
        <f t="shared" si="66"/>
        <v>0</v>
      </c>
      <c r="AU121" s="124">
        <f t="shared" si="66"/>
        <v>0</v>
      </c>
      <c r="AV121" s="124">
        <f t="shared" si="66"/>
        <v>0</v>
      </c>
      <c r="AW121" s="124">
        <f t="shared" si="66"/>
        <v>0</v>
      </c>
      <c r="AX121" s="124">
        <f t="shared" si="66"/>
        <v>0</v>
      </c>
      <c r="AY121" s="124">
        <f t="shared" si="66"/>
        <v>0</v>
      </c>
      <c r="AZ121" s="124">
        <f t="shared" si="66"/>
        <v>0</v>
      </c>
      <c r="BA121" s="124">
        <f t="shared" si="66"/>
        <v>0</v>
      </c>
      <c r="BB121" s="124">
        <f t="shared" si="66"/>
        <v>0</v>
      </c>
      <c r="BC121" s="136">
        <f t="shared" si="60"/>
        <v>0</v>
      </c>
    </row>
    <row r="122" spans="3:56" ht="15" thickBot="1" x14ac:dyDescent="0.35">
      <c r="E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AL122" s="17"/>
      <c r="BC122" s="17"/>
    </row>
    <row r="123" spans="3:56" s="112" customFormat="1" ht="16.2" thickBot="1" x14ac:dyDescent="0.35">
      <c r="C123" s="111" t="s">
        <v>585</v>
      </c>
      <c r="E123" s="130" t="s">
        <v>615</v>
      </c>
      <c r="F123" s="167"/>
      <c r="W123" s="131" t="str">
        <f>C123</f>
        <v>Medium</v>
      </c>
      <c r="X123" s="132">
        <f>VLOOKUP(W123,$W$2:$X$4,2,FALSE)</f>
        <v>2</v>
      </c>
    </row>
    <row r="124" spans="3:56" x14ac:dyDescent="0.3">
      <c r="E124" s="2"/>
      <c r="F124" s="168"/>
      <c r="G124" s="133"/>
      <c r="H124" s="2" t="s">
        <v>6</v>
      </c>
      <c r="I124" s="2" t="s">
        <v>7</v>
      </c>
      <c r="J124" s="2" t="s">
        <v>8</v>
      </c>
      <c r="K124" s="2" t="s">
        <v>9</v>
      </c>
      <c r="L124" s="2" t="s">
        <v>10</v>
      </c>
      <c r="M124" s="2" t="s">
        <v>11</v>
      </c>
      <c r="N124" s="2" t="s">
        <v>12</v>
      </c>
      <c r="O124" s="2" t="s">
        <v>13</v>
      </c>
      <c r="P124" s="2" t="s">
        <v>14</v>
      </c>
      <c r="Q124" s="2" t="s">
        <v>15</v>
      </c>
      <c r="R124" s="2" t="s">
        <v>16</v>
      </c>
      <c r="S124" s="2" t="s">
        <v>17</v>
      </c>
      <c r="T124" s="2" t="s">
        <v>18</v>
      </c>
      <c r="U124" s="2" t="s">
        <v>19</v>
      </c>
      <c r="V124" s="2" t="s">
        <v>20</v>
      </c>
      <c r="W124" s="2" t="s">
        <v>6</v>
      </c>
      <c r="X124" s="2" t="s">
        <v>7</v>
      </c>
      <c r="Y124" s="2" t="s">
        <v>8</v>
      </c>
      <c r="Z124" s="2" t="s">
        <v>9</v>
      </c>
      <c r="AA124" s="2" t="s">
        <v>10</v>
      </c>
      <c r="AB124" s="2" t="s">
        <v>11</v>
      </c>
      <c r="AC124" s="2" t="s">
        <v>12</v>
      </c>
      <c r="AD124" s="2" t="s">
        <v>13</v>
      </c>
      <c r="AE124" s="2" t="s">
        <v>14</v>
      </c>
      <c r="AF124" s="2" t="s">
        <v>15</v>
      </c>
      <c r="AG124" s="2" t="s">
        <v>16</v>
      </c>
      <c r="AH124" s="2" t="s">
        <v>17</v>
      </c>
      <c r="AI124" s="2" t="s">
        <v>18</v>
      </c>
      <c r="AJ124" s="2" t="s">
        <v>19</v>
      </c>
      <c r="AK124" s="2" t="s">
        <v>20</v>
      </c>
      <c r="AL124" s="17" t="s">
        <v>709</v>
      </c>
      <c r="AM124" s="2" t="s">
        <v>275</v>
      </c>
      <c r="AN124" s="2" t="s">
        <v>6</v>
      </c>
      <c r="AO124" s="2" t="s">
        <v>7</v>
      </c>
      <c r="AP124" s="2" t="s">
        <v>8</v>
      </c>
      <c r="AQ124" s="2" t="s">
        <v>9</v>
      </c>
      <c r="AR124" s="2" t="s">
        <v>10</v>
      </c>
      <c r="AS124" s="2" t="s">
        <v>11</v>
      </c>
      <c r="AT124" s="2" t="s">
        <v>12</v>
      </c>
      <c r="AU124" s="2" t="s">
        <v>13</v>
      </c>
      <c r="AV124" s="2" t="s">
        <v>14</v>
      </c>
      <c r="AW124" s="2" t="s">
        <v>15</v>
      </c>
      <c r="AX124" s="2" t="s">
        <v>16</v>
      </c>
      <c r="AY124" s="2" t="s">
        <v>17</v>
      </c>
      <c r="AZ124" s="2" t="s">
        <v>18</v>
      </c>
      <c r="BA124" s="2" t="s">
        <v>19</v>
      </c>
      <c r="BB124" s="2" t="s">
        <v>20</v>
      </c>
      <c r="BC124" s="17" t="s">
        <v>709</v>
      </c>
      <c r="BD124" s="2" t="s">
        <v>275</v>
      </c>
    </row>
    <row r="125" spans="3:56" x14ac:dyDescent="0.3">
      <c r="E125" s="118" t="s">
        <v>706</v>
      </c>
      <c r="F125" s="17" t="s">
        <v>707</v>
      </c>
      <c r="G125" s="2">
        <f>READFIRST!$C$5</f>
        <v>2018</v>
      </c>
      <c r="H125" s="142">
        <f>'Base-year demand'!L240</f>
        <v>12.604807642320001</v>
      </c>
      <c r="I125" s="142">
        <f>'Base-year demand'!M240</f>
        <v>0</v>
      </c>
      <c r="J125" s="142">
        <f>'Base-year demand'!N240</f>
        <v>0</v>
      </c>
      <c r="K125" s="142">
        <f>'Base-year demand'!O240</f>
        <v>0</v>
      </c>
      <c r="L125" s="142">
        <f>'Base-year demand'!P240</f>
        <v>0</v>
      </c>
      <c r="M125" s="142">
        <f>'Base-year demand'!Q240</f>
        <v>0</v>
      </c>
      <c r="N125" s="142">
        <f>'Base-year demand'!R240</f>
        <v>0</v>
      </c>
      <c r="O125" s="142">
        <f>'Base-year demand'!S240</f>
        <v>0</v>
      </c>
      <c r="P125" s="142">
        <f>'Base-year demand'!T240</f>
        <v>0</v>
      </c>
      <c r="Q125" s="142">
        <f>'Base-year demand'!U240</f>
        <v>0</v>
      </c>
      <c r="R125" s="142">
        <f>'Base-year demand'!V240</f>
        <v>0</v>
      </c>
      <c r="S125" s="142">
        <f>'Base-year demand'!W240</f>
        <v>0</v>
      </c>
      <c r="T125" s="142">
        <f>'Base-year demand'!X240</f>
        <v>0</v>
      </c>
      <c r="U125" s="142">
        <f>'Base-year demand'!Y240</f>
        <v>0</v>
      </c>
      <c r="V125" s="142">
        <f>'Base-year demand'!Z240</f>
        <v>0</v>
      </c>
      <c r="AL125" s="134">
        <f>SUM(H125:V125)</f>
        <v>12.604807642320001</v>
      </c>
      <c r="AM125" s="2" t="str">
        <f>BD125</f>
        <v>TJ</v>
      </c>
      <c r="BC125" s="134">
        <f>SUM(H125:V125)</f>
        <v>12.604807642320001</v>
      </c>
      <c r="BD125" s="2" t="s">
        <v>278</v>
      </c>
    </row>
    <row r="126" spans="3:56" x14ac:dyDescent="0.3">
      <c r="E126" s="120">
        <v>1.15E-2</v>
      </c>
      <c r="F126" s="37" t="s">
        <v>583</v>
      </c>
      <c r="G126" s="121">
        <v>2020</v>
      </c>
      <c r="H126" s="135">
        <f>$E126</f>
        <v>1.15E-2</v>
      </c>
      <c r="I126" s="135">
        <f t="shared" ref="H126:V137" si="67">$E126</f>
        <v>1.15E-2</v>
      </c>
      <c r="J126" s="135">
        <f t="shared" si="67"/>
        <v>1.15E-2</v>
      </c>
      <c r="K126" s="135">
        <f t="shared" si="67"/>
        <v>1.15E-2</v>
      </c>
      <c r="L126" s="135">
        <f t="shared" si="67"/>
        <v>1.15E-2</v>
      </c>
      <c r="M126" s="135">
        <f t="shared" si="67"/>
        <v>1.15E-2</v>
      </c>
      <c r="N126" s="135">
        <f t="shared" si="67"/>
        <v>1.15E-2</v>
      </c>
      <c r="O126" s="135">
        <f t="shared" si="67"/>
        <v>1.15E-2</v>
      </c>
      <c r="P126" s="135">
        <f t="shared" si="67"/>
        <v>1.15E-2</v>
      </c>
      <c r="Q126" s="135">
        <f t="shared" si="67"/>
        <v>1.15E-2</v>
      </c>
      <c r="R126" s="135">
        <f t="shared" si="67"/>
        <v>1.15E-2</v>
      </c>
      <c r="S126" s="135">
        <f t="shared" si="67"/>
        <v>1.15E-2</v>
      </c>
      <c r="T126" s="135">
        <f t="shared" si="67"/>
        <v>1.15E-2</v>
      </c>
      <c r="U126" s="135">
        <f t="shared" si="67"/>
        <v>1.15E-2</v>
      </c>
      <c r="V126" s="135">
        <f t="shared" si="67"/>
        <v>1.15E-2</v>
      </c>
      <c r="W126" s="122">
        <f>CHOOSE($X$123,AN126,AN130,AN134)</f>
        <v>12.858164275930633</v>
      </c>
      <c r="X126" s="122">
        <f t="shared" ref="X126:AK126" si="68">CHOOSE($X$123,AO126,AO130,AO134)</f>
        <v>0</v>
      </c>
      <c r="Y126" s="122">
        <f t="shared" si="68"/>
        <v>0</v>
      </c>
      <c r="Z126" s="122">
        <f t="shared" si="68"/>
        <v>0</v>
      </c>
      <c r="AA126" s="122">
        <f t="shared" si="68"/>
        <v>0</v>
      </c>
      <c r="AB126" s="122">
        <f t="shared" si="68"/>
        <v>0</v>
      </c>
      <c r="AC126" s="122">
        <f t="shared" si="68"/>
        <v>0</v>
      </c>
      <c r="AD126" s="122">
        <f t="shared" si="68"/>
        <v>0</v>
      </c>
      <c r="AE126" s="122">
        <f t="shared" si="68"/>
        <v>0</v>
      </c>
      <c r="AF126" s="122">
        <f t="shared" si="68"/>
        <v>0</v>
      </c>
      <c r="AG126" s="122">
        <f t="shared" si="68"/>
        <v>0</v>
      </c>
      <c r="AH126" s="122">
        <f t="shared" si="68"/>
        <v>0</v>
      </c>
      <c r="AI126" s="122">
        <f t="shared" si="68"/>
        <v>0</v>
      </c>
      <c r="AJ126" s="122">
        <f t="shared" si="68"/>
        <v>0</v>
      </c>
      <c r="AK126" s="122">
        <f t="shared" si="68"/>
        <v>0</v>
      </c>
      <c r="AL126" s="136">
        <f t="shared" ref="AL126:AL129" si="69">SUM(W126:AK126)</f>
        <v>12.858164275930633</v>
      </c>
      <c r="AN126" s="122">
        <f t="shared" ref="AN126:BB126" si="70">IFERROR(IF((1+ H126)&gt;0,H125*(1+ H126)^($G126-$G125),0),0)</f>
        <v>12.89638520390406</v>
      </c>
      <c r="AO126" s="122">
        <f t="shared" si="70"/>
        <v>0</v>
      </c>
      <c r="AP126" s="122">
        <f t="shared" si="70"/>
        <v>0</v>
      </c>
      <c r="AQ126" s="122">
        <f t="shared" si="70"/>
        <v>0</v>
      </c>
      <c r="AR126" s="122">
        <f t="shared" si="70"/>
        <v>0</v>
      </c>
      <c r="AS126" s="122">
        <f t="shared" si="70"/>
        <v>0</v>
      </c>
      <c r="AT126" s="122">
        <f t="shared" si="70"/>
        <v>0</v>
      </c>
      <c r="AU126" s="122">
        <f t="shared" si="70"/>
        <v>0</v>
      </c>
      <c r="AV126" s="122">
        <f t="shared" si="70"/>
        <v>0</v>
      </c>
      <c r="AW126" s="122">
        <f t="shared" si="70"/>
        <v>0</v>
      </c>
      <c r="AX126" s="122">
        <f t="shared" si="70"/>
        <v>0</v>
      </c>
      <c r="AY126" s="122">
        <f t="shared" si="70"/>
        <v>0</v>
      </c>
      <c r="AZ126" s="122">
        <f t="shared" si="70"/>
        <v>0</v>
      </c>
      <c r="BA126" s="122">
        <f t="shared" si="70"/>
        <v>0</v>
      </c>
      <c r="BB126" s="122">
        <f t="shared" si="70"/>
        <v>0</v>
      </c>
      <c r="BC126" s="136">
        <f t="shared" ref="BC126:BC137" si="71">SUM(AN126:BB126)</f>
        <v>12.89638520390406</v>
      </c>
    </row>
    <row r="127" spans="3:56" x14ac:dyDescent="0.3">
      <c r="E127" s="123">
        <v>1.15E-2</v>
      </c>
      <c r="G127" s="2">
        <v>2030</v>
      </c>
      <c r="H127" s="137">
        <f t="shared" si="67"/>
        <v>1.15E-2</v>
      </c>
      <c r="I127" s="137">
        <f t="shared" si="67"/>
        <v>1.15E-2</v>
      </c>
      <c r="J127" s="137">
        <f t="shared" si="67"/>
        <v>1.15E-2</v>
      </c>
      <c r="K127" s="137">
        <f t="shared" si="67"/>
        <v>1.15E-2</v>
      </c>
      <c r="L127" s="137">
        <f t="shared" si="67"/>
        <v>1.15E-2</v>
      </c>
      <c r="M127" s="137">
        <f t="shared" si="67"/>
        <v>1.15E-2</v>
      </c>
      <c r="N127" s="137">
        <f t="shared" si="67"/>
        <v>1.15E-2</v>
      </c>
      <c r="O127" s="137">
        <f t="shared" si="67"/>
        <v>1.15E-2</v>
      </c>
      <c r="P127" s="137">
        <f t="shared" si="67"/>
        <v>1.15E-2</v>
      </c>
      <c r="Q127" s="137">
        <f t="shared" si="67"/>
        <v>1.15E-2</v>
      </c>
      <c r="R127" s="137">
        <f t="shared" si="67"/>
        <v>1.15E-2</v>
      </c>
      <c r="S127" s="137">
        <f t="shared" si="67"/>
        <v>1.15E-2</v>
      </c>
      <c r="T127" s="137">
        <f t="shared" si="67"/>
        <v>1.15E-2</v>
      </c>
      <c r="U127" s="137">
        <f t="shared" si="67"/>
        <v>1.15E-2</v>
      </c>
      <c r="V127" s="137">
        <f t="shared" si="67"/>
        <v>1.15E-2</v>
      </c>
      <c r="W127" s="124">
        <f t="shared" ref="W127:AK129" si="72">CHOOSE($X$123,AN127,AN131,AN135)</f>
        <v>14.203412751364921</v>
      </c>
      <c r="X127" s="124">
        <f t="shared" si="72"/>
        <v>0</v>
      </c>
      <c r="Y127" s="124">
        <f t="shared" si="72"/>
        <v>0</v>
      </c>
      <c r="Z127" s="124">
        <f t="shared" si="72"/>
        <v>0</v>
      </c>
      <c r="AA127" s="124">
        <f t="shared" si="72"/>
        <v>0</v>
      </c>
      <c r="AB127" s="124">
        <f t="shared" si="72"/>
        <v>0</v>
      </c>
      <c r="AC127" s="124">
        <f t="shared" si="72"/>
        <v>0</v>
      </c>
      <c r="AD127" s="124">
        <f t="shared" si="72"/>
        <v>0</v>
      </c>
      <c r="AE127" s="124">
        <f t="shared" si="72"/>
        <v>0</v>
      </c>
      <c r="AF127" s="124">
        <f t="shared" si="72"/>
        <v>0</v>
      </c>
      <c r="AG127" s="124">
        <f t="shared" si="72"/>
        <v>0</v>
      </c>
      <c r="AH127" s="124">
        <f t="shared" si="72"/>
        <v>0</v>
      </c>
      <c r="AI127" s="124">
        <f t="shared" si="72"/>
        <v>0</v>
      </c>
      <c r="AJ127" s="124">
        <f t="shared" si="72"/>
        <v>0</v>
      </c>
      <c r="AK127" s="124">
        <f t="shared" si="72"/>
        <v>0</v>
      </c>
      <c r="AL127" s="136">
        <f t="shared" si="69"/>
        <v>14.203412751364921</v>
      </c>
      <c r="AN127" s="124">
        <f t="shared" ref="AN127:BB129" si="73">IFERROR(IF((1+ H127)&gt;0,AN126*(1+ H127)^($G127-$G126),0),0)</f>
        <v>14.458620796856337</v>
      </c>
      <c r="AO127" s="124">
        <f t="shared" si="73"/>
        <v>0</v>
      </c>
      <c r="AP127" s="124">
        <f t="shared" si="73"/>
        <v>0</v>
      </c>
      <c r="AQ127" s="124">
        <f t="shared" si="73"/>
        <v>0</v>
      </c>
      <c r="AR127" s="124">
        <f t="shared" si="73"/>
        <v>0</v>
      </c>
      <c r="AS127" s="124">
        <f t="shared" si="73"/>
        <v>0</v>
      </c>
      <c r="AT127" s="124">
        <f t="shared" si="73"/>
        <v>0</v>
      </c>
      <c r="AU127" s="124">
        <f t="shared" si="73"/>
        <v>0</v>
      </c>
      <c r="AV127" s="124">
        <f t="shared" si="73"/>
        <v>0</v>
      </c>
      <c r="AW127" s="124">
        <f t="shared" si="73"/>
        <v>0</v>
      </c>
      <c r="AX127" s="124">
        <f t="shared" si="73"/>
        <v>0</v>
      </c>
      <c r="AY127" s="124">
        <f t="shared" si="73"/>
        <v>0</v>
      </c>
      <c r="AZ127" s="124">
        <f t="shared" si="73"/>
        <v>0</v>
      </c>
      <c r="BA127" s="124">
        <f t="shared" si="73"/>
        <v>0</v>
      </c>
      <c r="BB127" s="124">
        <f t="shared" si="73"/>
        <v>0</v>
      </c>
      <c r="BC127" s="136">
        <f t="shared" si="71"/>
        <v>14.458620796856337</v>
      </c>
    </row>
    <row r="128" spans="3:56" x14ac:dyDescent="0.3">
      <c r="E128" s="123">
        <v>1.15E-2</v>
      </c>
      <c r="G128" s="2">
        <v>2040</v>
      </c>
      <c r="H128" s="137">
        <f>$E128</f>
        <v>1.15E-2</v>
      </c>
      <c r="I128" s="137">
        <f t="shared" si="67"/>
        <v>1.15E-2</v>
      </c>
      <c r="J128" s="137">
        <f t="shared" si="67"/>
        <v>1.15E-2</v>
      </c>
      <c r="K128" s="137">
        <f t="shared" si="67"/>
        <v>1.15E-2</v>
      </c>
      <c r="L128" s="137">
        <f t="shared" si="67"/>
        <v>1.15E-2</v>
      </c>
      <c r="M128" s="137">
        <f t="shared" si="67"/>
        <v>1.15E-2</v>
      </c>
      <c r="N128" s="137">
        <f t="shared" si="67"/>
        <v>1.15E-2</v>
      </c>
      <c r="O128" s="137">
        <f t="shared" si="67"/>
        <v>1.15E-2</v>
      </c>
      <c r="P128" s="137">
        <f t="shared" si="67"/>
        <v>1.15E-2</v>
      </c>
      <c r="Q128" s="137">
        <f t="shared" si="67"/>
        <v>1.15E-2</v>
      </c>
      <c r="R128" s="137">
        <f t="shared" si="67"/>
        <v>1.15E-2</v>
      </c>
      <c r="S128" s="137">
        <f t="shared" si="67"/>
        <v>1.15E-2</v>
      </c>
      <c r="T128" s="137">
        <f t="shared" si="67"/>
        <v>1.15E-2</v>
      </c>
      <c r="U128" s="137">
        <f t="shared" si="67"/>
        <v>1.15E-2</v>
      </c>
      <c r="V128" s="137">
        <f t="shared" si="67"/>
        <v>1.15E-2</v>
      </c>
      <c r="W128" s="124">
        <f t="shared" si="72"/>
        <v>15.689403981505325</v>
      </c>
      <c r="X128" s="124">
        <f t="shared" si="72"/>
        <v>0</v>
      </c>
      <c r="Y128" s="124">
        <f t="shared" si="72"/>
        <v>0</v>
      </c>
      <c r="Z128" s="124">
        <f t="shared" si="72"/>
        <v>0</v>
      </c>
      <c r="AA128" s="124">
        <f t="shared" si="72"/>
        <v>0</v>
      </c>
      <c r="AB128" s="124">
        <f t="shared" si="72"/>
        <v>0</v>
      </c>
      <c r="AC128" s="124">
        <f t="shared" si="72"/>
        <v>0</v>
      </c>
      <c r="AD128" s="124">
        <f t="shared" si="72"/>
        <v>0</v>
      </c>
      <c r="AE128" s="124">
        <f t="shared" si="72"/>
        <v>0</v>
      </c>
      <c r="AF128" s="124">
        <f t="shared" si="72"/>
        <v>0</v>
      </c>
      <c r="AG128" s="124">
        <f t="shared" si="72"/>
        <v>0</v>
      </c>
      <c r="AH128" s="124">
        <f t="shared" si="72"/>
        <v>0</v>
      </c>
      <c r="AI128" s="124">
        <f t="shared" si="72"/>
        <v>0</v>
      </c>
      <c r="AJ128" s="124">
        <f t="shared" si="72"/>
        <v>0</v>
      </c>
      <c r="AK128" s="124">
        <f t="shared" si="72"/>
        <v>0</v>
      </c>
      <c r="AL128" s="136">
        <f t="shared" si="69"/>
        <v>15.689403981505325</v>
      </c>
      <c r="AN128" s="124">
        <f t="shared" si="73"/>
        <v>16.210101671280832</v>
      </c>
      <c r="AO128" s="124">
        <f t="shared" si="73"/>
        <v>0</v>
      </c>
      <c r="AP128" s="124">
        <f t="shared" si="73"/>
        <v>0</v>
      </c>
      <c r="AQ128" s="124">
        <f t="shared" si="73"/>
        <v>0</v>
      </c>
      <c r="AR128" s="124">
        <f t="shared" si="73"/>
        <v>0</v>
      </c>
      <c r="AS128" s="124">
        <f t="shared" si="73"/>
        <v>0</v>
      </c>
      <c r="AT128" s="124">
        <f t="shared" si="73"/>
        <v>0</v>
      </c>
      <c r="AU128" s="124">
        <f t="shared" si="73"/>
        <v>0</v>
      </c>
      <c r="AV128" s="124">
        <f t="shared" si="73"/>
        <v>0</v>
      </c>
      <c r="AW128" s="124">
        <f t="shared" si="73"/>
        <v>0</v>
      </c>
      <c r="AX128" s="124">
        <f t="shared" si="73"/>
        <v>0</v>
      </c>
      <c r="AY128" s="124">
        <f t="shared" si="73"/>
        <v>0</v>
      </c>
      <c r="AZ128" s="124">
        <f t="shared" si="73"/>
        <v>0</v>
      </c>
      <c r="BA128" s="124">
        <f t="shared" si="73"/>
        <v>0</v>
      </c>
      <c r="BB128" s="124">
        <f t="shared" si="73"/>
        <v>0</v>
      </c>
      <c r="BC128" s="136">
        <f t="shared" si="71"/>
        <v>16.210101671280832</v>
      </c>
    </row>
    <row r="129" spans="4:55" x14ac:dyDescent="0.3">
      <c r="E129" s="127">
        <v>1.15E-2</v>
      </c>
      <c r="F129" s="10"/>
      <c r="G129" s="11">
        <v>2050</v>
      </c>
      <c r="H129" s="138">
        <f t="shared" si="67"/>
        <v>1.15E-2</v>
      </c>
      <c r="I129" s="138">
        <f t="shared" si="67"/>
        <v>1.15E-2</v>
      </c>
      <c r="J129" s="138">
        <f t="shared" si="67"/>
        <v>1.15E-2</v>
      </c>
      <c r="K129" s="138">
        <f t="shared" si="67"/>
        <v>1.15E-2</v>
      </c>
      <c r="L129" s="138">
        <f t="shared" si="67"/>
        <v>1.15E-2</v>
      </c>
      <c r="M129" s="138">
        <f t="shared" si="67"/>
        <v>1.15E-2</v>
      </c>
      <c r="N129" s="138">
        <f t="shared" si="67"/>
        <v>1.15E-2</v>
      </c>
      <c r="O129" s="138">
        <f t="shared" si="67"/>
        <v>1.15E-2</v>
      </c>
      <c r="P129" s="138">
        <f t="shared" si="67"/>
        <v>1.15E-2</v>
      </c>
      <c r="Q129" s="138">
        <f t="shared" si="67"/>
        <v>1.15E-2</v>
      </c>
      <c r="R129" s="138">
        <f t="shared" si="67"/>
        <v>1.15E-2</v>
      </c>
      <c r="S129" s="138">
        <f t="shared" si="67"/>
        <v>1.15E-2</v>
      </c>
      <c r="T129" s="138">
        <f t="shared" si="67"/>
        <v>1.15E-2</v>
      </c>
      <c r="U129" s="138">
        <f t="shared" si="67"/>
        <v>1.15E-2</v>
      </c>
      <c r="V129" s="138">
        <f t="shared" si="67"/>
        <v>1.15E-2</v>
      </c>
      <c r="W129" s="124">
        <f t="shared" si="72"/>
        <v>17.330862772485432</v>
      </c>
      <c r="X129" s="124">
        <f t="shared" si="72"/>
        <v>0</v>
      </c>
      <c r="Y129" s="124">
        <f t="shared" si="72"/>
        <v>0</v>
      </c>
      <c r="Z129" s="124">
        <f t="shared" si="72"/>
        <v>0</v>
      </c>
      <c r="AA129" s="124">
        <f t="shared" si="72"/>
        <v>0</v>
      </c>
      <c r="AB129" s="124">
        <f t="shared" si="72"/>
        <v>0</v>
      </c>
      <c r="AC129" s="124">
        <f t="shared" si="72"/>
        <v>0</v>
      </c>
      <c r="AD129" s="124">
        <f t="shared" si="72"/>
        <v>0</v>
      </c>
      <c r="AE129" s="124">
        <f t="shared" si="72"/>
        <v>0</v>
      </c>
      <c r="AF129" s="124">
        <f t="shared" si="72"/>
        <v>0</v>
      </c>
      <c r="AG129" s="124">
        <f t="shared" si="72"/>
        <v>0</v>
      </c>
      <c r="AH129" s="124">
        <f t="shared" si="72"/>
        <v>0</v>
      </c>
      <c r="AI129" s="124">
        <f t="shared" si="72"/>
        <v>0</v>
      </c>
      <c r="AJ129" s="124">
        <f t="shared" si="72"/>
        <v>0</v>
      </c>
      <c r="AK129" s="124">
        <f t="shared" si="72"/>
        <v>0</v>
      </c>
      <c r="AL129" s="136">
        <f t="shared" si="69"/>
        <v>17.330862772485432</v>
      </c>
      <c r="AN129" s="124">
        <f t="shared" si="73"/>
        <v>18.173752523504437</v>
      </c>
      <c r="AO129" s="124">
        <f t="shared" si="73"/>
        <v>0</v>
      </c>
      <c r="AP129" s="124">
        <f t="shared" si="73"/>
        <v>0</v>
      </c>
      <c r="AQ129" s="124">
        <f t="shared" si="73"/>
        <v>0</v>
      </c>
      <c r="AR129" s="124">
        <f t="shared" si="73"/>
        <v>0</v>
      </c>
      <c r="AS129" s="124">
        <f t="shared" si="73"/>
        <v>0</v>
      </c>
      <c r="AT129" s="124">
        <f t="shared" si="73"/>
        <v>0</v>
      </c>
      <c r="AU129" s="124">
        <f t="shared" si="73"/>
        <v>0</v>
      </c>
      <c r="AV129" s="124">
        <f t="shared" si="73"/>
        <v>0</v>
      </c>
      <c r="AW129" s="124">
        <f t="shared" si="73"/>
        <v>0</v>
      </c>
      <c r="AX129" s="124">
        <f t="shared" si="73"/>
        <v>0</v>
      </c>
      <c r="AY129" s="124">
        <f t="shared" si="73"/>
        <v>0</v>
      </c>
      <c r="AZ129" s="124">
        <f t="shared" si="73"/>
        <v>0</v>
      </c>
      <c r="BA129" s="124">
        <f t="shared" si="73"/>
        <v>0</v>
      </c>
      <c r="BB129" s="124">
        <f t="shared" si="73"/>
        <v>0</v>
      </c>
      <c r="BC129" s="136">
        <f t="shared" si="71"/>
        <v>18.173752523504437</v>
      </c>
    </row>
    <row r="130" spans="4:55" x14ac:dyDescent="0.3">
      <c r="E130" s="123">
        <v>0.01</v>
      </c>
      <c r="F130" s="3" t="s">
        <v>585</v>
      </c>
      <c r="G130" s="128">
        <v>2020</v>
      </c>
      <c r="H130" s="135">
        <f t="shared" si="67"/>
        <v>0.01</v>
      </c>
      <c r="I130" s="135">
        <f t="shared" si="67"/>
        <v>0.01</v>
      </c>
      <c r="J130" s="135">
        <f t="shared" si="67"/>
        <v>0.01</v>
      </c>
      <c r="K130" s="135">
        <f t="shared" si="67"/>
        <v>0.01</v>
      </c>
      <c r="L130" s="135">
        <f t="shared" si="67"/>
        <v>0.01</v>
      </c>
      <c r="M130" s="135">
        <f t="shared" si="67"/>
        <v>0.01</v>
      </c>
      <c r="N130" s="135">
        <f t="shared" si="67"/>
        <v>0.01</v>
      </c>
      <c r="O130" s="135">
        <f t="shared" si="67"/>
        <v>0.01</v>
      </c>
      <c r="P130" s="135">
        <f t="shared" si="67"/>
        <v>0.01</v>
      </c>
      <c r="Q130" s="135">
        <f t="shared" si="67"/>
        <v>0.01</v>
      </c>
      <c r="R130" s="135">
        <f t="shared" si="67"/>
        <v>0.01</v>
      </c>
      <c r="S130" s="135">
        <f t="shared" si="67"/>
        <v>0.01</v>
      </c>
      <c r="T130" s="135">
        <f t="shared" si="67"/>
        <v>0.01</v>
      </c>
      <c r="U130" s="135">
        <f t="shared" si="67"/>
        <v>0.01</v>
      </c>
      <c r="V130" s="135">
        <f t="shared" si="67"/>
        <v>0.01</v>
      </c>
      <c r="AN130" s="122">
        <f t="shared" ref="AN130:BB130" si="74">IFERROR(IF((1+ H130)&gt;0,H125*(1+ H130)^($G130-$G125),0),0)</f>
        <v>12.858164275930633</v>
      </c>
      <c r="AO130" s="122">
        <f t="shared" si="74"/>
        <v>0</v>
      </c>
      <c r="AP130" s="122">
        <f t="shared" si="74"/>
        <v>0</v>
      </c>
      <c r="AQ130" s="122">
        <f t="shared" si="74"/>
        <v>0</v>
      </c>
      <c r="AR130" s="122">
        <f t="shared" si="74"/>
        <v>0</v>
      </c>
      <c r="AS130" s="122">
        <f t="shared" si="74"/>
        <v>0</v>
      </c>
      <c r="AT130" s="122">
        <f t="shared" si="74"/>
        <v>0</v>
      </c>
      <c r="AU130" s="122">
        <f t="shared" si="74"/>
        <v>0</v>
      </c>
      <c r="AV130" s="122">
        <f t="shared" si="74"/>
        <v>0</v>
      </c>
      <c r="AW130" s="122">
        <f t="shared" si="74"/>
        <v>0</v>
      </c>
      <c r="AX130" s="122">
        <f t="shared" si="74"/>
        <v>0</v>
      </c>
      <c r="AY130" s="122">
        <f t="shared" si="74"/>
        <v>0</v>
      </c>
      <c r="AZ130" s="122">
        <f t="shared" si="74"/>
        <v>0</v>
      </c>
      <c r="BA130" s="122">
        <f t="shared" si="74"/>
        <v>0</v>
      </c>
      <c r="BB130" s="122">
        <f t="shared" si="74"/>
        <v>0</v>
      </c>
      <c r="BC130" s="136">
        <f t="shared" si="71"/>
        <v>12.858164275930633</v>
      </c>
    </row>
    <row r="131" spans="4:55" x14ac:dyDescent="0.3">
      <c r="E131" s="123">
        <v>0.01</v>
      </c>
      <c r="G131" s="2">
        <v>2030</v>
      </c>
      <c r="H131" s="137">
        <f t="shared" si="67"/>
        <v>0.01</v>
      </c>
      <c r="I131" s="137">
        <f t="shared" si="67"/>
        <v>0.01</v>
      </c>
      <c r="J131" s="137">
        <f t="shared" si="67"/>
        <v>0.01</v>
      </c>
      <c r="K131" s="137">
        <f t="shared" si="67"/>
        <v>0.01</v>
      </c>
      <c r="L131" s="137">
        <f t="shared" si="67"/>
        <v>0.01</v>
      </c>
      <c r="M131" s="137">
        <f t="shared" si="67"/>
        <v>0.01</v>
      </c>
      <c r="N131" s="137">
        <f t="shared" si="67"/>
        <v>0.01</v>
      </c>
      <c r="O131" s="137">
        <f t="shared" si="67"/>
        <v>0.01</v>
      </c>
      <c r="P131" s="137">
        <f t="shared" si="67"/>
        <v>0.01</v>
      </c>
      <c r="Q131" s="137">
        <f t="shared" si="67"/>
        <v>0.01</v>
      </c>
      <c r="R131" s="137">
        <f t="shared" si="67"/>
        <v>0.01</v>
      </c>
      <c r="S131" s="137">
        <f t="shared" si="67"/>
        <v>0.01</v>
      </c>
      <c r="T131" s="137">
        <f t="shared" si="67"/>
        <v>0.01</v>
      </c>
      <c r="U131" s="137">
        <f t="shared" si="67"/>
        <v>0.01</v>
      </c>
      <c r="V131" s="137">
        <f t="shared" si="67"/>
        <v>0.01</v>
      </c>
      <c r="AN131" s="124">
        <f t="shared" ref="AN131:BB133" si="75">IFERROR(IF((1+ H131)&gt;0,AN130*(1+ H131)^($G131-$G130),0),0)</f>
        <v>14.203412751364921</v>
      </c>
      <c r="AO131" s="124">
        <f t="shared" si="75"/>
        <v>0</v>
      </c>
      <c r="AP131" s="124">
        <f t="shared" si="75"/>
        <v>0</v>
      </c>
      <c r="AQ131" s="124">
        <f t="shared" si="75"/>
        <v>0</v>
      </c>
      <c r="AR131" s="124">
        <f t="shared" si="75"/>
        <v>0</v>
      </c>
      <c r="AS131" s="124">
        <f t="shared" si="75"/>
        <v>0</v>
      </c>
      <c r="AT131" s="124">
        <f t="shared" si="75"/>
        <v>0</v>
      </c>
      <c r="AU131" s="124">
        <f t="shared" si="75"/>
        <v>0</v>
      </c>
      <c r="AV131" s="124">
        <f t="shared" si="75"/>
        <v>0</v>
      </c>
      <c r="AW131" s="124">
        <f t="shared" si="75"/>
        <v>0</v>
      </c>
      <c r="AX131" s="124">
        <f t="shared" si="75"/>
        <v>0</v>
      </c>
      <c r="AY131" s="124">
        <f t="shared" si="75"/>
        <v>0</v>
      </c>
      <c r="AZ131" s="124">
        <f t="shared" si="75"/>
        <v>0</v>
      </c>
      <c r="BA131" s="124">
        <f t="shared" si="75"/>
        <v>0</v>
      </c>
      <c r="BB131" s="124">
        <f t="shared" si="75"/>
        <v>0</v>
      </c>
      <c r="BC131" s="136">
        <f t="shared" si="71"/>
        <v>14.203412751364921</v>
      </c>
    </row>
    <row r="132" spans="4:55" x14ac:dyDescent="0.3">
      <c r="E132" s="123">
        <v>0.01</v>
      </c>
      <c r="G132" s="2">
        <v>2040</v>
      </c>
      <c r="H132" s="137">
        <f t="shared" si="67"/>
        <v>0.01</v>
      </c>
      <c r="I132" s="137">
        <f t="shared" si="67"/>
        <v>0.01</v>
      </c>
      <c r="J132" s="137">
        <f t="shared" si="67"/>
        <v>0.01</v>
      </c>
      <c r="K132" s="137">
        <f t="shared" si="67"/>
        <v>0.01</v>
      </c>
      <c r="L132" s="137">
        <f t="shared" si="67"/>
        <v>0.01</v>
      </c>
      <c r="M132" s="137">
        <f t="shared" si="67"/>
        <v>0.01</v>
      </c>
      <c r="N132" s="137">
        <f t="shared" si="67"/>
        <v>0.01</v>
      </c>
      <c r="O132" s="137">
        <f t="shared" si="67"/>
        <v>0.01</v>
      </c>
      <c r="P132" s="137">
        <f t="shared" si="67"/>
        <v>0.01</v>
      </c>
      <c r="Q132" s="137">
        <f t="shared" si="67"/>
        <v>0.01</v>
      </c>
      <c r="R132" s="137">
        <f t="shared" si="67"/>
        <v>0.01</v>
      </c>
      <c r="S132" s="137">
        <f t="shared" si="67"/>
        <v>0.01</v>
      </c>
      <c r="T132" s="137">
        <f t="shared" si="67"/>
        <v>0.01</v>
      </c>
      <c r="U132" s="137">
        <f t="shared" si="67"/>
        <v>0.01</v>
      </c>
      <c r="V132" s="137">
        <f t="shared" si="67"/>
        <v>0.01</v>
      </c>
      <c r="AN132" s="124">
        <f t="shared" si="75"/>
        <v>15.689403981505325</v>
      </c>
      <c r="AO132" s="124">
        <f t="shared" si="75"/>
        <v>0</v>
      </c>
      <c r="AP132" s="124">
        <f t="shared" si="75"/>
        <v>0</v>
      </c>
      <c r="AQ132" s="124">
        <f t="shared" si="75"/>
        <v>0</v>
      </c>
      <c r="AR132" s="124">
        <f t="shared" si="75"/>
        <v>0</v>
      </c>
      <c r="AS132" s="124">
        <f t="shared" si="75"/>
        <v>0</v>
      </c>
      <c r="AT132" s="124">
        <f t="shared" si="75"/>
        <v>0</v>
      </c>
      <c r="AU132" s="124">
        <f t="shared" si="75"/>
        <v>0</v>
      </c>
      <c r="AV132" s="124">
        <f t="shared" si="75"/>
        <v>0</v>
      </c>
      <c r="AW132" s="124">
        <f t="shared" si="75"/>
        <v>0</v>
      </c>
      <c r="AX132" s="124">
        <f t="shared" si="75"/>
        <v>0</v>
      </c>
      <c r="AY132" s="124">
        <f t="shared" si="75"/>
        <v>0</v>
      </c>
      <c r="AZ132" s="124">
        <f t="shared" si="75"/>
        <v>0</v>
      </c>
      <c r="BA132" s="124">
        <f t="shared" si="75"/>
        <v>0</v>
      </c>
      <c r="BB132" s="124">
        <f t="shared" si="75"/>
        <v>0</v>
      </c>
      <c r="BC132" s="136">
        <f t="shared" si="71"/>
        <v>15.689403981505325</v>
      </c>
    </row>
    <row r="133" spans="4:55" x14ac:dyDescent="0.3">
      <c r="E133" s="123">
        <v>0.01</v>
      </c>
      <c r="G133" s="2">
        <v>2050</v>
      </c>
      <c r="H133" s="138">
        <f t="shared" si="67"/>
        <v>0.01</v>
      </c>
      <c r="I133" s="138">
        <f t="shared" si="67"/>
        <v>0.01</v>
      </c>
      <c r="J133" s="138">
        <f t="shared" si="67"/>
        <v>0.01</v>
      </c>
      <c r="K133" s="138">
        <f t="shared" si="67"/>
        <v>0.01</v>
      </c>
      <c r="L133" s="138">
        <f t="shared" si="67"/>
        <v>0.01</v>
      </c>
      <c r="M133" s="138">
        <f t="shared" si="67"/>
        <v>0.01</v>
      </c>
      <c r="N133" s="138">
        <f t="shared" si="67"/>
        <v>0.01</v>
      </c>
      <c r="O133" s="138">
        <f t="shared" si="67"/>
        <v>0.01</v>
      </c>
      <c r="P133" s="138">
        <f t="shared" si="67"/>
        <v>0.01</v>
      </c>
      <c r="Q133" s="138">
        <f t="shared" si="67"/>
        <v>0.01</v>
      </c>
      <c r="R133" s="138">
        <f t="shared" si="67"/>
        <v>0.01</v>
      </c>
      <c r="S133" s="138">
        <f t="shared" si="67"/>
        <v>0.01</v>
      </c>
      <c r="T133" s="138">
        <f t="shared" si="67"/>
        <v>0.01</v>
      </c>
      <c r="U133" s="138">
        <f t="shared" si="67"/>
        <v>0.01</v>
      </c>
      <c r="V133" s="138">
        <f t="shared" si="67"/>
        <v>0.01</v>
      </c>
      <c r="AN133" s="124">
        <f t="shared" si="75"/>
        <v>17.330862772485432</v>
      </c>
      <c r="AO133" s="124">
        <f t="shared" si="75"/>
        <v>0</v>
      </c>
      <c r="AP133" s="124">
        <f t="shared" si="75"/>
        <v>0</v>
      </c>
      <c r="AQ133" s="124">
        <f t="shared" si="75"/>
        <v>0</v>
      </c>
      <c r="AR133" s="124">
        <f t="shared" si="75"/>
        <v>0</v>
      </c>
      <c r="AS133" s="124">
        <f t="shared" si="75"/>
        <v>0</v>
      </c>
      <c r="AT133" s="124">
        <f t="shared" si="75"/>
        <v>0</v>
      </c>
      <c r="AU133" s="124">
        <f t="shared" si="75"/>
        <v>0</v>
      </c>
      <c r="AV133" s="124">
        <f t="shared" si="75"/>
        <v>0</v>
      </c>
      <c r="AW133" s="124">
        <f t="shared" si="75"/>
        <v>0</v>
      </c>
      <c r="AX133" s="124">
        <f t="shared" si="75"/>
        <v>0</v>
      </c>
      <c r="AY133" s="124">
        <f t="shared" si="75"/>
        <v>0</v>
      </c>
      <c r="AZ133" s="124">
        <f t="shared" si="75"/>
        <v>0</v>
      </c>
      <c r="BA133" s="124">
        <f t="shared" si="75"/>
        <v>0</v>
      </c>
      <c r="BB133" s="124">
        <f t="shared" si="75"/>
        <v>0</v>
      </c>
      <c r="BC133" s="136">
        <f t="shared" si="71"/>
        <v>17.330862772485432</v>
      </c>
    </row>
    <row r="134" spans="4:55" x14ac:dyDescent="0.3">
      <c r="E134" s="120">
        <v>8.5000000000000006E-3</v>
      </c>
      <c r="F134" s="37" t="s">
        <v>587</v>
      </c>
      <c r="G134" s="121">
        <v>2020</v>
      </c>
      <c r="H134" s="135">
        <f t="shared" si="67"/>
        <v>8.5000000000000006E-3</v>
      </c>
      <c r="I134" s="135">
        <f t="shared" si="67"/>
        <v>8.5000000000000006E-3</v>
      </c>
      <c r="J134" s="135">
        <f t="shared" si="67"/>
        <v>8.5000000000000006E-3</v>
      </c>
      <c r="K134" s="135">
        <f t="shared" si="67"/>
        <v>8.5000000000000006E-3</v>
      </c>
      <c r="L134" s="135">
        <f t="shared" si="67"/>
        <v>8.5000000000000006E-3</v>
      </c>
      <c r="M134" s="135">
        <f t="shared" si="67"/>
        <v>8.5000000000000006E-3</v>
      </c>
      <c r="N134" s="135">
        <f t="shared" si="67"/>
        <v>8.5000000000000006E-3</v>
      </c>
      <c r="O134" s="135">
        <f t="shared" si="67"/>
        <v>8.5000000000000006E-3</v>
      </c>
      <c r="P134" s="135">
        <f t="shared" si="67"/>
        <v>8.5000000000000006E-3</v>
      </c>
      <c r="Q134" s="135">
        <f t="shared" si="67"/>
        <v>8.5000000000000006E-3</v>
      </c>
      <c r="R134" s="135">
        <f t="shared" si="67"/>
        <v>8.5000000000000006E-3</v>
      </c>
      <c r="S134" s="135">
        <f t="shared" si="67"/>
        <v>8.5000000000000006E-3</v>
      </c>
      <c r="T134" s="135">
        <f t="shared" si="67"/>
        <v>8.5000000000000006E-3</v>
      </c>
      <c r="U134" s="135">
        <f t="shared" si="67"/>
        <v>8.5000000000000006E-3</v>
      </c>
      <c r="V134" s="135">
        <f t="shared" si="67"/>
        <v>8.5000000000000006E-3</v>
      </c>
      <c r="AN134" s="122">
        <f t="shared" ref="AN134:BB134" si="76">IFERROR(IF((1+ H134)&gt;0,H125*(1+ H134)^($G134-$G125),0),0)</f>
        <v>12.820000069591599</v>
      </c>
      <c r="AO134" s="122">
        <f t="shared" si="76"/>
        <v>0</v>
      </c>
      <c r="AP134" s="122">
        <f t="shared" si="76"/>
        <v>0</v>
      </c>
      <c r="AQ134" s="122">
        <f t="shared" si="76"/>
        <v>0</v>
      </c>
      <c r="AR134" s="122">
        <f t="shared" si="76"/>
        <v>0</v>
      </c>
      <c r="AS134" s="122">
        <f t="shared" si="76"/>
        <v>0</v>
      </c>
      <c r="AT134" s="122">
        <f t="shared" si="76"/>
        <v>0</v>
      </c>
      <c r="AU134" s="122">
        <f t="shared" si="76"/>
        <v>0</v>
      </c>
      <c r="AV134" s="122">
        <f t="shared" si="76"/>
        <v>0</v>
      </c>
      <c r="AW134" s="122">
        <f t="shared" si="76"/>
        <v>0</v>
      </c>
      <c r="AX134" s="122">
        <f t="shared" si="76"/>
        <v>0</v>
      </c>
      <c r="AY134" s="122">
        <f t="shared" si="76"/>
        <v>0</v>
      </c>
      <c r="AZ134" s="122">
        <f t="shared" si="76"/>
        <v>0</v>
      </c>
      <c r="BA134" s="122">
        <f t="shared" si="76"/>
        <v>0</v>
      </c>
      <c r="BB134" s="122">
        <f t="shared" si="76"/>
        <v>0</v>
      </c>
      <c r="BC134" s="136">
        <f t="shared" si="71"/>
        <v>12.820000069591599</v>
      </c>
    </row>
    <row r="135" spans="4:55" x14ac:dyDescent="0.3">
      <c r="E135" s="123">
        <v>8.5000000000000006E-3</v>
      </c>
      <c r="G135" s="2">
        <v>2030</v>
      </c>
      <c r="H135" s="137">
        <f t="shared" si="67"/>
        <v>8.5000000000000006E-3</v>
      </c>
      <c r="I135" s="137">
        <f t="shared" si="67"/>
        <v>8.5000000000000006E-3</v>
      </c>
      <c r="J135" s="137">
        <f t="shared" si="67"/>
        <v>8.5000000000000006E-3</v>
      </c>
      <c r="K135" s="137">
        <f t="shared" si="67"/>
        <v>8.5000000000000006E-3</v>
      </c>
      <c r="L135" s="137">
        <f t="shared" si="67"/>
        <v>8.5000000000000006E-3</v>
      </c>
      <c r="M135" s="137">
        <f t="shared" si="67"/>
        <v>8.5000000000000006E-3</v>
      </c>
      <c r="N135" s="137">
        <f t="shared" si="67"/>
        <v>8.5000000000000006E-3</v>
      </c>
      <c r="O135" s="137">
        <f t="shared" si="67"/>
        <v>8.5000000000000006E-3</v>
      </c>
      <c r="P135" s="137">
        <f t="shared" si="67"/>
        <v>8.5000000000000006E-3</v>
      </c>
      <c r="Q135" s="137">
        <f t="shared" si="67"/>
        <v>8.5000000000000006E-3</v>
      </c>
      <c r="R135" s="137">
        <f t="shared" si="67"/>
        <v>8.5000000000000006E-3</v>
      </c>
      <c r="S135" s="137">
        <f t="shared" si="67"/>
        <v>8.5000000000000006E-3</v>
      </c>
      <c r="T135" s="137">
        <f t="shared" si="67"/>
        <v>8.5000000000000006E-3</v>
      </c>
      <c r="U135" s="137">
        <f t="shared" si="67"/>
        <v>8.5000000000000006E-3</v>
      </c>
      <c r="V135" s="137">
        <f t="shared" si="67"/>
        <v>8.5000000000000006E-3</v>
      </c>
      <c r="AN135" s="124">
        <f t="shared" ref="AN135:BB137" si="77">IFERROR(IF((1+ H135)&gt;0,AN134*(1+ H135)^($G135-$G134),0),0)</f>
        <v>13.952340068456133</v>
      </c>
      <c r="AO135" s="124">
        <f t="shared" si="77"/>
        <v>0</v>
      </c>
      <c r="AP135" s="124">
        <f t="shared" si="77"/>
        <v>0</v>
      </c>
      <c r="AQ135" s="124">
        <f t="shared" si="77"/>
        <v>0</v>
      </c>
      <c r="AR135" s="124">
        <f t="shared" si="77"/>
        <v>0</v>
      </c>
      <c r="AS135" s="124">
        <f t="shared" si="77"/>
        <v>0</v>
      </c>
      <c r="AT135" s="124">
        <f t="shared" si="77"/>
        <v>0</v>
      </c>
      <c r="AU135" s="124">
        <f t="shared" si="77"/>
        <v>0</v>
      </c>
      <c r="AV135" s="124">
        <f t="shared" si="77"/>
        <v>0</v>
      </c>
      <c r="AW135" s="124">
        <f t="shared" si="77"/>
        <v>0</v>
      </c>
      <c r="AX135" s="124">
        <f t="shared" si="77"/>
        <v>0</v>
      </c>
      <c r="AY135" s="124">
        <f t="shared" si="77"/>
        <v>0</v>
      </c>
      <c r="AZ135" s="124">
        <f t="shared" si="77"/>
        <v>0</v>
      </c>
      <c r="BA135" s="124">
        <f t="shared" si="77"/>
        <v>0</v>
      </c>
      <c r="BB135" s="124">
        <f t="shared" si="77"/>
        <v>0</v>
      </c>
      <c r="BC135" s="136">
        <f t="shared" si="71"/>
        <v>13.952340068456133</v>
      </c>
    </row>
    <row r="136" spans="4:55" x14ac:dyDescent="0.3">
      <c r="E136" s="123">
        <v>8.5000000000000006E-3</v>
      </c>
      <c r="G136" s="2">
        <v>2040</v>
      </c>
      <c r="H136" s="137">
        <f t="shared" si="67"/>
        <v>8.5000000000000006E-3</v>
      </c>
      <c r="I136" s="137">
        <f t="shared" si="67"/>
        <v>8.5000000000000006E-3</v>
      </c>
      <c r="J136" s="137">
        <f t="shared" si="67"/>
        <v>8.5000000000000006E-3</v>
      </c>
      <c r="K136" s="137">
        <f t="shared" si="67"/>
        <v>8.5000000000000006E-3</v>
      </c>
      <c r="L136" s="137">
        <f t="shared" si="67"/>
        <v>8.5000000000000006E-3</v>
      </c>
      <c r="M136" s="137">
        <f t="shared" si="67"/>
        <v>8.5000000000000006E-3</v>
      </c>
      <c r="N136" s="137">
        <f t="shared" si="67"/>
        <v>8.5000000000000006E-3</v>
      </c>
      <c r="O136" s="137">
        <f t="shared" si="67"/>
        <v>8.5000000000000006E-3</v>
      </c>
      <c r="P136" s="137">
        <f t="shared" si="67"/>
        <v>8.5000000000000006E-3</v>
      </c>
      <c r="Q136" s="137">
        <f t="shared" si="67"/>
        <v>8.5000000000000006E-3</v>
      </c>
      <c r="R136" s="137">
        <f t="shared" si="67"/>
        <v>8.5000000000000006E-3</v>
      </c>
      <c r="S136" s="137">
        <f t="shared" si="67"/>
        <v>8.5000000000000006E-3</v>
      </c>
      <c r="T136" s="137">
        <f t="shared" si="67"/>
        <v>8.5000000000000006E-3</v>
      </c>
      <c r="U136" s="137">
        <f t="shared" si="67"/>
        <v>8.5000000000000006E-3</v>
      </c>
      <c r="V136" s="137">
        <f t="shared" si="67"/>
        <v>8.5000000000000006E-3</v>
      </c>
      <c r="AN136" s="124">
        <f t="shared" si="77"/>
        <v>15.184695189478884</v>
      </c>
      <c r="AO136" s="124">
        <f t="shared" si="77"/>
        <v>0</v>
      </c>
      <c r="AP136" s="124">
        <f t="shared" si="77"/>
        <v>0</v>
      </c>
      <c r="AQ136" s="124">
        <f t="shared" si="77"/>
        <v>0</v>
      </c>
      <c r="AR136" s="124">
        <f t="shared" si="77"/>
        <v>0</v>
      </c>
      <c r="AS136" s="124">
        <f t="shared" si="77"/>
        <v>0</v>
      </c>
      <c r="AT136" s="124">
        <f t="shared" si="77"/>
        <v>0</v>
      </c>
      <c r="AU136" s="124">
        <f t="shared" si="77"/>
        <v>0</v>
      </c>
      <c r="AV136" s="124">
        <f t="shared" si="77"/>
        <v>0</v>
      </c>
      <c r="AW136" s="124">
        <f t="shared" si="77"/>
        <v>0</v>
      </c>
      <c r="AX136" s="124">
        <f t="shared" si="77"/>
        <v>0</v>
      </c>
      <c r="AY136" s="124">
        <f t="shared" si="77"/>
        <v>0</v>
      </c>
      <c r="AZ136" s="124">
        <f t="shared" si="77"/>
        <v>0</v>
      </c>
      <c r="BA136" s="124">
        <f t="shared" si="77"/>
        <v>0</v>
      </c>
      <c r="BB136" s="124">
        <f t="shared" si="77"/>
        <v>0</v>
      </c>
      <c r="BC136" s="136">
        <f t="shared" si="71"/>
        <v>15.184695189478884</v>
      </c>
    </row>
    <row r="137" spans="4:55" x14ac:dyDescent="0.3">
      <c r="E137" s="127">
        <v>8.5000000000000006E-3</v>
      </c>
      <c r="F137" s="10"/>
      <c r="G137" s="11">
        <v>2050</v>
      </c>
      <c r="H137" s="138">
        <f t="shared" si="67"/>
        <v>8.5000000000000006E-3</v>
      </c>
      <c r="I137" s="138">
        <f t="shared" si="67"/>
        <v>8.5000000000000006E-3</v>
      </c>
      <c r="J137" s="138">
        <f t="shared" si="67"/>
        <v>8.5000000000000006E-3</v>
      </c>
      <c r="K137" s="138">
        <f t="shared" si="67"/>
        <v>8.5000000000000006E-3</v>
      </c>
      <c r="L137" s="138">
        <f t="shared" si="67"/>
        <v>8.5000000000000006E-3</v>
      </c>
      <c r="M137" s="138">
        <f t="shared" si="67"/>
        <v>8.5000000000000006E-3</v>
      </c>
      <c r="N137" s="138">
        <f t="shared" si="67"/>
        <v>8.5000000000000006E-3</v>
      </c>
      <c r="O137" s="138">
        <f t="shared" si="67"/>
        <v>8.5000000000000006E-3</v>
      </c>
      <c r="P137" s="138">
        <f t="shared" si="67"/>
        <v>8.5000000000000006E-3</v>
      </c>
      <c r="Q137" s="138">
        <f t="shared" si="67"/>
        <v>8.5000000000000006E-3</v>
      </c>
      <c r="R137" s="138">
        <f t="shared" si="67"/>
        <v>8.5000000000000006E-3</v>
      </c>
      <c r="S137" s="138">
        <f t="shared" si="67"/>
        <v>8.5000000000000006E-3</v>
      </c>
      <c r="T137" s="138">
        <f t="shared" si="67"/>
        <v>8.5000000000000006E-3</v>
      </c>
      <c r="U137" s="138">
        <f t="shared" si="67"/>
        <v>8.5000000000000006E-3</v>
      </c>
      <c r="V137" s="138">
        <f t="shared" si="67"/>
        <v>8.5000000000000006E-3</v>
      </c>
      <c r="AN137" s="124">
        <f t="shared" si="77"/>
        <v>16.525899373587798</v>
      </c>
      <c r="AO137" s="124">
        <f t="shared" si="77"/>
        <v>0</v>
      </c>
      <c r="AP137" s="124">
        <f t="shared" si="77"/>
        <v>0</v>
      </c>
      <c r="AQ137" s="124">
        <f t="shared" si="77"/>
        <v>0</v>
      </c>
      <c r="AR137" s="124">
        <f t="shared" si="77"/>
        <v>0</v>
      </c>
      <c r="AS137" s="124">
        <f t="shared" si="77"/>
        <v>0</v>
      </c>
      <c r="AT137" s="124">
        <f t="shared" si="77"/>
        <v>0</v>
      </c>
      <c r="AU137" s="124">
        <f t="shared" si="77"/>
        <v>0</v>
      </c>
      <c r="AV137" s="124">
        <f t="shared" si="77"/>
        <v>0</v>
      </c>
      <c r="AW137" s="124">
        <f t="shared" si="77"/>
        <v>0</v>
      </c>
      <c r="AX137" s="124">
        <f t="shared" si="77"/>
        <v>0</v>
      </c>
      <c r="AY137" s="124">
        <f t="shared" si="77"/>
        <v>0</v>
      </c>
      <c r="AZ137" s="124">
        <f t="shared" si="77"/>
        <v>0</v>
      </c>
      <c r="BA137" s="124">
        <f t="shared" si="77"/>
        <v>0</v>
      </c>
      <c r="BB137" s="124">
        <f t="shared" si="77"/>
        <v>0</v>
      </c>
      <c r="BC137" s="136">
        <f t="shared" si="71"/>
        <v>16.525899373587798</v>
      </c>
    </row>
    <row r="138" spans="4:55" x14ac:dyDescent="0.3">
      <c r="E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AL138" s="17"/>
      <c r="BC138" s="17"/>
    </row>
    <row r="139" spans="4:55" ht="15.6" hidden="1" x14ac:dyDescent="0.3">
      <c r="D139" s="2"/>
      <c r="E139" s="145"/>
    </row>
    <row r="140" spans="4:55" ht="15.6" hidden="1" x14ac:dyDescent="0.3">
      <c r="D140" s="2"/>
      <c r="E140" s="145"/>
    </row>
    <row r="141" spans="4:55" hidden="1" x14ac:dyDescent="0.3">
      <c r="D141" s="2"/>
      <c r="E141" s="116"/>
    </row>
    <row r="142" spans="4:55" hidden="1" x14ac:dyDescent="0.3">
      <c r="D142" s="2"/>
      <c r="F142" s="17"/>
      <c r="G142" s="108"/>
      <c r="H142" s="108"/>
    </row>
    <row r="143" spans="4:55" hidden="1" x14ac:dyDescent="0.3">
      <c r="D143" s="2"/>
      <c r="F143" s="17"/>
    </row>
    <row r="144" spans="4:55" hidden="1" x14ac:dyDescent="0.3">
      <c r="D144" s="2"/>
      <c r="E144" s="146"/>
      <c r="H144" s="140"/>
    </row>
    <row r="145" spans="4:8" hidden="1" x14ac:dyDescent="0.3">
      <c r="D145" s="2"/>
      <c r="E145" s="146"/>
      <c r="H145" s="140"/>
    </row>
    <row r="146" spans="4:8" hidden="1" x14ac:dyDescent="0.3">
      <c r="D146" s="2"/>
      <c r="E146" s="146"/>
      <c r="H146" s="140"/>
    </row>
    <row r="147" spans="4:8" hidden="1" x14ac:dyDescent="0.3">
      <c r="D147" s="2"/>
      <c r="E147" s="146"/>
      <c r="G147" s="128"/>
      <c r="H147" s="140"/>
    </row>
    <row r="148" spans="4:8" hidden="1" x14ac:dyDescent="0.3">
      <c r="D148" s="2"/>
      <c r="E148" s="146"/>
      <c r="H148" s="140"/>
    </row>
    <row r="149" spans="4:8" hidden="1" x14ac:dyDescent="0.3">
      <c r="D149" s="2"/>
      <c r="E149" s="146"/>
      <c r="H149" s="140"/>
    </row>
    <row r="150" spans="4:8" hidden="1" x14ac:dyDescent="0.3">
      <c r="D150" s="2"/>
      <c r="E150" s="146"/>
      <c r="H150" s="140"/>
    </row>
    <row r="151" spans="4:8" hidden="1" x14ac:dyDescent="0.3">
      <c r="D151" s="2"/>
      <c r="E151" s="146"/>
      <c r="G151" s="128"/>
      <c r="H151" s="140"/>
    </row>
    <row r="152" spans="4:8" hidden="1" x14ac:dyDescent="0.3">
      <c r="D152" s="2"/>
      <c r="E152" s="146"/>
      <c r="H152" s="140"/>
    </row>
    <row r="153" spans="4:8" hidden="1" x14ac:dyDescent="0.3">
      <c r="D153" s="2"/>
      <c r="E153" s="146"/>
      <c r="H153" s="140"/>
    </row>
    <row r="154" spans="4:8" hidden="1" x14ac:dyDescent="0.3">
      <c r="D154" s="2"/>
      <c r="E154" s="146"/>
      <c r="H154" s="140"/>
    </row>
    <row r="155" spans="4:8" hidden="1" x14ac:dyDescent="0.3">
      <c r="D155" s="2"/>
      <c r="E155" s="146"/>
      <c r="G155" s="128"/>
      <c r="H155" s="140"/>
    </row>
    <row r="156" spans="4:8" hidden="1" x14ac:dyDescent="0.3">
      <c r="D156" s="2"/>
      <c r="G156" s="128"/>
    </row>
    <row r="157" spans="4:8" ht="15.6" hidden="1" x14ac:dyDescent="0.3">
      <c r="D157" s="2"/>
      <c r="E157" s="145"/>
    </row>
    <row r="158" spans="4:8" hidden="1" x14ac:dyDescent="0.3">
      <c r="D158" s="2"/>
      <c r="E158" s="116"/>
    </row>
    <row r="159" spans="4:8" hidden="1" x14ac:dyDescent="0.3">
      <c r="D159" s="2"/>
      <c r="F159" s="17"/>
      <c r="G159" s="108"/>
      <c r="H159" s="108"/>
    </row>
    <row r="160" spans="4:8" hidden="1" x14ac:dyDescent="0.3">
      <c r="D160" s="2"/>
      <c r="F160" s="17"/>
    </row>
    <row r="161" spans="4:8" hidden="1" x14ac:dyDescent="0.3">
      <c r="D161" s="2"/>
      <c r="E161" s="146"/>
      <c r="H161" s="140"/>
    </row>
    <row r="162" spans="4:8" hidden="1" x14ac:dyDescent="0.3">
      <c r="D162" s="2"/>
      <c r="E162" s="146"/>
      <c r="H162" s="140"/>
    </row>
    <row r="163" spans="4:8" hidden="1" x14ac:dyDescent="0.3">
      <c r="D163" s="2"/>
      <c r="E163" s="146"/>
      <c r="H163" s="140"/>
    </row>
    <row r="164" spans="4:8" hidden="1" x14ac:dyDescent="0.3">
      <c r="D164" s="2"/>
      <c r="E164" s="146"/>
      <c r="G164" s="128"/>
      <c r="H164" s="140"/>
    </row>
    <row r="165" spans="4:8" hidden="1" x14ac:dyDescent="0.3">
      <c r="D165" s="2"/>
      <c r="E165" s="146"/>
      <c r="H165" s="140"/>
    </row>
    <row r="166" spans="4:8" hidden="1" x14ac:dyDescent="0.3">
      <c r="D166" s="2"/>
      <c r="E166" s="146"/>
      <c r="H166" s="140"/>
    </row>
    <row r="167" spans="4:8" hidden="1" x14ac:dyDescent="0.3">
      <c r="D167" s="2"/>
      <c r="E167" s="146"/>
      <c r="H167" s="140"/>
    </row>
    <row r="168" spans="4:8" hidden="1" x14ac:dyDescent="0.3">
      <c r="D168" s="2"/>
      <c r="E168" s="146"/>
      <c r="G168" s="128"/>
      <c r="H168" s="140"/>
    </row>
    <row r="169" spans="4:8" hidden="1" x14ac:dyDescent="0.3">
      <c r="D169" s="2"/>
      <c r="E169" s="146"/>
      <c r="H169" s="140"/>
    </row>
    <row r="170" spans="4:8" hidden="1" x14ac:dyDescent="0.3">
      <c r="D170" s="2"/>
      <c r="E170" s="146"/>
      <c r="H170" s="140"/>
    </row>
    <row r="171" spans="4:8" hidden="1" x14ac:dyDescent="0.3">
      <c r="D171" s="2"/>
      <c r="E171" s="146"/>
      <c r="H171" s="140"/>
    </row>
    <row r="172" spans="4:8" hidden="1" x14ac:dyDescent="0.3">
      <c r="D172" s="2"/>
      <c r="E172" s="146"/>
      <c r="G172" s="128"/>
      <c r="H172" s="140"/>
    </row>
    <row r="173" spans="4:8" hidden="1" x14ac:dyDescent="0.3">
      <c r="D173" s="2"/>
      <c r="G173" s="128"/>
    </row>
    <row r="174" spans="4:8" ht="15.6" hidden="1" x14ac:dyDescent="0.3">
      <c r="D174" s="2"/>
      <c r="E174" s="145"/>
    </row>
    <row r="175" spans="4:8" hidden="1" x14ac:dyDescent="0.3">
      <c r="D175" s="2"/>
      <c r="E175" s="116"/>
    </row>
    <row r="176" spans="4:8" hidden="1" x14ac:dyDescent="0.3">
      <c r="D176" s="2"/>
      <c r="F176" s="17"/>
      <c r="G176" s="108"/>
      <c r="H176" s="108"/>
    </row>
    <row r="177" spans="4:8" hidden="1" x14ac:dyDescent="0.3">
      <c r="D177" s="2"/>
      <c r="F177" s="17"/>
    </row>
    <row r="178" spans="4:8" hidden="1" x14ac:dyDescent="0.3">
      <c r="D178" s="2"/>
      <c r="E178" s="146"/>
      <c r="H178" s="140"/>
    </row>
    <row r="179" spans="4:8" hidden="1" x14ac:dyDescent="0.3">
      <c r="D179" s="2"/>
      <c r="E179" s="146"/>
      <c r="H179" s="140"/>
    </row>
    <row r="180" spans="4:8" hidden="1" x14ac:dyDescent="0.3">
      <c r="D180" s="2"/>
      <c r="E180" s="146"/>
      <c r="H180" s="140"/>
    </row>
    <row r="181" spans="4:8" hidden="1" x14ac:dyDescent="0.3">
      <c r="D181" s="2"/>
      <c r="E181" s="146"/>
      <c r="G181" s="128"/>
      <c r="H181" s="140"/>
    </row>
    <row r="182" spans="4:8" hidden="1" x14ac:dyDescent="0.3">
      <c r="D182" s="2"/>
      <c r="E182" s="146"/>
      <c r="H182" s="140"/>
    </row>
    <row r="183" spans="4:8" hidden="1" x14ac:dyDescent="0.3">
      <c r="D183" s="2"/>
      <c r="E183" s="146"/>
      <c r="H183" s="140"/>
    </row>
    <row r="184" spans="4:8" hidden="1" x14ac:dyDescent="0.3">
      <c r="D184" s="2"/>
      <c r="E184" s="146"/>
      <c r="H184" s="140"/>
    </row>
    <row r="185" spans="4:8" hidden="1" x14ac:dyDescent="0.3">
      <c r="D185" s="2"/>
      <c r="E185" s="146"/>
      <c r="G185" s="128"/>
      <c r="H185" s="140"/>
    </row>
    <row r="186" spans="4:8" hidden="1" x14ac:dyDescent="0.3">
      <c r="D186" s="2"/>
      <c r="E186" s="146"/>
      <c r="H186" s="140"/>
    </row>
    <row r="187" spans="4:8" hidden="1" x14ac:dyDescent="0.3">
      <c r="D187" s="2"/>
      <c r="E187" s="146"/>
      <c r="H187" s="140"/>
    </row>
    <row r="188" spans="4:8" hidden="1" x14ac:dyDescent="0.3">
      <c r="D188" s="2"/>
      <c r="E188" s="146"/>
      <c r="H188" s="140"/>
    </row>
    <row r="189" spans="4:8" hidden="1" x14ac:dyDescent="0.3">
      <c r="D189" s="2"/>
      <c r="E189" s="146"/>
      <c r="G189" s="128"/>
      <c r="H189" s="140"/>
    </row>
    <row r="190" spans="4:8" hidden="1" x14ac:dyDescent="0.3">
      <c r="D190" s="2"/>
      <c r="E190" s="147"/>
      <c r="G190" s="128"/>
    </row>
    <row r="191" spans="4:8" ht="15.6" hidden="1" x14ac:dyDescent="0.3">
      <c r="D191" s="2"/>
      <c r="E191" s="148"/>
    </row>
    <row r="192" spans="4:8" hidden="1" x14ac:dyDescent="0.3">
      <c r="D192" s="2"/>
      <c r="E192" s="149"/>
    </row>
    <row r="193" spans="4:8" hidden="1" x14ac:dyDescent="0.3">
      <c r="D193" s="2"/>
      <c r="E193" s="147"/>
      <c r="F193" s="17"/>
      <c r="G193" s="108"/>
      <c r="H193" s="108"/>
    </row>
    <row r="194" spans="4:8" hidden="1" x14ac:dyDescent="0.3">
      <c r="D194" s="2"/>
      <c r="E194" s="147"/>
      <c r="F194" s="17"/>
    </row>
    <row r="195" spans="4:8" hidden="1" x14ac:dyDescent="0.3">
      <c r="D195" s="2"/>
      <c r="E195" s="146"/>
      <c r="H195" s="140"/>
    </row>
    <row r="196" spans="4:8" hidden="1" x14ac:dyDescent="0.3">
      <c r="D196" s="2"/>
      <c r="E196" s="146"/>
      <c r="H196" s="140"/>
    </row>
    <row r="197" spans="4:8" hidden="1" x14ac:dyDescent="0.3">
      <c r="D197" s="2"/>
      <c r="E197" s="146"/>
      <c r="H197" s="140"/>
    </row>
    <row r="198" spans="4:8" hidden="1" x14ac:dyDescent="0.3">
      <c r="D198" s="2"/>
      <c r="E198" s="146"/>
      <c r="G198" s="128"/>
      <c r="H198" s="140"/>
    </row>
    <row r="199" spans="4:8" hidden="1" x14ac:dyDescent="0.3">
      <c r="D199" s="2"/>
      <c r="E199" s="146"/>
      <c r="H199" s="140"/>
    </row>
    <row r="200" spans="4:8" hidden="1" x14ac:dyDescent="0.3">
      <c r="D200" s="2"/>
      <c r="E200" s="146"/>
      <c r="H200" s="140"/>
    </row>
    <row r="201" spans="4:8" hidden="1" x14ac:dyDescent="0.3">
      <c r="D201" s="2"/>
      <c r="E201" s="146"/>
      <c r="H201" s="140"/>
    </row>
    <row r="202" spans="4:8" hidden="1" x14ac:dyDescent="0.3">
      <c r="D202" s="2"/>
      <c r="E202" s="146"/>
      <c r="G202" s="128"/>
      <c r="H202" s="140"/>
    </row>
    <row r="203" spans="4:8" hidden="1" x14ac:dyDescent="0.3">
      <c r="D203" s="2"/>
      <c r="E203" s="146"/>
      <c r="H203" s="140"/>
    </row>
    <row r="204" spans="4:8" hidden="1" x14ac:dyDescent="0.3">
      <c r="D204" s="2"/>
      <c r="E204" s="146"/>
      <c r="H204" s="140"/>
    </row>
    <row r="205" spans="4:8" hidden="1" x14ac:dyDescent="0.3">
      <c r="D205" s="2"/>
      <c r="E205" s="146"/>
      <c r="H205" s="140"/>
    </row>
    <row r="206" spans="4:8" hidden="1" x14ac:dyDescent="0.3">
      <c r="D206" s="2"/>
      <c r="E206" s="146"/>
      <c r="G206" s="128"/>
      <c r="H206" s="140"/>
    </row>
    <row r="207" spans="4:8" hidden="1" x14ac:dyDescent="0.3">
      <c r="D207" s="2"/>
      <c r="G207" s="128"/>
    </row>
    <row r="208" spans="4:8" hidden="1" x14ac:dyDescent="0.3">
      <c r="D208" s="2"/>
    </row>
    <row r="209" spans="4:8" hidden="1" x14ac:dyDescent="0.3">
      <c r="D209" s="2"/>
      <c r="E209" s="116"/>
    </row>
    <row r="210" spans="4:8" hidden="1" x14ac:dyDescent="0.3">
      <c r="D210" s="2"/>
      <c r="F210" s="17"/>
      <c r="G210" s="108"/>
      <c r="H210" s="108"/>
    </row>
    <row r="211" spans="4:8" hidden="1" x14ac:dyDescent="0.3">
      <c r="D211" s="2"/>
      <c r="F211" s="17"/>
    </row>
    <row r="212" spans="4:8" hidden="1" x14ac:dyDescent="0.3">
      <c r="D212" s="2"/>
      <c r="E212" s="146"/>
      <c r="H212" s="140"/>
    </row>
    <row r="213" spans="4:8" hidden="1" x14ac:dyDescent="0.3">
      <c r="D213" s="2"/>
      <c r="E213" s="146"/>
      <c r="H213" s="140"/>
    </row>
    <row r="214" spans="4:8" hidden="1" x14ac:dyDescent="0.3">
      <c r="D214" s="2"/>
      <c r="E214" s="146"/>
      <c r="H214" s="140"/>
    </row>
    <row r="215" spans="4:8" hidden="1" x14ac:dyDescent="0.3">
      <c r="D215" s="2"/>
      <c r="E215" s="146"/>
      <c r="G215" s="128"/>
      <c r="H215" s="140"/>
    </row>
    <row r="216" spans="4:8" hidden="1" x14ac:dyDescent="0.3">
      <c r="D216" s="2"/>
      <c r="E216" s="146"/>
      <c r="H216" s="140"/>
    </row>
    <row r="217" spans="4:8" hidden="1" x14ac:dyDescent="0.3">
      <c r="D217" s="2"/>
      <c r="E217" s="146"/>
      <c r="H217" s="140"/>
    </row>
    <row r="218" spans="4:8" hidden="1" x14ac:dyDescent="0.3">
      <c r="D218" s="2"/>
      <c r="E218" s="146"/>
      <c r="H218" s="140"/>
    </row>
    <row r="219" spans="4:8" hidden="1" x14ac:dyDescent="0.3">
      <c r="D219" s="2"/>
      <c r="E219" s="146"/>
      <c r="G219" s="128"/>
      <c r="H219" s="140"/>
    </row>
    <row r="220" spans="4:8" hidden="1" x14ac:dyDescent="0.3">
      <c r="D220" s="2"/>
      <c r="E220" s="146"/>
      <c r="H220" s="140"/>
    </row>
    <row r="221" spans="4:8" hidden="1" x14ac:dyDescent="0.3">
      <c r="D221" s="2"/>
      <c r="E221" s="146"/>
      <c r="H221" s="140"/>
    </row>
    <row r="222" spans="4:8" hidden="1" x14ac:dyDescent="0.3">
      <c r="D222" s="2"/>
      <c r="E222" s="146"/>
      <c r="H222" s="140"/>
    </row>
    <row r="223" spans="4:8" hidden="1" x14ac:dyDescent="0.3">
      <c r="D223" s="2"/>
      <c r="E223" s="146"/>
      <c r="G223" s="128"/>
      <c r="H223" s="140"/>
    </row>
    <row r="224" spans="4:8" x14ac:dyDescent="0.3">
      <c r="E224" s="147"/>
      <c r="G224" s="128"/>
    </row>
    <row r="225" spans="1:56" s="112" customFormat="1" x14ac:dyDescent="0.3">
      <c r="A225" s="150"/>
      <c r="B225" s="150"/>
      <c r="C225" s="151"/>
      <c r="E225" s="152" t="s">
        <v>713</v>
      </c>
      <c r="F225" s="169"/>
      <c r="G225" s="150"/>
      <c r="I225" s="150"/>
      <c r="J225" s="150"/>
      <c r="K225" s="150"/>
      <c r="L225" s="150"/>
    </row>
    <row r="226" spans="1:56" ht="15" thickBot="1" x14ac:dyDescent="0.35">
      <c r="E226" s="153"/>
    </row>
    <row r="227" spans="1:56" ht="16.2" thickBot="1" x14ac:dyDescent="0.35">
      <c r="C227" s="111" t="s">
        <v>583</v>
      </c>
      <c r="E227" s="154" t="s">
        <v>638</v>
      </c>
      <c r="W227" s="131" t="str">
        <f>C227</f>
        <v>High</v>
      </c>
      <c r="X227" s="132">
        <f>VLOOKUP(W227,$W$2:$X$4,2,FALSE)</f>
        <v>1</v>
      </c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</row>
    <row r="228" spans="1:56" x14ac:dyDescent="0.3">
      <c r="E228" s="153"/>
      <c r="F228" s="168"/>
      <c r="G228" s="133"/>
      <c r="H228" s="2" t="s">
        <v>6</v>
      </c>
      <c r="I228" s="2" t="s">
        <v>7</v>
      </c>
      <c r="J228" s="2" t="s">
        <v>8</v>
      </c>
      <c r="K228" s="2" t="s">
        <v>9</v>
      </c>
      <c r="L228" s="2" t="s">
        <v>10</v>
      </c>
      <c r="M228" s="2" t="s">
        <v>11</v>
      </c>
      <c r="N228" s="2" t="s">
        <v>12</v>
      </c>
      <c r="O228" s="2" t="s">
        <v>13</v>
      </c>
      <c r="P228" s="2" t="s">
        <v>14</v>
      </c>
      <c r="Q228" s="2" t="s">
        <v>15</v>
      </c>
      <c r="R228" s="2" t="s">
        <v>16</v>
      </c>
      <c r="S228" s="2" t="s">
        <v>17</v>
      </c>
      <c r="T228" s="2" t="s">
        <v>18</v>
      </c>
      <c r="U228" s="2" t="s">
        <v>19</v>
      </c>
      <c r="V228" s="2" t="s">
        <v>20</v>
      </c>
      <c r="W228" s="2" t="s">
        <v>6</v>
      </c>
      <c r="X228" s="2" t="s">
        <v>7</v>
      </c>
      <c r="Y228" s="2" t="s">
        <v>8</v>
      </c>
      <c r="Z228" s="2" t="s">
        <v>9</v>
      </c>
      <c r="AA228" s="2" t="s">
        <v>10</v>
      </c>
      <c r="AB228" s="2" t="s">
        <v>11</v>
      </c>
      <c r="AC228" s="2" t="s">
        <v>12</v>
      </c>
      <c r="AD228" s="2" t="s">
        <v>13</v>
      </c>
      <c r="AE228" s="2" t="s">
        <v>14</v>
      </c>
      <c r="AF228" s="2" t="s">
        <v>15</v>
      </c>
      <c r="AG228" s="2" t="s">
        <v>16</v>
      </c>
      <c r="AH228" s="2" t="s">
        <v>17</v>
      </c>
      <c r="AI228" s="2" t="s">
        <v>18</v>
      </c>
      <c r="AJ228" s="2" t="s">
        <v>19</v>
      </c>
      <c r="AK228" s="2" t="s">
        <v>20</v>
      </c>
      <c r="AL228" s="17" t="s">
        <v>709</v>
      </c>
      <c r="AM228" s="2" t="s">
        <v>275</v>
      </c>
      <c r="AN228" s="2" t="s">
        <v>6</v>
      </c>
      <c r="AO228" s="2" t="s">
        <v>7</v>
      </c>
      <c r="AP228" s="2" t="s">
        <v>8</v>
      </c>
      <c r="AQ228" s="2" t="s">
        <v>9</v>
      </c>
      <c r="AR228" s="2" t="s">
        <v>10</v>
      </c>
      <c r="AS228" s="2" t="s">
        <v>11</v>
      </c>
      <c r="AT228" s="2" t="s">
        <v>12</v>
      </c>
      <c r="AU228" s="2" t="s">
        <v>13</v>
      </c>
      <c r="AV228" s="2" t="s">
        <v>14</v>
      </c>
      <c r="AW228" s="2" t="s">
        <v>15</v>
      </c>
      <c r="AX228" s="2" t="s">
        <v>16</v>
      </c>
      <c r="AY228" s="2" t="s">
        <v>17</v>
      </c>
      <c r="AZ228" s="2" t="s">
        <v>18</v>
      </c>
      <c r="BA228" s="2" t="s">
        <v>19</v>
      </c>
      <c r="BB228" s="2" t="s">
        <v>20</v>
      </c>
      <c r="BC228" s="17" t="s">
        <v>709</v>
      </c>
      <c r="BD228" s="2" t="s">
        <v>275</v>
      </c>
    </row>
    <row r="229" spans="1:56" x14ac:dyDescent="0.3">
      <c r="E229" s="155" t="s">
        <v>706</v>
      </c>
      <c r="F229" s="17" t="s">
        <v>707</v>
      </c>
      <c r="G229" s="2">
        <f>READFIRST!$C$5</f>
        <v>2018</v>
      </c>
      <c r="H229" s="141">
        <f>SUM('Base-year demand'!L186,'Base-year demand'!L189)</f>
        <v>0</v>
      </c>
      <c r="I229" s="141">
        <f>SUM('Base-year demand'!M186,'Base-year demand'!M189)</f>
        <v>0</v>
      </c>
      <c r="J229" s="141">
        <f>SUM('Base-year demand'!N186,'Base-year demand'!N189)</f>
        <v>0</v>
      </c>
      <c r="K229" s="141">
        <f>SUM('Base-year demand'!O186,'Base-year demand'!O189)</f>
        <v>0</v>
      </c>
      <c r="L229" s="141">
        <f>SUM('Base-year demand'!P186,'Base-year demand'!P189)</f>
        <v>0</v>
      </c>
      <c r="M229" s="141">
        <f>SUM('Base-year demand'!Q186,'Base-year demand'!Q189)</f>
        <v>0</v>
      </c>
      <c r="N229" s="141">
        <f>SUM('Base-year demand'!R186,'Base-year demand'!R189)</f>
        <v>0</v>
      </c>
      <c r="O229" s="141">
        <f>SUM('Base-year demand'!S186,'Base-year demand'!S189)</f>
        <v>0</v>
      </c>
      <c r="P229" s="141">
        <f>SUM('Base-year demand'!T186,'Base-year demand'!T189)</f>
        <v>0</v>
      </c>
      <c r="Q229" s="141">
        <f>SUM('Base-year demand'!U186,'Base-year demand'!U189)</f>
        <v>0</v>
      </c>
      <c r="R229" s="141">
        <f>SUM('Base-year demand'!V186,'Base-year demand'!V189)</f>
        <v>0</v>
      </c>
      <c r="S229" s="141">
        <f>SUM('Base-year demand'!W186,'Base-year demand'!W189)</f>
        <v>0</v>
      </c>
      <c r="T229" s="141">
        <f>SUM('Base-year demand'!X186,'Base-year demand'!X189)</f>
        <v>0</v>
      </c>
      <c r="U229" s="141">
        <f>SUM('Base-year demand'!Y186,'Base-year demand'!Y189)</f>
        <v>0</v>
      </c>
      <c r="V229" s="141">
        <f>SUM('Base-year demand'!Z186,'Base-year demand'!Z189)</f>
        <v>0</v>
      </c>
      <c r="AL229" s="134">
        <f>SUM(H229:V229)</f>
        <v>0</v>
      </c>
      <c r="AM229" s="2" t="str">
        <f>BD229</f>
        <v>pkm</v>
      </c>
      <c r="BC229" s="134">
        <f>SUM(H229:V229)</f>
        <v>0</v>
      </c>
      <c r="BD229" s="2" t="s">
        <v>714</v>
      </c>
    </row>
    <row r="230" spans="1:56" x14ac:dyDescent="0.3">
      <c r="E230" s="156">
        <v>1.2800000000000001E-2</v>
      </c>
      <c r="F230" s="37" t="s">
        <v>583</v>
      </c>
      <c r="G230" s="121">
        <v>2020</v>
      </c>
      <c r="H230" s="135">
        <f>$E230</f>
        <v>1.2800000000000001E-2</v>
      </c>
      <c r="I230" s="135">
        <f t="shared" ref="H230:V241" si="78">$E230</f>
        <v>1.2800000000000001E-2</v>
      </c>
      <c r="J230" s="135">
        <f t="shared" si="78"/>
        <v>1.2800000000000001E-2</v>
      </c>
      <c r="K230" s="135">
        <f t="shared" si="78"/>
        <v>1.2800000000000001E-2</v>
      </c>
      <c r="L230" s="135">
        <f t="shared" si="78"/>
        <v>1.2800000000000001E-2</v>
      </c>
      <c r="M230" s="135">
        <f t="shared" si="78"/>
        <v>1.2800000000000001E-2</v>
      </c>
      <c r="N230" s="135">
        <f t="shared" si="78"/>
        <v>1.2800000000000001E-2</v>
      </c>
      <c r="O230" s="135">
        <f t="shared" si="78"/>
        <v>1.2800000000000001E-2</v>
      </c>
      <c r="P230" s="135">
        <f t="shared" si="78"/>
        <v>1.2800000000000001E-2</v>
      </c>
      <c r="Q230" s="135">
        <f t="shared" si="78"/>
        <v>1.2800000000000001E-2</v>
      </c>
      <c r="R230" s="135">
        <f t="shared" si="78"/>
        <v>1.2800000000000001E-2</v>
      </c>
      <c r="S230" s="135">
        <f t="shared" si="78"/>
        <v>1.2800000000000001E-2</v>
      </c>
      <c r="T230" s="135">
        <f t="shared" si="78"/>
        <v>1.2800000000000001E-2</v>
      </c>
      <c r="U230" s="135">
        <f t="shared" si="78"/>
        <v>1.2800000000000001E-2</v>
      </c>
      <c r="V230" s="135">
        <f t="shared" si="78"/>
        <v>1.2800000000000001E-2</v>
      </c>
      <c r="W230" s="122">
        <f>CHOOSE($X$227,AN230,AN234,AN238)</f>
        <v>0</v>
      </c>
      <c r="X230" s="122">
        <f t="shared" ref="X230:AK230" si="79">CHOOSE($X$227,AO230,AO234,AO238)</f>
        <v>0</v>
      </c>
      <c r="Y230" s="122">
        <f t="shared" si="79"/>
        <v>0</v>
      </c>
      <c r="Z230" s="122">
        <f t="shared" si="79"/>
        <v>0</v>
      </c>
      <c r="AA230" s="122">
        <f t="shared" si="79"/>
        <v>0</v>
      </c>
      <c r="AB230" s="122">
        <f t="shared" si="79"/>
        <v>0</v>
      </c>
      <c r="AC230" s="122">
        <f t="shared" si="79"/>
        <v>0</v>
      </c>
      <c r="AD230" s="122">
        <f t="shared" si="79"/>
        <v>0</v>
      </c>
      <c r="AE230" s="122">
        <f t="shared" si="79"/>
        <v>0</v>
      </c>
      <c r="AF230" s="122">
        <f t="shared" si="79"/>
        <v>0</v>
      </c>
      <c r="AG230" s="122">
        <f t="shared" si="79"/>
        <v>0</v>
      </c>
      <c r="AH230" s="122">
        <f t="shared" si="79"/>
        <v>0</v>
      </c>
      <c r="AI230" s="122">
        <f t="shared" si="79"/>
        <v>0</v>
      </c>
      <c r="AJ230" s="122">
        <f t="shared" si="79"/>
        <v>0</v>
      </c>
      <c r="AK230" s="122">
        <f t="shared" si="79"/>
        <v>0</v>
      </c>
      <c r="AL230" s="136">
        <f t="shared" ref="AL230:AL233" si="80">SUM(W230:AK230)</f>
        <v>0</v>
      </c>
      <c r="AN230" s="122">
        <f t="shared" ref="AN230:BB230" si="81">IFERROR(IF((1+ H230)&gt;0,H229*(1+ H230)^($G230-$G229),0),0)</f>
        <v>0</v>
      </c>
      <c r="AO230" s="122">
        <f t="shared" si="81"/>
        <v>0</v>
      </c>
      <c r="AP230" s="122">
        <f t="shared" si="81"/>
        <v>0</v>
      </c>
      <c r="AQ230" s="122">
        <f t="shared" si="81"/>
        <v>0</v>
      </c>
      <c r="AR230" s="122">
        <f t="shared" si="81"/>
        <v>0</v>
      </c>
      <c r="AS230" s="122">
        <f t="shared" si="81"/>
        <v>0</v>
      </c>
      <c r="AT230" s="122">
        <f t="shared" si="81"/>
        <v>0</v>
      </c>
      <c r="AU230" s="122">
        <f t="shared" si="81"/>
        <v>0</v>
      </c>
      <c r="AV230" s="122">
        <f t="shared" si="81"/>
        <v>0</v>
      </c>
      <c r="AW230" s="122">
        <f t="shared" si="81"/>
        <v>0</v>
      </c>
      <c r="AX230" s="122">
        <f t="shared" si="81"/>
        <v>0</v>
      </c>
      <c r="AY230" s="122">
        <f t="shared" si="81"/>
        <v>0</v>
      </c>
      <c r="AZ230" s="122">
        <f t="shared" si="81"/>
        <v>0</v>
      </c>
      <c r="BA230" s="122">
        <f t="shared" si="81"/>
        <v>0</v>
      </c>
      <c r="BB230" s="122">
        <f t="shared" si="81"/>
        <v>0</v>
      </c>
      <c r="BC230" s="136">
        <f t="shared" ref="BC230:BC241" si="82">SUM(AN230:BB230)</f>
        <v>0</v>
      </c>
    </row>
    <row r="231" spans="1:56" x14ac:dyDescent="0.3">
      <c r="E231" s="157">
        <v>1.18E-2</v>
      </c>
      <c r="G231" s="2">
        <v>2030</v>
      </c>
      <c r="H231" s="137">
        <f t="shared" si="78"/>
        <v>1.18E-2</v>
      </c>
      <c r="I231" s="137">
        <f t="shared" si="78"/>
        <v>1.18E-2</v>
      </c>
      <c r="J231" s="137">
        <f t="shared" si="78"/>
        <v>1.18E-2</v>
      </c>
      <c r="K231" s="137">
        <f t="shared" si="78"/>
        <v>1.18E-2</v>
      </c>
      <c r="L231" s="137">
        <f t="shared" si="78"/>
        <v>1.18E-2</v>
      </c>
      <c r="M231" s="137">
        <f t="shared" si="78"/>
        <v>1.18E-2</v>
      </c>
      <c r="N231" s="137">
        <f t="shared" si="78"/>
        <v>1.18E-2</v>
      </c>
      <c r="O231" s="137">
        <f t="shared" si="78"/>
        <v>1.18E-2</v>
      </c>
      <c r="P231" s="137">
        <f t="shared" si="78"/>
        <v>1.18E-2</v>
      </c>
      <c r="Q231" s="137">
        <f t="shared" si="78"/>
        <v>1.18E-2</v>
      </c>
      <c r="R231" s="137">
        <f t="shared" si="78"/>
        <v>1.18E-2</v>
      </c>
      <c r="S231" s="137">
        <f t="shared" si="78"/>
        <v>1.18E-2</v>
      </c>
      <c r="T231" s="137">
        <f t="shared" si="78"/>
        <v>1.18E-2</v>
      </c>
      <c r="U231" s="137">
        <f t="shared" si="78"/>
        <v>1.18E-2</v>
      </c>
      <c r="V231" s="137">
        <f t="shared" si="78"/>
        <v>1.18E-2</v>
      </c>
      <c r="W231" s="124">
        <f t="shared" ref="W231:AK233" si="83">CHOOSE($X$227,AN231,AN235,AN239)</f>
        <v>0</v>
      </c>
      <c r="X231" s="124">
        <f t="shared" si="83"/>
        <v>0</v>
      </c>
      <c r="Y231" s="124">
        <f t="shared" si="83"/>
        <v>0</v>
      </c>
      <c r="Z231" s="124">
        <f t="shared" si="83"/>
        <v>0</v>
      </c>
      <c r="AA231" s="124">
        <f t="shared" si="83"/>
        <v>0</v>
      </c>
      <c r="AB231" s="124">
        <f t="shared" si="83"/>
        <v>0</v>
      </c>
      <c r="AC231" s="124">
        <f t="shared" si="83"/>
        <v>0</v>
      </c>
      <c r="AD231" s="124">
        <f t="shared" si="83"/>
        <v>0</v>
      </c>
      <c r="AE231" s="124">
        <f t="shared" si="83"/>
        <v>0</v>
      </c>
      <c r="AF231" s="124">
        <f t="shared" si="83"/>
        <v>0</v>
      </c>
      <c r="AG231" s="124">
        <f t="shared" si="83"/>
        <v>0</v>
      </c>
      <c r="AH231" s="124">
        <f t="shared" si="83"/>
        <v>0</v>
      </c>
      <c r="AI231" s="124">
        <f t="shared" si="83"/>
        <v>0</v>
      </c>
      <c r="AJ231" s="124">
        <f t="shared" si="83"/>
        <v>0</v>
      </c>
      <c r="AK231" s="124">
        <f t="shared" si="83"/>
        <v>0</v>
      </c>
      <c r="AL231" s="136">
        <f t="shared" si="80"/>
        <v>0</v>
      </c>
      <c r="AN231" s="124">
        <f t="shared" ref="AN231:BB233" si="84">IFERROR(IF((1+ H231)&gt;0,AN230*(1+ H231)^($G231-$G230),0),0)</f>
        <v>0</v>
      </c>
      <c r="AO231" s="124">
        <f t="shared" si="84"/>
        <v>0</v>
      </c>
      <c r="AP231" s="124">
        <f t="shared" si="84"/>
        <v>0</v>
      </c>
      <c r="AQ231" s="124">
        <f t="shared" si="84"/>
        <v>0</v>
      </c>
      <c r="AR231" s="124">
        <f t="shared" si="84"/>
        <v>0</v>
      </c>
      <c r="AS231" s="124">
        <f t="shared" si="84"/>
        <v>0</v>
      </c>
      <c r="AT231" s="124">
        <f t="shared" si="84"/>
        <v>0</v>
      </c>
      <c r="AU231" s="124">
        <f t="shared" si="84"/>
        <v>0</v>
      </c>
      <c r="AV231" s="124">
        <f t="shared" si="84"/>
        <v>0</v>
      </c>
      <c r="AW231" s="124">
        <f t="shared" si="84"/>
        <v>0</v>
      </c>
      <c r="AX231" s="124">
        <f t="shared" si="84"/>
        <v>0</v>
      </c>
      <c r="AY231" s="124">
        <f t="shared" si="84"/>
        <v>0</v>
      </c>
      <c r="AZ231" s="124">
        <f t="shared" si="84"/>
        <v>0</v>
      </c>
      <c r="BA231" s="124">
        <f t="shared" si="84"/>
        <v>0</v>
      </c>
      <c r="BB231" s="124">
        <f t="shared" si="84"/>
        <v>0</v>
      </c>
      <c r="BC231" s="136">
        <f t="shared" si="82"/>
        <v>0</v>
      </c>
    </row>
    <row r="232" spans="1:56" x14ac:dyDescent="0.3">
      <c r="E232" s="157">
        <v>1.0449999999999999E-2</v>
      </c>
      <c r="G232" s="2">
        <v>2040</v>
      </c>
      <c r="H232" s="137">
        <f>$E232</f>
        <v>1.0449999999999999E-2</v>
      </c>
      <c r="I232" s="137">
        <f t="shared" si="78"/>
        <v>1.0449999999999999E-2</v>
      </c>
      <c r="J232" s="137">
        <f t="shared" si="78"/>
        <v>1.0449999999999999E-2</v>
      </c>
      <c r="K232" s="137">
        <f t="shared" si="78"/>
        <v>1.0449999999999999E-2</v>
      </c>
      <c r="L232" s="137">
        <f t="shared" si="78"/>
        <v>1.0449999999999999E-2</v>
      </c>
      <c r="M232" s="137">
        <f t="shared" si="78"/>
        <v>1.0449999999999999E-2</v>
      </c>
      <c r="N232" s="137">
        <f t="shared" si="78"/>
        <v>1.0449999999999999E-2</v>
      </c>
      <c r="O232" s="137">
        <f t="shared" si="78"/>
        <v>1.0449999999999999E-2</v>
      </c>
      <c r="P232" s="137">
        <f t="shared" si="78"/>
        <v>1.0449999999999999E-2</v>
      </c>
      <c r="Q232" s="137">
        <f t="shared" si="78"/>
        <v>1.0449999999999999E-2</v>
      </c>
      <c r="R232" s="137">
        <f t="shared" si="78"/>
        <v>1.0449999999999999E-2</v>
      </c>
      <c r="S232" s="137">
        <f t="shared" si="78"/>
        <v>1.0449999999999999E-2</v>
      </c>
      <c r="T232" s="137">
        <f t="shared" si="78"/>
        <v>1.0449999999999999E-2</v>
      </c>
      <c r="U232" s="137">
        <f t="shared" si="78"/>
        <v>1.0449999999999999E-2</v>
      </c>
      <c r="V232" s="137">
        <f t="shared" si="78"/>
        <v>1.0449999999999999E-2</v>
      </c>
      <c r="W232" s="124">
        <f t="shared" si="83"/>
        <v>0</v>
      </c>
      <c r="X232" s="124">
        <f t="shared" si="83"/>
        <v>0</v>
      </c>
      <c r="Y232" s="124">
        <f t="shared" si="83"/>
        <v>0</v>
      </c>
      <c r="Z232" s="124">
        <f t="shared" si="83"/>
        <v>0</v>
      </c>
      <c r="AA232" s="124">
        <f t="shared" si="83"/>
        <v>0</v>
      </c>
      <c r="AB232" s="124">
        <f t="shared" si="83"/>
        <v>0</v>
      </c>
      <c r="AC232" s="124">
        <f t="shared" si="83"/>
        <v>0</v>
      </c>
      <c r="AD232" s="124">
        <f t="shared" si="83"/>
        <v>0</v>
      </c>
      <c r="AE232" s="124">
        <f t="shared" si="83"/>
        <v>0</v>
      </c>
      <c r="AF232" s="124">
        <f t="shared" si="83"/>
        <v>0</v>
      </c>
      <c r="AG232" s="124">
        <f t="shared" si="83"/>
        <v>0</v>
      </c>
      <c r="AH232" s="124">
        <f t="shared" si="83"/>
        <v>0</v>
      </c>
      <c r="AI232" s="124">
        <f t="shared" si="83"/>
        <v>0</v>
      </c>
      <c r="AJ232" s="124">
        <f t="shared" si="83"/>
        <v>0</v>
      </c>
      <c r="AK232" s="124">
        <f t="shared" si="83"/>
        <v>0</v>
      </c>
      <c r="AL232" s="136">
        <f t="shared" si="80"/>
        <v>0</v>
      </c>
      <c r="AN232" s="124">
        <f t="shared" si="84"/>
        <v>0</v>
      </c>
      <c r="AO232" s="124">
        <f t="shared" si="84"/>
        <v>0</v>
      </c>
      <c r="AP232" s="124">
        <f t="shared" si="84"/>
        <v>0</v>
      </c>
      <c r="AQ232" s="124">
        <f t="shared" si="84"/>
        <v>0</v>
      </c>
      <c r="AR232" s="124">
        <f t="shared" si="84"/>
        <v>0</v>
      </c>
      <c r="AS232" s="124">
        <f t="shared" si="84"/>
        <v>0</v>
      </c>
      <c r="AT232" s="124">
        <f t="shared" si="84"/>
        <v>0</v>
      </c>
      <c r="AU232" s="124">
        <f t="shared" si="84"/>
        <v>0</v>
      </c>
      <c r="AV232" s="124">
        <f t="shared" si="84"/>
        <v>0</v>
      </c>
      <c r="AW232" s="124">
        <f t="shared" si="84"/>
        <v>0</v>
      </c>
      <c r="AX232" s="124">
        <f t="shared" si="84"/>
        <v>0</v>
      </c>
      <c r="AY232" s="124">
        <f t="shared" si="84"/>
        <v>0</v>
      </c>
      <c r="AZ232" s="124">
        <f t="shared" si="84"/>
        <v>0</v>
      </c>
      <c r="BA232" s="124">
        <f t="shared" si="84"/>
        <v>0</v>
      </c>
      <c r="BB232" s="124">
        <f t="shared" si="84"/>
        <v>0</v>
      </c>
      <c r="BC232" s="136">
        <f t="shared" si="82"/>
        <v>0</v>
      </c>
    </row>
    <row r="233" spans="1:56" x14ac:dyDescent="0.3">
      <c r="E233" s="158">
        <v>9.5499999999999995E-3</v>
      </c>
      <c r="F233" s="10"/>
      <c r="G233" s="11">
        <v>2050</v>
      </c>
      <c r="H233" s="138">
        <f t="shared" si="78"/>
        <v>9.5499999999999995E-3</v>
      </c>
      <c r="I233" s="138">
        <f t="shared" si="78"/>
        <v>9.5499999999999995E-3</v>
      </c>
      <c r="J233" s="138">
        <f t="shared" si="78"/>
        <v>9.5499999999999995E-3</v>
      </c>
      <c r="K233" s="138">
        <f t="shared" si="78"/>
        <v>9.5499999999999995E-3</v>
      </c>
      <c r="L233" s="138">
        <f t="shared" si="78"/>
        <v>9.5499999999999995E-3</v>
      </c>
      <c r="M233" s="138">
        <f t="shared" si="78"/>
        <v>9.5499999999999995E-3</v>
      </c>
      <c r="N233" s="138">
        <f t="shared" si="78"/>
        <v>9.5499999999999995E-3</v>
      </c>
      <c r="O233" s="138">
        <f t="shared" si="78"/>
        <v>9.5499999999999995E-3</v>
      </c>
      <c r="P233" s="138">
        <f t="shared" si="78"/>
        <v>9.5499999999999995E-3</v>
      </c>
      <c r="Q233" s="138">
        <f t="shared" si="78"/>
        <v>9.5499999999999995E-3</v>
      </c>
      <c r="R233" s="138">
        <f t="shared" si="78"/>
        <v>9.5499999999999995E-3</v>
      </c>
      <c r="S233" s="138">
        <f t="shared" si="78"/>
        <v>9.5499999999999995E-3</v>
      </c>
      <c r="T233" s="138">
        <f t="shared" si="78"/>
        <v>9.5499999999999995E-3</v>
      </c>
      <c r="U233" s="138">
        <f t="shared" si="78"/>
        <v>9.5499999999999995E-3</v>
      </c>
      <c r="V233" s="138">
        <f t="shared" si="78"/>
        <v>9.5499999999999995E-3</v>
      </c>
      <c r="W233" s="124">
        <f t="shared" si="83"/>
        <v>0</v>
      </c>
      <c r="X233" s="124">
        <f t="shared" si="83"/>
        <v>0</v>
      </c>
      <c r="Y233" s="124">
        <f t="shared" si="83"/>
        <v>0</v>
      </c>
      <c r="Z233" s="124">
        <f t="shared" si="83"/>
        <v>0</v>
      </c>
      <c r="AA233" s="124">
        <f t="shared" si="83"/>
        <v>0</v>
      </c>
      <c r="AB233" s="124">
        <f t="shared" si="83"/>
        <v>0</v>
      </c>
      <c r="AC233" s="124">
        <f t="shared" si="83"/>
        <v>0</v>
      </c>
      <c r="AD233" s="124">
        <f t="shared" si="83"/>
        <v>0</v>
      </c>
      <c r="AE233" s="124">
        <f t="shared" si="83"/>
        <v>0</v>
      </c>
      <c r="AF233" s="124">
        <f t="shared" si="83"/>
        <v>0</v>
      </c>
      <c r="AG233" s="124">
        <f t="shared" si="83"/>
        <v>0</v>
      </c>
      <c r="AH233" s="124">
        <f t="shared" si="83"/>
        <v>0</v>
      </c>
      <c r="AI233" s="124">
        <f t="shared" si="83"/>
        <v>0</v>
      </c>
      <c r="AJ233" s="124">
        <f t="shared" si="83"/>
        <v>0</v>
      </c>
      <c r="AK233" s="124">
        <f t="shared" si="83"/>
        <v>0</v>
      </c>
      <c r="AL233" s="136">
        <f t="shared" si="80"/>
        <v>0</v>
      </c>
      <c r="AN233" s="124">
        <f t="shared" si="84"/>
        <v>0</v>
      </c>
      <c r="AO233" s="124">
        <f t="shared" si="84"/>
        <v>0</v>
      </c>
      <c r="AP233" s="124">
        <f t="shared" si="84"/>
        <v>0</v>
      </c>
      <c r="AQ233" s="124">
        <f t="shared" si="84"/>
        <v>0</v>
      </c>
      <c r="AR233" s="124">
        <f t="shared" si="84"/>
        <v>0</v>
      </c>
      <c r="AS233" s="124">
        <f t="shared" si="84"/>
        <v>0</v>
      </c>
      <c r="AT233" s="124">
        <f t="shared" si="84"/>
        <v>0</v>
      </c>
      <c r="AU233" s="124">
        <f t="shared" si="84"/>
        <v>0</v>
      </c>
      <c r="AV233" s="124">
        <f t="shared" si="84"/>
        <v>0</v>
      </c>
      <c r="AW233" s="124">
        <f t="shared" si="84"/>
        <v>0</v>
      </c>
      <c r="AX233" s="124">
        <f t="shared" si="84"/>
        <v>0</v>
      </c>
      <c r="AY233" s="124">
        <f t="shared" si="84"/>
        <v>0</v>
      </c>
      <c r="AZ233" s="124">
        <f t="shared" si="84"/>
        <v>0</v>
      </c>
      <c r="BA233" s="124">
        <f t="shared" si="84"/>
        <v>0</v>
      </c>
      <c r="BB233" s="124">
        <f t="shared" si="84"/>
        <v>0</v>
      </c>
      <c r="BC233" s="136">
        <f t="shared" si="82"/>
        <v>0</v>
      </c>
    </row>
    <row r="234" spans="1:56" x14ac:dyDescent="0.3">
      <c r="E234" s="157">
        <v>-2.8E-3</v>
      </c>
      <c r="F234" s="3" t="s">
        <v>585</v>
      </c>
      <c r="G234" s="128">
        <v>2020</v>
      </c>
      <c r="H234" s="135">
        <f t="shared" si="78"/>
        <v>-2.8E-3</v>
      </c>
      <c r="I234" s="135">
        <f t="shared" si="78"/>
        <v>-2.8E-3</v>
      </c>
      <c r="J234" s="135">
        <f t="shared" si="78"/>
        <v>-2.8E-3</v>
      </c>
      <c r="K234" s="135">
        <f t="shared" si="78"/>
        <v>-2.8E-3</v>
      </c>
      <c r="L234" s="135">
        <f t="shared" si="78"/>
        <v>-2.8E-3</v>
      </c>
      <c r="M234" s="135">
        <f t="shared" si="78"/>
        <v>-2.8E-3</v>
      </c>
      <c r="N234" s="135">
        <f t="shared" si="78"/>
        <v>-2.8E-3</v>
      </c>
      <c r="O234" s="135">
        <f t="shared" si="78"/>
        <v>-2.8E-3</v>
      </c>
      <c r="P234" s="135">
        <f t="shared" si="78"/>
        <v>-2.8E-3</v>
      </c>
      <c r="Q234" s="135">
        <f t="shared" si="78"/>
        <v>-2.8E-3</v>
      </c>
      <c r="R234" s="135">
        <f t="shared" si="78"/>
        <v>-2.8E-3</v>
      </c>
      <c r="S234" s="135">
        <f t="shared" si="78"/>
        <v>-2.8E-3</v>
      </c>
      <c r="T234" s="135">
        <f t="shared" si="78"/>
        <v>-2.8E-3</v>
      </c>
      <c r="U234" s="135">
        <f t="shared" si="78"/>
        <v>-2.8E-3</v>
      </c>
      <c r="V234" s="135">
        <f t="shared" si="78"/>
        <v>-2.8E-3</v>
      </c>
      <c r="AN234" s="122">
        <f t="shared" ref="AN234:BB234" si="85">IFERROR(IF((1+ H234)&gt;0,H229*(1+ H234)^($G234-$G229),0),0)</f>
        <v>0</v>
      </c>
      <c r="AO234" s="122">
        <f t="shared" si="85"/>
        <v>0</v>
      </c>
      <c r="AP234" s="122">
        <f t="shared" si="85"/>
        <v>0</v>
      </c>
      <c r="AQ234" s="122">
        <f t="shared" si="85"/>
        <v>0</v>
      </c>
      <c r="AR234" s="122">
        <f t="shared" si="85"/>
        <v>0</v>
      </c>
      <c r="AS234" s="122">
        <f t="shared" si="85"/>
        <v>0</v>
      </c>
      <c r="AT234" s="122">
        <f t="shared" si="85"/>
        <v>0</v>
      </c>
      <c r="AU234" s="122">
        <f t="shared" si="85"/>
        <v>0</v>
      </c>
      <c r="AV234" s="122">
        <f t="shared" si="85"/>
        <v>0</v>
      </c>
      <c r="AW234" s="122">
        <f t="shared" si="85"/>
        <v>0</v>
      </c>
      <c r="AX234" s="122">
        <f t="shared" si="85"/>
        <v>0</v>
      </c>
      <c r="AY234" s="122">
        <f t="shared" si="85"/>
        <v>0</v>
      </c>
      <c r="AZ234" s="122">
        <f t="shared" si="85"/>
        <v>0</v>
      </c>
      <c r="BA234" s="122">
        <f t="shared" si="85"/>
        <v>0</v>
      </c>
      <c r="BB234" s="122">
        <f t="shared" si="85"/>
        <v>0</v>
      </c>
      <c r="BC234" s="136">
        <f t="shared" si="82"/>
        <v>0</v>
      </c>
    </row>
    <row r="235" spans="1:56" x14ac:dyDescent="0.3">
      <c r="E235" s="157">
        <v>-3.4499999999999999E-3</v>
      </c>
      <c r="G235" s="2">
        <v>2030</v>
      </c>
      <c r="H235" s="137">
        <f t="shared" si="78"/>
        <v>-3.4499999999999999E-3</v>
      </c>
      <c r="I235" s="137">
        <f t="shared" si="78"/>
        <v>-3.4499999999999999E-3</v>
      </c>
      <c r="J235" s="137">
        <f t="shared" si="78"/>
        <v>-3.4499999999999999E-3</v>
      </c>
      <c r="K235" s="137">
        <f t="shared" si="78"/>
        <v>-3.4499999999999999E-3</v>
      </c>
      <c r="L235" s="137">
        <f t="shared" si="78"/>
        <v>-3.4499999999999999E-3</v>
      </c>
      <c r="M235" s="137">
        <f t="shared" si="78"/>
        <v>-3.4499999999999999E-3</v>
      </c>
      <c r="N235" s="137">
        <f t="shared" si="78"/>
        <v>-3.4499999999999999E-3</v>
      </c>
      <c r="O235" s="137">
        <f t="shared" si="78"/>
        <v>-3.4499999999999999E-3</v>
      </c>
      <c r="P235" s="137">
        <f t="shared" si="78"/>
        <v>-3.4499999999999999E-3</v>
      </c>
      <c r="Q235" s="137">
        <f t="shared" si="78"/>
        <v>-3.4499999999999999E-3</v>
      </c>
      <c r="R235" s="137">
        <f t="shared" si="78"/>
        <v>-3.4499999999999999E-3</v>
      </c>
      <c r="S235" s="137">
        <f t="shared" si="78"/>
        <v>-3.4499999999999999E-3</v>
      </c>
      <c r="T235" s="137">
        <f t="shared" si="78"/>
        <v>-3.4499999999999999E-3</v>
      </c>
      <c r="U235" s="137">
        <f t="shared" si="78"/>
        <v>-3.4499999999999999E-3</v>
      </c>
      <c r="V235" s="137">
        <f t="shared" si="78"/>
        <v>-3.4499999999999999E-3</v>
      </c>
      <c r="AN235" s="124">
        <f t="shared" ref="AN235:BB237" si="86">IFERROR(IF((1+ H235)&gt;0,AN234*(1+ H235)^($G235-$G234),0),0)</f>
        <v>0</v>
      </c>
      <c r="AO235" s="124">
        <f t="shared" si="86"/>
        <v>0</v>
      </c>
      <c r="AP235" s="124">
        <f t="shared" si="86"/>
        <v>0</v>
      </c>
      <c r="AQ235" s="124">
        <f t="shared" si="86"/>
        <v>0</v>
      </c>
      <c r="AR235" s="124">
        <f t="shared" si="86"/>
        <v>0</v>
      </c>
      <c r="AS235" s="124">
        <f t="shared" si="86"/>
        <v>0</v>
      </c>
      <c r="AT235" s="124">
        <f t="shared" si="86"/>
        <v>0</v>
      </c>
      <c r="AU235" s="124">
        <f t="shared" si="86"/>
        <v>0</v>
      </c>
      <c r="AV235" s="124">
        <f t="shared" si="86"/>
        <v>0</v>
      </c>
      <c r="AW235" s="124">
        <f t="shared" si="86"/>
        <v>0</v>
      </c>
      <c r="AX235" s="124">
        <f t="shared" si="86"/>
        <v>0</v>
      </c>
      <c r="AY235" s="124">
        <f t="shared" si="86"/>
        <v>0</v>
      </c>
      <c r="AZ235" s="124">
        <f t="shared" si="86"/>
        <v>0</v>
      </c>
      <c r="BA235" s="124">
        <f t="shared" si="86"/>
        <v>0</v>
      </c>
      <c r="BB235" s="124">
        <f t="shared" si="86"/>
        <v>0</v>
      </c>
      <c r="BC235" s="136">
        <f t="shared" si="82"/>
        <v>0</v>
      </c>
    </row>
    <row r="236" spans="1:56" x14ac:dyDescent="0.3">
      <c r="E236" s="157">
        <v>-3.3E-3</v>
      </c>
      <c r="G236" s="2">
        <v>2040</v>
      </c>
      <c r="H236" s="137">
        <f t="shared" si="78"/>
        <v>-3.3E-3</v>
      </c>
      <c r="I236" s="137">
        <f t="shared" si="78"/>
        <v>-3.3E-3</v>
      </c>
      <c r="J236" s="137">
        <f t="shared" si="78"/>
        <v>-3.3E-3</v>
      </c>
      <c r="K236" s="137">
        <f t="shared" si="78"/>
        <v>-3.3E-3</v>
      </c>
      <c r="L236" s="137">
        <f t="shared" si="78"/>
        <v>-3.3E-3</v>
      </c>
      <c r="M236" s="137">
        <f t="shared" si="78"/>
        <v>-3.3E-3</v>
      </c>
      <c r="N236" s="137">
        <f t="shared" si="78"/>
        <v>-3.3E-3</v>
      </c>
      <c r="O236" s="137">
        <f t="shared" si="78"/>
        <v>-3.3E-3</v>
      </c>
      <c r="P236" s="137">
        <f t="shared" si="78"/>
        <v>-3.3E-3</v>
      </c>
      <c r="Q236" s="137">
        <f t="shared" si="78"/>
        <v>-3.3E-3</v>
      </c>
      <c r="R236" s="137">
        <f t="shared" si="78"/>
        <v>-3.3E-3</v>
      </c>
      <c r="S236" s="137">
        <f t="shared" si="78"/>
        <v>-3.3E-3</v>
      </c>
      <c r="T236" s="137">
        <f t="shared" si="78"/>
        <v>-3.3E-3</v>
      </c>
      <c r="U236" s="137">
        <f t="shared" si="78"/>
        <v>-3.3E-3</v>
      </c>
      <c r="V236" s="137">
        <f t="shared" si="78"/>
        <v>-3.3E-3</v>
      </c>
      <c r="AN236" s="124">
        <f t="shared" si="86"/>
        <v>0</v>
      </c>
      <c r="AO236" s="124">
        <f t="shared" si="86"/>
        <v>0</v>
      </c>
      <c r="AP236" s="124">
        <f t="shared" si="86"/>
        <v>0</v>
      </c>
      <c r="AQ236" s="124">
        <f t="shared" si="86"/>
        <v>0</v>
      </c>
      <c r="AR236" s="124">
        <f t="shared" si="86"/>
        <v>0</v>
      </c>
      <c r="AS236" s="124">
        <f t="shared" si="86"/>
        <v>0</v>
      </c>
      <c r="AT236" s="124">
        <f t="shared" si="86"/>
        <v>0</v>
      </c>
      <c r="AU236" s="124">
        <f t="shared" si="86"/>
        <v>0</v>
      </c>
      <c r="AV236" s="124">
        <f t="shared" si="86"/>
        <v>0</v>
      </c>
      <c r="AW236" s="124">
        <f t="shared" si="86"/>
        <v>0</v>
      </c>
      <c r="AX236" s="124">
        <f t="shared" si="86"/>
        <v>0</v>
      </c>
      <c r="AY236" s="124">
        <f t="shared" si="86"/>
        <v>0</v>
      </c>
      <c r="AZ236" s="124">
        <f t="shared" si="86"/>
        <v>0</v>
      </c>
      <c r="BA236" s="124">
        <f t="shared" si="86"/>
        <v>0</v>
      </c>
      <c r="BB236" s="124">
        <f t="shared" si="86"/>
        <v>0</v>
      </c>
      <c r="BC236" s="136">
        <f t="shared" si="82"/>
        <v>0</v>
      </c>
    </row>
    <row r="237" spans="1:56" x14ac:dyDescent="0.3">
      <c r="E237" s="157">
        <v>-2.2000000000000001E-3</v>
      </c>
      <c r="G237" s="2">
        <v>2050</v>
      </c>
      <c r="H237" s="138">
        <f t="shared" si="78"/>
        <v>-2.2000000000000001E-3</v>
      </c>
      <c r="I237" s="138">
        <f t="shared" si="78"/>
        <v>-2.2000000000000001E-3</v>
      </c>
      <c r="J237" s="138">
        <f t="shared" si="78"/>
        <v>-2.2000000000000001E-3</v>
      </c>
      <c r="K237" s="138">
        <f t="shared" si="78"/>
        <v>-2.2000000000000001E-3</v>
      </c>
      <c r="L237" s="138">
        <f t="shared" si="78"/>
        <v>-2.2000000000000001E-3</v>
      </c>
      <c r="M237" s="138">
        <f t="shared" si="78"/>
        <v>-2.2000000000000001E-3</v>
      </c>
      <c r="N237" s="138">
        <f t="shared" si="78"/>
        <v>-2.2000000000000001E-3</v>
      </c>
      <c r="O237" s="138">
        <f t="shared" si="78"/>
        <v>-2.2000000000000001E-3</v>
      </c>
      <c r="P237" s="138">
        <f t="shared" si="78"/>
        <v>-2.2000000000000001E-3</v>
      </c>
      <c r="Q237" s="138">
        <f t="shared" si="78"/>
        <v>-2.2000000000000001E-3</v>
      </c>
      <c r="R237" s="138">
        <f t="shared" si="78"/>
        <v>-2.2000000000000001E-3</v>
      </c>
      <c r="S237" s="138">
        <f t="shared" si="78"/>
        <v>-2.2000000000000001E-3</v>
      </c>
      <c r="T237" s="138">
        <f t="shared" si="78"/>
        <v>-2.2000000000000001E-3</v>
      </c>
      <c r="U237" s="138">
        <f t="shared" si="78"/>
        <v>-2.2000000000000001E-3</v>
      </c>
      <c r="V237" s="138">
        <f t="shared" si="78"/>
        <v>-2.2000000000000001E-3</v>
      </c>
      <c r="AN237" s="124">
        <f t="shared" si="86"/>
        <v>0</v>
      </c>
      <c r="AO237" s="124">
        <f t="shared" si="86"/>
        <v>0</v>
      </c>
      <c r="AP237" s="124">
        <f t="shared" si="86"/>
        <v>0</v>
      </c>
      <c r="AQ237" s="124">
        <f t="shared" si="86"/>
        <v>0</v>
      </c>
      <c r="AR237" s="124">
        <f t="shared" si="86"/>
        <v>0</v>
      </c>
      <c r="AS237" s="124">
        <f t="shared" si="86"/>
        <v>0</v>
      </c>
      <c r="AT237" s="124">
        <f t="shared" si="86"/>
        <v>0</v>
      </c>
      <c r="AU237" s="124">
        <f t="shared" si="86"/>
        <v>0</v>
      </c>
      <c r="AV237" s="124">
        <f t="shared" si="86"/>
        <v>0</v>
      </c>
      <c r="AW237" s="124">
        <f t="shared" si="86"/>
        <v>0</v>
      </c>
      <c r="AX237" s="124">
        <f t="shared" si="86"/>
        <v>0</v>
      </c>
      <c r="AY237" s="124">
        <f t="shared" si="86"/>
        <v>0</v>
      </c>
      <c r="AZ237" s="124">
        <f t="shared" si="86"/>
        <v>0</v>
      </c>
      <c r="BA237" s="124">
        <f t="shared" si="86"/>
        <v>0</v>
      </c>
      <c r="BB237" s="124">
        <f t="shared" si="86"/>
        <v>0</v>
      </c>
      <c r="BC237" s="136">
        <f t="shared" si="82"/>
        <v>0</v>
      </c>
    </row>
    <row r="238" spans="1:56" x14ac:dyDescent="0.3">
      <c r="E238" s="156">
        <v>-1.8599999999999998E-2</v>
      </c>
      <c r="F238" s="37" t="s">
        <v>587</v>
      </c>
      <c r="G238" s="121">
        <v>2020</v>
      </c>
      <c r="H238" s="135">
        <f t="shared" si="78"/>
        <v>-1.8599999999999998E-2</v>
      </c>
      <c r="I238" s="135">
        <f t="shared" si="78"/>
        <v>-1.8599999999999998E-2</v>
      </c>
      <c r="J238" s="135">
        <f t="shared" si="78"/>
        <v>-1.8599999999999998E-2</v>
      </c>
      <c r="K238" s="135">
        <f t="shared" si="78"/>
        <v>-1.8599999999999998E-2</v>
      </c>
      <c r="L238" s="135">
        <f t="shared" si="78"/>
        <v>-1.8599999999999998E-2</v>
      </c>
      <c r="M238" s="135">
        <f t="shared" si="78"/>
        <v>-1.8599999999999998E-2</v>
      </c>
      <c r="N238" s="135">
        <f t="shared" si="78"/>
        <v>-1.8599999999999998E-2</v>
      </c>
      <c r="O238" s="135">
        <f t="shared" si="78"/>
        <v>-1.8599999999999998E-2</v>
      </c>
      <c r="P238" s="135">
        <f t="shared" si="78"/>
        <v>-1.8599999999999998E-2</v>
      </c>
      <c r="Q238" s="135">
        <f t="shared" si="78"/>
        <v>-1.8599999999999998E-2</v>
      </c>
      <c r="R238" s="135">
        <f t="shared" si="78"/>
        <v>-1.8599999999999998E-2</v>
      </c>
      <c r="S238" s="135">
        <f t="shared" si="78"/>
        <v>-1.8599999999999998E-2</v>
      </c>
      <c r="T238" s="135">
        <f t="shared" si="78"/>
        <v>-1.8599999999999998E-2</v>
      </c>
      <c r="U238" s="135">
        <f t="shared" si="78"/>
        <v>-1.8599999999999998E-2</v>
      </c>
      <c r="V238" s="135">
        <f t="shared" si="78"/>
        <v>-1.8599999999999998E-2</v>
      </c>
      <c r="AN238" s="122">
        <f t="shared" ref="AN238:BB238" si="87">IFERROR(IF((1+ H238)&gt;0,H229*(1+ H238)^($G238-$G229),0),0)</f>
        <v>0</v>
      </c>
      <c r="AO238" s="122">
        <f t="shared" si="87"/>
        <v>0</v>
      </c>
      <c r="AP238" s="122">
        <f t="shared" si="87"/>
        <v>0</v>
      </c>
      <c r="AQ238" s="122">
        <f t="shared" si="87"/>
        <v>0</v>
      </c>
      <c r="AR238" s="122">
        <f t="shared" si="87"/>
        <v>0</v>
      </c>
      <c r="AS238" s="122">
        <f t="shared" si="87"/>
        <v>0</v>
      </c>
      <c r="AT238" s="122">
        <f t="shared" si="87"/>
        <v>0</v>
      </c>
      <c r="AU238" s="122">
        <f t="shared" si="87"/>
        <v>0</v>
      </c>
      <c r="AV238" s="122">
        <f t="shared" si="87"/>
        <v>0</v>
      </c>
      <c r="AW238" s="122">
        <f t="shared" si="87"/>
        <v>0</v>
      </c>
      <c r="AX238" s="122">
        <f t="shared" si="87"/>
        <v>0</v>
      </c>
      <c r="AY238" s="122">
        <f t="shared" si="87"/>
        <v>0</v>
      </c>
      <c r="AZ238" s="122">
        <f t="shared" si="87"/>
        <v>0</v>
      </c>
      <c r="BA238" s="122">
        <f t="shared" si="87"/>
        <v>0</v>
      </c>
      <c r="BB238" s="122">
        <f t="shared" si="87"/>
        <v>0</v>
      </c>
      <c r="BC238" s="136">
        <f t="shared" si="82"/>
        <v>0</v>
      </c>
    </row>
    <row r="239" spans="1:56" x14ac:dyDescent="0.3">
      <c r="E239" s="157">
        <v>-2.4799999999999999E-2</v>
      </c>
      <c r="G239" s="2">
        <v>2030</v>
      </c>
      <c r="H239" s="137">
        <f t="shared" si="78"/>
        <v>-2.4799999999999999E-2</v>
      </c>
      <c r="I239" s="137">
        <f t="shared" si="78"/>
        <v>-2.4799999999999999E-2</v>
      </c>
      <c r="J239" s="137">
        <f t="shared" si="78"/>
        <v>-2.4799999999999999E-2</v>
      </c>
      <c r="K239" s="137">
        <f t="shared" si="78"/>
        <v>-2.4799999999999999E-2</v>
      </c>
      <c r="L239" s="137">
        <f t="shared" si="78"/>
        <v>-2.4799999999999999E-2</v>
      </c>
      <c r="M239" s="137">
        <f t="shared" si="78"/>
        <v>-2.4799999999999999E-2</v>
      </c>
      <c r="N239" s="137">
        <f t="shared" si="78"/>
        <v>-2.4799999999999999E-2</v>
      </c>
      <c r="O239" s="137">
        <f t="shared" si="78"/>
        <v>-2.4799999999999999E-2</v>
      </c>
      <c r="P239" s="137">
        <f t="shared" si="78"/>
        <v>-2.4799999999999999E-2</v>
      </c>
      <c r="Q239" s="137">
        <f t="shared" si="78"/>
        <v>-2.4799999999999999E-2</v>
      </c>
      <c r="R239" s="137">
        <f t="shared" si="78"/>
        <v>-2.4799999999999999E-2</v>
      </c>
      <c r="S239" s="137">
        <f t="shared" si="78"/>
        <v>-2.4799999999999999E-2</v>
      </c>
      <c r="T239" s="137">
        <f t="shared" si="78"/>
        <v>-2.4799999999999999E-2</v>
      </c>
      <c r="U239" s="137">
        <f t="shared" si="78"/>
        <v>-2.4799999999999999E-2</v>
      </c>
      <c r="V239" s="137">
        <f t="shared" si="78"/>
        <v>-2.4799999999999999E-2</v>
      </c>
      <c r="AN239" s="124">
        <f t="shared" ref="AN239:BB241" si="88">IFERROR(IF((1+ H239)&gt;0,AN238*(1+ H239)^($G239-$G238),0),0)</f>
        <v>0</v>
      </c>
      <c r="AO239" s="124">
        <f t="shared" si="88"/>
        <v>0</v>
      </c>
      <c r="AP239" s="124">
        <f t="shared" si="88"/>
        <v>0</v>
      </c>
      <c r="AQ239" s="124">
        <f t="shared" si="88"/>
        <v>0</v>
      </c>
      <c r="AR239" s="124">
        <f t="shared" si="88"/>
        <v>0</v>
      </c>
      <c r="AS239" s="124">
        <f t="shared" si="88"/>
        <v>0</v>
      </c>
      <c r="AT239" s="124">
        <f t="shared" si="88"/>
        <v>0</v>
      </c>
      <c r="AU239" s="124">
        <f t="shared" si="88"/>
        <v>0</v>
      </c>
      <c r="AV239" s="124">
        <f t="shared" si="88"/>
        <v>0</v>
      </c>
      <c r="AW239" s="124">
        <f t="shared" si="88"/>
        <v>0</v>
      </c>
      <c r="AX239" s="124">
        <f t="shared" si="88"/>
        <v>0</v>
      </c>
      <c r="AY239" s="124">
        <f t="shared" si="88"/>
        <v>0</v>
      </c>
      <c r="AZ239" s="124">
        <f t="shared" si="88"/>
        <v>0</v>
      </c>
      <c r="BA239" s="124">
        <f t="shared" si="88"/>
        <v>0</v>
      </c>
      <c r="BB239" s="124">
        <f t="shared" si="88"/>
        <v>0</v>
      </c>
      <c r="BC239" s="136">
        <f t="shared" si="82"/>
        <v>0</v>
      </c>
    </row>
    <row r="240" spans="1:56" x14ac:dyDescent="0.3">
      <c r="E240" s="157">
        <v>-3.0099999999999998E-2</v>
      </c>
      <c r="G240" s="2">
        <v>2040</v>
      </c>
      <c r="H240" s="137">
        <f t="shared" si="78"/>
        <v>-3.0099999999999998E-2</v>
      </c>
      <c r="I240" s="137">
        <f t="shared" si="78"/>
        <v>-3.0099999999999998E-2</v>
      </c>
      <c r="J240" s="137">
        <f t="shared" si="78"/>
        <v>-3.0099999999999998E-2</v>
      </c>
      <c r="K240" s="137">
        <f t="shared" si="78"/>
        <v>-3.0099999999999998E-2</v>
      </c>
      <c r="L240" s="137">
        <f t="shared" si="78"/>
        <v>-3.0099999999999998E-2</v>
      </c>
      <c r="M240" s="137">
        <f t="shared" si="78"/>
        <v>-3.0099999999999998E-2</v>
      </c>
      <c r="N240" s="137">
        <f t="shared" si="78"/>
        <v>-3.0099999999999998E-2</v>
      </c>
      <c r="O240" s="137">
        <f t="shared" si="78"/>
        <v>-3.0099999999999998E-2</v>
      </c>
      <c r="P240" s="137">
        <f t="shared" si="78"/>
        <v>-3.0099999999999998E-2</v>
      </c>
      <c r="Q240" s="137">
        <f t="shared" si="78"/>
        <v>-3.0099999999999998E-2</v>
      </c>
      <c r="R240" s="137">
        <f t="shared" si="78"/>
        <v>-3.0099999999999998E-2</v>
      </c>
      <c r="S240" s="137">
        <f t="shared" si="78"/>
        <v>-3.0099999999999998E-2</v>
      </c>
      <c r="T240" s="137">
        <f t="shared" si="78"/>
        <v>-3.0099999999999998E-2</v>
      </c>
      <c r="U240" s="137">
        <f t="shared" si="78"/>
        <v>-3.0099999999999998E-2</v>
      </c>
      <c r="V240" s="137">
        <f t="shared" si="78"/>
        <v>-3.0099999999999998E-2</v>
      </c>
      <c r="AN240" s="124">
        <f t="shared" si="88"/>
        <v>0</v>
      </c>
      <c r="AO240" s="124">
        <f t="shared" si="88"/>
        <v>0</v>
      </c>
      <c r="AP240" s="124">
        <f t="shared" si="88"/>
        <v>0</v>
      </c>
      <c r="AQ240" s="124">
        <f t="shared" si="88"/>
        <v>0</v>
      </c>
      <c r="AR240" s="124">
        <f t="shared" si="88"/>
        <v>0</v>
      </c>
      <c r="AS240" s="124">
        <f t="shared" si="88"/>
        <v>0</v>
      </c>
      <c r="AT240" s="124">
        <f t="shared" si="88"/>
        <v>0</v>
      </c>
      <c r="AU240" s="124">
        <f t="shared" si="88"/>
        <v>0</v>
      </c>
      <c r="AV240" s="124">
        <f t="shared" si="88"/>
        <v>0</v>
      </c>
      <c r="AW240" s="124">
        <f t="shared" si="88"/>
        <v>0</v>
      </c>
      <c r="AX240" s="124">
        <f t="shared" si="88"/>
        <v>0</v>
      </c>
      <c r="AY240" s="124">
        <f t="shared" si="88"/>
        <v>0</v>
      </c>
      <c r="AZ240" s="124">
        <f t="shared" si="88"/>
        <v>0</v>
      </c>
      <c r="BA240" s="124">
        <f t="shared" si="88"/>
        <v>0</v>
      </c>
      <c r="BB240" s="124">
        <f t="shared" si="88"/>
        <v>0</v>
      </c>
      <c r="BC240" s="136">
        <f t="shared" si="82"/>
        <v>0</v>
      </c>
    </row>
    <row r="241" spans="3:56" x14ac:dyDescent="0.3">
      <c r="E241" s="158">
        <v>-3.2399999999999998E-2</v>
      </c>
      <c r="F241" s="10"/>
      <c r="G241" s="11">
        <v>2050</v>
      </c>
      <c r="H241" s="138">
        <f t="shared" si="78"/>
        <v>-3.2399999999999998E-2</v>
      </c>
      <c r="I241" s="138">
        <f t="shared" si="78"/>
        <v>-3.2399999999999998E-2</v>
      </c>
      <c r="J241" s="138">
        <f t="shared" si="78"/>
        <v>-3.2399999999999998E-2</v>
      </c>
      <c r="K241" s="138">
        <f t="shared" si="78"/>
        <v>-3.2399999999999998E-2</v>
      </c>
      <c r="L241" s="138">
        <f t="shared" si="78"/>
        <v>-3.2399999999999998E-2</v>
      </c>
      <c r="M241" s="138">
        <f t="shared" si="78"/>
        <v>-3.2399999999999998E-2</v>
      </c>
      <c r="N241" s="138">
        <f t="shared" si="78"/>
        <v>-3.2399999999999998E-2</v>
      </c>
      <c r="O241" s="138">
        <f t="shared" si="78"/>
        <v>-3.2399999999999998E-2</v>
      </c>
      <c r="P241" s="138">
        <f t="shared" si="78"/>
        <v>-3.2399999999999998E-2</v>
      </c>
      <c r="Q241" s="138">
        <f t="shared" si="78"/>
        <v>-3.2399999999999998E-2</v>
      </c>
      <c r="R241" s="138">
        <f t="shared" si="78"/>
        <v>-3.2399999999999998E-2</v>
      </c>
      <c r="S241" s="138">
        <f t="shared" si="78"/>
        <v>-3.2399999999999998E-2</v>
      </c>
      <c r="T241" s="138">
        <f t="shared" si="78"/>
        <v>-3.2399999999999998E-2</v>
      </c>
      <c r="U241" s="138">
        <f t="shared" si="78"/>
        <v>-3.2399999999999998E-2</v>
      </c>
      <c r="V241" s="138">
        <f t="shared" si="78"/>
        <v>-3.2399999999999998E-2</v>
      </c>
      <c r="AN241" s="124">
        <f t="shared" si="88"/>
        <v>0</v>
      </c>
      <c r="AO241" s="124">
        <f t="shared" si="88"/>
        <v>0</v>
      </c>
      <c r="AP241" s="124">
        <f t="shared" si="88"/>
        <v>0</v>
      </c>
      <c r="AQ241" s="124">
        <f t="shared" si="88"/>
        <v>0</v>
      </c>
      <c r="AR241" s="124">
        <f t="shared" si="88"/>
        <v>0</v>
      </c>
      <c r="AS241" s="124">
        <f t="shared" si="88"/>
        <v>0</v>
      </c>
      <c r="AT241" s="124">
        <f t="shared" si="88"/>
        <v>0</v>
      </c>
      <c r="AU241" s="124">
        <f t="shared" si="88"/>
        <v>0</v>
      </c>
      <c r="AV241" s="124">
        <f t="shared" si="88"/>
        <v>0</v>
      </c>
      <c r="AW241" s="124">
        <f t="shared" si="88"/>
        <v>0</v>
      </c>
      <c r="AX241" s="124">
        <f t="shared" si="88"/>
        <v>0</v>
      </c>
      <c r="AY241" s="124">
        <f t="shared" si="88"/>
        <v>0</v>
      </c>
      <c r="AZ241" s="124">
        <f t="shared" si="88"/>
        <v>0</v>
      </c>
      <c r="BA241" s="124">
        <f t="shared" si="88"/>
        <v>0</v>
      </c>
      <c r="BB241" s="124">
        <f t="shared" si="88"/>
        <v>0</v>
      </c>
      <c r="BC241" s="136">
        <f t="shared" si="82"/>
        <v>0</v>
      </c>
    </row>
    <row r="242" spans="3:56" ht="15" thickBot="1" x14ac:dyDescent="0.35">
      <c r="E242" s="149"/>
    </row>
    <row r="243" spans="3:56" ht="16.2" thickBot="1" x14ac:dyDescent="0.35">
      <c r="C243" s="111" t="s">
        <v>583</v>
      </c>
      <c r="E243" s="154" t="s">
        <v>639</v>
      </c>
      <c r="W243" s="131" t="str">
        <f>C243</f>
        <v>High</v>
      </c>
      <c r="X243" s="132">
        <f>VLOOKUP(W243,$W$2:$X$4,2,FALSE)</f>
        <v>1</v>
      </c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</row>
    <row r="244" spans="3:56" x14ac:dyDescent="0.3">
      <c r="E244" s="153"/>
      <c r="F244" s="168"/>
      <c r="G244" s="133"/>
      <c r="H244" s="2" t="s">
        <v>6</v>
      </c>
      <c r="I244" s="2" t="s">
        <v>7</v>
      </c>
      <c r="J244" s="2" t="s">
        <v>8</v>
      </c>
      <c r="K244" s="2" t="s">
        <v>9</v>
      </c>
      <c r="L244" s="2" t="s">
        <v>10</v>
      </c>
      <c r="M244" s="2" t="s">
        <v>11</v>
      </c>
      <c r="N244" s="2" t="s">
        <v>12</v>
      </c>
      <c r="O244" s="2" t="s">
        <v>13</v>
      </c>
      <c r="P244" s="2" t="s">
        <v>14</v>
      </c>
      <c r="Q244" s="2" t="s">
        <v>15</v>
      </c>
      <c r="R244" s="2" t="s">
        <v>16</v>
      </c>
      <c r="S244" s="2" t="s">
        <v>17</v>
      </c>
      <c r="T244" s="2" t="s">
        <v>18</v>
      </c>
      <c r="U244" s="2" t="s">
        <v>19</v>
      </c>
      <c r="V244" s="2" t="s">
        <v>20</v>
      </c>
      <c r="W244" s="2" t="s">
        <v>6</v>
      </c>
      <c r="X244" s="2" t="s">
        <v>7</v>
      </c>
      <c r="Y244" s="2" t="s">
        <v>8</v>
      </c>
      <c r="Z244" s="2" t="s">
        <v>9</v>
      </c>
      <c r="AA244" s="2" t="s">
        <v>10</v>
      </c>
      <c r="AB244" s="2" t="s">
        <v>11</v>
      </c>
      <c r="AC244" s="2" t="s">
        <v>12</v>
      </c>
      <c r="AD244" s="2" t="s">
        <v>13</v>
      </c>
      <c r="AE244" s="2" t="s">
        <v>14</v>
      </c>
      <c r="AF244" s="2" t="s">
        <v>15</v>
      </c>
      <c r="AG244" s="2" t="s">
        <v>16</v>
      </c>
      <c r="AH244" s="2" t="s">
        <v>17</v>
      </c>
      <c r="AI244" s="2" t="s">
        <v>18</v>
      </c>
      <c r="AJ244" s="2" t="s">
        <v>19</v>
      </c>
      <c r="AK244" s="2" t="s">
        <v>20</v>
      </c>
      <c r="AL244" s="17" t="s">
        <v>709</v>
      </c>
      <c r="AM244" s="2" t="s">
        <v>275</v>
      </c>
      <c r="AN244" s="2" t="s">
        <v>6</v>
      </c>
      <c r="AO244" s="2" t="s">
        <v>7</v>
      </c>
      <c r="AP244" s="2" t="s">
        <v>8</v>
      </c>
      <c r="AQ244" s="2" t="s">
        <v>9</v>
      </c>
      <c r="AR244" s="2" t="s">
        <v>10</v>
      </c>
      <c r="AS244" s="2" t="s">
        <v>11</v>
      </c>
      <c r="AT244" s="2" t="s">
        <v>12</v>
      </c>
      <c r="AU244" s="2" t="s">
        <v>13</v>
      </c>
      <c r="AV244" s="2" t="s">
        <v>14</v>
      </c>
      <c r="AW244" s="2" t="s">
        <v>15</v>
      </c>
      <c r="AX244" s="2" t="s">
        <v>16</v>
      </c>
      <c r="AY244" s="2" t="s">
        <v>17</v>
      </c>
      <c r="AZ244" s="2" t="s">
        <v>18</v>
      </c>
      <c r="BA244" s="2" t="s">
        <v>19</v>
      </c>
      <c r="BB244" s="2" t="s">
        <v>20</v>
      </c>
      <c r="BC244" s="17" t="s">
        <v>709</v>
      </c>
      <c r="BD244" s="2" t="s">
        <v>275</v>
      </c>
    </row>
    <row r="245" spans="3:56" x14ac:dyDescent="0.3">
      <c r="E245" s="155" t="s">
        <v>706</v>
      </c>
      <c r="F245" s="17" t="s">
        <v>707</v>
      </c>
      <c r="G245" s="2">
        <f>READFIRST!$C$5</f>
        <v>2018</v>
      </c>
      <c r="H245" s="141">
        <f>SUM('Base-year demand'!L220,'Base-year demand'!L221,'Base-year demand'!L224,'Base-year demand'!L225,'Base-year demand'!L228,'Base-year demand'!L229)</f>
        <v>0</v>
      </c>
      <c r="I245" s="141">
        <f>SUM('Base-year demand'!M220,'Base-year demand'!M221,'Base-year demand'!M224,'Base-year demand'!M225,'Base-year demand'!M228,'Base-year demand'!M229)</f>
        <v>0</v>
      </c>
      <c r="J245" s="141">
        <f>SUM('Base-year demand'!N220,'Base-year demand'!N221,'Base-year demand'!N224,'Base-year demand'!N225,'Base-year demand'!N228,'Base-year demand'!N229)</f>
        <v>0</v>
      </c>
      <c r="K245" s="141">
        <f>SUM('Base-year demand'!O220,'Base-year demand'!O221,'Base-year demand'!O224,'Base-year demand'!O225,'Base-year demand'!O228,'Base-year demand'!O229)</f>
        <v>0</v>
      </c>
      <c r="L245" s="141">
        <f>SUM('Base-year demand'!P220,'Base-year demand'!P221,'Base-year demand'!P224,'Base-year demand'!P225,'Base-year demand'!P228,'Base-year demand'!P229)</f>
        <v>0</v>
      </c>
      <c r="M245" s="141">
        <f>SUM('Base-year demand'!Q220,'Base-year demand'!Q221,'Base-year demand'!Q224,'Base-year demand'!Q225,'Base-year demand'!Q228,'Base-year demand'!Q229)</f>
        <v>0</v>
      </c>
      <c r="N245" s="141">
        <f>SUM('Base-year demand'!R220,'Base-year demand'!R221,'Base-year demand'!R224,'Base-year demand'!R225,'Base-year demand'!R228,'Base-year demand'!R229)</f>
        <v>0</v>
      </c>
      <c r="O245" s="141">
        <f>SUM('Base-year demand'!S220,'Base-year demand'!S221,'Base-year demand'!S224,'Base-year demand'!S225,'Base-year demand'!S228,'Base-year demand'!S229)</f>
        <v>0</v>
      </c>
      <c r="P245" s="141">
        <f>SUM('Base-year demand'!T220,'Base-year demand'!T221,'Base-year demand'!T224,'Base-year demand'!T225,'Base-year demand'!T228,'Base-year demand'!T229)</f>
        <v>0</v>
      </c>
      <c r="Q245" s="141">
        <f>SUM('Base-year demand'!U220,'Base-year demand'!U221,'Base-year demand'!U224,'Base-year demand'!U225,'Base-year demand'!U228,'Base-year demand'!U229)</f>
        <v>0</v>
      </c>
      <c r="R245" s="141">
        <f>SUM('Base-year demand'!V220,'Base-year demand'!V221,'Base-year demand'!V224,'Base-year demand'!V225,'Base-year demand'!V228,'Base-year demand'!V229)</f>
        <v>0</v>
      </c>
      <c r="S245" s="141">
        <f>SUM('Base-year demand'!W220,'Base-year demand'!W221,'Base-year demand'!W224,'Base-year demand'!W225,'Base-year demand'!W228,'Base-year demand'!W229)</f>
        <v>0</v>
      </c>
      <c r="T245" s="141">
        <f>SUM('Base-year demand'!X220,'Base-year demand'!X221,'Base-year demand'!X224,'Base-year demand'!X225,'Base-year demand'!X228,'Base-year demand'!X229)</f>
        <v>0</v>
      </c>
      <c r="U245" s="141">
        <f>SUM('Base-year demand'!Y220,'Base-year demand'!Y221,'Base-year demand'!Y224,'Base-year demand'!Y225,'Base-year demand'!Y228,'Base-year demand'!Y229)</f>
        <v>0</v>
      </c>
      <c r="V245" s="141">
        <f>SUM('Base-year demand'!Z220,'Base-year demand'!Z221,'Base-year demand'!Z224,'Base-year demand'!Z225,'Base-year demand'!Z228,'Base-year demand'!Z229)</f>
        <v>0</v>
      </c>
      <c r="AL245" s="134">
        <f>SUM(H245:V245)</f>
        <v>0</v>
      </c>
      <c r="AM245" s="2" t="str">
        <f>BD245</f>
        <v>Tkm</v>
      </c>
      <c r="BC245" s="134">
        <f>SUM(H245:V245)</f>
        <v>0</v>
      </c>
      <c r="BD245" s="2" t="s">
        <v>715</v>
      </c>
    </row>
    <row r="246" spans="3:56" x14ac:dyDescent="0.3">
      <c r="E246" s="156">
        <f>E12</f>
        <v>3.7999999999999999E-2</v>
      </c>
      <c r="F246" s="37" t="s">
        <v>583</v>
      </c>
      <c r="G246" s="121">
        <v>2020</v>
      </c>
      <c r="H246" s="135">
        <f>$E246</f>
        <v>3.7999999999999999E-2</v>
      </c>
      <c r="I246" s="135">
        <f t="shared" ref="H246:V257" si="89">$E246</f>
        <v>3.7999999999999999E-2</v>
      </c>
      <c r="J246" s="135">
        <f t="shared" si="89"/>
        <v>3.7999999999999999E-2</v>
      </c>
      <c r="K246" s="135">
        <f t="shared" si="89"/>
        <v>3.7999999999999999E-2</v>
      </c>
      <c r="L246" s="135">
        <f t="shared" si="89"/>
        <v>3.7999999999999999E-2</v>
      </c>
      <c r="M246" s="135">
        <f t="shared" si="89"/>
        <v>3.7999999999999999E-2</v>
      </c>
      <c r="N246" s="135">
        <f t="shared" si="89"/>
        <v>3.7999999999999999E-2</v>
      </c>
      <c r="O246" s="135">
        <f t="shared" si="89"/>
        <v>3.7999999999999999E-2</v>
      </c>
      <c r="P246" s="135">
        <f t="shared" si="89"/>
        <v>3.7999999999999999E-2</v>
      </c>
      <c r="Q246" s="135">
        <f t="shared" si="89"/>
        <v>3.7999999999999999E-2</v>
      </c>
      <c r="R246" s="135">
        <f t="shared" si="89"/>
        <v>3.7999999999999999E-2</v>
      </c>
      <c r="S246" s="135">
        <f t="shared" si="89"/>
        <v>3.7999999999999999E-2</v>
      </c>
      <c r="T246" s="135">
        <f t="shared" si="89"/>
        <v>3.7999999999999999E-2</v>
      </c>
      <c r="U246" s="135">
        <f t="shared" si="89"/>
        <v>3.7999999999999999E-2</v>
      </c>
      <c r="V246" s="135">
        <f t="shared" si="89"/>
        <v>3.7999999999999999E-2</v>
      </c>
      <c r="W246" s="122">
        <f>CHOOSE($X$243,AN246,AN250,AN254)</f>
        <v>0</v>
      </c>
      <c r="X246" s="122">
        <f t="shared" ref="X246:AK246" si="90">CHOOSE($X$243,AO246,AO250,AO254)</f>
        <v>0</v>
      </c>
      <c r="Y246" s="122">
        <f t="shared" si="90"/>
        <v>0</v>
      </c>
      <c r="Z246" s="122">
        <f t="shared" si="90"/>
        <v>0</v>
      </c>
      <c r="AA246" s="122">
        <f t="shared" si="90"/>
        <v>0</v>
      </c>
      <c r="AB246" s="122">
        <f t="shared" si="90"/>
        <v>0</v>
      </c>
      <c r="AC246" s="122">
        <f t="shared" si="90"/>
        <v>0</v>
      </c>
      <c r="AD246" s="122">
        <f t="shared" si="90"/>
        <v>0</v>
      </c>
      <c r="AE246" s="122">
        <f t="shared" si="90"/>
        <v>0</v>
      </c>
      <c r="AF246" s="122">
        <f t="shared" si="90"/>
        <v>0</v>
      </c>
      <c r="AG246" s="122">
        <f t="shared" si="90"/>
        <v>0</v>
      </c>
      <c r="AH246" s="122">
        <f t="shared" si="90"/>
        <v>0</v>
      </c>
      <c r="AI246" s="122">
        <f t="shared" si="90"/>
        <v>0</v>
      </c>
      <c r="AJ246" s="122">
        <f t="shared" si="90"/>
        <v>0</v>
      </c>
      <c r="AK246" s="122">
        <f t="shared" si="90"/>
        <v>0</v>
      </c>
      <c r="AL246" s="136">
        <f t="shared" ref="AL246:AL249" si="91">SUM(W246:AK246)</f>
        <v>0</v>
      </c>
      <c r="AN246" s="122">
        <f t="shared" ref="AN246:BB246" si="92">IFERROR(IF((1+ H246)&gt;0,H245*(1+ H246)^($G246-$G245),0),0)</f>
        <v>0</v>
      </c>
      <c r="AO246" s="122">
        <f t="shared" si="92"/>
        <v>0</v>
      </c>
      <c r="AP246" s="122">
        <f t="shared" si="92"/>
        <v>0</v>
      </c>
      <c r="AQ246" s="122">
        <f t="shared" si="92"/>
        <v>0</v>
      </c>
      <c r="AR246" s="122">
        <f t="shared" si="92"/>
        <v>0</v>
      </c>
      <c r="AS246" s="122">
        <f t="shared" si="92"/>
        <v>0</v>
      </c>
      <c r="AT246" s="122">
        <f t="shared" si="92"/>
        <v>0</v>
      </c>
      <c r="AU246" s="122">
        <f t="shared" si="92"/>
        <v>0</v>
      </c>
      <c r="AV246" s="122">
        <f t="shared" si="92"/>
        <v>0</v>
      </c>
      <c r="AW246" s="122">
        <f t="shared" si="92"/>
        <v>0</v>
      </c>
      <c r="AX246" s="122">
        <f t="shared" si="92"/>
        <v>0</v>
      </c>
      <c r="AY246" s="122">
        <f t="shared" si="92"/>
        <v>0</v>
      </c>
      <c r="AZ246" s="122">
        <f t="shared" si="92"/>
        <v>0</v>
      </c>
      <c r="BA246" s="122">
        <f t="shared" si="92"/>
        <v>0</v>
      </c>
      <c r="BB246" s="122">
        <f t="shared" si="92"/>
        <v>0</v>
      </c>
      <c r="BC246" s="136">
        <f t="shared" ref="BC246:BC257" si="93">SUM(AN246:BB246)</f>
        <v>0</v>
      </c>
    </row>
    <row r="247" spans="3:56" x14ac:dyDescent="0.3">
      <c r="E247" s="157">
        <f t="shared" ref="E247:E257" si="94">E13</f>
        <v>3.7999999999999999E-2</v>
      </c>
      <c r="G247" s="2">
        <v>2030</v>
      </c>
      <c r="H247" s="137">
        <f t="shared" si="89"/>
        <v>3.7999999999999999E-2</v>
      </c>
      <c r="I247" s="137">
        <f t="shared" si="89"/>
        <v>3.7999999999999999E-2</v>
      </c>
      <c r="J247" s="137">
        <f t="shared" si="89"/>
        <v>3.7999999999999999E-2</v>
      </c>
      <c r="K247" s="137">
        <f t="shared" si="89"/>
        <v>3.7999999999999999E-2</v>
      </c>
      <c r="L247" s="137">
        <f t="shared" si="89"/>
        <v>3.7999999999999999E-2</v>
      </c>
      <c r="M247" s="137">
        <f t="shared" si="89"/>
        <v>3.7999999999999999E-2</v>
      </c>
      <c r="N247" s="137">
        <f t="shared" si="89"/>
        <v>3.7999999999999999E-2</v>
      </c>
      <c r="O247" s="137">
        <f t="shared" si="89"/>
        <v>3.7999999999999999E-2</v>
      </c>
      <c r="P247" s="137">
        <f t="shared" si="89"/>
        <v>3.7999999999999999E-2</v>
      </c>
      <c r="Q247" s="137">
        <f t="shared" si="89"/>
        <v>3.7999999999999999E-2</v>
      </c>
      <c r="R247" s="137">
        <f t="shared" si="89"/>
        <v>3.7999999999999999E-2</v>
      </c>
      <c r="S247" s="137">
        <f t="shared" si="89"/>
        <v>3.7999999999999999E-2</v>
      </c>
      <c r="T247" s="137">
        <f t="shared" si="89"/>
        <v>3.7999999999999999E-2</v>
      </c>
      <c r="U247" s="137">
        <f t="shared" si="89"/>
        <v>3.7999999999999999E-2</v>
      </c>
      <c r="V247" s="137">
        <f t="shared" si="89"/>
        <v>3.7999999999999999E-2</v>
      </c>
      <c r="W247" s="124">
        <f t="shared" ref="W247:AK249" si="95">CHOOSE($X$243,AN247,AN251,AN255)</f>
        <v>0</v>
      </c>
      <c r="X247" s="124">
        <f t="shared" si="95"/>
        <v>0</v>
      </c>
      <c r="Y247" s="124">
        <f t="shared" si="95"/>
        <v>0</v>
      </c>
      <c r="Z247" s="124">
        <f t="shared" si="95"/>
        <v>0</v>
      </c>
      <c r="AA247" s="124">
        <f t="shared" si="95"/>
        <v>0</v>
      </c>
      <c r="AB247" s="124">
        <f t="shared" si="95"/>
        <v>0</v>
      </c>
      <c r="AC247" s="124">
        <f t="shared" si="95"/>
        <v>0</v>
      </c>
      <c r="AD247" s="124">
        <f t="shared" si="95"/>
        <v>0</v>
      </c>
      <c r="AE247" s="124">
        <f t="shared" si="95"/>
        <v>0</v>
      </c>
      <c r="AF247" s="124">
        <f t="shared" si="95"/>
        <v>0</v>
      </c>
      <c r="AG247" s="124">
        <f t="shared" si="95"/>
        <v>0</v>
      </c>
      <c r="AH247" s="124">
        <f t="shared" si="95"/>
        <v>0</v>
      </c>
      <c r="AI247" s="124">
        <f t="shared" si="95"/>
        <v>0</v>
      </c>
      <c r="AJ247" s="124">
        <f t="shared" si="95"/>
        <v>0</v>
      </c>
      <c r="AK247" s="124">
        <f t="shared" si="95"/>
        <v>0</v>
      </c>
      <c r="AL247" s="136">
        <f t="shared" si="91"/>
        <v>0</v>
      </c>
      <c r="AN247" s="124">
        <f t="shared" ref="AN247:BB249" si="96">IFERROR(IF((1+ H247)&gt;0,AN246*(1+ H247)^($G247-$G246),0),0)</f>
        <v>0</v>
      </c>
      <c r="AO247" s="124">
        <f t="shared" si="96"/>
        <v>0</v>
      </c>
      <c r="AP247" s="124">
        <f t="shared" si="96"/>
        <v>0</v>
      </c>
      <c r="AQ247" s="124">
        <f t="shared" si="96"/>
        <v>0</v>
      </c>
      <c r="AR247" s="124">
        <f t="shared" si="96"/>
        <v>0</v>
      </c>
      <c r="AS247" s="124">
        <f t="shared" si="96"/>
        <v>0</v>
      </c>
      <c r="AT247" s="124">
        <f t="shared" si="96"/>
        <v>0</v>
      </c>
      <c r="AU247" s="124">
        <f t="shared" si="96"/>
        <v>0</v>
      </c>
      <c r="AV247" s="124">
        <f t="shared" si="96"/>
        <v>0</v>
      </c>
      <c r="AW247" s="124">
        <f t="shared" si="96"/>
        <v>0</v>
      </c>
      <c r="AX247" s="124">
        <f t="shared" si="96"/>
        <v>0</v>
      </c>
      <c r="AY247" s="124">
        <f t="shared" si="96"/>
        <v>0</v>
      </c>
      <c r="AZ247" s="124">
        <f t="shared" si="96"/>
        <v>0</v>
      </c>
      <c r="BA247" s="124">
        <f t="shared" si="96"/>
        <v>0</v>
      </c>
      <c r="BB247" s="124">
        <f t="shared" si="96"/>
        <v>0</v>
      </c>
      <c r="BC247" s="136">
        <f t="shared" si="93"/>
        <v>0</v>
      </c>
    </row>
    <row r="248" spans="3:56" x14ac:dyDescent="0.3">
      <c r="E248" s="157">
        <f t="shared" si="94"/>
        <v>3.7999999999999999E-2</v>
      </c>
      <c r="G248" s="2">
        <v>2040</v>
      </c>
      <c r="H248" s="137">
        <f>$E248</f>
        <v>3.7999999999999999E-2</v>
      </c>
      <c r="I248" s="137">
        <f t="shared" si="89"/>
        <v>3.7999999999999999E-2</v>
      </c>
      <c r="J248" s="137">
        <f t="shared" si="89"/>
        <v>3.7999999999999999E-2</v>
      </c>
      <c r="K248" s="137">
        <f t="shared" si="89"/>
        <v>3.7999999999999999E-2</v>
      </c>
      <c r="L248" s="137">
        <f t="shared" si="89"/>
        <v>3.7999999999999999E-2</v>
      </c>
      <c r="M248" s="137">
        <f t="shared" si="89"/>
        <v>3.7999999999999999E-2</v>
      </c>
      <c r="N248" s="137">
        <f t="shared" si="89"/>
        <v>3.7999999999999999E-2</v>
      </c>
      <c r="O248" s="137">
        <f t="shared" si="89"/>
        <v>3.7999999999999999E-2</v>
      </c>
      <c r="P248" s="137">
        <f t="shared" si="89"/>
        <v>3.7999999999999999E-2</v>
      </c>
      <c r="Q248" s="137">
        <f t="shared" si="89"/>
        <v>3.7999999999999999E-2</v>
      </c>
      <c r="R248" s="137">
        <f t="shared" si="89"/>
        <v>3.7999999999999999E-2</v>
      </c>
      <c r="S248" s="137">
        <f t="shared" si="89"/>
        <v>3.7999999999999999E-2</v>
      </c>
      <c r="T248" s="137">
        <f t="shared" si="89"/>
        <v>3.7999999999999999E-2</v>
      </c>
      <c r="U248" s="137">
        <f t="shared" si="89"/>
        <v>3.7999999999999999E-2</v>
      </c>
      <c r="V248" s="137">
        <f t="shared" si="89"/>
        <v>3.7999999999999999E-2</v>
      </c>
      <c r="W248" s="124">
        <f t="shared" si="95"/>
        <v>0</v>
      </c>
      <c r="X248" s="124">
        <f t="shared" si="95"/>
        <v>0</v>
      </c>
      <c r="Y248" s="124">
        <f t="shared" si="95"/>
        <v>0</v>
      </c>
      <c r="Z248" s="124">
        <f t="shared" si="95"/>
        <v>0</v>
      </c>
      <c r="AA248" s="124">
        <f t="shared" si="95"/>
        <v>0</v>
      </c>
      <c r="AB248" s="124">
        <f t="shared" si="95"/>
        <v>0</v>
      </c>
      <c r="AC248" s="124">
        <f t="shared" si="95"/>
        <v>0</v>
      </c>
      <c r="AD248" s="124">
        <f t="shared" si="95"/>
        <v>0</v>
      </c>
      <c r="AE248" s="124">
        <f t="shared" si="95"/>
        <v>0</v>
      </c>
      <c r="AF248" s="124">
        <f t="shared" si="95"/>
        <v>0</v>
      </c>
      <c r="AG248" s="124">
        <f t="shared" si="95"/>
        <v>0</v>
      </c>
      <c r="AH248" s="124">
        <f t="shared" si="95"/>
        <v>0</v>
      </c>
      <c r="AI248" s="124">
        <f t="shared" si="95"/>
        <v>0</v>
      </c>
      <c r="AJ248" s="124">
        <f t="shared" si="95"/>
        <v>0</v>
      </c>
      <c r="AK248" s="124">
        <f t="shared" si="95"/>
        <v>0</v>
      </c>
      <c r="AL248" s="136">
        <f t="shared" si="91"/>
        <v>0</v>
      </c>
      <c r="AN248" s="124">
        <f t="shared" si="96"/>
        <v>0</v>
      </c>
      <c r="AO248" s="124">
        <f t="shared" si="96"/>
        <v>0</v>
      </c>
      <c r="AP248" s="124">
        <f t="shared" si="96"/>
        <v>0</v>
      </c>
      <c r="AQ248" s="124">
        <f t="shared" si="96"/>
        <v>0</v>
      </c>
      <c r="AR248" s="124">
        <f t="shared" si="96"/>
        <v>0</v>
      </c>
      <c r="AS248" s="124">
        <f t="shared" si="96"/>
        <v>0</v>
      </c>
      <c r="AT248" s="124">
        <f t="shared" si="96"/>
        <v>0</v>
      </c>
      <c r="AU248" s="124">
        <f t="shared" si="96"/>
        <v>0</v>
      </c>
      <c r="AV248" s="124">
        <f t="shared" si="96"/>
        <v>0</v>
      </c>
      <c r="AW248" s="124">
        <f t="shared" si="96"/>
        <v>0</v>
      </c>
      <c r="AX248" s="124">
        <f t="shared" si="96"/>
        <v>0</v>
      </c>
      <c r="AY248" s="124">
        <f t="shared" si="96"/>
        <v>0</v>
      </c>
      <c r="AZ248" s="124">
        <f t="shared" si="96"/>
        <v>0</v>
      </c>
      <c r="BA248" s="124">
        <f t="shared" si="96"/>
        <v>0</v>
      </c>
      <c r="BB248" s="124">
        <f t="shared" si="96"/>
        <v>0</v>
      </c>
      <c r="BC248" s="136">
        <f t="shared" si="93"/>
        <v>0</v>
      </c>
    </row>
    <row r="249" spans="3:56" x14ac:dyDescent="0.3">
      <c r="E249" s="158">
        <f t="shared" si="94"/>
        <v>3.7999999999999999E-2</v>
      </c>
      <c r="F249" s="10"/>
      <c r="G249" s="11">
        <v>2050</v>
      </c>
      <c r="H249" s="138">
        <f t="shared" si="89"/>
        <v>3.7999999999999999E-2</v>
      </c>
      <c r="I249" s="138">
        <f t="shared" si="89"/>
        <v>3.7999999999999999E-2</v>
      </c>
      <c r="J249" s="138">
        <f t="shared" si="89"/>
        <v>3.7999999999999999E-2</v>
      </c>
      <c r="K249" s="138">
        <f t="shared" si="89"/>
        <v>3.7999999999999999E-2</v>
      </c>
      <c r="L249" s="138">
        <f t="shared" si="89"/>
        <v>3.7999999999999999E-2</v>
      </c>
      <c r="M249" s="138">
        <f t="shared" si="89"/>
        <v>3.7999999999999999E-2</v>
      </c>
      <c r="N249" s="138">
        <f t="shared" si="89"/>
        <v>3.7999999999999999E-2</v>
      </c>
      <c r="O249" s="138">
        <f t="shared" si="89"/>
        <v>3.7999999999999999E-2</v>
      </c>
      <c r="P249" s="138">
        <f t="shared" si="89"/>
        <v>3.7999999999999999E-2</v>
      </c>
      <c r="Q249" s="138">
        <f t="shared" si="89"/>
        <v>3.7999999999999999E-2</v>
      </c>
      <c r="R249" s="138">
        <f t="shared" si="89"/>
        <v>3.7999999999999999E-2</v>
      </c>
      <c r="S249" s="138">
        <f t="shared" si="89"/>
        <v>3.7999999999999999E-2</v>
      </c>
      <c r="T249" s="138">
        <f t="shared" si="89"/>
        <v>3.7999999999999999E-2</v>
      </c>
      <c r="U249" s="138">
        <f t="shared" si="89"/>
        <v>3.7999999999999999E-2</v>
      </c>
      <c r="V249" s="138">
        <f t="shared" si="89"/>
        <v>3.7999999999999999E-2</v>
      </c>
      <c r="W249" s="124">
        <f t="shared" si="95"/>
        <v>0</v>
      </c>
      <c r="X249" s="124">
        <f t="shared" si="95"/>
        <v>0</v>
      </c>
      <c r="Y249" s="124">
        <f t="shared" si="95"/>
        <v>0</v>
      </c>
      <c r="Z249" s="124">
        <f t="shared" si="95"/>
        <v>0</v>
      </c>
      <c r="AA249" s="124">
        <f t="shared" si="95"/>
        <v>0</v>
      </c>
      <c r="AB249" s="124">
        <f t="shared" si="95"/>
        <v>0</v>
      </c>
      <c r="AC249" s="124">
        <f t="shared" si="95"/>
        <v>0</v>
      </c>
      <c r="AD249" s="124">
        <f t="shared" si="95"/>
        <v>0</v>
      </c>
      <c r="AE249" s="124">
        <f t="shared" si="95"/>
        <v>0</v>
      </c>
      <c r="AF249" s="124">
        <f t="shared" si="95"/>
        <v>0</v>
      </c>
      <c r="AG249" s="124">
        <f t="shared" si="95"/>
        <v>0</v>
      </c>
      <c r="AH249" s="124">
        <f t="shared" si="95"/>
        <v>0</v>
      </c>
      <c r="AI249" s="124">
        <f t="shared" si="95"/>
        <v>0</v>
      </c>
      <c r="AJ249" s="124">
        <f t="shared" si="95"/>
        <v>0</v>
      </c>
      <c r="AK249" s="124">
        <f t="shared" si="95"/>
        <v>0</v>
      </c>
      <c r="AL249" s="136">
        <f t="shared" si="91"/>
        <v>0</v>
      </c>
      <c r="AN249" s="124">
        <f t="shared" si="96"/>
        <v>0</v>
      </c>
      <c r="AO249" s="124">
        <f t="shared" si="96"/>
        <v>0</v>
      </c>
      <c r="AP249" s="124">
        <f t="shared" si="96"/>
        <v>0</v>
      </c>
      <c r="AQ249" s="124">
        <f t="shared" si="96"/>
        <v>0</v>
      </c>
      <c r="AR249" s="124">
        <f t="shared" si="96"/>
        <v>0</v>
      </c>
      <c r="AS249" s="124">
        <f t="shared" si="96"/>
        <v>0</v>
      </c>
      <c r="AT249" s="124">
        <f t="shared" si="96"/>
        <v>0</v>
      </c>
      <c r="AU249" s="124">
        <f t="shared" si="96"/>
        <v>0</v>
      </c>
      <c r="AV249" s="124">
        <f t="shared" si="96"/>
        <v>0</v>
      </c>
      <c r="AW249" s="124">
        <f t="shared" si="96"/>
        <v>0</v>
      </c>
      <c r="AX249" s="124">
        <f t="shared" si="96"/>
        <v>0</v>
      </c>
      <c r="AY249" s="124">
        <f t="shared" si="96"/>
        <v>0</v>
      </c>
      <c r="AZ249" s="124">
        <f t="shared" si="96"/>
        <v>0</v>
      </c>
      <c r="BA249" s="124">
        <f t="shared" si="96"/>
        <v>0</v>
      </c>
      <c r="BB249" s="124">
        <f t="shared" si="96"/>
        <v>0</v>
      </c>
      <c r="BC249" s="136">
        <f t="shared" si="93"/>
        <v>0</v>
      </c>
    </row>
    <row r="250" spans="3:56" x14ac:dyDescent="0.3">
      <c r="E250" s="157">
        <f t="shared" si="94"/>
        <v>1.6E-2</v>
      </c>
      <c r="F250" s="3" t="s">
        <v>585</v>
      </c>
      <c r="G250" s="128">
        <v>2020</v>
      </c>
      <c r="H250" s="135">
        <f t="shared" si="89"/>
        <v>1.6E-2</v>
      </c>
      <c r="I250" s="135">
        <f t="shared" si="89"/>
        <v>1.6E-2</v>
      </c>
      <c r="J250" s="135">
        <f t="shared" si="89"/>
        <v>1.6E-2</v>
      </c>
      <c r="K250" s="135">
        <f t="shared" si="89"/>
        <v>1.6E-2</v>
      </c>
      <c r="L250" s="135">
        <f t="shared" si="89"/>
        <v>1.6E-2</v>
      </c>
      <c r="M250" s="135">
        <f t="shared" si="89"/>
        <v>1.6E-2</v>
      </c>
      <c r="N250" s="135">
        <f t="shared" si="89"/>
        <v>1.6E-2</v>
      </c>
      <c r="O250" s="135">
        <f t="shared" si="89"/>
        <v>1.6E-2</v>
      </c>
      <c r="P250" s="135">
        <f t="shared" si="89"/>
        <v>1.6E-2</v>
      </c>
      <c r="Q250" s="135">
        <f t="shared" si="89"/>
        <v>1.6E-2</v>
      </c>
      <c r="R250" s="135">
        <f t="shared" si="89"/>
        <v>1.6E-2</v>
      </c>
      <c r="S250" s="135">
        <f t="shared" si="89"/>
        <v>1.6E-2</v>
      </c>
      <c r="T250" s="135">
        <f t="shared" si="89"/>
        <v>1.6E-2</v>
      </c>
      <c r="U250" s="135">
        <f t="shared" si="89"/>
        <v>1.6E-2</v>
      </c>
      <c r="V250" s="135">
        <f t="shared" si="89"/>
        <v>1.6E-2</v>
      </c>
      <c r="AN250" s="122">
        <f t="shared" ref="AN250:BB250" si="97">IFERROR(IF((1+ H250)&gt;0,H245*(1+ H250)^($G250-$G245),0),0)</f>
        <v>0</v>
      </c>
      <c r="AO250" s="122">
        <f t="shared" si="97"/>
        <v>0</v>
      </c>
      <c r="AP250" s="122">
        <f t="shared" si="97"/>
        <v>0</v>
      </c>
      <c r="AQ250" s="122">
        <f t="shared" si="97"/>
        <v>0</v>
      </c>
      <c r="AR250" s="122">
        <f t="shared" si="97"/>
        <v>0</v>
      </c>
      <c r="AS250" s="122">
        <f t="shared" si="97"/>
        <v>0</v>
      </c>
      <c r="AT250" s="122">
        <f t="shared" si="97"/>
        <v>0</v>
      </c>
      <c r="AU250" s="122">
        <f t="shared" si="97"/>
        <v>0</v>
      </c>
      <c r="AV250" s="122">
        <f t="shared" si="97"/>
        <v>0</v>
      </c>
      <c r="AW250" s="122">
        <f t="shared" si="97"/>
        <v>0</v>
      </c>
      <c r="AX250" s="122">
        <f t="shared" si="97"/>
        <v>0</v>
      </c>
      <c r="AY250" s="122">
        <f t="shared" si="97"/>
        <v>0</v>
      </c>
      <c r="AZ250" s="122">
        <f t="shared" si="97"/>
        <v>0</v>
      </c>
      <c r="BA250" s="122">
        <f t="shared" si="97"/>
        <v>0</v>
      </c>
      <c r="BB250" s="122">
        <f t="shared" si="97"/>
        <v>0</v>
      </c>
      <c r="BC250" s="136">
        <f t="shared" si="93"/>
        <v>0</v>
      </c>
    </row>
    <row r="251" spans="3:56" x14ac:dyDescent="0.3">
      <c r="E251" s="157">
        <f t="shared" si="94"/>
        <v>1.6E-2</v>
      </c>
      <c r="G251" s="2">
        <v>2030</v>
      </c>
      <c r="H251" s="137">
        <f t="shared" si="89"/>
        <v>1.6E-2</v>
      </c>
      <c r="I251" s="137">
        <f t="shared" si="89"/>
        <v>1.6E-2</v>
      </c>
      <c r="J251" s="137">
        <f t="shared" si="89"/>
        <v>1.6E-2</v>
      </c>
      <c r="K251" s="137">
        <f t="shared" si="89"/>
        <v>1.6E-2</v>
      </c>
      <c r="L251" s="137">
        <f t="shared" si="89"/>
        <v>1.6E-2</v>
      </c>
      <c r="M251" s="137">
        <f t="shared" si="89"/>
        <v>1.6E-2</v>
      </c>
      <c r="N251" s="137">
        <f t="shared" si="89"/>
        <v>1.6E-2</v>
      </c>
      <c r="O251" s="137">
        <f t="shared" si="89"/>
        <v>1.6E-2</v>
      </c>
      <c r="P251" s="137">
        <f t="shared" si="89"/>
        <v>1.6E-2</v>
      </c>
      <c r="Q251" s="137">
        <f t="shared" si="89"/>
        <v>1.6E-2</v>
      </c>
      <c r="R251" s="137">
        <f t="shared" si="89"/>
        <v>1.6E-2</v>
      </c>
      <c r="S251" s="137">
        <f t="shared" si="89"/>
        <v>1.6E-2</v>
      </c>
      <c r="T251" s="137">
        <f t="shared" si="89"/>
        <v>1.6E-2</v>
      </c>
      <c r="U251" s="137">
        <f t="shared" si="89"/>
        <v>1.6E-2</v>
      </c>
      <c r="V251" s="137">
        <f t="shared" si="89"/>
        <v>1.6E-2</v>
      </c>
      <c r="AN251" s="124">
        <f t="shared" ref="AN251:BB253" si="98">IFERROR(IF((1+ H251)&gt;0,AN250*(1+ H251)^($G251-$G250),0),0)</f>
        <v>0</v>
      </c>
      <c r="AO251" s="124">
        <f t="shared" si="98"/>
        <v>0</v>
      </c>
      <c r="AP251" s="124">
        <f t="shared" si="98"/>
        <v>0</v>
      </c>
      <c r="AQ251" s="124">
        <f t="shared" si="98"/>
        <v>0</v>
      </c>
      <c r="AR251" s="124">
        <f t="shared" si="98"/>
        <v>0</v>
      </c>
      <c r="AS251" s="124">
        <f t="shared" si="98"/>
        <v>0</v>
      </c>
      <c r="AT251" s="124">
        <f t="shared" si="98"/>
        <v>0</v>
      </c>
      <c r="AU251" s="124">
        <f t="shared" si="98"/>
        <v>0</v>
      </c>
      <c r="AV251" s="124">
        <f t="shared" si="98"/>
        <v>0</v>
      </c>
      <c r="AW251" s="124">
        <f t="shared" si="98"/>
        <v>0</v>
      </c>
      <c r="AX251" s="124">
        <f t="shared" si="98"/>
        <v>0</v>
      </c>
      <c r="AY251" s="124">
        <f t="shared" si="98"/>
        <v>0</v>
      </c>
      <c r="AZ251" s="124">
        <f t="shared" si="98"/>
        <v>0</v>
      </c>
      <c r="BA251" s="124">
        <f t="shared" si="98"/>
        <v>0</v>
      </c>
      <c r="BB251" s="124">
        <f t="shared" si="98"/>
        <v>0</v>
      </c>
      <c r="BC251" s="136">
        <f t="shared" si="93"/>
        <v>0</v>
      </c>
    </row>
    <row r="252" spans="3:56" x14ac:dyDescent="0.3">
      <c r="E252" s="157">
        <f t="shared" si="94"/>
        <v>1.6E-2</v>
      </c>
      <c r="G252" s="2">
        <v>2040</v>
      </c>
      <c r="H252" s="137">
        <f t="shared" si="89"/>
        <v>1.6E-2</v>
      </c>
      <c r="I252" s="137">
        <f t="shared" si="89"/>
        <v>1.6E-2</v>
      </c>
      <c r="J252" s="137">
        <f t="shared" si="89"/>
        <v>1.6E-2</v>
      </c>
      <c r="K252" s="137">
        <f t="shared" si="89"/>
        <v>1.6E-2</v>
      </c>
      <c r="L252" s="137">
        <f t="shared" si="89"/>
        <v>1.6E-2</v>
      </c>
      <c r="M252" s="137">
        <f t="shared" si="89"/>
        <v>1.6E-2</v>
      </c>
      <c r="N252" s="137">
        <f t="shared" si="89"/>
        <v>1.6E-2</v>
      </c>
      <c r="O252" s="137">
        <f t="shared" si="89"/>
        <v>1.6E-2</v>
      </c>
      <c r="P252" s="137">
        <f t="shared" si="89"/>
        <v>1.6E-2</v>
      </c>
      <c r="Q252" s="137">
        <f t="shared" si="89"/>
        <v>1.6E-2</v>
      </c>
      <c r="R252" s="137">
        <f t="shared" si="89"/>
        <v>1.6E-2</v>
      </c>
      <c r="S252" s="137">
        <f t="shared" si="89"/>
        <v>1.6E-2</v>
      </c>
      <c r="T252" s="137">
        <f t="shared" si="89"/>
        <v>1.6E-2</v>
      </c>
      <c r="U252" s="137">
        <f t="shared" si="89"/>
        <v>1.6E-2</v>
      </c>
      <c r="V252" s="137">
        <f t="shared" si="89"/>
        <v>1.6E-2</v>
      </c>
      <c r="AN252" s="124">
        <f t="shared" si="98"/>
        <v>0</v>
      </c>
      <c r="AO252" s="124">
        <f t="shared" si="98"/>
        <v>0</v>
      </c>
      <c r="AP252" s="124">
        <f t="shared" si="98"/>
        <v>0</v>
      </c>
      <c r="AQ252" s="124">
        <f t="shared" si="98"/>
        <v>0</v>
      </c>
      <c r="AR252" s="124">
        <f t="shared" si="98"/>
        <v>0</v>
      </c>
      <c r="AS252" s="124">
        <f t="shared" si="98"/>
        <v>0</v>
      </c>
      <c r="AT252" s="124">
        <f t="shared" si="98"/>
        <v>0</v>
      </c>
      <c r="AU252" s="124">
        <f t="shared" si="98"/>
        <v>0</v>
      </c>
      <c r="AV252" s="124">
        <f t="shared" si="98"/>
        <v>0</v>
      </c>
      <c r="AW252" s="124">
        <f t="shared" si="98"/>
        <v>0</v>
      </c>
      <c r="AX252" s="124">
        <f t="shared" si="98"/>
        <v>0</v>
      </c>
      <c r="AY252" s="124">
        <f t="shared" si="98"/>
        <v>0</v>
      </c>
      <c r="AZ252" s="124">
        <f t="shared" si="98"/>
        <v>0</v>
      </c>
      <c r="BA252" s="124">
        <f t="shared" si="98"/>
        <v>0</v>
      </c>
      <c r="BB252" s="124">
        <f t="shared" si="98"/>
        <v>0</v>
      </c>
      <c r="BC252" s="136">
        <f t="shared" si="93"/>
        <v>0</v>
      </c>
    </row>
    <row r="253" spans="3:56" x14ac:dyDescent="0.3">
      <c r="E253" s="157">
        <f t="shared" si="94"/>
        <v>1.6E-2</v>
      </c>
      <c r="G253" s="2">
        <v>2050</v>
      </c>
      <c r="H253" s="138">
        <f t="shared" si="89"/>
        <v>1.6E-2</v>
      </c>
      <c r="I253" s="138">
        <f t="shared" si="89"/>
        <v>1.6E-2</v>
      </c>
      <c r="J253" s="138">
        <f t="shared" si="89"/>
        <v>1.6E-2</v>
      </c>
      <c r="K253" s="138">
        <f t="shared" si="89"/>
        <v>1.6E-2</v>
      </c>
      <c r="L253" s="138">
        <f t="shared" si="89"/>
        <v>1.6E-2</v>
      </c>
      <c r="M253" s="138">
        <f t="shared" si="89"/>
        <v>1.6E-2</v>
      </c>
      <c r="N253" s="138">
        <f t="shared" si="89"/>
        <v>1.6E-2</v>
      </c>
      <c r="O253" s="138">
        <f t="shared" si="89"/>
        <v>1.6E-2</v>
      </c>
      <c r="P253" s="138">
        <f t="shared" si="89"/>
        <v>1.6E-2</v>
      </c>
      <c r="Q253" s="138">
        <f t="shared" si="89"/>
        <v>1.6E-2</v>
      </c>
      <c r="R253" s="138">
        <f t="shared" si="89"/>
        <v>1.6E-2</v>
      </c>
      <c r="S253" s="138">
        <f t="shared" si="89"/>
        <v>1.6E-2</v>
      </c>
      <c r="T253" s="138">
        <f t="shared" si="89"/>
        <v>1.6E-2</v>
      </c>
      <c r="U253" s="138">
        <f t="shared" si="89"/>
        <v>1.6E-2</v>
      </c>
      <c r="V253" s="138">
        <f t="shared" si="89"/>
        <v>1.6E-2</v>
      </c>
      <c r="AN253" s="124">
        <f t="shared" si="98"/>
        <v>0</v>
      </c>
      <c r="AO253" s="124">
        <f t="shared" si="98"/>
        <v>0</v>
      </c>
      <c r="AP253" s="124">
        <f t="shared" si="98"/>
        <v>0</v>
      </c>
      <c r="AQ253" s="124">
        <f t="shared" si="98"/>
        <v>0</v>
      </c>
      <c r="AR253" s="124">
        <f t="shared" si="98"/>
        <v>0</v>
      </c>
      <c r="AS253" s="124">
        <f t="shared" si="98"/>
        <v>0</v>
      </c>
      <c r="AT253" s="124">
        <f t="shared" si="98"/>
        <v>0</v>
      </c>
      <c r="AU253" s="124">
        <f t="shared" si="98"/>
        <v>0</v>
      </c>
      <c r="AV253" s="124">
        <f t="shared" si="98"/>
        <v>0</v>
      </c>
      <c r="AW253" s="124">
        <f t="shared" si="98"/>
        <v>0</v>
      </c>
      <c r="AX253" s="124">
        <f t="shared" si="98"/>
        <v>0</v>
      </c>
      <c r="AY253" s="124">
        <f t="shared" si="98"/>
        <v>0</v>
      </c>
      <c r="AZ253" s="124">
        <f t="shared" si="98"/>
        <v>0</v>
      </c>
      <c r="BA253" s="124">
        <f t="shared" si="98"/>
        <v>0</v>
      </c>
      <c r="BB253" s="124">
        <f t="shared" si="98"/>
        <v>0</v>
      </c>
      <c r="BC253" s="136">
        <f t="shared" si="93"/>
        <v>0</v>
      </c>
    </row>
    <row r="254" spans="3:56" x14ac:dyDescent="0.3">
      <c r="E254" s="156">
        <f t="shared" si="94"/>
        <v>1.6E-2</v>
      </c>
      <c r="F254" s="37" t="s">
        <v>587</v>
      </c>
      <c r="G254" s="121">
        <v>2020</v>
      </c>
      <c r="H254" s="135">
        <f t="shared" si="89"/>
        <v>1.6E-2</v>
      </c>
      <c r="I254" s="135">
        <f t="shared" si="89"/>
        <v>1.6E-2</v>
      </c>
      <c r="J254" s="135">
        <f t="shared" si="89"/>
        <v>1.6E-2</v>
      </c>
      <c r="K254" s="135">
        <f t="shared" si="89"/>
        <v>1.6E-2</v>
      </c>
      <c r="L254" s="135">
        <f t="shared" si="89"/>
        <v>1.6E-2</v>
      </c>
      <c r="M254" s="135">
        <f t="shared" si="89"/>
        <v>1.6E-2</v>
      </c>
      <c r="N254" s="135">
        <f t="shared" si="89"/>
        <v>1.6E-2</v>
      </c>
      <c r="O254" s="135">
        <f t="shared" si="89"/>
        <v>1.6E-2</v>
      </c>
      <c r="P254" s="135">
        <f t="shared" si="89"/>
        <v>1.6E-2</v>
      </c>
      <c r="Q254" s="135">
        <f t="shared" si="89"/>
        <v>1.6E-2</v>
      </c>
      <c r="R254" s="135">
        <f t="shared" si="89"/>
        <v>1.6E-2</v>
      </c>
      <c r="S254" s="135">
        <f t="shared" si="89"/>
        <v>1.6E-2</v>
      </c>
      <c r="T254" s="135">
        <f t="shared" si="89"/>
        <v>1.6E-2</v>
      </c>
      <c r="U254" s="135">
        <f t="shared" si="89"/>
        <v>1.6E-2</v>
      </c>
      <c r="V254" s="135">
        <f t="shared" si="89"/>
        <v>1.6E-2</v>
      </c>
      <c r="AN254" s="122">
        <f t="shared" ref="AN254:BB254" si="99">IFERROR(IF((1+ H254)&gt;0,H245*(1+ H254)^($G254-$G245),0),0)</f>
        <v>0</v>
      </c>
      <c r="AO254" s="122">
        <f t="shared" si="99"/>
        <v>0</v>
      </c>
      <c r="AP254" s="122">
        <f t="shared" si="99"/>
        <v>0</v>
      </c>
      <c r="AQ254" s="122">
        <f t="shared" si="99"/>
        <v>0</v>
      </c>
      <c r="AR254" s="122">
        <f t="shared" si="99"/>
        <v>0</v>
      </c>
      <c r="AS254" s="122">
        <f t="shared" si="99"/>
        <v>0</v>
      </c>
      <c r="AT254" s="122">
        <f t="shared" si="99"/>
        <v>0</v>
      </c>
      <c r="AU254" s="122">
        <f t="shared" si="99"/>
        <v>0</v>
      </c>
      <c r="AV254" s="122">
        <f t="shared" si="99"/>
        <v>0</v>
      </c>
      <c r="AW254" s="122">
        <f t="shared" si="99"/>
        <v>0</v>
      </c>
      <c r="AX254" s="122">
        <f t="shared" si="99"/>
        <v>0</v>
      </c>
      <c r="AY254" s="122">
        <f t="shared" si="99"/>
        <v>0</v>
      </c>
      <c r="AZ254" s="122">
        <f t="shared" si="99"/>
        <v>0</v>
      </c>
      <c r="BA254" s="122">
        <f t="shared" si="99"/>
        <v>0</v>
      </c>
      <c r="BB254" s="122">
        <f t="shared" si="99"/>
        <v>0</v>
      </c>
      <c r="BC254" s="136">
        <f t="shared" si="93"/>
        <v>0</v>
      </c>
    </row>
    <row r="255" spans="3:56" x14ac:dyDescent="0.3">
      <c r="E255" s="157">
        <f t="shared" si="94"/>
        <v>8.0000000000000002E-3</v>
      </c>
      <c r="G255" s="2">
        <v>2030</v>
      </c>
      <c r="H255" s="137">
        <f t="shared" si="89"/>
        <v>8.0000000000000002E-3</v>
      </c>
      <c r="I255" s="137">
        <f t="shared" si="89"/>
        <v>8.0000000000000002E-3</v>
      </c>
      <c r="J255" s="137">
        <f t="shared" si="89"/>
        <v>8.0000000000000002E-3</v>
      </c>
      <c r="K255" s="137">
        <f t="shared" si="89"/>
        <v>8.0000000000000002E-3</v>
      </c>
      <c r="L255" s="137">
        <f t="shared" si="89"/>
        <v>8.0000000000000002E-3</v>
      </c>
      <c r="M255" s="137">
        <f t="shared" si="89"/>
        <v>8.0000000000000002E-3</v>
      </c>
      <c r="N255" s="137">
        <f t="shared" si="89"/>
        <v>8.0000000000000002E-3</v>
      </c>
      <c r="O255" s="137">
        <f t="shared" si="89"/>
        <v>8.0000000000000002E-3</v>
      </c>
      <c r="P255" s="137">
        <f t="shared" si="89"/>
        <v>8.0000000000000002E-3</v>
      </c>
      <c r="Q255" s="137">
        <f t="shared" si="89"/>
        <v>8.0000000000000002E-3</v>
      </c>
      <c r="R255" s="137">
        <f t="shared" si="89"/>
        <v>8.0000000000000002E-3</v>
      </c>
      <c r="S255" s="137">
        <f t="shared" si="89"/>
        <v>8.0000000000000002E-3</v>
      </c>
      <c r="T255" s="137">
        <f t="shared" si="89"/>
        <v>8.0000000000000002E-3</v>
      </c>
      <c r="U255" s="137">
        <f t="shared" si="89"/>
        <v>8.0000000000000002E-3</v>
      </c>
      <c r="V255" s="137">
        <f t="shared" si="89"/>
        <v>8.0000000000000002E-3</v>
      </c>
      <c r="AN255" s="124">
        <f t="shared" ref="AN255:BB257" si="100">IFERROR(IF((1+ H255)&gt;0,AN254*(1+ H255)^($G255-$G254),0),0)</f>
        <v>0</v>
      </c>
      <c r="AO255" s="124">
        <f t="shared" si="100"/>
        <v>0</v>
      </c>
      <c r="AP255" s="124">
        <f t="shared" si="100"/>
        <v>0</v>
      </c>
      <c r="AQ255" s="124">
        <f t="shared" si="100"/>
        <v>0</v>
      </c>
      <c r="AR255" s="124">
        <f t="shared" si="100"/>
        <v>0</v>
      </c>
      <c r="AS255" s="124">
        <f t="shared" si="100"/>
        <v>0</v>
      </c>
      <c r="AT255" s="124">
        <f t="shared" si="100"/>
        <v>0</v>
      </c>
      <c r="AU255" s="124">
        <f t="shared" si="100"/>
        <v>0</v>
      </c>
      <c r="AV255" s="124">
        <f t="shared" si="100"/>
        <v>0</v>
      </c>
      <c r="AW255" s="124">
        <f t="shared" si="100"/>
        <v>0</v>
      </c>
      <c r="AX255" s="124">
        <f t="shared" si="100"/>
        <v>0</v>
      </c>
      <c r="AY255" s="124">
        <f t="shared" si="100"/>
        <v>0</v>
      </c>
      <c r="AZ255" s="124">
        <f t="shared" si="100"/>
        <v>0</v>
      </c>
      <c r="BA255" s="124">
        <f t="shared" si="100"/>
        <v>0</v>
      </c>
      <c r="BB255" s="124">
        <f t="shared" si="100"/>
        <v>0</v>
      </c>
      <c r="BC255" s="136">
        <f t="shared" si="93"/>
        <v>0</v>
      </c>
    </row>
    <row r="256" spans="3:56" x14ac:dyDescent="0.3">
      <c r="E256" s="157">
        <f t="shared" si="94"/>
        <v>4.0000000000000001E-3</v>
      </c>
      <c r="G256" s="2">
        <v>2040</v>
      </c>
      <c r="H256" s="137">
        <f t="shared" si="89"/>
        <v>4.0000000000000001E-3</v>
      </c>
      <c r="I256" s="137">
        <f t="shared" si="89"/>
        <v>4.0000000000000001E-3</v>
      </c>
      <c r="J256" s="137">
        <f t="shared" si="89"/>
        <v>4.0000000000000001E-3</v>
      </c>
      <c r="K256" s="137">
        <f t="shared" si="89"/>
        <v>4.0000000000000001E-3</v>
      </c>
      <c r="L256" s="137">
        <f t="shared" si="89"/>
        <v>4.0000000000000001E-3</v>
      </c>
      <c r="M256" s="137">
        <f t="shared" si="89"/>
        <v>4.0000000000000001E-3</v>
      </c>
      <c r="N256" s="137">
        <f t="shared" si="89"/>
        <v>4.0000000000000001E-3</v>
      </c>
      <c r="O256" s="137">
        <f t="shared" si="89"/>
        <v>4.0000000000000001E-3</v>
      </c>
      <c r="P256" s="137">
        <f t="shared" si="89"/>
        <v>4.0000000000000001E-3</v>
      </c>
      <c r="Q256" s="137">
        <f t="shared" si="89"/>
        <v>4.0000000000000001E-3</v>
      </c>
      <c r="R256" s="137">
        <f t="shared" si="89"/>
        <v>4.0000000000000001E-3</v>
      </c>
      <c r="S256" s="137">
        <f t="shared" si="89"/>
        <v>4.0000000000000001E-3</v>
      </c>
      <c r="T256" s="137">
        <f t="shared" si="89"/>
        <v>4.0000000000000001E-3</v>
      </c>
      <c r="U256" s="137">
        <f t="shared" si="89"/>
        <v>4.0000000000000001E-3</v>
      </c>
      <c r="V256" s="137">
        <f t="shared" si="89"/>
        <v>4.0000000000000001E-3</v>
      </c>
      <c r="AN256" s="124">
        <f t="shared" si="100"/>
        <v>0</v>
      </c>
      <c r="AO256" s="124">
        <f t="shared" si="100"/>
        <v>0</v>
      </c>
      <c r="AP256" s="124">
        <f t="shared" si="100"/>
        <v>0</v>
      </c>
      <c r="AQ256" s="124">
        <f t="shared" si="100"/>
        <v>0</v>
      </c>
      <c r="AR256" s="124">
        <f t="shared" si="100"/>
        <v>0</v>
      </c>
      <c r="AS256" s="124">
        <f t="shared" si="100"/>
        <v>0</v>
      </c>
      <c r="AT256" s="124">
        <f t="shared" si="100"/>
        <v>0</v>
      </c>
      <c r="AU256" s="124">
        <f t="shared" si="100"/>
        <v>0</v>
      </c>
      <c r="AV256" s="124">
        <f t="shared" si="100"/>
        <v>0</v>
      </c>
      <c r="AW256" s="124">
        <f t="shared" si="100"/>
        <v>0</v>
      </c>
      <c r="AX256" s="124">
        <f t="shared" si="100"/>
        <v>0</v>
      </c>
      <c r="AY256" s="124">
        <f t="shared" si="100"/>
        <v>0</v>
      </c>
      <c r="AZ256" s="124">
        <f t="shared" si="100"/>
        <v>0</v>
      </c>
      <c r="BA256" s="124">
        <f t="shared" si="100"/>
        <v>0</v>
      </c>
      <c r="BB256" s="124">
        <f t="shared" si="100"/>
        <v>0</v>
      </c>
      <c r="BC256" s="136">
        <f t="shared" si="93"/>
        <v>0</v>
      </c>
    </row>
    <row r="257" spans="3:56" x14ac:dyDescent="0.3">
      <c r="E257" s="158">
        <f t="shared" si="94"/>
        <v>2E-3</v>
      </c>
      <c r="F257" s="10"/>
      <c r="G257" s="11">
        <v>2050</v>
      </c>
      <c r="H257" s="138">
        <f t="shared" si="89"/>
        <v>2E-3</v>
      </c>
      <c r="I257" s="138">
        <f t="shared" si="89"/>
        <v>2E-3</v>
      </c>
      <c r="J257" s="138">
        <f t="shared" si="89"/>
        <v>2E-3</v>
      </c>
      <c r="K257" s="138">
        <f t="shared" si="89"/>
        <v>2E-3</v>
      </c>
      <c r="L257" s="138">
        <f t="shared" si="89"/>
        <v>2E-3</v>
      </c>
      <c r="M257" s="138">
        <f t="shared" si="89"/>
        <v>2E-3</v>
      </c>
      <c r="N257" s="138">
        <f t="shared" si="89"/>
        <v>2E-3</v>
      </c>
      <c r="O257" s="138">
        <f t="shared" si="89"/>
        <v>2E-3</v>
      </c>
      <c r="P257" s="138">
        <f t="shared" si="89"/>
        <v>2E-3</v>
      </c>
      <c r="Q257" s="138">
        <f t="shared" si="89"/>
        <v>2E-3</v>
      </c>
      <c r="R257" s="138">
        <f t="shared" si="89"/>
        <v>2E-3</v>
      </c>
      <c r="S257" s="138">
        <f t="shared" si="89"/>
        <v>2E-3</v>
      </c>
      <c r="T257" s="138">
        <f t="shared" si="89"/>
        <v>2E-3</v>
      </c>
      <c r="U257" s="138">
        <f t="shared" si="89"/>
        <v>2E-3</v>
      </c>
      <c r="V257" s="138">
        <f t="shared" si="89"/>
        <v>2E-3</v>
      </c>
      <c r="AN257" s="124">
        <f t="shared" si="100"/>
        <v>0</v>
      </c>
      <c r="AO257" s="124">
        <f t="shared" si="100"/>
        <v>0</v>
      </c>
      <c r="AP257" s="124">
        <f t="shared" si="100"/>
        <v>0</v>
      </c>
      <c r="AQ257" s="124">
        <f t="shared" si="100"/>
        <v>0</v>
      </c>
      <c r="AR257" s="124">
        <f t="shared" si="100"/>
        <v>0</v>
      </c>
      <c r="AS257" s="124">
        <f t="shared" si="100"/>
        <v>0</v>
      </c>
      <c r="AT257" s="124">
        <f t="shared" si="100"/>
        <v>0</v>
      </c>
      <c r="AU257" s="124">
        <f t="shared" si="100"/>
        <v>0</v>
      </c>
      <c r="AV257" s="124">
        <f t="shared" si="100"/>
        <v>0</v>
      </c>
      <c r="AW257" s="124">
        <f t="shared" si="100"/>
        <v>0</v>
      </c>
      <c r="AX257" s="124">
        <f t="shared" si="100"/>
        <v>0</v>
      </c>
      <c r="AY257" s="124">
        <f t="shared" si="100"/>
        <v>0</v>
      </c>
      <c r="AZ257" s="124">
        <f t="shared" si="100"/>
        <v>0</v>
      </c>
      <c r="BA257" s="124">
        <f t="shared" si="100"/>
        <v>0</v>
      </c>
      <c r="BB257" s="124">
        <f t="shared" si="100"/>
        <v>0</v>
      </c>
      <c r="BC257" s="136">
        <f t="shared" si="93"/>
        <v>0</v>
      </c>
    </row>
    <row r="258" spans="3:56" ht="15" thickBot="1" x14ac:dyDescent="0.35">
      <c r="E258" s="116"/>
    </row>
    <row r="259" spans="3:56" ht="16.2" thickBot="1" x14ac:dyDescent="0.35">
      <c r="C259" s="111" t="s">
        <v>583</v>
      </c>
      <c r="E259" s="159" t="s">
        <v>640</v>
      </c>
      <c r="W259" s="131" t="str">
        <f>C259</f>
        <v>High</v>
      </c>
      <c r="X259" s="132">
        <f>VLOOKUP(W259,$W$2:$X$4,2,FALSE)</f>
        <v>1</v>
      </c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</row>
    <row r="260" spans="3:56" x14ac:dyDescent="0.3">
      <c r="E260" s="2"/>
      <c r="F260" s="168"/>
      <c r="G260" s="133"/>
      <c r="H260" s="2" t="s">
        <v>6</v>
      </c>
      <c r="I260" s="2" t="s">
        <v>7</v>
      </c>
      <c r="J260" s="2" t="s">
        <v>8</v>
      </c>
      <c r="K260" s="2" t="s">
        <v>9</v>
      </c>
      <c r="L260" s="2" t="s">
        <v>10</v>
      </c>
      <c r="M260" s="2" t="s">
        <v>11</v>
      </c>
      <c r="N260" s="2" t="s">
        <v>12</v>
      </c>
      <c r="O260" s="2" t="s">
        <v>13</v>
      </c>
      <c r="P260" s="2" t="s">
        <v>14</v>
      </c>
      <c r="Q260" s="2" t="s">
        <v>15</v>
      </c>
      <c r="R260" s="2" t="s">
        <v>16</v>
      </c>
      <c r="S260" s="2" t="s">
        <v>17</v>
      </c>
      <c r="T260" s="2" t="s">
        <v>18</v>
      </c>
      <c r="U260" s="2" t="s">
        <v>19</v>
      </c>
      <c r="V260" s="2" t="s">
        <v>20</v>
      </c>
      <c r="W260" s="2" t="s">
        <v>6</v>
      </c>
      <c r="X260" s="2" t="s">
        <v>7</v>
      </c>
      <c r="Y260" s="2" t="s">
        <v>8</v>
      </c>
      <c r="Z260" s="2" t="s">
        <v>9</v>
      </c>
      <c r="AA260" s="2" t="s">
        <v>10</v>
      </c>
      <c r="AB260" s="2" t="s">
        <v>11</v>
      </c>
      <c r="AC260" s="2" t="s">
        <v>12</v>
      </c>
      <c r="AD260" s="2" t="s">
        <v>13</v>
      </c>
      <c r="AE260" s="2" t="s">
        <v>14</v>
      </c>
      <c r="AF260" s="2" t="s">
        <v>15</v>
      </c>
      <c r="AG260" s="2" t="s">
        <v>16</v>
      </c>
      <c r="AH260" s="2" t="s">
        <v>17</v>
      </c>
      <c r="AI260" s="2" t="s">
        <v>18</v>
      </c>
      <c r="AJ260" s="2" t="s">
        <v>19</v>
      </c>
      <c r="AK260" s="2" t="s">
        <v>20</v>
      </c>
      <c r="AL260" s="17" t="s">
        <v>709</v>
      </c>
      <c r="AM260" s="2" t="s">
        <v>275</v>
      </c>
      <c r="AN260" s="2" t="s">
        <v>6</v>
      </c>
      <c r="AO260" s="2" t="s">
        <v>7</v>
      </c>
      <c r="AP260" s="2" t="s">
        <v>8</v>
      </c>
      <c r="AQ260" s="2" t="s">
        <v>9</v>
      </c>
      <c r="AR260" s="2" t="s">
        <v>10</v>
      </c>
      <c r="AS260" s="2" t="s">
        <v>11</v>
      </c>
      <c r="AT260" s="2" t="s">
        <v>12</v>
      </c>
      <c r="AU260" s="2" t="s">
        <v>13</v>
      </c>
      <c r="AV260" s="2" t="s">
        <v>14</v>
      </c>
      <c r="AW260" s="2" t="s">
        <v>15</v>
      </c>
      <c r="AX260" s="2" t="s">
        <v>16</v>
      </c>
      <c r="AY260" s="2" t="s">
        <v>17</v>
      </c>
      <c r="AZ260" s="2" t="s">
        <v>18</v>
      </c>
      <c r="BA260" s="2" t="s">
        <v>19</v>
      </c>
      <c r="BB260" s="2" t="s">
        <v>20</v>
      </c>
      <c r="BC260" s="17" t="s">
        <v>709</v>
      </c>
      <c r="BD260" s="2" t="s">
        <v>275</v>
      </c>
    </row>
    <row r="261" spans="3:56" x14ac:dyDescent="0.3">
      <c r="E261" s="118" t="s">
        <v>706</v>
      </c>
      <c r="F261" s="17" t="s">
        <v>707</v>
      </c>
      <c r="G261" s="2">
        <f>READFIRST!$C$5</f>
        <v>2018</v>
      </c>
      <c r="H261" s="141">
        <f>SUM('Base-year demand'!L188,'Base-year demand'!L191)</f>
        <v>0</v>
      </c>
      <c r="I261" s="141">
        <f>SUM('Base-year demand'!M188,'Base-year demand'!M191)</f>
        <v>0</v>
      </c>
      <c r="J261" s="141">
        <f>SUM('Base-year demand'!N188,'Base-year demand'!N191)</f>
        <v>0</v>
      </c>
      <c r="K261" s="141">
        <f>SUM('Base-year demand'!O188,'Base-year demand'!O191)</f>
        <v>0</v>
      </c>
      <c r="L261" s="141">
        <f>SUM('Base-year demand'!P188,'Base-year demand'!P191)</f>
        <v>0</v>
      </c>
      <c r="M261" s="141">
        <f>SUM('Base-year demand'!Q188,'Base-year demand'!Q191)</f>
        <v>0</v>
      </c>
      <c r="N261" s="141">
        <f>SUM('Base-year demand'!R188,'Base-year demand'!R191)</f>
        <v>0</v>
      </c>
      <c r="O261" s="141">
        <f>SUM('Base-year demand'!S188,'Base-year demand'!S191)</f>
        <v>0</v>
      </c>
      <c r="P261" s="141">
        <f>SUM('Base-year demand'!T188,'Base-year demand'!T191)</f>
        <v>0</v>
      </c>
      <c r="Q261" s="141">
        <f>SUM('Base-year demand'!U188,'Base-year demand'!U191)</f>
        <v>0</v>
      </c>
      <c r="R261" s="141">
        <f>SUM('Base-year demand'!V188,'Base-year demand'!V191)</f>
        <v>0</v>
      </c>
      <c r="S261" s="141">
        <f>SUM('Base-year demand'!W188,'Base-year demand'!W191)</f>
        <v>0</v>
      </c>
      <c r="T261" s="141">
        <f>SUM('Base-year demand'!X188,'Base-year demand'!X191)</f>
        <v>0</v>
      </c>
      <c r="U261" s="141">
        <f>SUM('Base-year demand'!Y188,'Base-year demand'!Y191)</f>
        <v>0</v>
      </c>
      <c r="V261" s="141">
        <f>SUM('Base-year demand'!Z188,'Base-year demand'!Z191)</f>
        <v>0</v>
      </c>
      <c r="AL261" s="134">
        <f>SUM(H261:V261)</f>
        <v>0</v>
      </c>
      <c r="AM261" s="2" t="str">
        <f>BD261</f>
        <v>pkm</v>
      </c>
      <c r="BC261" s="134">
        <f>SUM(H261:V261)</f>
        <v>0</v>
      </c>
      <c r="BD261" s="2" t="s">
        <v>714</v>
      </c>
    </row>
    <row r="262" spans="3:56" x14ac:dyDescent="0.3">
      <c r="E262" s="160">
        <v>0.36199999999999999</v>
      </c>
      <c r="F262" s="37" t="s">
        <v>583</v>
      </c>
      <c r="G262" s="121">
        <v>2020</v>
      </c>
      <c r="H262" s="135">
        <f>$E262</f>
        <v>0.36199999999999999</v>
      </c>
      <c r="I262" s="135">
        <f t="shared" ref="H262:V273" si="101">$E262</f>
        <v>0.36199999999999999</v>
      </c>
      <c r="J262" s="135">
        <f t="shared" si="101"/>
        <v>0.36199999999999999</v>
      </c>
      <c r="K262" s="135">
        <f t="shared" si="101"/>
        <v>0.36199999999999999</v>
      </c>
      <c r="L262" s="135">
        <f t="shared" si="101"/>
        <v>0.36199999999999999</v>
      </c>
      <c r="M262" s="135">
        <f t="shared" si="101"/>
        <v>0.36199999999999999</v>
      </c>
      <c r="N262" s="135">
        <f t="shared" si="101"/>
        <v>0.36199999999999999</v>
      </c>
      <c r="O262" s="135">
        <f t="shared" si="101"/>
        <v>0.36199999999999999</v>
      </c>
      <c r="P262" s="135">
        <f t="shared" si="101"/>
        <v>0.36199999999999999</v>
      </c>
      <c r="Q262" s="135">
        <f t="shared" si="101"/>
        <v>0.36199999999999999</v>
      </c>
      <c r="R262" s="135">
        <f t="shared" si="101"/>
        <v>0.36199999999999999</v>
      </c>
      <c r="S262" s="135">
        <f t="shared" si="101"/>
        <v>0.36199999999999999</v>
      </c>
      <c r="T262" s="135">
        <f t="shared" si="101"/>
        <v>0.36199999999999999</v>
      </c>
      <c r="U262" s="135">
        <f t="shared" si="101"/>
        <v>0.36199999999999999</v>
      </c>
      <c r="V262" s="135">
        <f t="shared" si="101"/>
        <v>0.36199999999999999</v>
      </c>
      <c r="W262" s="122">
        <f>CHOOSE($X$259,AN262,AN266,AN270)</f>
        <v>0</v>
      </c>
      <c r="X262" s="122">
        <f t="shared" ref="X262:AK262" si="102">CHOOSE($X$259,AO262,AO266,AO270)</f>
        <v>0</v>
      </c>
      <c r="Y262" s="122">
        <f t="shared" si="102"/>
        <v>0</v>
      </c>
      <c r="Z262" s="122">
        <f t="shared" si="102"/>
        <v>0</v>
      </c>
      <c r="AA262" s="122">
        <f t="shared" si="102"/>
        <v>0</v>
      </c>
      <c r="AB262" s="122">
        <f t="shared" si="102"/>
        <v>0</v>
      </c>
      <c r="AC262" s="122">
        <f t="shared" si="102"/>
        <v>0</v>
      </c>
      <c r="AD262" s="122">
        <f t="shared" si="102"/>
        <v>0</v>
      </c>
      <c r="AE262" s="122">
        <f t="shared" si="102"/>
        <v>0</v>
      </c>
      <c r="AF262" s="122">
        <f t="shared" si="102"/>
        <v>0</v>
      </c>
      <c r="AG262" s="122">
        <f t="shared" si="102"/>
        <v>0</v>
      </c>
      <c r="AH262" s="122">
        <f t="shared" si="102"/>
        <v>0</v>
      </c>
      <c r="AI262" s="122">
        <f t="shared" si="102"/>
        <v>0</v>
      </c>
      <c r="AJ262" s="122">
        <f t="shared" si="102"/>
        <v>0</v>
      </c>
      <c r="AK262" s="122">
        <f t="shared" si="102"/>
        <v>0</v>
      </c>
      <c r="AL262" s="136">
        <f t="shared" ref="AL262:AL265" si="103">SUM(W262:AK262)</f>
        <v>0</v>
      </c>
      <c r="AN262" s="122">
        <f t="shared" ref="AN262:BB262" si="104">IFERROR(IF((1+ H262)&gt;0,H261*(1+ H262)^($G262-$G261),0),0)</f>
        <v>0</v>
      </c>
      <c r="AO262" s="122">
        <f t="shared" si="104"/>
        <v>0</v>
      </c>
      <c r="AP262" s="122">
        <f t="shared" si="104"/>
        <v>0</v>
      </c>
      <c r="AQ262" s="122">
        <f t="shared" si="104"/>
        <v>0</v>
      </c>
      <c r="AR262" s="122">
        <f t="shared" si="104"/>
        <v>0</v>
      </c>
      <c r="AS262" s="122">
        <f t="shared" si="104"/>
        <v>0</v>
      </c>
      <c r="AT262" s="122">
        <f t="shared" si="104"/>
        <v>0</v>
      </c>
      <c r="AU262" s="122">
        <f t="shared" si="104"/>
        <v>0</v>
      </c>
      <c r="AV262" s="122">
        <f t="shared" si="104"/>
        <v>0</v>
      </c>
      <c r="AW262" s="122">
        <f t="shared" si="104"/>
        <v>0</v>
      </c>
      <c r="AX262" s="122">
        <f t="shared" si="104"/>
        <v>0</v>
      </c>
      <c r="AY262" s="122">
        <f t="shared" si="104"/>
        <v>0</v>
      </c>
      <c r="AZ262" s="122">
        <f t="shared" si="104"/>
        <v>0</v>
      </c>
      <c r="BA262" s="122">
        <f t="shared" si="104"/>
        <v>0</v>
      </c>
      <c r="BB262" s="122">
        <f t="shared" si="104"/>
        <v>0</v>
      </c>
      <c r="BC262" s="136">
        <f t="shared" ref="BC262:BC273" si="105">SUM(AN262:BB262)</f>
        <v>0</v>
      </c>
    </row>
    <row r="263" spans="3:56" x14ac:dyDescent="0.3">
      <c r="E263" s="161">
        <v>0.1</v>
      </c>
      <c r="G263" s="2">
        <v>2030</v>
      </c>
      <c r="H263" s="137">
        <f t="shared" si="101"/>
        <v>0.1</v>
      </c>
      <c r="I263" s="137">
        <f t="shared" si="101"/>
        <v>0.1</v>
      </c>
      <c r="J263" s="137">
        <f t="shared" si="101"/>
        <v>0.1</v>
      </c>
      <c r="K263" s="137">
        <f t="shared" si="101"/>
        <v>0.1</v>
      </c>
      <c r="L263" s="137">
        <f t="shared" si="101"/>
        <v>0.1</v>
      </c>
      <c r="M263" s="137">
        <f t="shared" si="101"/>
        <v>0.1</v>
      </c>
      <c r="N263" s="137">
        <f t="shared" si="101"/>
        <v>0.1</v>
      </c>
      <c r="O263" s="137">
        <f t="shared" si="101"/>
        <v>0.1</v>
      </c>
      <c r="P263" s="137">
        <f t="shared" si="101"/>
        <v>0.1</v>
      </c>
      <c r="Q263" s="137">
        <f t="shared" si="101"/>
        <v>0.1</v>
      </c>
      <c r="R263" s="137">
        <f t="shared" si="101"/>
        <v>0.1</v>
      </c>
      <c r="S263" s="137">
        <f t="shared" si="101"/>
        <v>0.1</v>
      </c>
      <c r="T263" s="137">
        <f t="shared" si="101"/>
        <v>0.1</v>
      </c>
      <c r="U263" s="137">
        <f t="shared" si="101"/>
        <v>0.1</v>
      </c>
      <c r="V263" s="137">
        <f t="shared" si="101"/>
        <v>0.1</v>
      </c>
      <c r="W263" s="124">
        <f t="shared" ref="W263:AK265" si="106">CHOOSE($X$259,AN263,AN267,AN271)</f>
        <v>0</v>
      </c>
      <c r="X263" s="124">
        <f t="shared" si="106"/>
        <v>0</v>
      </c>
      <c r="Y263" s="124">
        <f t="shared" si="106"/>
        <v>0</v>
      </c>
      <c r="Z263" s="124">
        <f t="shared" si="106"/>
        <v>0</v>
      </c>
      <c r="AA263" s="124">
        <f t="shared" si="106"/>
        <v>0</v>
      </c>
      <c r="AB263" s="124">
        <f t="shared" si="106"/>
        <v>0</v>
      </c>
      <c r="AC263" s="124">
        <f t="shared" si="106"/>
        <v>0</v>
      </c>
      <c r="AD263" s="124">
        <f t="shared" si="106"/>
        <v>0</v>
      </c>
      <c r="AE263" s="124">
        <f t="shared" si="106"/>
        <v>0</v>
      </c>
      <c r="AF263" s="124">
        <f t="shared" si="106"/>
        <v>0</v>
      </c>
      <c r="AG263" s="124">
        <f t="shared" si="106"/>
        <v>0</v>
      </c>
      <c r="AH263" s="124">
        <f t="shared" si="106"/>
        <v>0</v>
      </c>
      <c r="AI263" s="124">
        <f t="shared" si="106"/>
        <v>0</v>
      </c>
      <c r="AJ263" s="124">
        <f t="shared" si="106"/>
        <v>0</v>
      </c>
      <c r="AK263" s="124">
        <f t="shared" si="106"/>
        <v>0</v>
      </c>
      <c r="AL263" s="136">
        <f t="shared" si="103"/>
        <v>0</v>
      </c>
      <c r="AN263" s="124">
        <f t="shared" ref="AN263:BB265" si="107">IFERROR(IF((1+ H263)&gt;0,AN262*(1+ H263)^($G263-$G262),0),0)</f>
        <v>0</v>
      </c>
      <c r="AO263" s="124">
        <f t="shared" si="107"/>
        <v>0</v>
      </c>
      <c r="AP263" s="124">
        <f t="shared" si="107"/>
        <v>0</v>
      </c>
      <c r="AQ263" s="124">
        <f t="shared" si="107"/>
        <v>0</v>
      </c>
      <c r="AR263" s="124">
        <f t="shared" si="107"/>
        <v>0</v>
      </c>
      <c r="AS263" s="124">
        <f t="shared" si="107"/>
        <v>0</v>
      </c>
      <c r="AT263" s="124">
        <f t="shared" si="107"/>
        <v>0</v>
      </c>
      <c r="AU263" s="124">
        <f t="shared" si="107"/>
        <v>0</v>
      </c>
      <c r="AV263" s="124">
        <f t="shared" si="107"/>
        <v>0</v>
      </c>
      <c r="AW263" s="124">
        <f t="shared" si="107"/>
        <v>0</v>
      </c>
      <c r="AX263" s="124">
        <f t="shared" si="107"/>
        <v>0</v>
      </c>
      <c r="AY263" s="124">
        <f t="shared" si="107"/>
        <v>0</v>
      </c>
      <c r="AZ263" s="124">
        <f t="shared" si="107"/>
        <v>0</v>
      </c>
      <c r="BA263" s="124">
        <f t="shared" si="107"/>
        <v>0</v>
      </c>
      <c r="BB263" s="124">
        <f t="shared" si="107"/>
        <v>0</v>
      </c>
      <c r="BC263" s="136">
        <f t="shared" si="105"/>
        <v>0</v>
      </c>
    </row>
    <row r="264" spans="3:56" x14ac:dyDescent="0.3">
      <c r="E264" s="161">
        <v>0.05</v>
      </c>
      <c r="G264" s="2">
        <v>2040</v>
      </c>
      <c r="H264" s="137">
        <f>$E264</f>
        <v>0.05</v>
      </c>
      <c r="I264" s="137">
        <f t="shared" si="101"/>
        <v>0.05</v>
      </c>
      <c r="J264" s="137">
        <f t="shared" si="101"/>
        <v>0.05</v>
      </c>
      <c r="K264" s="137">
        <f t="shared" si="101"/>
        <v>0.05</v>
      </c>
      <c r="L264" s="137">
        <f t="shared" si="101"/>
        <v>0.05</v>
      </c>
      <c r="M264" s="137">
        <f t="shared" si="101"/>
        <v>0.05</v>
      </c>
      <c r="N264" s="137">
        <f t="shared" si="101"/>
        <v>0.05</v>
      </c>
      <c r="O264" s="137">
        <f t="shared" si="101"/>
        <v>0.05</v>
      </c>
      <c r="P264" s="137">
        <f t="shared" si="101"/>
        <v>0.05</v>
      </c>
      <c r="Q264" s="137">
        <f t="shared" si="101"/>
        <v>0.05</v>
      </c>
      <c r="R264" s="137">
        <f t="shared" si="101"/>
        <v>0.05</v>
      </c>
      <c r="S264" s="137">
        <f t="shared" si="101"/>
        <v>0.05</v>
      </c>
      <c r="T264" s="137">
        <f t="shared" si="101"/>
        <v>0.05</v>
      </c>
      <c r="U264" s="137">
        <f t="shared" si="101"/>
        <v>0.05</v>
      </c>
      <c r="V264" s="137">
        <f t="shared" si="101"/>
        <v>0.05</v>
      </c>
      <c r="W264" s="124">
        <f t="shared" si="106"/>
        <v>0</v>
      </c>
      <c r="X264" s="124">
        <f t="shared" si="106"/>
        <v>0</v>
      </c>
      <c r="Y264" s="124">
        <f t="shared" si="106"/>
        <v>0</v>
      </c>
      <c r="Z264" s="124">
        <f t="shared" si="106"/>
        <v>0</v>
      </c>
      <c r="AA264" s="124">
        <f t="shared" si="106"/>
        <v>0</v>
      </c>
      <c r="AB264" s="124">
        <f t="shared" si="106"/>
        <v>0</v>
      </c>
      <c r="AC264" s="124">
        <f t="shared" si="106"/>
        <v>0</v>
      </c>
      <c r="AD264" s="124">
        <f t="shared" si="106"/>
        <v>0</v>
      </c>
      <c r="AE264" s="124">
        <f t="shared" si="106"/>
        <v>0</v>
      </c>
      <c r="AF264" s="124">
        <f t="shared" si="106"/>
        <v>0</v>
      </c>
      <c r="AG264" s="124">
        <f t="shared" si="106"/>
        <v>0</v>
      </c>
      <c r="AH264" s="124">
        <f t="shared" si="106"/>
        <v>0</v>
      </c>
      <c r="AI264" s="124">
        <f t="shared" si="106"/>
        <v>0</v>
      </c>
      <c r="AJ264" s="124">
        <f t="shared" si="106"/>
        <v>0</v>
      </c>
      <c r="AK264" s="124">
        <f t="shared" si="106"/>
        <v>0</v>
      </c>
      <c r="AL264" s="136">
        <f t="shared" si="103"/>
        <v>0</v>
      </c>
      <c r="AN264" s="124">
        <f t="shared" si="107"/>
        <v>0</v>
      </c>
      <c r="AO264" s="124">
        <f t="shared" si="107"/>
        <v>0</v>
      </c>
      <c r="AP264" s="124">
        <f t="shared" si="107"/>
        <v>0</v>
      </c>
      <c r="AQ264" s="124">
        <f t="shared" si="107"/>
        <v>0</v>
      </c>
      <c r="AR264" s="124">
        <f t="shared" si="107"/>
        <v>0</v>
      </c>
      <c r="AS264" s="124">
        <f t="shared" si="107"/>
        <v>0</v>
      </c>
      <c r="AT264" s="124">
        <f t="shared" si="107"/>
        <v>0</v>
      </c>
      <c r="AU264" s="124">
        <f t="shared" si="107"/>
        <v>0</v>
      </c>
      <c r="AV264" s="124">
        <f t="shared" si="107"/>
        <v>0</v>
      </c>
      <c r="AW264" s="124">
        <f t="shared" si="107"/>
        <v>0</v>
      </c>
      <c r="AX264" s="124">
        <f t="shared" si="107"/>
        <v>0</v>
      </c>
      <c r="AY264" s="124">
        <f t="shared" si="107"/>
        <v>0</v>
      </c>
      <c r="AZ264" s="124">
        <f t="shared" si="107"/>
        <v>0</v>
      </c>
      <c r="BA264" s="124">
        <f t="shared" si="107"/>
        <v>0</v>
      </c>
      <c r="BB264" s="124">
        <f t="shared" si="107"/>
        <v>0</v>
      </c>
      <c r="BC264" s="136">
        <f t="shared" si="105"/>
        <v>0</v>
      </c>
    </row>
    <row r="265" spans="3:56" x14ac:dyDescent="0.3">
      <c r="E265" s="162">
        <v>0.03</v>
      </c>
      <c r="F265" s="10"/>
      <c r="G265" s="11">
        <v>2050</v>
      </c>
      <c r="H265" s="138">
        <f t="shared" si="101"/>
        <v>0.03</v>
      </c>
      <c r="I265" s="138">
        <f t="shared" si="101"/>
        <v>0.03</v>
      </c>
      <c r="J265" s="138">
        <f t="shared" si="101"/>
        <v>0.03</v>
      </c>
      <c r="K265" s="138">
        <f t="shared" si="101"/>
        <v>0.03</v>
      </c>
      <c r="L265" s="138">
        <f t="shared" si="101"/>
        <v>0.03</v>
      </c>
      <c r="M265" s="138">
        <f t="shared" si="101"/>
        <v>0.03</v>
      </c>
      <c r="N265" s="138">
        <f t="shared" si="101"/>
        <v>0.03</v>
      </c>
      <c r="O265" s="138">
        <f t="shared" si="101"/>
        <v>0.03</v>
      </c>
      <c r="P265" s="138">
        <f t="shared" si="101"/>
        <v>0.03</v>
      </c>
      <c r="Q265" s="138">
        <f t="shared" si="101"/>
        <v>0.03</v>
      </c>
      <c r="R265" s="138">
        <f t="shared" si="101"/>
        <v>0.03</v>
      </c>
      <c r="S265" s="138">
        <f t="shared" si="101"/>
        <v>0.03</v>
      </c>
      <c r="T265" s="138">
        <f t="shared" si="101"/>
        <v>0.03</v>
      </c>
      <c r="U265" s="138">
        <f t="shared" si="101"/>
        <v>0.03</v>
      </c>
      <c r="V265" s="138">
        <f t="shared" si="101"/>
        <v>0.03</v>
      </c>
      <c r="W265" s="124">
        <f t="shared" si="106"/>
        <v>0</v>
      </c>
      <c r="X265" s="124">
        <f t="shared" si="106"/>
        <v>0</v>
      </c>
      <c r="Y265" s="124">
        <f t="shared" si="106"/>
        <v>0</v>
      </c>
      <c r="Z265" s="124">
        <f t="shared" si="106"/>
        <v>0</v>
      </c>
      <c r="AA265" s="124">
        <f t="shared" si="106"/>
        <v>0</v>
      </c>
      <c r="AB265" s="124">
        <f t="shared" si="106"/>
        <v>0</v>
      </c>
      <c r="AC265" s="124">
        <f t="shared" si="106"/>
        <v>0</v>
      </c>
      <c r="AD265" s="124">
        <f t="shared" si="106"/>
        <v>0</v>
      </c>
      <c r="AE265" s="124">
        <f t="shared" si="106"/>
        <v>0</v>
      </c>
      <c r="AF265" s="124">
        <f t="shared" si="106"/>
        <v>0</v>
      </c>
      <c r="AG265" s="124">
        <f t="shared" si="106"/>
        <v>0</v>
      </c>
      <c r="AH265" s="124">
        <f t="shared" si="106"/>
        <v>0</v>
      </c>
      <c r="AI265" s="124">
        <f t="shared" si="106"/>
        <v>0</v>
      </c>
      <c r="AJ265" s="124">
        <f t="shared" si="106"/>
        <v>0</v>
      </c>
      <c r="AK265" s="124">
        <f t="shared" si="106"/>
        <v>0</v>
      </c>
      <c r="AL265" s="136">
        <f t="shared" si="103"/>
        <v>0</v>
      </c>
      <c r="AN265" s="124">
        <f t="shared" si="107"/>
        <v>0</v>
      </c>
      <c r="AO265" s="124">
        <f t="shared" si="107"/>
        <v>0</v>
      </c>
      <c r="AP265" s="124">
        <f t="shared" si="107"/>
        <v>0</v>
      </c>
      <c r="AQ265" s="124">
        <f t="shared" si="107"/>
        <v>0</v>
      </c>
      <c r="AR265" s="124">
        <f t="shared" si="107"/>
        <v>0</v>
      </c>
      <c r="AS265" s="124">
        <f t="shared" si="107"/>
        <v>0</v>
      </c>
      <c r="AT265" s="124">
        <f t="shared" si="107"/>
        <v>0</v>
      </c>
      <c r="AU265" s="124">
        <f t="shared" si="107"/>
        <v>0</v>
      </c>
      <c r="AV265" s="124">
        <f t="shared" si="107"/>
        <v>0</v>
      </c>
      <c r="AW265" s="124">
        <f t="shared" si="107"/>
        <v>0</v>
      </c>
      <c r="AX265" s="124">
        <f t="shared" si="107"/>
        <v>0</v>
      </c>
      <c r="AY265" s="124">
        <f t="shared" si="107"/>
        <v>0</v>
      </c>
      <c r="AZ265" s="124">
        <f t="shared" si="107"/>
        <v>0</v>
      </c>
      <c r="BA265" s="124">
        <f t="shared" si="107"/>
        <v>0</v>
      </c>
      <c r="BB265" s="124">
        <f t="shared" si="107"/>
        <v>0</v>
      </c>
      <c r="BC265" s="136">
        <f t="shared" si="105"/>
        <v>0</v>
      </c>
    </row>
    <row r="266" spans="3:56" x14ac:dyDescent="0.3">
      <c r="E266" s="161">
        <v>0.6</v>
      </c>
      <c r="F266" s="3" t="s">
        <v>585</v>
      </c>
      <c r="G266" s="128">
        <v>2020</v>
      </c>
      <c r="H266" s="135">
        <f t="shared" si="101"/>
        <v>0.6</v>
      </c>
      <c r="I266" s="135">
        <f t="shared" si="101"/>
        <v>0.6</v>
      </c>
      <c r="J266" s="135">
        <f t="shared" si="101"/>
        <v>0.6</v>
      </c>
      <c r="K266" s="135">
        <f t="shared" si="101"/>
        <v>0.6</v>
      </c>
      <c r="L266" s="135">
        <f t="shared" si="101"/>
        <v>0.6</v>
      </c>
      <c r="M266" s="135">
        <f t="shared" si="101"/>
        <v>0.6</v>
      </c>
      <c r="N266" s="135">
        <f t="shared" si="101"/>
        <v>0.6</v>
      </c>
      <c r="O266" s="135">
        <f t="shared" si="101"/>
        <v>0.6</v>
      </c>
      <c r="P266" s="135">
        <f t="shared" si="101"/>
        <v>0.6</v>
      </c>
      <c r="Q266" s="135">
        <f t="shared" si="101"/>
        <v>0.6</v>
      </c>
      <c r="R266" s="135">
        <f t="shared" si="101"/>
        <v>0.6</v>
      </c>
      <c r="S266" s="135">
        <f t="shared" si="101"/>
        <v>0.6</v>
      </c>
      <c r="T266" s="135">
        <f t="shared" si="101"/>
        <v>0.6</v>
      </c>
      <c r="U266" s="135">
        <f t="shared" si="101"/>
        <v>0.6</v>
      </c>
      <c r="V266" s="135">
        <f t="shared" si="101"/>
        <v>0.6</v>
      </c>
      <c r="AN266" s="122">
        <f t="shared" ref="AN266:BB266" si="108">IFERROR(IF((1+ H266)&gt;0,H261*(1+ H266)^($G266-$G261),0),0)</f>
        <v>0</v>
      </c>
      <c r="AO266" s="122">
        <f t="shared" si="108"/>
        <v>0</v>
      </c>
      <c r="AP266" s="122">
        <f t="shared" si="108"/>
        <v>0</v>
      </c>
      <c r="AQ266" s="122">
        <f t="shared" si="108"/>
        <v>0</v>
      </c>
      <c r="AR266" s="122">
        <f t="shared" si="108"/>
        <v>0</v>
      </c>
      <c r="AS266" s="122">
        <f t="shared" si="108"/>
        <v>0</v>
      </c>
      <c r="AT266" s="122">
        <f t="shared" si="108"/>
        <v>0</v>
      </c>
      <c r="AU266" s="122">
        <f t="shared" si="108"/>
        <v>0</v>
      </c>
      <c r="AV266" s="122">
        <f t="shared" si="108"/>
        <v>0</v>
      </c>
      <c r="AW266" s="122">
        <f t="shared" si="108"/>
        <v>0</v>
      </c>
      <c r="AX266" s="122">
        <f t="shared" si="108"/>
        <v>0</v>
      </c>
      <c r="AY266" s="122">
        <f t="shared" si="108"/>
        <v>0</v>
      </c>
      <c r="AZ266" s="122">
        <f t="shared" si="108"/>
        <v>0</v>
      </c>
      <c r="BA266" s="122">
        <f t="shared" si="108"/>
        <v>0</v>
      </c>
      <c r="BB266" s="122">
        <f t="shared" si="108"/>
        <v>0</v>
      </c>
      <c r="BC266" s="136">
        <f t="shared" si="105"/>
        <v>0</v>
      </c>
    </row>
    <row r="267" spans="3:56" x14ac:dyDescent="0.3">
      <c r="E267" s="161">
        <v>0.12</v>
      </c>
      <c r="G267" s="2">
        <v>2030</v>
      </c>
      <c r="H267" s="137">
        <f t="shared" si="101"/>
        <v>0.12</v>
      </c>
      <c r="I267" s="137">
        <f t="shared" si="101"/>
        <v>0.12</v>
      </c>
      <c r="J267" s="137">
        <f t="shared" si="101"/>
        <v>0.12</v>
      </c>
      <c r="K267" s="137">
        <f t="shared" si="101"/>
        <v>0.12</v>
      </c>
      <c r="L267" s="137">
        <f t="shared" si="101"/>
        <v>0.12</v>
      </c>
      <c r="M267" s="137">
        <f t="shared" si="101"/>
        <v>0.12</v>
      </c>
      <c r="N267" s="137">
        <f t="shared" si="101"/>
        <v>0.12</v>
      </c>
      <c r="O267" s="137">
        <f t="shared" si="101"/>
        <v>0.12</v>
      </c>
      <c r="P267" s="137">
        <f t="shared" si="101"/>
        <v>0.12</v>
      </c>
      <c r="Q267" s="137">
        <f t="shared" si="101"/>
        <v>0.12</v>
      </c>
      <c r="R267" s="137">
        <f t="shared" si="101"/>
        <v>0.12</v>
      </c>
      <c r="S267" s="137">
        <f t="shared" si="101"/>
        <v>0.12</v>
      </c>
      <c r="T267" s="137">
        <f t="shared" si="101"/>
        <v>0.12</v>
      </c>
      <c r="U267" s="137">
        <f t="shared" si="101"/>
        <v>0.12</v>
      </c>
      <c r="V267" s="137">
        <f t="shared" si="101"/>
        <v>0.12</v>
      </c>
      <c r="AN267" s="124">
        <f t="shared" ref="AN267:BB269" si="109">IFERROR(IF((1+ H267)&gt;0,AN266*(1+ H267)^($G267-$G266),0),0)</f>
        <v>0</v>
      </c>
      <c r="AO267" s="124">
        <f t="shared" si="109"/>
        <v>0</v>
      </c>
      <c r="AP267" s="124">
        <f t="shared" si="109"/>
        <v>0</v>
      </c>
      <c r="AQ267" s="124">
        <f t="shared" si="109"/>
        <v>0</v>
      </c>
      <c r="AR267" s="124">
        <f t="shared" si="109"/>
        <v>0</v>
      </c>
      <c r="AS267" s="124">
        <f t="shared" si="109"/>
        <v>0</v>
      </c>
      <c r="AT267" s="124">
        <f t="shared" si="109"/>
        <v>0</v>
      </c>
      <c r="AU267" s="124">
        <f t="shared" si="109"/>
        <v>0</v>
      </c>
      <c r="AV267" s="124">
        <f t="shared" si="109"/>
        <v>0</v>
      </c>
      <c r="AW267" s="124">
        <f t="shared" si="109"/>
        <v>0</v>
      </c>
      <c r="AX267" s="124">
        <f t="shared" si="109"/>
        <v>0</v>
      </c>
      <c r="AY267" s="124">
        <f t="shared" si="109"/>
        <v>0</v>
      </c>
      <c r="AZ267" s="124">
        <f t="shared" si="109"/>
        <v>0</v>
      </c>
      <c r="BA267" s="124">
        <f t="shared" si="109"/>
        <v>0</v>
      </c>
      <c r="BB267" s="124">
        <f t="shared" si="109"/>
        <v>0</v>
      </c>
      <c r="BC267" s="136">
        <f t="shared" si="105"/>
        <v>0</v>
      </c>
    </row>
    <row r="268" spans="3:56" x14ac:dyDescent="0.3">
      <c r="E268" s="161">
        <v>5.0999999999999997E-2</v>
      </c>
      <c r="G268" s="2">
        <v>2040</v>
      </c>
      <c r="H268" s="137">
        <f t="shared" si="101"/>
        <v>5.0999999999999997E-2</v>
      </c>
      <c r="I268" s="137">
        <f t="shared" si="101"/>
        <v>5.0999999999999997E-2</v>
      </c>
      <c r="J268" s="137">
        <f t="shared" si="101"/>
        <v>5.0999999999999997E-2</v>
      </c>
      <c r="K268" s="137">
        <f t="shared" si="101"/>
        <v>5.0999999999999997E-2</v>
      </c>
      <c r="L268" s="137">
        <f t="shared" si="101"/>
        <v>5.0999999999999997E-2</v>
      </c>
      <c r="M268" s="137">
        <f t="shared" si="101"/>
        <v>5.0999999999999997E-2</v>
      </c>
      <c r="N268" s="137">
        <f t="shared" si="101"/>
        <v>5.0999999999999997E-2</v>
      </c>
      <c r="O268" s="137">
        <f t="shared" si="101"/>
        <v>5.0999999999999997E-2</v>
      </c>
      <c r="P268" s="137">
        <f t="shared" si="101"/>
        <v>5.0999999999999997E-2</v>
      </c>
      <c r="Q268" s="137">
        <f t="shared" si="101"/>
        <v>5.0999999999999997E-2</v>
      </c>
      <c r="R268" s="137">
        <f t="shared" si="101"/>
        <v>5.0999999999999997E-2</v>
      </c>
      <c r="S268" s="137">
        <f t="shared" si="101"/>
        <v>5.0999999999999997E-2</v>
      </c>
      <c r="T268" s="137">
        <f t="shared" si="101"/>
        <v>5.0999999999999997E-2</v>
      </c>
      <c r="U268" s="137">
        <f t="shared" si="101"/>
        <v>5.0999999999999997E-2</v>
      </c>
      <c r="V268" s="137">
        <f t="shared" si="101"/>
        <v>5.0999999999999997E-2</v>
      </c>
      <c r="AN268" s="124">
        <f t="shared" si="109"/>
        <v>0</v>
      </c>
      <c r="AO268" s="124">
        <f t="shared" si="109"/>
        <v>0</v>
      </c>
      <c r="AP268" s="124">
        <f t="shared" si="109"/>
        <v>0</v>
      </c>
      <c r="AQ268" s="124">
        <f t="shared" si="109"/>
        <v>0</v>
      </c>
      <c r="AR268" s="124">
        <f t="shared" si="109"/>
        <v>0</v>
      </c>
      <c r="AS268" s="124">
        <f t="shared" si="109"/>
        <v>0</v>
      </c>
      <c r="AT268" s="124">
        <f t="shared" si="109"/>
        <v>0</v>
      </c>
      <c r="AU268" s="124">
        <f t="shared" si="109"/>
        <v>0</v>
      </c>
      <c r="AV268" s="124">
        <f t="shared" si="109"/>
        <v>0</v>
      </c>
      <c r="AW268" s="124">
        <f t="shared" si="109"/>
        <v>0</v>
      </c>
      <c r="AX268" s="124">
        <f t="shared" si="109"/>
        <v>0</v>
      </c>
      <c r="AY268" s="124">
        <f t="shared" si="109"/>
        <v>0</v>
      </c>
      <c r="AZ268" s="124">
        <f t="shared" si="109"/>
        <v>0</v>
      </c>
      <c r="BA268" s="124">
        <f t="shared" si="109"/>
        <v>0</v>
      </c>
      <c r="BB268" s="124">
        <f t="shared" si="109"/>
        <v>0</v>
      </c>
      <c r="BC268" s="136">
        <f t="shared" si="105"/>
        <v>0</v>
      </c>
    </row>
    <row r="269" spans="3:56" x14ac:dyDescent="0.3">
      <c r="E269" s="161">
        <v>2.2700000000000001E-2</v>
      </c>
      <c r="G269" s="2">
        <v>2050</v>
      </c>
      <c r="H269" s="138">
        <f t="shared" si="101"/>
        <v>2.2700000000000001E-2</v>
      </c>
      <c r="I269" s="138">
        <f t="shared" si="101"/>
        <v>2.2700000000000001E-2</v>
      </c>
      <c r="J269" s="138">
        <f t="shared" si="101"/>
        <v>2.2700000000000001E-2</v>
      </c>
      <c r="K269" s="138">
        <f t="shared" si="101"/>
        <v>2.2700000000000001E-2</v>
      </c>
      <c r="L269" s="138">
        <f t="shared" si="101"/>
        <v>2.2700000000000001E-2</v>
      </c>
      <c r="M269" s="138">
        <f t="shared" si="101"/>
        <v>2.2700000000000001E-2</v>
      </c>
      <c r="N269" s="138">
        <f t="shared" si="101"/>
        <v>2.2700000000000001E-2</v>
      </c>
      <c r="O269" s="138">
        <f t="shared" si="101"/>
        <v>2.2700000000000001E-2</v>
      </c>
      <c r="P269" s="138">
        <f t="shared" si="101"/>
        <v>2.2700000000000001E-2</v>
      </c>
      <c r="Q269" s="138">
        <f t="shared" si="101"/>
        <v>2.2700000000000001E-2</v>
      </c>
      <c r="R269" s="138">
        <f t="shared" si="101"/>
        <v>2.2700000000000001E-2</v>
      </c>
      <c r="S269" s="138">
        <f t="shared" si="101"/>
        <v>2.2700000000000001E-2</v>
      </c>
      <c r="T269" s="138">
        <f t="shared" si="101"/>
        <v>2.2700000000000001E-2</v>
      </c>
      <c r="U269" s="138">
        <f t="shared" si="101"/>
        <v>2.2700000000000001E-2</v>
      </c>
      <c r="V269" s="138">
        <f t="shared" si="101"/>
        <v>2.2700000000000001E-2</v>
      </c>
      <c r="AN269" s="124">
        <f t="shared" si="109"/>
        <v>0</v>
      </c>
      <c r="AO269" s="124">
        <f t="shared" si="109"/>
        <v>0</v>
      </c>
      <c r="AP269" s="124">
        <f t="shared" si="109"/>
        <v>0</v>
      </c>
      <c r="AQ269" s="124">
        <f t="shared" si="109"/>
        <v>0</v>
      </c>
      <c r="AR269" s="124">
        <f t="shared" si="109"/>
        <v>0</v>
      </c>
      <c r="AS269" s="124">
        <f t="shared" si="109"/>
        <v>0</v>
      </c>
      <c r="AT269" s="124">
        <f t="shared" si="109"/>
        <v>0</v>
      </c>
      <c r="AU269" s="124">
        <f t="shared" si="109"/>
        <v>0</v>
      </c>
      <c r="AV269" s="124">
        <f t="shared" si="109"/>
        <v>0</v>
      </c>
      <c r="AW269" s="124">
        <f t="shared" si="109"/>
        <v>0</v>
      </c>
      <c r="AX269" s="124">
        <f t="shared" si="109"/>
        <v>0</v>
      </c>
      <c r="AY269" s="124">
        <f t="shared" si="109"/>
        <v>0</v>
      </c>
      <c r="AZ269" s="124">
        <f t="shared" si="109"/>
        <v>0</v>
      </c>
      <c r="BA269" s="124">
        <f t="shared" si="109"/>
        <v>0</v>
      </c>
      <c r="BB269" s="124">
        <f t="shared" si="109"/>
        <v>0</v>
      </c>
      <c r="BC269" s="136">
        <f t="shared" si="105"/>
        <v>0</v>
      </c>
    </row>
    <row r="270" spans="3:56" x14ac:dyDescent="0.3">
      <c r="E270" s="160">
        <v>0.67</v>
      </c>
      <c r="F270" s="37" t="s">
        <v>587</v>
      </c>
      <c r="G270" s="121">
        <v>2020</v>
      </c>
      <c r="H270" s="135">
        <f t="shared" si="101"/>
        <v>0.67</v>
      </c>
      <c r="I270" s="135">
        <f t="shared" si="101"/>
        <v>0.67</v>
      </c>
      <c r="J270" s="135">
        <f t="shared" si="101"/>
        <v>0.67</v>
      </c>
      <c r="K270" s="135">
        <f t="shared" si="101"/>
        <v>0.67</v>
      </c>
      <c r="L270" s="135">
        <f t="shared" si="101"/>
        <v>0.67</v>
      </c>
      <c r="M270" s="135">
        <f t="shared" si="101"/>
        <v>0.67</v>
      </c>
      <c r="N270" s="135">
        <f t="shared" si="101"/>
        <v>0.67</v>
      </c>
      <c r="O270" s="135">
        <f t="shared" si="101"/>
        <v>0.67</v>
      </c>
      <c r="P270" s="135">
        <f t="shared" si="101"/>
        <v>0.67</v>
      </c>
      <c r="Q270" s="135">
        <f t="shared" si="101"/>
        <v>0.67</v>
      </c>
      <c r="R270" s="135">
        <f t="shared" si="101"/>
        <v>0.67</v>
      </c>
      <c r="S270" s="135">
        <f t="shared" si="101"/>
        <v>0.67</v>
      </c>
      <c r="T270" s="135">
        <f t="shared" si="101"/>
        <v>0.67</v>
      </c>
      <c r="U270" s="135">
        <f t="shared" si="101"/>
        <v>0.67</v>
      </c>
      <c r="V270" s="135">
        <f t="shared" si="101"/>
        <v>0.67</v>
      </c>
      <c r="AN270" s="122">
        <f t="shared" ref="AN270:BB270" si="110">IFERROR(IF((1+ H270)&gt;0,H261*(1+ H270)^($G270-$G261),0),0)</f>
        <v>0</v>
      </c>
      <c r="AO270" s="122">
        <f t="shared" si="110"/>
        <v>0</v>
      </c>
      <c r="AP270" s="122">
        <f t="shared" si="110"/>
        <v>0</v>
      </c>
      <c r="AQ270" s="122">
        <f t="shared" si="110"/>
        <v>0</v>
      </c>
      <c r="AR270" s="122">
        <f t="shared" si="110"/>
        <v>0</v>
      </c>
      <c r="AS270" s="122">
        <f t="shared" si="110"/>
        <v>0</v>
      </c>
      <c r="AT270" s="122">
        <f t="shared" si="110"/>
        <v>0</v>
      </c>
      <c r="AU270" s="122">
        <f t="shared" si="110"/>
        <v>0</v>
      </c>
      <c r="AV270" s="122">
        <f t="shared" si="110"/>
        <v>0</v>
      </c>
      <c r="AW270" s="122">
        <f t="shared" si="110"/>
        <v>0</v>
      </c>
      <c r="AX270" s="122">
        <f t="shared" si="110"/>
        <v>0</v>
      </c>
      <c r="AY270" s="122">
        <f t="shared" si="110"/>
        <v>0</v>
      </c>
      <c r="AZ270" s="122">
        <f t="shared" si="110"/>
        <v>0</v>
      </c>
      <c r="BA270" s="122">
        <f t="shared" si="110"/>
        <v>0</v>
      </c>
      <c r="BB270" s="122">
        <f t="shared" si="110"/>
        <v>0</v>
      </c>
      <c r="BC270" s="136">
        <f t="shared" si="105"/>
        <v>0</v>
      </c>
    </row>
    <row r="271" spans="3:56" x14ac:dyDescent="0.3">
      <c r="E271" s="161">
        <v>0.15</v>
      </c>
      <c r="G271" s="2">
        <v>2030</v>
      </c>
      <c r="H271" s="137">
        <f t="shared" si="101"/>
        <v>0.15</v>
      </c>
      <c r="I271" s="137">
        <f t="shared" si="101"/>
        <v>0.15</v>
      </c>
      <c r="J271" s="137">
        <f t="shared" si="101"/>
        <v>0.15</v>
      </c>
      <c r="K271" s="137">
        <f t="shared" si="101"/>
        <v>0.15</v>
      </c>
      <c r="L271" s="137">
        <f t="shared" si="101"/>
        <v>0.15</v>
      </c>
      <c r="M271" s="137">
        <f t="shared" si="101"/>
        <v>0.15</v>
      </c>
      <c r="N271" s="137">
        <f t="shared" si="101"/>
        <v>0.15</v>
      </c>
      <c r="O271" s="137">
        <f t="shared" si="101"/>
        <v>0.15</v>
      </c>
      <c r="P271" s="137">
        <f t="shared" si="101"/>
        <v>0.15</v>
      </c>
      <c r="Q271" s="137">
        <f t="shared" si="101"/>
        <v>0.15</v>
      </c>
      <c r="R271" s="137">
        <f t="shared" si="101"/>
        <v>0.15</v>
      </c>
      <c r="S271" s="137">
        <f t="shared" si="101"/>
        <v>0.15</v>
      </c>
      <c r="T271" s="137">
        <f t="shared" si="101"/>
        <v>0.15</v>
      </c>
      <c r="U271" s="137">
        <f t="shared" si="101"/>
        <v>0.15</v>
      </c>
      <c r="V271" s="137">
        <f t="shared" si="101"/>
        <v>0.15</v>
      </c>
      <c r="AN271" s="124">
        <f t="shared" ref="AN271:BB273" si="111">IFERROR(IF((1+ H271)&gt;0,AN270*(1+ H271)^($G271-$G270),0),0)</f>
        <v>0</v>
      </c>
      <c r="AO271" s="124">
        <f t="shared" si="111"/>
        <v>0</v>
      </c>
      <c r="AP271" s="124">
        <f t="shared" si="111"/>
        <v>0</v>
      </c>
      <c r="AQ271" s="124">
        <f t="shared" si="111"/>
        <v>0</v>
      </c>
      <c r="AR271" s="124">
        <f t="shared" si="111"/>
        <v>0</v>
      </c>
      <c r="AS271" s="124">
        <f t="shared" si="111"/>
        <v>0</v>
      </c>
      <c r="AT271" s="124">
        <f t="shared" si="111"/>
        <v>0</v>
      </c>
      <c r="AU271" s="124">
        <f t="shared" si="111"/>
        <v>0</v>
      </c>
      <c r="AV271" s="124">
        <f t="shared" si="111"/>
        <v>0</v>
      </c>
      <c r="AW271" s="124">
        <f t="shared" si="111"/>
        <v>0</v>
      </c>
      <c r="AX271" s="124">
        <f t="shared" si="111"/>
        <v>0</v>
      </c>
      <c r="AY271" s="124">
        <f t="shared" si="111"/>
        <v>0</v>
      </c>
      <c r="AZ271" s="124">
        <f t="shared" si="111"/>
        <v>0</v>
      </c>
      <c r="BA271" s="124">
        <f t="shared" si="111"/>
        <v>0</v>
      </c>
      <c r="BB271" s="124">
        <f t="shared" si="111"/>
        <v>0</v>
      </c>
      <c r="BC271" s="136">
        <f t="shared" si="105"/>
        <v>0</v>
      </c>
    </row>
    <row r="272" spans="3:56" x14ac:dyDescent="0.3">
      <c r="E272" s="161">
        <v>4.4999999999999998E-2</v>
      </c>
      <c r="G272" s="2">
        <v>2040</v>
      </c>
      <c r="H272" s="137">
        <f t="shared" si="101"/>
        <v>4.4999999999999998E-2</v>
      </c>
      <c r="I272" s="137">
        <f t="shared" si="101"/>
        <v>4.4999999999999998E-2</v>
      </c>
      <c r="J272" s="137">
        <f t="shared" si="101"/>
        <v>4.4999999999999998E-2</v>
      </c>
      <c r="K272" s="137">
        <f t="shared" si="101"/>
        <v>4.4999999999999998E-2</v>
      </c>
      <c r="L272" s="137">
        <f t="shared" si="101"/>
        <v>4.4999999999999998E-2</v>
      </c>
      <c r="M272" s="137">
        <f t="shared" si="101"/>
        <v>4.4999999999999998E-2</v>
      </c>
      <c r="N272" s="137">
        <f t="shared" si="101"/>
        <v>4.4999999999999998E-2</v>
      </c>
      <c r="O272" s="137">
        <f t="shared" si="101"/>
        <v>4.4999999999999998E-2</v>
      </c>
      <c r="P272" s="137">
        <f t="shared" si="101"/>
        <v>4.4999999999999998E-2</v>
      </c>
      <c r="Q272" s="137">
        <f t="shared" si="101"/>
        <v>4.4999999999999998E-2</v>
      </c>
      <c r="R272" s="137">
        <f t="shared" si="101"/>
        <v>4.4999999999999998E-2</v>
      </c>
      <c r="S272" s="137">
        <f t="shared" si="101"/>
        <v>4.4999999999999998E-2</v>
      </c>
      <c r="T272" s="137">
        <f t="shared" si="101"/>
        <v>4.4999999999999998E-2</v>
      </c>
      <c r="U272" s="137">
        <f t="shared" si="101"/>
        <v>4.4999999999999998E-2</v>
      </c>
      <c r="V272" s="137">
        <f t="shared" si="101"/>
        <v>4.4999999999999998E-2</v>
      </c>
      <c r="AN272" s="124">
        <f t="shared" si="111"/>
        <v>0</v>
      </c>
      <c r="AO272" s="124">
        <f t="shared" si="111"/>
        <v>0</v>
      </c>
      <c r="AP272" s="124">
        <f t="shared" si="111"/>
        <v>0</v>
      </c>
      <c r="AQ272" s="124">
        <f t="shared" si="111"/>
        <v>0</v>
      </c>
      <c r="AR272" s="124">
        <f t="shared" si="111"/>
        <v>0</v>
      </c>
      <c r="AS272" s="124">
        <f t="shared" si="111"/>
        <v>0</v>
      </c>
      <c r="AT272" s="124">
        <f t="shared" si="111"/>
        <v>0</v>
      </c>
      <c r="AU272" s="124">
        <f t="shared" si="111"/>
        <v>0</v>
      </c>
      <c r="AV272" s="124">
        <f t="shared" si="111"/>
        <v>0</v>
      </c>
      <c r="AW272" s="124">
        <f t="shared" si="111"/>
        <v>0</v>
      </c>
      <c r="AX272" s="124">
        <f t="shared" si="111"/>
        <v>0</v>
      </c>
      <c r="AY272" s="124">
        <f t="shared" si="111"/>
        <v>0</v>
      </c>
      <c r="AZ272" s="124">
        <f t="shared" si="111"/>
        <v>0</v>
      </c>
      <c r="BA272" s="124">
        <f t="shared" si="111"/>
        <v>0</v>
      </c>
      <c r="BB272" s="124">
        <f t="shared" si="111"/>
        <v>0</v>
      </c>
      <c r="BC272" s="136">
        <f t="shared" si="105"/>
        <v>0</v>
      </c>
    </row>
    <row r="273" spans="3:56" x14ac:dyDescent="0.3">
      <c r="E273" s="162">
        <v>2.5000000000000001E-3</v>
      </c>
      <c r="F273" s="10"/>
      <c r="G273" s="11">
        <v>2050</v>
      </c>
      <c r="H273" s="138">
        <f t="shared" si="101"/>
        <v>2.5000000000000001E-3</v>
      </c>
      <c r="I273" s="138">
        <f t="shared" si="101"/>
        <v>2.5000000000000001E-3</v>
      </c>
      <c r="J273" s="138">
        <f t="shared" si="101"/>
        <v>2.5000000000000001E-3</v>
      </c>
      <c r="K273" s="138">
        <f t="shared" si="101"/>
        <v>2.5000000000000001E-3</v>
      </c>
      <c r="L273" s="138">
        <f t="shared" si="101"/>
        <v>2.5000000000000001E-3</v>
      </c>
      <c r="M273" s="138">
        <f t="shared" si="101"/>
        <v>2.5000000000000001E-3</v>
      </c>
      <c r="N273" s="138">
        <f t="shared" si="101"/>
        <v>2.5000000000000001E-3</v>
      </c>
      <c r="O273" s="138">
        <f t="shared" si="101"/>
        <v>2.5000000000000001E-3</v>
      </c>
      <c r="P273" s="138">
        <f t="shared" si="101"/>
        <v>2.5000000000000001E-3</v>
      </c>
      <c r="Q273" s="138">
        <f t="shared" si="101"/>
        <v>2.5000000000000001E-3</v>
      </c>
      <c r="R273" s="138">
        <f t="shared" si="101"/>
        <v>2.5000000000000001E-3</v>
      </c>
      <c r="S273" s="138">
        <f t="shared" si="101"/>
        <v>2.5000000000000001E-3</v>
      </c>
      <c r="T273" s="138">
        <f t="shared" si="101"/>
        <v>2.5000000000000001E-3</v>
      </c>
      <c r="U273" s="138">
        <f t="shared" si="101"/>
        <v>2.5000000000000001E-3</v>
      </c>
      <c r="V273" s="138">
        <f t="shared" si="101"/>
        <v>2.5000000000000001E-3</v>
      </c>
      <c r="AN273" s="124">
        <f t="shared" si="111"/>
        <v>0</v>
      </c>
      <c r="AO273" s="124">
        <f t="shared" si="111"/>
        <v>0</v>
      </c>
      <c r="AP273" s="124">
        <f t="shared" si="111"/>
        <v>0</v>
      </c>
      <c r="AQ273" s="124">
        <f t="shared" si="111"/>
        <v>0</v>
      </c>
      <c r="AR273" s="124">
        <f t="shared" si="111"/>
        <v>0</v>
      </c>
      <c r="AS273" s="124">
        <f t="shared" si="111"/>
        <v>0</v>
      </c>
      <c r="AT273" s="124">
        <f t="shared" si="111"/>
        <v>0</v>
      </c>
      <c r="AU273" s="124">
        <f t="shared" si="111"/>
        <v>0</v>
      </c>
      <c r="AV273" s="124">
        <f t="shared" si="111"/>
        <v>0</v>
      </c>
      <c r="AW273" s="124">
        <f t="shared" si="111"/>
        <v>0</v>
      </c>
      <c r="AX273" s="124">
        <f t="shared" si="111"/>
        <v>0</v>
      </c>
      <c r="AY273" s="124">
        <f t="shared" si="111"/>
        <v>0</v>
      </c>
      <c r="AZ273" s="124">
        <f t="shared" si="111"/>
        <v>0</v>
      </c>
      <c r="BA273" s="124">
        <f t="shared" si="111"/>
        <v>0</v>
      </c>
      <c r="BB273" s="124">
        <f t="shared" si="111"/>
        <v>0</v>
      </c>
      <c r="BC273" s="136">
        <f t="shared" si="105"/>
        <v>0</v>
      </c>
    </row>
    <row r="274" spans="3:56" ht="15" thickBot="1" x14ac:dyDescent="0.35">
      <c r="E274" s="149"/>
    </row>
    <row r="275" spans="3:56" ht="16.2" thickBot="1" x14ac:dyDescent="0.35">
      <c r="C275" s="111" t="s">
        <v>583</v>
      </c>
      <c r="E275" s="154" t="s">
        <v>641</v>
      </c>
      <c r="W275" s="131" t="str">
        <f>C275</f>
        <v>High</v>
      </c>
      <c r="X275" s="132">
        <f>VLOOKUP(W275,$W$2:$X$4,2,FALSE)</f>
        <v>1</v>
      </c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</row>
    <row r="276" spans="3:56" x14ac:dyDescent="0.3">
      <c r="E276" s="153"/>
      <c r="F276" s="168"/>
      <c r="G276" s="133"/>
      <c r="H276" s="2" t="s">
        <v>6</v>
      </c>
      <c r="I276" s="2" t="s">
        <v>7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2" t="s">
        <v>15</v>
      </c>
      <c r="R276" s="2" t="s">
        <v>16</v>
      </c>
      <c r="S276" s="2" t="s">
        <v>17</v>
      </c>
      <c r="T276" s="2" t="s">
        <v>18</v>
      </c>
      <c r="U276" s="2" t="s">
        <v>19</v>
      </c>
      <c r="V276" s="2" t="s">
        <v>20</v>
      </c>
      <c r="W276" s="2" t="s">
        <v>6</v>
      </c>
      <c r="X276" s="2" t="s">
        <v>7</v>
      </c>
      <c r="Y276" s="2" t="s">
        <v>8</v>
      </c>
      <c r="Z276" s="2" t="s">
        <v>9</v>
      </c>
      <c r="AA276" s="2" t="s">
        <v>10</v>
      </c>
      <c r="AB276" s="2" t="s">
        <v>11</v>
      </c>
      <c r="AC276" s="2" t="s">
        <v>12</v>
      </c>
      <c r="AD276" s="2" t="s">
        <v>13</v>
      </c>
      <c r="AE276" s="2" t="s">
        <v>14</v>
      </c>
      <c r="AF276" s="2" t="s">
        <v>15</v>
      </c>
      <c r="AG276" s="2" t="s">
        <v>16</v>
      </c>
      <c r="AH276" s="2" t="s">
        <v>17</v>
      </c>
      <c r="AI276" s="2" t="s">
        <v>18</v>
      </c>
      <c r="AJ276" s="2" t="s">
        <v>19</v>
      </c>
      <c r="AK276" s="2" t="s">
        <v>20</v>
      </c>
      <c r="AL276" s="17" t="s">
        <v>709</v>
      </c>
      <c r="AM276" s="2" t="s">
        <v>275</v>
      </c>
      <c r="AN276" s="2" t="s">
        <v>6</v>
      </c>
      <c r="AO276" s="2" t="s">
        <v>7</v>
      </c>
      <c r="AP276" s="2" t="s">
        <v>8</v>
      </c>
      <c r="AQ276" s="2" t="s">
        <v>9</v>
      </c>
      <c r="AR276" s="2" t="s">
        <v>10</v>
      </c>
      <c r="AS276" s="2" t="s">
        <v>11</v>
      </c>
      <c r="AT276" s="2" t="s">
        <v>12</v>
      </c>
      <c r="AU276" s="2" t="s">
        <v>13</v>
      </c>
      <c r="AV276" s="2" t="s">
        <v>14</v>
      </c>
      <c r="AW276" s="2" t="s">
        <v>15</v>
      </c>
      <c r="AX276" s="2" t="s">
        <v>16</v>
      </c>
      <c r="AY276" s="2" t="s">
        <v>17</v>
      </c>
      <c r="AZ276" s="2" t="s">
        <v>18</v>
      </c>
      <c r="BA276" s="2" t="s">
        <v>19</v>
      </c>
      <c r="BB276" s="2" t="s">
        <v>20</v>
      </c>
      <c r="BC276" s="17" t="s">
        <v>709</v>
      </c>
      <c r="BD276" s="2" t="s">
        <v>275</v>
      </c>
    </row>
    <row r="277" spans="3:56" x14ac:dyDescent="0.3">
      <c r="E277" s="155" t="s">
        <v>706</v>
      </c>
      <c r="F277" s="17" t="s">
        <v>707</v>
      </c>
      <c r="G277" s="2">
        <f>READFIRST!$C$5</f>
        <v>2018</v>
      </c>
      <c r="H277" s="141">
        <f>SUM('Base-year demand'!L182,'Base-year demand'!L184,'Base-year demand'!L198,'Base-year demand'!L204,'Base-year demand'!L206)</f>
        <v>0</v>
      </c>
      <c r="I277" s="141">
        <f>SUM('Base-year demand'!M182,'Base-year demand'!M184,'Base-year demand'!M198,'Base-year demand'!M204,'Base-year demand'!M206)</f>
        <v>0</v>
      </c>
      <c r="J277" s="141">
        <f>SUM('Base-year demand'!N182,'Base-year demand'!N184,'Base-year demand'!N198,'Base-year demand'!N204,'Base-year demand'!N206)</f>
        <v>0</v>
      </c>
      <c r="K277" s="141">
        <f>SUM('Base-year demand'!O182,'Base-year demand'!O184,'Base-year demand'!O198,'Base-year demand'!O204,'Base-year demand'!O206)</f>
        <v>0</v>
      </c>
      <c r="L277" s="141">
        <f>SUM('Base-year demand'!P182,'Base-year demand'!P184,'Base-year demand'!P198,'Base-year demand'!P204,'Base-year demand'!P206)</f>
        <v>0</v>
      </c>
      <c r="M277" s="141">
        <f>SUM('Base-year demand'!Q182,'Base-year demand'!Q184,'Base-year demand'!Q198,'Base-year demand'!Q204,'Base-year demand'!Q206)</f>
        <v>0</v>
      </c>
      <c r="N277" s="141">
        <f>SUM('Base-year demand'!R182,'Base-year demand'!R184,'Base-year demand'!R198,'Base-year demand'!R204,'Base-year demand'!R206)</f>
        <v>0</v>
      </c>
      <c r="O277" s="141">
        <f>SUM('Base-year demand'!S182,'Base-year demand'!S184,'Base-year demand'!S198,'Base-year demand'!S204,'Base-year demand'!S206)</f>
        <v>0</v>
      </c>
      <c r="P277" s="141">
        <f>SUM('Base-year demand'!T182,'Base-year demand'!T184,'Base-year demand'!T198,'Base-year demand'!T204,'Base-year demand'!T206)</f>
        <v>0</v>
      </c>
      <c r="Q277" s="141">
        <f>SUM('Base-year demand'!U182,'Base-year demand'!U184,'Base-year demand'!U198,'Base-year demand'!U204,'Base-year demand'!U206)</f>
        <v>0</v>
      </c>
      <c r="R277" s="141">
        <f>SUM('Base-year demand'!V182,'Base-year demand'!V184,'Base-year demand'!V198,'Base-year demand'!V204,'Base-year demand'!V206)</f>
        <v>0</v>
      </c>
      <c r="S277" s="141">
        <f>SUM('Base-year demand'!W182,'Base-year demand'!W184,'Base-year demand'!W198,'Base-year demand'!W204,'Base-year demand'!W206)</f>
        <v>0</v>
      </c>
      <c r="T277" s="141">
        <f>SUM('Base-year demand'!X182,'Base-year demand'!X184,'Base-year demand'!X198,'Base-year demand'!X204,'Base-year demand'!X206)</f>
        <v>0</v>
      </c>
      <c r="U277" s="141">
        <f>SUM('Base-year demand'!Y182,'Base-year demand'!Y184,'Base-year demand'!Y198,'Base-year demand'!Y204,'Base-year demand'!Y206)</f>
        <v>0</v>
      </c>
      <c r="V277" s="141">
        <f>SUM('Base-year demand'!Z182,'Base-year demand'!Z184,'Base-year demand'!Z198,'Base-year demand'!Z204,'Base-year demand'!Z206)</f>
        <v>0</v>
      </c>
      <c r="AL277" s="134">
        <f>SUM(H277:V277)</f>
        <v>0</v>
      </c>
      <c r="AM277" s="2" t="str">
        <f>BD277</f>
        <v>pkm</v>
      </c>
      <c r="BC277" s="134">
        <f>SUM(H277:V277)</f>
        <v>0</v>
      </c>
      <c r="BD277" s="2" t="s">
        <v>714</v>
      </c>
    </row>
    <row r="278" spans="3:56" x14ac:dyDescent="0.3">
      <c r="E278" s="157">
        <v>-8.9999999999999993E-3</v>
      </c>
      <c r="F278" s="37" t="s">
        <v>583</v>
      </c>
      <c r="G278" s="121">
        <v>2020</v>
      </c>
      <c r="H278" s="135">
        <f>$E278</f>
        <v>-8.9999999999999993E-3</v>
      </c>
      <c r="I278" s="135">
        <f t="shared" ref="H278:V289" si="112">$E278</f>
        <v>-8.9999999999999993E-3</v>
      </c>
      <c r="J278" s="135">
        <f t="shared" si="112"/>
        <v>-8.9999999999999993E-3</v>
      </c>
      <c r="K278" s="135">
        <f t="shared" si="112"/>
        <v>-8.9999999999999993E-3</v>
      </c>
      <c r="L278" s="135">
        <f t="shared" si="112"/>
        <v>-8.9999999999999993E-3</v>
      </c>
      <c r="M278" s="135">
        <f t="shared" si="112"/>
        <v>-8.9999999999999993E-3</v>
      </c>
      <c r="N278" s="135">
        <f t="shared" si="112"/>
        <v>-8.9999999999999993E-3</v>
      </c>
      <c r="O278" s="135">
        <f t="shared" si="112"/>
        <v>-8.9999999999999993E-3</v>
      </c>
      <c r="P278" s="135">
        <f t="shared" si="112"/>
        <v>-8.9999999999999993E-3</v>
      </c>
      <c r="Q278" s="135">
        <f t="shared" si="112"/>
        <v>-8.9999999999999993E-3</v>
      </c>
      <c r="R278" s="135">
        <f t="shared" si="112"/>
        <v>-8.9999999999999993E-3</v>
      </c>
      <c r="S278" s="135">
        <f t="shared" si="112"/>
        <v>-8.9999999999999993E-3</v>
      </c>
      <c r="T278" s="135">
        <f t="shared" si="112"/>
        <v>-8.9999999999999993E-3</v>
      </c>
      <c r="U278" s="135">
        <f t="shared" si="112"/>
        <v>-8.9999999999999993E-3</v>
      </c>
      <c r="V278" s="135">
        <f t="shared" si="112"/>
        <v>-8.9999999999999993E-3</v>
      </c>
      <c r="W278" s="122">
        <f>CHOOSE($X$275,AN278,AN282,AN286)</f>
        <v>0</v>
      </c>
      <c r="X278" s="122">
        <f t="shared" ref="X278:AK278" si="113">CHOOSE($X$275,AO278,AO282,AO286)</f>
        <v>0</v>
      </c>
      <c r="Y278" s="122">
        <f t="shared" si="113"/>
        <v>0</v>
      </c>
      <c r="Z278" s="122">
        <f t="shared" si="113"/>
        <v>0</v>
      </c>
      <c r="AA278" s="122">
        <f t="shared" si="113"/>
        <v>0</v>
      </c>
      <c r="AB278" s="122">
        <f t="shared" si="113"/>
        <v>0</v>
      </c>
      <c r="AC278" s="122">
        <f t="shared" si="113"/>
        <v>0</v>
      </c>
      <c r="AD278" s="122">
        <f t="shared" si="113"/>
        <v>0</v>
      </c>
      <c r="AE278" s="122">
        <f t="shared" si="113"/>
        <v>0</v>
      </c>
      <c r="AF278" s="122">
        <f t="shared" si="113"/>
        <v>0</v>
      </c>
      <c r="AG278" s="122">
        <f t="shared" si="113"/>
        <v>0</v>
      </c>
      <c r="AH278" s="122">
        <f t="shared" si="113"/>
        <v>0</v>
      </c>
      <c r="AI278" s="122">
        <f t="shared" si="113"/>
        <v>0</v>
      </c>
      <c r="AJ278" s="122">
        <f t="shared" si="113"/>
        <v>0</v>
      </c>
      <c r="AK278" s="122">
        <f t="shared" si="113"/>
        <v>0</v>
      </c>
      <c r="AL278" s="136">
        <f t="shared" ref="AL278:AL281" si="114">SUM(W278:AK278)</f>
        <v>0</v>
      </c>
      <c r="AN278" s="122">
        <f t="shared" ref="AN278:BB278" si="115">IFERROR(IF((1+ H278)&gt;0,H277*(1+ H278)^($G278-$G277),0),0)</f>
        <v>0</v>
      </c>
      <c r="AO278" s="122">
        <f t="shared" si="115"/>
        <v>0</v>
      </c>
      <c r="AP278" s="122">
        <f t="shared" si="115"/>
        <v>0</v>
      </c>
      <c r="AQ278" s="122">
        <f t="shared" si="115"/>
        <v>0</v>
      </c>
      <c r="AR278" s="122">
        <f t="shared" si="115"/>
        <v>0</v>
      </c>
      <c r="AS278" s="122">
        <f t="shared" si="115"/>
        <v>0</v>
      </c>
      <c r="AT278" s="122">
        <f t="shared" si="115"/>
        <v>0</v>
      </c>
      <c r="AU278" s="122">
        <f t="shared" si="115"/>
        <v>0</v>
      </c>
      <c r="AV278" s="122">
        <f t="shared" si="115"/>
        <v>0</v>
      </c>
      <c r="AW278" s="122">
        <f t="shared" si="115"/>
        <v>0</v>
      </c>
      <c r="AX278" s="122">
        <f t="shared" si="115"/>
        <v>0</v>
      </c>
      <c r="AY278" s="122">
        <f t="shared" si="115"/>
        <v>0</v>
      </c>
      <c r="AZ278" s="122">
        <f t="shared" si="115"/>
        <v>0</v>
      </c>
      <c r="BA278" s="122">
        <f t="shared" si="115"/>
        <v>0</v>
      </c>
      <c r="BB278" s="122">
        <f t="shared" si="115"/>
        <v>0</v>
      </c>
      <c r="BC278" s="136">
        <f t="shared" ref="BC278:BC289" si="116">SUM(AN278:BB278)</f>
        <v>0</v>
      </c>
    </row>
    <row r="279" spans="3:56" x14ac:dyDescent="0.3">
      <c r="E279" s="157">
        <v>-8.9999999999999993E-3</v>
      </c>
      <c r="G279" s="2">
        <v>2030</v>
      </c>
      <c r="H279" s="137">
        <f t="shared" si="112"/>
        <v>-8.9999999999999993E-3</v>
      </c>
      <c r="I279" s="137">
        <f t="shared" si="112"/>
        <v>-8.9999999999999993E-3</v>
      </c>
      <c r="J279" s="137">
        <f t="shared" si="112"/>
        <v>-8.9999999999999993E-3</v>
      </c>
      <c r="K279" s="137">
        <f t="shared" si="112"/>
        <v>-8.9999999999999993E-3</v>
      </c>
      <c r="L279" s="137">
        <f t="shared" si="112"/>
        <v>-8.9999999999999993E-3</v>
      </c>
      <c r="M279" s="137">
        <f t="shared" si="112"/>
        <v>-8.9999999999999993E-3</v>
      </c>
      <c r="N279" s="137">
        <f t="shared" si="112"/>
        <v>-8.9999999999999993E-3</v>
      </c>
      <c r="O279" s="137">
        <f t="shared" si="112"/>
        <v>-8.9999999999999993E-3</v>
      </c>
      <c r="P279" s="137">
        <f t="shared" si="112"/>
        <v>-8.9999999999999993E-3</v>
      </c>
      <c r="Q279" s="137">
        <f t="shared" si="112"/>
        <v>-8.9999999999999993E-3</v>
      </c>
      <c r="R279" s="137">
        <f t="shared" si="112"/>
        <v>-8.9999999999999993E-3</v>
      </c>
      <c r="S279" s="137">
        <f t="shared" si="112"/>
        <v>-8.9999999999999993E-3</v>
      </c>
      <c r="T279" s="137">
        <f t="shared" si="112"/>
        <v>-8.9999999999999993E-3</v>
      </c>
      <c r="U279" s="137">
        <f t="shared" si="112"/>
        <v>-8.9999999999999993E-3</v>
      </c>
      <c r="V279" s="137">
        <f t="shared" si="112"/>
        <v>-8.9999999999999993E-3</v>
      </c>
      <c r="W279" s="124">
        <f t="shared" ref="W279:AK281" si="117">CHOOSE($X$275,AN279,AN283,AN287)</f>
        <v>0</v>
      </c>
      <c r="X279" s="124">
        <f t="shared" si="117"/>
        <v>0</v>
      </c>
      <c r="Y279" s="124">
        <f t="shared" si="117"/>
        <v>0</v>
      </c>
      <c r="Z279" s="124">
        <f t="shared" si="117"/>
        <v>0</v>
      </c>
      <c r="AA279" s="124">
        <f t="shared" si="117"/>
        <v>0</v>
      </c>
      <c r="AB279" s="124">
        <f t="shared" si="117"/>
        <v>0</v>
      </c>
      <c r="AC279" s="124">
        <f t="shared" si="117"/>
        <v>0</v>
      </c>
      <c r="AD279" s="124">
        <f t="shared" si="117"/>
        <v>0</v>
      </c>
      <c r="AE279" s="124">
        <f t="shared" si="117"/>
        <v>0</v>
      </c>
      <c r="AF279" s="124">
        <f t="shared" si="117"/>
        <v>0</v>
      </c>
      <c r="AG279" s="124">
        <f t="shared" si="117"/>
        <v>0</v>
      </c>
      <c r="AH279" s="124">
        <f t="shared" si="117"/>
        <v>0</v>
      </c>
      <c r="AI279" s="124">
        <f t="shared" si="117"/>
        <v>0</v>
      </c>
      <c r="AJ279" s="124">
        <f t="shared" si="117"/>
        <v>0</v>
      </c>
      <c r="AK279" s="124">
        <f t="shared" si="117"/>
        <v>0</v>
      </c>
      <c r="AL279" s="136">
        <f t="shared" si="114"/>
        <v>0</v>
      </c>
      <c r="AN279" s="124">
        <f t="shared" ref="AN279:BB281" si="118">IFERROR(IF((1+ H279)&gt;0,AN278*(1+ H279)^($G279-$G278),0),0)</f>
        <v>0</v>
      </c>
      <c r="AO279" s="124">
        <f t="shared" si="118"/>
        <v>0</v>
      </c>
      <c r="AP279" s="124">
        <f t="shared" si="118"/>
        <v>0</v>
      </c>
      <c r="AQ279" s="124">
        <f t="shared" si="118"/>
        <v>0</v>
      </c>
      <c r="AR279" s="124">
        <f t="shared" si="118"/>
        <v>0</v>
      </c>
      <c r="AS279" s="124">
        <f t="shared" si="118"/>
        <v>0</v>
      </c>
      <c r="AT279" s="124">
        <f t="shared" si="118"/>
        <v>0</v>
      </c>
      <c r="AU279" s="124">
        <f t="shared" si="118"/>
        <v>0</v>
      </c>
      <c r="AV279" s="124">
        <f t="shared" si="118"/>
        <v>0</v>
      </c>
      <c r="AW279" s="124">
        <f t="shared" si="118"/>
        <v>0</v>
      </c>
      <c r="AX279" s="124">
        <f t="shared" si="118"/>
        <v>0</v>
      </c>
      <c r="AY279" s="124">
        <f t="shared" si="118"/>
        <v>0</v>
      </c>
      <c r="AZ279" s="124">
        <f t="shared" si="118"/>
        <v>0</v>
      </c>
      <c r="BA279" s="124">
        <f t="shared" si="118"/>
        <v>0</v>
      </c>
      <c r="BB279" s="124">
        <f t="shared" si="118"/>
        <v>0</v>
      </c>
      <c r="BC279" s="136">
        <f t="shared" si="116"/>
        <v>0</v>
      </c>
    </row>
    <row r="280" spans="3:56" x14ac:dyDescent="0.3">
      <c r="E280" s="157">
        <v>-8.9999999999999993E-3</v>
      </c>
      <c r="G280" s="2">
        <v>2040</v>
      </c>
      <c r="H280" s="137">
        <f>$E280</f>
        <v>-8.9999999999999993E-3</v>
      </c>
      <c r="I280" s="137">
        <f t="shared" si="112"/>
        <v>-8.9999999999999993E-3</v>
      </c>
      <c r="J280" s="137">
        <f t="shared" si="112"/>
        <v>-8.9999999999999993E-3</v>
      </c>
      <c r="K280" s="137">
        <f t="shared" si="112"/>
        <v>-8.9999999999999993E-3</v>
      </c>
      <c r="L280" s="137">
        <f t="shared" si="112"/>
        <v>-8.9999999999999993E-3</v>
      </c>
      <c r="M280" s="137">
        <f t="shared" si="112"/>
        <v>-8.9999999999999993E-3</v>
      </c>
      <c r="N280" s="137">
        <f t="shared" si="112"/>
        <v>-8.9999999999999993E-3</v>
      </c>
      <c r="O280" s="137">
        <f t="shared" si="112"/>
        <v>-8.9999999999999993E-3</v>
      </c>
      <c r="P280" s="137">
        <f t="shared" si="112"/>
        <v>-8.9999999999999993E-3</v>
      </c>
      <c r="Q280" s="137">
        <f t="shared" si="112"/>
        <v>-8.9999999999999993E-3</v>
      </c>
      <c r="R280" s="137">
        <f t="shared" si="112"/>
        <v>-8.9999999999999993E-3</v>
      </c>
      <c r="S280" s="137">
        <f t="shared" si="112"/>
        <v>-8.9999999999999993E-3</v>
      </c>
      <c r="T280" s="137">
        <f t="shared" si="112"/>
        <v>-8.9999999999999993E-3</v>
      </c>
      <c r="U280" s="137">
        <f t="shared" si="112"/>
        <v>-8.9999999999999993E-3</v>
      </c>
      <c r="V280" s="137">
        <f t="shared" si="112"/>
        <v>-8.9999999999999993E-3</v>
      </c>
      <c r="W280" s="124">
        <f t="shared" si="117"/>
        <v>0</v>
      </c>
      <c r="X280" s="124">
        <f t="shared" si="117"/>
        <v>0</v>
      </c>
      <c r="Y280" s="124">
        <f t="shared" si="117"/>
        <v>0</v>
      </c>
      <c r="Z280" s="124">
        <f t="shared" si="117"/>
        <v>0</v>
      </c>
      <c r="AA280" s="124">
        <f t="shared" si="117"/>
        <v>0</v>
      </c>
      <c r="AB280" s="124">
        <f t="shared" si="117"/>
        <v>0</v>
      </c>
      <c r="AC280" s="124">
        <f t="shared" si="117"/>
        <v>0</v>
      </c>
      <c r="AD280" s="124">
        <f t="shared" si="117"/>
        <v>0</v>
      </c>
      <c r="AE280" s="124">
        <f t="shared" si="117"/>
        <v>0</v>
      </c>
      <c r="AF280" s="124">
        <f t="shared" si="117"/>
        <v>0</v>
      </c>
      <c r="AG280" s="124">
        <f t="shared" si="117"/>
        <v>0</v>
      </c>
      <c r="AH280" s="124">
        <f t="shared" si="117"/>
        <v>0</v>
      </c>
      <c r="AI280" s="124">
        <f t="shared" si="117"/>
        <v>0</v>
      </c>
      <c r="AJ280" s="124">
        <f t="shared" si="117"/>
        <v>0</v>
      </c>
      <c r="AK280" s="124">
        <f t="shared" si="117"/>
        <v>0</v>
      </c>
      <c r="AL280" s="136">
        <f t="shared" si="114"/>
        <v>0</v>
      </c>
      <c r="AN280" s="124">
        <f t="shared" si="118"/>
        <v>0</v>
      </c>
      <c r="AO280" s="124">
        <f t="shared" si="118"/>
        <v>0</v>
      </c>
      <c r="AP280" s="124">
        <f t="shared" si="118"/>
        <v>0</v>
      </c>
      <c r="AQ280" s="124">
        <f t="shared" si="118"/>
        <v>0</v>
      </c>
      <c r="AR280" s="124">
        <f t="shared" si="118"/>
        <v>0</v>
      </c>
      <c r="AS280" s="124">
        <f t="shared" si="118"/>
        <v>0</v>
      </c>
      <c r="AT280" s="124">
        <f t="shared" si="118"/>
        <v>0</v>
      </c>
      <c r="AU280" s="124">
        <f t="shared" si="118"/>
        <v>0</v>
      </c>
      <c r="AV280" s="124">
        <f t="shared" si="118"/>
        <v>0</v>
      </c>
      <c r="AW280" s="124">
        <f t="shared" si="118"/>
        <v>0</v>
      </c>
      <c r="AX280" s="124">
        <f t="shared" si="118"/>
        <v>0</v>
      </c>
      <c r="AY280" s="124">
        <f t="shared" si="118"/>
        <v>0</v>
      </c>
      <c r="AZ280" s="124">
        <f t="shared" si="118"/>
        <v>0</v>
      </c>
      <c r="BA280" s="124">
        <f t="shared" si="118"/>
        <v>0</v>
      </c>
      <c r="BB280" s="124">
        <f t="shared" si="118"/>
        <v>0</v>
      </c>
      <c r="BC280" s="136">
        <f t="shared" si="116"/>
        <v>0</v>
      </c>
    </row>
    <row r="281" spans="3:56" x14ac:dyDescent="0.3">
      <c r="E281" s="158">
        <v>-8.9999999999999993E-3</v>
      </c>
      <c r="F281" s="10"/>
      <c r="G281" s="11">
        <v>2050</v>
      </c>
      <c r="H281" s="138">
        <f t="shared" si="112"/>
        <v>-8.9999999999999993E-3</v>
      </c>
      <c r="I281" s="138">
        <f t="shared" si="112"/>
        <v>-8.9999999999999993E-3</v>
      </c>
      <c r="J281" s="138">
        <f t="shared" si="112"/>
        <v>-8.9999999999999993E-3</v>
      </c>
      <c r="K281" s="138">
        <f t="shared" si="112"/>
        <v>-8.9999999999999993E-3</v>
      </c>
      <c r="L281" s="138">
        <f t="shared" si="112"/>
        <v>-8.9999999999999993E-3</v>
      </c>
      <c r="M281" s="138">
        <f t="shared" si="112"/>
        <v>-8.9999999999999993E-3</v>
      </c>
      <c r="N281" s="138">
        <f t="shared" si="112"/>
        <v>-8.9999999999999993E-3</v>
      </c>
      <c r="O281" s="138">
        <f t="shared" si="112"/>
        <v>-8.9999999999999993E-3</v>
      </c>
      <c r="P281" s="138">
        <f t="shared" si="112"/>
        <v>-8.9999999999999993E-3</v>
      </c>
      <c r="Q281" s="138">
        <f t="shared" si="112"/>
        <v>-8.9999999999999993E-3</v>
      </c>
      <c r="R281" s="138">
        <f t="shared" si="112"/>
        <v>-8.9999999999999993E-3</v>
      </c>
      <c r="S281" s="138">
        <f t="shared" si="112"/>
        <v>-8.9999999999999993E-3</v>
      </c>
      <c r="T281" s="138">
        <f t="shared" si="112"/>
        <v>-8.9999999999999993E-3</v>
      </c>
      <c r="U281" s="138">
        <f t="shared" si="112"/>
        <v>-8.9999999999999993E-3</v>
      </c>
      <c r="V281" s="138">
        <f t="shared" si="112"/>
        <v>-8.9999999999999993E-3</v>
      </c>
      <c r="W281" s="124">
        <f t="shared" si="117"/>
        <v>0</v>
      </c>
      <c r="X281" s="124">
        <f t="shared" si="117"/>
        <v>0</v>
      </c>
      <c r="Y281" s="124">
        <f t="shared" si="117"/>
        <v>0</v>
      </c>
      <c r="Z281" s="124">
        <f t="shared" si="117"/>
        <v>0</v>
      </c>
      <c r="AA281" s="124">
        <f t="shared" si="117"/>
        <v>0</v>
      </c>
      <c r="AB281" s="124">
        <f t="shared" si="117"/>
        <v>0</v>
      </c>
      <c r="AC281" s="124">
        <f t="shared" si="117"/>
        <v>0</v>
      </c>
      <c r="AD281" s="124">
        <f t="shared" si="117"/>
        <v>0</v>
      </c>
      <c r="AE281" s="124">
        <f t="shared" si="117"/>
        <v>0</v>
      </c>
      <c r="AF281" s="124">
        <f t="shared" si="117"/>
        <v>0</v>
      </c>
      <c r="AG281" s="124">
        <f t="shared" si="117"/>
        <v>0</v>
      </c>
      <c r="AH281" s="124">
        <f t="shared" si="117"/>
        <v>0</v>
      </c>
      <c r="AI281" s="124">
        <f t="shared" si="117"/>
        <v>0</v>
      </c>
      <c r="AJ281" s="124">
        <f t="shared" si="117"/>
        <v>0</v>
      </c>
      <c r="AK281" s="124">
        <f t="shared" si="117"/>
        <v>0</v>
      </c>
      <c r="AL281" s="136">
        <f t="shared" si="114"/>
        <v>0</v>
      </c>
      <c r="AN281" s="124">
        <f t="shared" si="118"/>
        <v>0</v>
      </c>
      <c r="AO281" s="124">
        <f t="shared" si="118"/>
        <v>0</v>
      </c>
      <c r="AP281" s="124">
        <f t="shared" si="118"/>
        <v>0</v>
      </c>
      <c r="AQ281" s="124">
        <f t="shared" si="118"/>
        <v>0</v>
      </c>
      <c r="AR281" s="124">
        <f t="shared" si="118"/>
        <v>0</v>
      </c>
      <c r="AS281" s="124">
        <f t="shared" si="118"/>
        <v>0</v>
      </c>
      <c r="AT281" s="124">
        <f t="shared" si="118"/>
        <v>0</v>
      </c>
      <c r="AU281" s="124">
        <f t="shared" si="118"/>
        <v>0</v>
      </c>
      <c r="AV281" s="124">
        <f t="shared" si="118"/>
        <v>0</v>
      </c>
      <c r="AW281" s="124">
        <f t="shared" si="118"/>
        <v>0</v>
      </c>
      <c r="AX281" s="124">
        <f t="shared" si="118"/>
        <v>0</v>
      </c>
      <c r="AY281" s="124">
        <f t="shared" si="118"/>
        <v>0</v>
      </c>
      <c r="AZ281" s="124">
        <f t="shared" si="118"/>
        <v>0</v>
      </c>
      <c r="BA281" s="124">
        <f t="shared" si="118"/>
        <v>0</v>
      </c>
      <c r="BB281" s="124">
        <f t="shared" si="118"/>
        <v>0</v>
      </c>
      <c r="BC281" s="136">
        <f t="shared" si="116"/>
        <v>0</v>
      </c>
    </row>
    <row r="282" spans="3:56" x14ac:dyDescent="0.3">
      <c r="E282" s="157">
        <v>0</v>
      </c>
      <c r="F282" s="3" t="s">
        <v>585</v>
      </c>
      <c r="G282" s="128">
        <v>2020</v>
      </c>
      <c r="H282" s="135">
        <f t="shared" si="112"/>
        <v>0</v>
      </c>
      <c r="I282" s="135">
        <f t="shared" si="112"/>
        <v>0</v>
      </c>
      <c r="J282" s="135">
        <f t="shared" si="112"/>
        <v>0</v>
      </c>
      <c r="K282" s="135">
        <f t="shared" si="112"/>
        <v>0</v>
      </c>
      <c r="L282" s="135">
        <f t="shared" si="112"/>
        <v>0</v>
      </c>
      <c r="M282" s="135">
        <f t="shared" si="112"/>
        <v>0</v>
      </c>
      <c r="N282" s="135">
        <f t="shared" si="112"/>
        <v>0</v>
      </c>
      <c r="O282" s="135">
        <f t="shared" si="112"/>
        <v>0</v>
      </c>
      <c r="P282" s="135">
        <f t="shared" si="112"/>
        <v>0</v>
      </c>
      <c r="Q282" s="135">
        <f t="shared" si="112"/>
        <v>0</v>
      </c>
      <c r="R282" s="135">
        <f t="shared" si="112"/>
        <v>0</v>
      </c>
      <c r="S282" s="135">
        <f t="shared" si="112"/>
        <v>0</v>
      </c>
      <c r="T282" s="135">
        <f t="shared" si="112"/>
        <v>0</v>
      </c>
      <c r="U282" s="135">
        <f t="shared" si="112"/>
        <v>0</v>
      </c>
      <c r="V282" s="135">
        <f t="shared" si="112"/>
        <v>0</v>
      </c>
      <c r="AN282" s="122">
        <f t="shared" ref="AN282:BB282" si="119">IFERROR(IF((1+ H282)&gt;0,H277*(1+ H282)^($G282-$G277),0),0)</f>
        <v>0</v>
      </c>
      <c r="AO282" s="122">
        <f t="shared" si="119"/>
        <v>0</v>
      </c>
      <c r="AP282" s="122">
        <f t="shared" si="119"/>
        <v>0</v>
      </c>
      <c r="AQ282" s="122">
        <f t="shared" si="119"/>
        <v>0</v>
      </c>
      <c r="AR282" s="122">
        <f t="shared" si="119"/>
        <v>0</v>
      </c>
      <c r="AS282" s="122">
        <f t="shared" si="119"/>
        <v>0</v>
      </c>
      <c r="AT282" s="122">
        <f t="shared" si="119"/>
        <v>0</v>
      </c>
      <c r="AU282" s="122">
        <f t="shared" si="119"/>
        <v>0</v>
      </c>
      <c r="AV282" s="122">
        <f t="shared" si="119"/>
        <v>0</v>
      </c>
      <c r="AW282" s="122">
        <f t="shared" si="119"/>
        <v>0</v>
      </c>
      <c r="AX282" s="122">
        <f t="shared" si="119"/>
        <v>0</v>
      </c>
      <c r="AY282" s="122">
        <f t="shared" si="119"/>
        <v>0</v>
      </c>
      <c r="AZ282" s="122">
        <f t="shared" si="119"/>
        <v>0</v>
      </c>
      <c r="BA282" s="122">
        <f t="shared" si="119"/>
        <v>0</v>
      </c>
      <c r="BB282" s="122">
        <f t="shared" si="119"/>
        <v>0</v>
      </c>
      <c r="BC282" s="136">
        <f t="shared" si="116"/>
        <v>0</v>
      </c>
    </row>
    <row r="283" spans="3:56" x14ac:dyDescent="0.3">
      <c r="E283" s="157">
        <v>0</v>
      </c>
      <c r="G283" s="2">
        <v>2030</v>
      </c>
      <c r="H283" s="137">
        <f t="shared" si="112"/>
        <v>0</v>
      </c>
      <c r="I283" s="137">
        <f t="shared" si="112"/>
        <v>0</v>
      </c>
      <c r="J283" s="137">
        <f t="shared" si="112"/>
        <v>0</v>
      </c>
      <c r="K283" s="137">
        <f t="shared" si="112"/>
        <v>0</v>
      </c>
      <c r="L283" s="137">
        <f t="shared" si="112"/>
        <v>0</v>
      </c>
      <c r="M283" s="137">
        <f t="shared" si="112"/>
        <v>0</v>
      </c>
      <c r="N283" s="137">
        <f t="shared" si="112"/>
        <v>0</v>
      </c>
      <c r="O283" s="137">
        <f t="shared" si="112"/>
        <v>0</v>
      </c>
      <c r="P283" s="137">
        <f t="shared" si="112"/>
        <v>0</v>
      </c>
      <c r="Q283" s="137">
        <f t="shared" si="112"/>
        <v>0</v>
      </c>
      <c r="R283" s="137">
        <f t="shared" si="112"/>
        <v>0</v>
      </c>
      <c r="S283" s="137">
        <f t="shared" si="112"/>
        <v>0</v>
      </c>
      <c r="T283" s="137">
        <f t="shared" si="112"/>
        <v>0</v>
      </c>
      <c r="U283" s="137">
        <f t="shared" si="112"/>
        <v>0</v>
      </c>
      <c r="V283" s="137">
        <f t="shared" si="112"/>
        <v>0</v>
      </c>
      <c r="AN283" s="124">
        <f t="shared" ref="AN283:BB285" si="120">IFERROR(IF((1+ H283)&gt;0,AN282*(1+ H283)^($G283-$G282),0),0)</f>
        <v>0</v>
      </c>
      <c r="AO283" s="124">
        <f t="shared" si="120"/>
        <v>0</v>
      </c>
      <c r="AP283" s="124">
        <f t="shared" si="120"/>
        <v>0</v>
      </c>
      <c r="AQ283" s="124">
        <f t="shared" si="120"/>
        <v>0</v>
      </c>
      <c r="AR283" s="124">
        <f t="shared" si="120"/>
        <v>0</v>
      </c>
      <c r="AS283" s="124">
        <f t="shared" si="120"/>
        <v>0</v>
      </c>
      <c r="AT283" s="124">
        <f t="shared" si="120"/>
        <v>0</v>
      </c>
      <c r="AU283" s="124">
        <f t="shared" si="120"/>
        <v>0</v>
      </c>
      <c r="AV283" s="124">
        <f t="shared" si="120"/>
        <v>0</v>
      </c>
      <c r="AW283" s="124">
        <f t="shared" si="120"/>
        <v>0</v>
      </c>
      <c r="AX283" s="124">
        <f t="shared" si="120"/>
        <v>0</v>
      </c>
      <c r="AY283" s="124">
        <f t="shared" si="120"/>
        <v>0</v>
      </c>
      <c r="AZ283" s="124">
        <f t="shared" si="120"/>
        <v>0</v>
      </c>
      <c r="BA283" s="124">
        <f t="shared" si="120"/>
        <v>0</v>
      </c>
      <c r="BB283" s="124">
        <f t="shared" si="120"/>
        <v>0</v>
      </c>
      <c r="BC283" s="136">
        <f t="shared" si="116"/>
        <v>0</v>
      </c>
    </row>
    <row r="284" spans="3:56" x14ac:dyDescent="0.3">
      <c r="E284" s="157">
        <v>0</v>
      </c>
      <c r="G284" s="2">
        <v>2040</v>
      </c>
      <c r="H284" s="137">
        <f t="shared" si="112"/>
        <v>0</v>
      </c>
      <c r="I284" s="137">
        <f t="shared" si="112"/>
        <v>0</v>
      </c>
      <c r="J284" s="137">
        <f t="shared" si="112"/>
        <v>0</v>
      </c>
      <c r="K284" s="137">
        <f t="shared" si="112"/>
        <v>0</v>
      </c>
      <c r="L284" s="137">
        <f t="shared" si="112"/>
        <v>0</v>
      </c>
      <c r="M284" s="137">
        <f t="shared" si="112"/>
        <v>0</v>
      </c>
      <c r="N284" s="137">
        <f t="shared" si="112"/>
        <v>0</v>
      </c>
      <c r="O284" s="137">
        <f t="shared" si="112"/>
        <v>0</v>
      </c>
      <c r="P284" s="137">
        <f t="shared" si="112"/>
        <v>0</v>
      </c>
      <c r="Q284" s="137">
        <f t="shared" si="112"/>
        <v>0</v>
      </c>
      <c r="R284" s="137">
        <f t="shared" si="112"/>
        <v>0</v>
      </c>
      <c r="S284" s="137">
        <f t="shared" si="112"/>
        <v>0</v>
      </c>
      <c r="T284" s="137">
        <f t="shared" si="112"/>
        <v>0</v>
      </c>
      <c r="U284" s="137">
        <f t="shared" si="112"/>
        <v>0</v>
      </c>
      <c r="V284" s="137">
        <f t="shared" si="112"/>
        <v>0</v>
      </c>
      <c r="AN284" s="124">
        <f t="shared" si="120"/>
        <v>0</v>
      </c>
      <c r="AO284" s="124">
        <f t="shared" si="120"/>
        <v>0</v>
      </c>
      <c r="AP284" s="124">
        <f t="shared" si="120"/>
        <v>0</v>
      </c>
      <c r="AQ284" s="124">
        <f t="shared" si="120"/>
        <v>0</v>
      </c>
      <c r="AR284" s="124">
        <f t="shared" si="120"/>
        <v>0</v>
      </c>
      <c r="AS284" s="124">
        <f t="shared" si="120"/>
        <v>0</v>
      </c>
      <c r="AT284" s="124">
        <f t="shared" si="120"/>
        <v>0</v>
      </c>
      <c r="AU284" s="124">
        <f t="shared" si="120"/>
        <v>0</v>
      </c>
      <c r="AV284" s="124">
        <f t="shared" si="120"/>
        <v>0</v>
      </c>
      <c r="AW284" s="124">
        <f t="shared" si="120"/>
        <v>0</v>
      </c>
      <c r="AX284" s="124">
        <f t="shared" si="120"/>
        <v>0</v>
      </c>
      <c r="AY284" s="124">
        <f t="shared" si="120"/>
        <v>0</v>
      </c>
      <c r="AZ284" s="124">
        <f t="shared" si="120"/>
        <v>0</v>
      </c>
      <c r="BA284" s="124">
        <f t="shared" si="120"/>
        <v>0</v>
      </c>
      <c r="BB284" s="124">
        <f t="shared" si="120"/>
        <v>0</v>
      </c>
      <c r="BC284" s="136">
        <f t="shared" si="116"/>
        <v>0</v>
      </c>
    </row>
    <row r="285" spans="3:56" x14ac:dyDescent="0.3">
      <c r="E285" s="157">
        <v>0</v>
      </c>
      <c r="G285" s="2">
        <v>2050</v>
      </c>
      <c r="H285" s="138">
        <f t="shared" si="112"/>
        <v>0</v>
      </c>
      <c r="I285" s="138">
        <f t="shared" si="112"/>
        <v>0</v>
      </c>
      <c r="J285" s="138">
        <f t="shared" si="112"/>
        <v>0</v>
      </c>
      <c r="K285" s="138">
        <f t="shared" si="112"/>
        <v>0</v>
      </c>
      <c r="L285" s="138">
        <f t="shared" si="112"/>
        <v>0</v>
      </c>
      <c r="M285" s="138">
        <f t="shared" si="112"/>
        <v>0</v>
      </c>
      <c r="N285" s="138">
        <f t="shared" si="112"/>
        <v>0</v>
      </c>
      <c r="O285" s="138">
        <f t="shared" si="112"/>
        <v>0</v>
      </c>
      <c r="P285" s="138">
        <f t="shared" si="112"/>
        <v>0</v>
      </c>
      <c r="Q285" s="138">
        <f t="shared" si="112"/>
        <v>0</v>
      </c>
      <c r="R285" s="138">
        <f t="shared" si="112"/>
        <v>0</v>
      </c>
      <c r="S285" s="138">
        <f t="shared" si="112"/>
        <v>0</v>
      </c>
      <c r="T285" s="138">
        <f t="shared" si="112"/>
        <v>0</v>
      </c>
      <c r="U285" s="138">
        <f t="shared" si="112"/>
        <v>0</v>
      </c>
      <c r="V285" s="138">
        <f t="shared" si="112"/>
        <v>0</v>
      </c>
      <c r="AN285" s="124">
        <f t="shared" si="120"/>
        <v>0</v>
      </c>
      <c r="AO285" s="124">
        <f t="shared" si="120"/>
        <v>0</v>
      </c>
      <c r="AP285" s="124">
        <f t="shared" si="120"/>
        <v>0</v>
      </c>
      <c r="AQ285" s="124">
        <f t="shared" si="120"/>
        <v>0</v>
      </c>
      <c r="AR285" s="124">
        <f t="shared" si="120"/>
        <v>0</v>
      </c>
      <c r="AS285" s="124">
        <f t="shared" si="120"/>
        <v>0</v>
      </c>
      <c r="AT285" s="124">
        <f t="shared" si="120"/>
        <v>0</v>
      </c>
      <c r="AU285" s="124">
        <f t="shared" si="120"/>
        <v>0</v>
      </c>
      <c r="AV285" s="124">
        <f t="shared" si="120"/>
        <v>0</v>
      </c>
      <c r="AW285" s="124">
        <f t="shared" si="120"/>
        <v>0</v>
      </c>
      <c r="AX285" s="124">
        <f t="shared" si="120"/>
        <v>0</v>
      </c>
      <c r="AY285" s="124">
        <f t="shared" si="120"/>
        <v>0</v>
      </c>
      <c r="AZ285" s="124">
        <f t="shared" si="120"/>
        <v>0</v>
      </c>
      <c r="BA285" s="124">
        <f t="shared" si="120"/>
        <v>0</v>
      </c>
      <c r="BB285" s="124">
        <f t="shared" si="120"/>
        <v>0</v>
      </c>
      <c r="BC285" s="136">
        <f t="shared" si="116"/>
        <v>0</v>
      </c>
    </row>
    <row r="286" spans="3:56" x14ac:dyDescent="0.3">
      <c r="E286" s="156">
        <v>5.0000000000000001E-3</v>
      </c>
      <c r="F286" s="37" t="s">
        <v>587</v>
      </c>
      <c r="G286" s="121">
        <v>2020</v>
      </c>
      <c r="H286" s="135">
        <f t="shared" si="112"/>
        <v>5.0000000000000001E-3</v>
      </c>
      <c r="I286" s="135">
        <f t="shared" si="112"/>
        <v>5.0000000000000001E-3</v>
      </c>
      <c r="J286" s="135">
        <f t="shared" si="112"/>
        <v>5.0000000000000001E-3</v>
      </c>
      <c r="K286" s="135">
        <f t="shared" si="112"/>
        <v>5.0000000000000001E-3</v>
      </c>
      <c r="L286" s="135">
        <f t="shared" si="112"/>
        <v>5.0000000000000001E-3</v>
      </c>
      <c r="M286" s="135">
        <f t="shared" si="112"/>
        <v>5.0000000000000001E-3</v>
      </c>
      <c r="N286" s="135">
        <f t="shared" si="112"/>
        <v>5.0000000000000001E-3</v>
      </c>
      <c r="O286" s="135">
        <f t="shared" si="112"/>
        <v>5.0000000000000001E-3</v>
      </c>
      <c r="P286" s="135">
        <f t="shared" si="112"/>
        <v>5.0000000000000001E-3</v>
      </c>
      <c r="Q286" s="135">
        <f t="shared" si="112"/>
        <v>5.0000000000000001E-3</v>
      </c>
      <c r="R286" s="135">
        <f t="shared" si="112"/>
        <v>5.0000000000000001E-3</v>
      </c>
      <c r="S286" s="135">
        <f t="shared" si="112"/>
        <v>5.0000000000000001E-3</v>
      </c>
      <c r="T286" s="135">
        <f t="shared" si="112"/>
        <v>5.0000000000000001E-3</v>
      </c>
      <c r="U286" s="135">
        <f t="shared" si="112"/>
        <v>5.0000000000000001E-3</v>
      </c>
      <c r="V286" s="135">
        <f t="shared" si="112"/>
        <v>5.0000000000000001E-3</v>
      </c>
      <c r="AN286" s="122">
        <f t="shared" ref="AN286:BB286" si="121">IFERROR(IF((1+ H286)&gt;0,H277*(1+ H286)^($G286-$G277),0),0)</f>
        <v>0</v>
      </c>
      <c r="AO286" s="122">
        <f t="shared" si="121"/>
        <v>0</v>
      </c>
      <c r="AP286" s="122">
        <f t="shared" si="121"/>
        <v>0</v>
      </c>
      <c r="AQ286" s="122">
        <f t="shared" si="121"/>
        <v>0</v>
      </c>
      <c r="AR286" s="122">
        <f t="shared" si="121"/>
        <v>0</v>
      </c>
      <c r="AS286" s="122">
        <f t="shared" si="121"/>
        <v>0</v>
      </c>
      <c r="AT286" s="122">
        <f t="shared" si="121"/>
        <v>0</v>
      </c>
      <c r="AU286" s="122">
        <f t="shared" si="121"/>
        <v>0</v>
      </c>
      <c r="AV286" s="122">
        <f t="shared" si="121"/>
        <v>0</v>
      </c>
      <c r="AW286" s="122">
        <f t="shared" si="121"/>
        <v>0</v>
      </c>
      <c r="AX286" s="122">
        <f t="shared" si="121"/>
        <v>0</v>
      </c>
      <c r="AY286" s="122">
        <f t="shared" si="121"/>
        <v>0</v>
      </c>
      <c r="AZ286" s="122">
        <f t="shared" si="121"/>
        <v>0</v>
      </c>
      <c r="BA286" s="122">
        <f t="shared" si="121"/>
        <v>0</v>
      </c>
      <c r="BB286" s="122">
        <f t="shared" si="121"/>
        <v>0</v>
      </c>
      <c r="BC286" s="136">
        <f t="shared" si="116"/>
        <v>0</v>
      </c>
    </row>
    <row r="287" spans="3:56" x14ac:dyDescent="0.3">
      <c r="E287" s="157">
        <v>5.0000000000000001E-3</v>
      </c>
      <c r="G287" s="2">
        <v>2030</v>
      </c>
      <c r="H287" s="137">
        <f t="shared" si="112"/>
        <v>5.0000000000000001E-3</v>
      </c>
      <c r="I287" s="137">
        <f t="shared" si="112"/>
        <v>5.0000000000000001E-3</v>
      </c>
      <c r="J287" s="137">
        <f t="shared" si="112"/>
        <v>5.0000000000000001E-3</v>
      </c>
      <c r="K287" s="137">
        <f t="shared" si="112"/>
        <v>5.0000000000000001E-3</v>
      </c>
      <c r="L287" s="137">
        <f t="shared" si="112"/>
        <v>5.0000000000000001E-3</v>
      </c>
      <c r="M287" s="137">
        <f t="shared" si="112"/>
        <v>5.0000000000000001E-3</v>
      </c>
      <c r="N287" s="137">
        <f t="shared" si="112"/>
        <v>5.0000000000000001E-3</v>
      </c>
      <c r="O287" s="137">
        <f t="shared" si="112"/>
        <v>5.0000000000000001E-3</v>
      </c>
      <c r="P287" s="137">
        <f t="shared" si="112"/>
        <v>5.0000000000000001E-3</v>
      </c>
      <c r="Q287" s="137">
        <f t="shared" si="112"/>
        <v>5.0000000000000001E-3</v>
      </c>
      <c r="R287" s="137">
        <f t="shared" si="112"/>
        <v>5.0000000000000001E-3</v>
      </c>
      <c r="S287" s="137">
        <f t="shared" si="112"/>
        <v>5.0000000000000001E-3</v>
      </c>
      <c r="T287" s="137">
        <f t="shared" si="112"/>
        <v>5.0000000000000001E-3</v>
      </c>
      <c r="U287" s="137">
        <f t="shared" si="112"/>
        <v>5.0000000000000001E-3</v>
      </c>
      <c r="V287" s="137">
        <f t="shared" si="112"/>
        <v>5.0000000000000001E-3</v>
      </c>
      <c r="AN287" s="124">
        <f t="shared" ref="AN287:BB289" si="122">IFERROR(IF((1+ H287)&gt;0,AN286*(1+ H287)^($G287-$G286),0),0)</f>
        <v>0</v>
      </c>
      <c r="AO287" s="124">
        <f t="shared" si="122"/>
        <v>0</v>
      </c>
      <c r="AP287" s="124">
        <f t="shared" si="122"/>
        <v>0</v>
      </c>
      <c r="AQ287" s="124">
        <f t="shared" si="122"/>
        <v>0</v>
      </c>
      <c r="AR287" s="124">
        <f t="shared" si="122"/>
        <v>0</v>
      </c>
      <c r="AS287" s="124">
        <f t="shared" si="122"/>
        <v>0</v>
      </c>
      <c r="AT287" s="124">
        <f t="shared" si="122"/>
        <v>0</v>
      </c>
      <c r="AU287" s="124">
        <f t="shared" si="122"/>
        <v>0</v>
      </c>
      <c r="AV287" s="124">
        <f t="shared" si="122"/>
        <v>0</v>
      </c>
      <c r="AW287" s="124">
        <f t="shared" si="122"/>
        <v>0</v>
      </c>
      <c r="AX287" s="124">
        <f t="shared" si="122"/>
        <v>0</v>
      </c>
      <c r="AY287" s="124">
        <f t="shared" si="122"/>
        <v>0</v>
      </c>
      <c r="AZ287" s="124">
        <f t="shared" si="122"/>
        <v>0</v>
      </c>
      <c r="BA287" s="124">
        <f t="shared" si="122"/>
        <v>0</v>
      </c>
      <c r="BB287" s="124">
        <f t="shared" si="122"/>
        <v>0</v>
      </c>
      <c r="BC287" s="136">
        <f t="shared" si="116"/>
        <v>0</v>
      </c>
    </row>
    <row r="288" spans="3:56" x14ac:dyDescent="0.3">
      <c r="E288" s="157">
        <v>5.0000000000000001E-3</v>
      </c>
      <c r="G288" s="2">
        <v>2040</v>
      </c>
      <c r="H288" s="137">
        <f t="shared" si="112"/>
        <v>5.0000000000000001E-3</v>
      </c>
      <c r="I288" s="137">
        <f t="shared" si="112"/>
        <v>5.0000000000000001E-3</v>
      </c>
      <c r="J288" s="137">
        <f t="shared" si="112"/>
        <v>5.0000000000000001E-3</v>
      </c>
      <c r="K288" s="137">
        <f t="shared" si="112"/>
        <v>5.0000000000000001E-3</v>
      </c>
      <c r="L288" s="137">
        <f t="shared" si="112"/>
        <v>5.0000000000000001E-3</v>
      </c>
      <c r="M288" s="137">
        <f t="shared" si="112"/>
        <v>5.0000000000000001E-3</v>
      </c>
      <c r="N288" s="137">
        <f t="shared" si="112"/>
        <v>5.0000000000000001E-3</v>
      </c>
      <c r="O288" s="137">
        <f t="shared" si="112"/>
        <v>5.0000000000000001E-3</v>
      </c>
      <c r="P288" s="137">
        <f t="shared" si="112"/>
        <v>5.0000000000000001E-3</v>
      </c>
      <c r="Q288" s="137">
        <f t="shared" si="112"/>
        <v>5.0000000000000001E-3</v>
      </c>
      <c r="R288" s="137">
        <f t="shared" si="112"/>
        <v>5.0000000000000001E-3</v>
      </c>
      <c r="S288" s="137">
        <f t="shared" si="112"/>
        <v>5.0000000000000001E-3</v>
      </c>
      <c r="T288" s="137">
        <f t="shared" si="112"/>
        <v>5.0000000000000001E-3</v>
      </c>
      <c r="U288" s="137">
        <f t="shared" si="112"/>
        <v>5.0000000000000001E-3</v>
      </c>
      <c r="V288" s="137">
        <f t="shared" si="112"/>
        <v>5.0000000000000001E-3</v>
      </c>
      <c r="AN288" s="124">
        <f t="shared" si="122"/>
        <v>0</v>
      </c>
      <c r="AO288" s="124">
        <f t="shared" si="122"/>
        <v>0</v>
      </c>
      <c r="AP288" s="124">
        <f t="shared" si="122"/>
        <v>0</v>
      </c>
      <c r="AQ288" s="124">
        <f t="shared" si="122"/>
        <v>0</v>
      </c>
      <c r="AR288" s="124">
        <f t="shared" si="122"/>
        <v>0</v>
      </c>
      <c r="AS288" s="124">
        <f t="shared" si="122"/>
        <v>0</v>
      </c>
      <c r="AT288" s="124">
        <f t="shared" si="122"/>
        <v>0</v>
      </c>
      <c r="AU288" s="124">
        <f t="shared" si="122"/>
        <v>0</v>
      </c>
      <c r="AV288" s="124">
        <f t="shared" si="122"/>
        <v>0</v>
      </c>
      <c r="AW288" s="124">
        <f t="shared" si="122"/>
        <v>0</v>
      </c>
      <c r="AX288" s="124">
        <f t="shared" si="122"/>
        <v>0</v>
      </c>
      <c r="AY288" s="124">
        <f t="shared" si="122"/>
        <v>0</v>
      </c>
      <c r="AZ288" s="124">
        <f t="shared" si="122"/>
        <v>0</v>
      </c>
      <c r="BA288" s="124">
        <f t="shared" si="122"/>
        <v>0</v>
      </c>
      <c r="BB288" s="124">
        <f t="shared" si="122"/>
        <v>0</v>
      </c>
      <c r="BC288" s="136">
        <f t="shared" si="116"/>
        <v>0</v>
      </c>
    </row>
    <row r="289" spans="3:56" x14ac:dyDescent="0.3">
      <c r="E289" s="158">
        <v>5.0000000000000001E-3</v>
      </c>
      <c r="F289" s="10"/>
      <c r="G289" s="11">
        <v>2050</v>
      </c>
      <c r="H289" s="138">
        <f t="shared" si="112"/>
        <v>5.0000000000000001E-3</v>
      </c>
      <c r="I289" s="138">
        <f t="shared" si="112"/>
        <v>5.0000000000000001E-3</v>
      </c>
      <c r="J289" s="138">
        <f t="shared" si="112"/>
        <v>5.0000000000000001E-3</v>
      </c>
      <c r="K289" s="138">
        <f t="shared" si="112"/>
        <v>5.0000000000000001E-3</v>
      </c>
      <c r="L289" s="138">
        <f t="shared" si="112"/>
        <v>5.0000000000000001E-3</v>
      </c>
      <c r="M289" s="138">
        <f t="shared" si="112"/>
        <v>5.0000000000000001E-3</v>
      </c>
      <c r="N289" s="138">
        <f t="shared" si="112"/>
        <v>5.0000000000000001E-3</v>
      </c>
      <c r="O289" s="138">
        <f t="shared" si="112"/>
        <v>5.0000000000000001E-3</v>
      </c>
      <c r="P289" s="138">
        <f t="shared" si="112"/>
        <v>5.0000000000000001E-3</v>
      </c>
      <c r="Q289" s="138">
        <f t="shared" si="112"/>
        <v>5.0000000000000001E-3</v>
      </c>
      <c r="R289" s="138">
        <f t="shared" si="112"/>
        <v>5.0000000000000001E-3</v>
      </c>
      <c r="S289" s="138">
        <f t="shared" si="112"/>
        <v>5.0000000000000001E-3</v>
      </c>
      <c r="T289" s="138">
        <f t="shared" si="112"/>
        <v>5.0000000000000001E-3</v>
      </c>
      <c r="U289" s="138">
        <f t="shared" si="112"/>
        <v>5.0000000000000001E-3</v>
      </c>
      <c r="V289" s="138">
        <f t="shared" si="112"/>
        <v>5.0000000000000001E-3</v>
      </c>
      <c r="AN289" s="124">
        <f t="shared" si="122"/>
        <v>0</v>
      </c>
      <c r="AO289" s="124">
        <f t="shared" si="122"/>
        <v>0</v>
      </c>
      <c r="AP289" s="124">
        <f t="shared" si="122"/>
        <v>0</v>
      </c>
      <c r="AQ289" s="124">
        <f t="shared" si="122"/>
        <v>0</v>
      </c>
      <c r="AR289" s="124">
        <f t="shared" si="122"/>
        <v>0</v>
      </c>
      <c r="AS289" s="124">
        <f t="shared" si="122"/>
        <v>0</v>
      </c>
      <c r="AT289" s="124">
        <f t="shared" si="122"/>
        <v>0</v>
      </c>
      <c r="AU289" s="124">
        <f t="shared" si="122"/>
        <v>0</v>
      </c>
      <c r="AV289" s="124">
        <f t="shared" si="122"/>
        <v>0</v>
      </c>
      <c r="AW289" s="124">
        <f t="shared" si="122"/>
        <v>0</v>
      </c>
      <c r="AX289" s="124">
        <f t="shared" si="122"/>
        <v>0</v>
      </c>
      <c r="AY289" s="124">
        <f t="shared" si="122"/>
        <v>0</v>
      </c>
      <c r="AZ289" s="124">
        <f t="shared" si="122"/>
        <v>0</v>
      </c>
      <c r="BA289" s="124">
        <f t="shared" si="122"/>
        <v>0</v>
      </c>
      <c r="BB289" s="124">
        <f t="shared" si="122"/>
        <v>0</v>
      </c>
      <c r="BC289" s="136">
        <f t="shared" si="116"/>
        <v>0</v>
      </c>
    </row>
    <row r="290" spans="3:56" ht="15" thickBot="1" x14ac:dyDescent="0.35">
      <c r="E290" s="149"/>
    </row>
    <row r="291" spans="3:56" ht="16.2" thickBot="1" x14ac:dyDescent="0.35">
      <c r="C291" s="111" t="s">
        <v>583</v>
      </c>
      <c r="E291" s="154" t="s">
        <v>642</v>
      </c>
      <c r="W291" s="131" t="str">
        <f>C291</f>
        <v>High</v>
      </c>
      <c r="X291" s="132">
        <f>VLOOKUP(W291,$W$2:$X$4,2,FALSE)</f>
        <v>1</v>
      </c>
      <c r="Y291" s="112"/>
      <c r="Z291" s="112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</row>
    <row r="292" spans="3:56" x14ac:dyDescent="0.3">
      <c r="E292" s="153"/>
      <c r="F292" s="168"/>
      <c r="G292" s="133"/>
      <c r="H292" s="2" t="s">
        <v>6</v>
      </c>
      <c r="I292" s="2" t="s">
        <v>7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13</v>
      </c>
      <c r="P292" s="2" t="s">
        <v>14</v>
      </c>
      <c r="Q292" s="2" t="s">
        <v>15</v>
      </c>
      <c r="R292" s="2" t="s">
        <v>16</v>
      </c>
      <c r="S292" s="2" t="s">
        <v>17</v>
      </c>
      <c r="T292" s="2" t="s">
        <v>18</v>
      </c>
      <c r="U292" s="2" t="s">
        <v>19</v>
      </c>
      <c r="V292" s="2" t="s">
        <v>20</v>
      </c>
      <c r="W292" s="2" t="s">
        <v>6</v>
      </c>
      <c r="X292" s="2" t="s">
        <v>7</v>
      </c>
      <c r="Y292" s="2" t="s">
        <v>8</v>
      </c>
      <c r="Z292" s="2" t="s">
        <v>9</v>
      </c>
      <c r="AA292" s="2" t="s">
        <v>10</v>
      </c>
      <c r="AB292" s="2" t="s">
        <v>11</v>
      </c>
      <c r="AC292" s="2" t="s">
        <v>12</v>
      </c>
      <c r="AD292" s="2" t="s">
        <v>13</v>
      </c>
      <c r="AE292" s="2" t="s">
        <v>14</v>
      </c>
      <c r="AF292" s="2" t="s">
        <v>15</v>
      </c>
      <c r="AG292" s="2" t="s">
        <v>16</v>
      </c>
      <c r="AH292" s="2" t="s">
        <v>17</v>
      </c>
      <c r="AI292" s="2" t="s">
        <v>18</v>
      </c>
      <c r="AJ292" s="2" t="s">
        <v>19</v>
      </c>
      <c r="AK292" s="2" t="s">
        <v>20</v>
      </c>
      <c r="AL292" s="17" t="s">
        <v>709</v>
      </c>
      <c r="AM292" s="2" t="s">
        <v>275</v>
      </c>
      <c r="AN292" s="2" t="s">
        <v>6</v>
      </c>
      <c r="AO292" s="2" t="s">
        <v>7</v>
      </c>
      <c r="AP292" s="2" t="s">
        <v>8</v>
      </c>
      <c r="AQ292" s="2" t="s">
        <v>9</v>
      </c>
      <c r="AR292" s="2" t="s">
        <v>10</v>
      </c>
      <c r="AS292" s="2" t="s">
        <v>11</v>
      </c>
      <c r="AT292" s="2" t="s">
        <v>12</v>
      </c>
      <c r="AU292" s="2" t="s">
        <v>13</v>
      </c>
      <c r="AV292" s="2" t="s">
        <v>14</v>
      </c>
      <c r="AW292" s="2" t="s">
        <v>15</v>
      </c>
      <c r="AX292" s="2" t="s">
        <v>16</v>
      </c>
      <c r="AY292" s="2" t="s">
        <v>17</v>
      </c>
      <c r="AZ292" s="2" t="s">
        <v>18</v>
      </c>
      <c r="BA292" s="2" t="s">
        <v>19</v>
      </c>
      <c r="BB292" s="2" t="s">
        <v>20</v>
      </c>
      <c r="BC292" s="17" t="s">
        <v>709</v>
      </c>
      <c r="BD292" s="2" t="s">
        <v>275</v>
      </c>
    </row>
    <row r="293" spans="3:56" x14ac:dyDescent="0.3">
      <c r="E293" s="155" t="s">
        <v>706</v>
      </c>
      <c r="F293" s="17" t="s">
        <v>707</v>
      </c>
      <c r="G293" s="2">
        <f>READFIRST!$C$5</f>
        <v>2018</v>
      </c>
      <c r="H293" s="141">
        <f>SUM('Base-year demand'!L210,'Base-year demand'!L212,'Base-year demand'!L214)</f>
        <v>0</v>
      </c>
      <c r="I293" s="141">
        <f>SUM('Base-year demand'!M210,'Base-year demand'!M212,'Base-year demand'!M214)</f>
        <v>0</v>
      </c>
      <c r="J293" s="141">
        <f>SUM('Base-year demand'!N210,'Base-year demand'!N212,'Base-year demand'!N214)</f>
        <v>0</v>
      </c>
      <c r="K293" s="141">
        <f>SUM('Base-year demand'!O210,'Base-year demand'!O212,'Base-year demand'!O214)</f>
        <v>0</v>
      </c>
      <c r="L293" s="141">
        <f>SUM('Base-year demand'!P210,'Base-year demand'!P212,'Base-year demand'!P214)</f>
        <v>0</v>
      </c>
      <c r="M293" s="141">
        <f>SUM('Base-year demand'!Q210,'Base-year demand'!Q212,'Base-year demand'!Q214)</f>
        <v>0</v>
      </c>
      <c r="N293" s="141">
        <f>SUM('Base-year demand'!R210,'Base-year demand'!R212,'Base-year demand'!R214)</f>
        <v>0</v>
      </c>
      <c r="O293" s="141">
        <f>SUM('Base-year demand'!S210,'Base-year demand'!S212,'Base-year demand'!S214)</f>
        <v>0</v>
      </c>
      <c r="P293" s="141">
        <f>SUM('Base-year demand'!T210,'Base-year demand'!T212,'Base-year demand'!T214)</f>
        <v>0</v>
      </c>
      <c r="Q293" s="141">
        <f>SUM('Base-year demand'!U210,'Base-year demand'!U212,'Base-year demand'!U214)</f>
        <v>0</v>
      </c>
      <c r="R293" s="141">
        <f>SUM('Base-year demand'!V210,'Base-year demand'!V212,'Base-year demand'!V214)</f>
        <v>0</v>
      </c>
      <c r="S293" s="141">
        <f>SUM('Base-year demand'!W210,'Base-year demand'!W212,'Base-year demand'!W214)</f>
        <v>0</v>
      </c>
      <c r="T293" s="141">
        <f>SUM('Base-year demand'!X210,'Base-year demand'!X212,'Base-year demand'!X214)</f>
        <v>0</v>
      </c>
      <c r="U293" s="141">
        <f>SUM('Base-year demand'!Y210,'Base-year demand'!Y212,'Base-year demand'!Y214)</f>
        <v>0</v>
      </c>
      <c r="V293" s="141">
        <f>SUM('Base-year demand'!Z210,'Base-year demand'!Z212,'Base-year demand'!Z214)</f>
        <v>0</v>
      </c>
      <c r="AL293" s="134">
        <f>SUM(H293:V293)</f>
        <v>0</v>
      </c>
      <c r="AM293" s="2" t="str">
        <f>BD293</f>
        <v>pkm</v>
      </c>
      <c r="BC293" s="134">
        <f>SUM(H293:V293)</f>
        <v>0</v>
      </c>
      <c r="BD293" s="2" t="s">
        <v>714</v>
      </c>
    </row>
    <row r="294" spans="3:56" x14ac:dyDescent="0.3">
      <c r="E294" s="157">
        <v>-3.0000000000000001E-3</v>
      </c>
      <c r="F294" s="37" t="s">
        <v>583</v>
      </c>
      <c r="G294" s="121">
        <v>2020</v>
      </c>
      <c r="H294" s="135">
        <f>$E294</f>
        <v>-3.0000000000000001E-3</v>
      </c>
      <c r="I294" s="135">
        <f t="shared" ref="H294:V305" si="123">$E294</f>
        <v>-3.0000000000000001E-3</v>
      </c>
      <c r="J294" s="135">
        <f t="shared" si="123"/>
        <v>-3.0000000000000001E-3</v>
      </c>
      <c r="K294" s="135">
        <f t="shared" si="123"/>
        <v>-3.0000000000000001E-3</v>
      </c>
      <c r="L294" s="135">
        <f t="shared" si="123"/>
        <v>-3.0000000000000001E-3</v>
      </c>
      <c r="M294" s="135">
        <f t="shared" si="123"/>
        <v>-3.0000000000000001E-3</v>
      </c>
      <c r="N294" s="135">
        <f t="shared" si="123"/>
        <v>-3.0000000000000001E-3</v>
      </c>
      <c r="O294" s="135">
        <f t="shared" si="123"/>
        <v>-3.0000000000000001E-3</v>
      </c>
      <c r="P294" s="135">
        <f t="shared" si="123"/>
        <v>-3.0000000000000001E-3</v>
      </c>
      <c r="Q294" s="135">
        <f t="shared" si="123"/>
        <v>-3.0000000000000001E-3</v>
      </c>
      <c r="R294" s="135">
        <f t="shared" si="123"/>
        <v>-3.0000000000000001E-3</v>
      </c>
      <c r="S294" s="135">
        <f t="shared" si="123"/>
        <v>-3.0000000000000001E-3</v>
      </c>
      <c r="T294" s="135">
        <f t="shared" si="123"/>
        <v>-3.0000000000000001E-3</v>
      </c>
      <c r="U294" s="135">
        <f t="shared" si="123"/>
        <v>-3.0000000000000001E-3</v>
      </c>
      <c r="V294" s="135">
        <f t="shared" si="123"/>
        <v>-3.0000000000000001E-3</v>
      </c>
      <c r="W294" s="122">
        <f>CHOOSE($X$291,AN294,AN298,AN302)</f>
        <v>0</v>
      </c>
      <c r="X294" s="122">
        <f t="shared" ref="X294:AK294" si="124">CHOOSE($X$291,AO294,AO298,AO302)</f>
        <v>0</v>
      </c>
      <c r="Y294" s="122">
        <f t="shared" si="124"/>
        <v>0</v>
      </c>
      <c r="Z294" s="122">
        <f t="shared" si="124"/>
        <v>0</v>
      </c>
      <c r="AA294" s="122">
        <f t="shared" si="124"/>
        <v>0</v>
      </c>
      <c r="AB294" s="122">
        <f t="shared" si="124"/>
        <v>0</v>
      </c>
      <c r="AC294" s="122">
        <f t="shared" si="124"/>
        <v>0</v>
      </c>
      <c r="AD294" s="122">
        <f t="shared" si="124"/>
        <v>0</v>
      </c>
      <c r="AE294" s="122">
        <f t="shared" si="124"/>
        <v>0</v>
      </c>
      <c r="AF294" s="122">
        <f t="shared" si="124"/>
        <v>0</v>
      </c>
      <c r="AG294" s="122">
        <f t="shared" si="124"/>
        <v>0</v>
      </c>
      <c r="AH294" s="122">
        <f t="shared" si="124"/>
        <v>0</v>
      </c>
      <c r="AI294" s="122">
        <f t="shared" si="124"/>
        <v>0</v>
      </c>
      <c r="AJ294" s="122">
        <f t="shared" si="124"/>
        <v>0</v>
      </c>
      <c r="AK294" s="122">
        <f t="shared" si="124"/>
        <v>0</v>
      </c>
      <c r="AL294" s="136">
        <f t="shared" ref="AL294:AL297" si="125">SUM(W294:AK294)</f>
        <v>0</v>
      </c>
      <c r="AN294" s="122">
        <f t="shared" ref="AN294:BB294" si="126">IFERROR(IF((1+ H294)&gt;0,H293*(1+ H294)^($G294-$G293),0),0)</f>
        <v>0</v>
      </c>
      <c r="AO294" s="122">
        <f t="shared" si="126"/>
        <v>0</v>
      </c>
      <c r="AP294" s="122">
        <f t="shared" si="126"/>
        <v>0</v>
      </c>
      <c r="AQ294" s="122">
        <f t="shared" si="126"/>
        <v>0</v>
      </c>
      <c r="AR294" s="122">
        <f t="shared" si="126"/>
        <v>0</v>
      </c>
      <c r="AS294" s="122">
        <f t="shared" si="126"/>
        <v>0</v>
      </c>
      <c r="AT294" s="122">
        <f t="shared" si="126"/>
        <v>0</v>
      </c>
      <c r="AU294" s="122">
        <f t="shared" si="126"/>
        <v>0</v>
      </c>
      <c r="AV294" s="122">
        <f t="shared" si="126"/>
        <v>0</v>
      </c>
      <c r="AW294" s="122">
        <f t="shared" si="126"/>
        <v>0</v>
      </c>
      <c r="AX294" s="122">
        <f t="shared" si="126"/>
        <v>0</v>
      </c>
      <c r="AY294" s="122">
        <f t="shared" si="126"/>
        <v>0</v>
      </c>
      <c r="AZ294" s="122">
        <f t="shared" si="126"/>
        <v>0</v>
      </c>
      <c r="BA294" s="122">
        <f t="shared" si="126"/>
        <v>0</v>
      </c>
      <c r="BB294" s="122">
        <f t="shared" si="126"/>
        <v>0</v>
      </c>
      <c r="BC294" s="136">
        <f t="shared" ref="BC294:BC305" si="127">SUM(AN294:BB294)</f>
        <v>0</v>
      </c>
    </row>
    <row r="295" spans="3:56" x14ac:dyDescent="0.3">
      <c r="E295" s="157">
        <v>-3.0000000000000001E-3</v>
      </c>
      <c r="G295" s="2">
        <v>2030</v>
      </c>
      <c r="H295" s="137">
        <f t="shared" si="123"/>
        <v>-3.0000000000000001E-3</v>
      </c>
      <c r="I295" s="137">
        <f t="shared" si="123"/>
        <v>-3.0000000000000001E-3</v>
      </c>
      <c r="J295" s="137">
        <f t="shared" si="123"/>
        <v>-3.0000000000000001E-3</v>
      </c>
      <c r="K295" s="137">
        <f t="shared" si="123"/>
        <v>-3.0000000000000001E-3</v>
      </c>
      <c r="L295" s="137">
        <f t="shared" si="123"/>
        <v>-3.0000000000000001E-3</v>
      </c>
      <c r="M295" s="137">
        <f t="shared" si="123"/>
        <v>-3.0000000000000001E-3</v>
      </c>
      <c r="N295" s="137">
        <f t="shared" si="123"/>
        <v>-3.0000000000000001E-3</v>
      </c>
      <c r="O295" s="137">
        <f t="shared" si="123"/>
        <v>-3.0000000000000001E-3</v>
      </c>
      <c r="P295" s="137">
        <f t="shared" si="123"/>
        <v>-3.0000000000000001E-3</v>
      </c>
      <c r="Q295" s="137">
        <f t="shared" si="123"/>
        <v>-3.0000000000000001E-3</v>
      </c>
      <c r="R295" s="137">
        <f t="shared" si="123"/>
        <v>-3.0000000000000001E-3</v>
      </c>
      <c r="S295" s="137">
        <f t="shared" si="123"/>
        <v>-3.0000000000000001E-3</v>
      </c>
      <c r="T295" s="137">
        <f t="shared" si="123"/>
        <v>-3.0000000000000001E-3</v>
      </c>
      <c r="U295" s="137">
        <f t="shared" si="123"/>
        <v>-3.0000000000000001E-3</v>
      </c>
      <c r="V295" s="137">
        <f t="shared" si="123"/>
        <v>-3.0000000000000001E-3</v>
      </c>
      <c r="W295" s="124">
        <f t="shared" ref="W295:AK297" si="128">CHOOSE($X$291,AN295,AN299,AN303)</f>
        <v>0</v>
      </c>
      <c r="X295" s="124">
        <f t="shared" si="128"/>
        <v>0</v>
      </c>
      <c r="Y295" s="124">
        <f t="shared" si="128"/>
        <v>0</v>
      </c>
      <c r="Z295" s="124">
        <f t="shared" si="128"/>
        <v>0</v>
      </c>
      <c r="AA295" s="124">
        <f t="shared" si="128"/>
        <v>0</v>
      </c>
      <c r="AB295" s="124">
        <f t="shared" si="128"/>
        <v>0</v>
      </c>
      <c r="AC295" s="124">
        <f t="shared" si="128"/>
        <v>0</v>
      </c>
      <c r="AD295" s="124">
        <f t="shared" si="128"/>
        <v>0</v>
      </c>
      <c r="AE295" s="124">
        <f t="shared" si="128"/>
        <v>0</v>
      </c>
      <c r="AF295" s="124">
        <f t="shared" si="128"/>
        <v>0</v>
      </c>
      <c r="AG295" s="124">
        <f t="shared" si="128"/>
        <v>0</v>
      </c>
      <c r="AH295" s="124">
        <f t="shared" si="128"/>
        <v>0</v>
      </c>
      <c r="AI295" s="124">
        <f t="shared" si="128"/>
        <v>0</v>
      </c>
      <c r="AJ295" s="124">
        <f t="shared" si="128"/>
        <v>0</v>
      </c>
      <c r="AK295" s="124">
        <f t="shared" si="128"/>
        <v>0</v>
      </c>
      <c r="AL295" s="136">
        <f t="shared" si="125"/>
        <v>0</v>
      </c>
      <c r="AN295" s="124">
        <f t="shared" ref="AN295:BB297" si="129">IFERROR(IF((1+ H295)&gt;0,AN294*(1+ H295)^($G295-$G294),0),0)</f>
        <v>0</v>
      </c>
      <c r="AO295" s="124">
        <f t="shared" si="129"/>
        <v>0</v>
      </c>
      <c r="AP295" s="124">
        <f t="shared" si="129"/>
        <v>0</v>
      </c>
      <c r="AQ295" s="124">
        <f t="shared" si="129"/>
        <v>0</v>
      </c>
      <c r="AR295" s="124">
        <f t="shared" si="129"/>
        <v>0</v>
      </c>
      <c r="AS295" s="124">
        <f t="shared" si="129"/>
        <v>0</v>
      </c>
      <c r="AT295" s="124">
        <f t="shared" si="129"/>
        <v>0</v>
      </c>
      <c r="AU295" s="124">
        <f t="shared" si="129"/>
        <v>0</v>
      </c>
      <c r="AV295" s="124">
        <f t="shared" si="129"/>
        <v>0</v>
      </c>
      <c r="AW295" s="124">
        <f t="shared" si="129"/>
        <v>0</v>
      </c>
      <c r="AX295" s="124">
        <f t="shared" si="129"/>
        <v>0</v>
      </c>
      <c r="AY295" s="124">
        <f t="shared" si="129"/>
        <v>0</v>
      </c>
      <c r="AZ295" s="124">
        <f t="shared" si="129"/>
        <v>0</v>
      </c>
      <c r="BA295" s="124">
        <f t="shared" si="129"/>
        <v>0</v>
      </c>
      <c r="BB295" s="124">
        <f t="shared" si="129"/>
        <v>0</v>
      </c>
      <c r="BC295" s="136">
        <f t="shared" si="127"/>
        <v>0</v>
      </c>
    </row>
    <row r="296" spans="3:56" x14ac:dyDescent="0.3">
      <c r="E296" s="157">
        <v>-3.0000000000000001E-3</v>
      </c>
      <c r="G296" s="2">
        <v>2040</v>
      </c>
      <c r="H296" s="137">
        <f>$E296</f>
        <v>-3.0000000000000001E-3</v>
      </c>
      <c r="I296" s="137">
        <f t="shared" si="123"/>
        <v>-3.0000000000000001E-3</v>
      </c>
      <c r="J296" s="137">
        <f t="shared" si="123"/>
        <v>-3.0000000000000001E-3</v>
      </c>
      <c r="K296" s="137">
        <f t="shared" si="123"/>
        <v>-3.0000000000000001E-3</v>
      </c>
      <c r="L296" s="137">
        <f t="shared" si="123"/>
        <v>-3.0000000000000001E-3</v>
      </c>
      <c r="M296" s="137">
        <f t="shared" si="123"/>
        <v>-3.0000000000000001E-3</v>
      </c>
      <c r="N296" s="137">
        <f t="shared" si="123"/>
        <v>-3.0000000000000001E-3</v>
      </c>
      <c r="O296" s="137">
        <f t="shared" si="123"/>
        <v>-3.0000000000000001E-3</v>
      </c>
      <c r="P296" s="137">
        <f t="shared" si="123"/>
        <v>-3.0000000000000001E-3</v>
      </c>
      <c r="Q296" s="137">
        <f t="shared" si="123"/>
        <v>-3.0000000000000001E-3</v>
      </c>
      <c r="R296" s="137">
        <f t="shared" si="123"/>
        <v>-3.0000000000000001E-3</v>
      </c>
      <c r="S296" s="137">
        <f t="shared" si="123"/>
        <v>-3.0000000000000001E-3</v>
      </c>
      <c r="T296" s="137">
        <f t="shared" si="123"/>
        <v>-3.0000000000000001E-3</v>
      </c>
      <c r="U296" s="137">
        <f t="shared" si="123"/>
        <v>-3.0000000000000001E-3</v>
      </c>
      <c r="V296" s="137">
        <f t="shared" si="123"/>
        <v>-3.0000000000000001E-3</v>
      </c>
      <c r="W296" s="124">
        <f t="shared" si="128"/>
        <v>0</v>
      </c>
      <c r="X296" s="124">
        <f t="shared" si="128"/>
        <v>0</v>
      </c>
      <c r="Y296" s="124">
        <f t="shared" si="128"/>
        <v>0</v>
      </c>
      <c r="Z296" s="124">
        <f t="shared" si="128"/>
        <v>0</v>
      </c>
      <c r="AA296" s="124">
        <f t="shared" si="128"/>
        <v>0</v>
      </c>
      <c r="AB296" s="124">
        <f t="shared" si="128"/>
        <v>0</v>
      </c>
      <c r="AC296" s="124">
        <f t="shared" si="128"/>
        <v>0</v>
      </c>
      <c r="AD296" s="124">
        <f t="shared" si="128"/>
        <v>0</v>
      </c>
      <c r="AE296" s="124">
        <f t="shared" si="128"/>
        <v>0</v>
      </c>
      <c r="AF296" s="124">
        <f t="shared" si="128"/>
        <v>0</v>
      </c>
      <c r="AG296" s="124">
        <f t="shared" si="128"/>
        <v>0</v>
      </c>
      <c r="AH296" s="124">
        <f t="shared" si="128"/>
        <v>0</v>
      </c>
      <c r="AI296" s="124">
        <f t="shared" si="128"/>
        <v>0</v>
      </c>
      <c r="AJ296" s="124">
        <f t="shared" si="128"/>
        <v>0</v>
      </c>
      <c r="AK296" s="124">
        <f t="shared" si="128"/>
        <v>0</v>
      </c>
      <c r="AL296" s="136">
        <f t="shared" si="125"/>
        <v>0</v>
      </c>
      <c r="AN296" s="124">
        <f t="shared" si="129"/>
        <v>0</v>
      </c>
      <c r="AO296" s="124">
        <f t="shared" si="129"/>
        <v>0</v>
      </c>
      <c r="AP296" s="124">
        <f t="shared" si="129"/>
        <v>0</v>
      </c>
      <c r="AQ296" s="124">
        <f t="shared" si="129"/>
        <v>0</v>
      </c>
      <c r="AR296" s="124">
        <f t="shared" si="129"/>
        <v>0</v>
      </c>
      <c r="AS296" s="124">
        <f t="shared" si="129"/>
        <v>0</v>
      </c>
      <c r="AT296" s="124">
        <f t="shared" si="129"/>
        <v>0</v>
      </c>
      <c r="AU296" s="124">
        <f t="shared" si="129"/>
        <v>0</v>
      </c>
      <c r="AV296" s="124">
        <f t="shared" si="129"/>
        <v>0</v>
      </c>
      <c r="AW296" s="124">
        <f t="shared" si="129"/>
        <v>0</v>
      </c>
      <c r="AX296" s="124">
        <f t="shared" si="129"/>
        <v>0</v>
      </c>
      <c r="AY296" s="124">
        <f t="shared" si="129"/>
        <v>0</v>
      </c>
      <c r="AZ296" s="124">
        <f t="shared" si="129"/>
        <v>0</v>
      </c>
      <c r="BA296" s="124">
        <f t="shared" si="129"/>
        <v>0</v>
      </c>
      <c r="BB296" s="124">
        <f t="shared" si="129"/>
        <v>0</v>
      </c>
      <c r="BC296" s="136">
        <f t="shared" si="127"/>
        <v>0</v>
      </c>
    </row>
    <row r="297" spans="3:56" x14ac:dyDescent="0.3">
      <c r="E297" s="158">
        <v>-3.0000000000000001E-3</v>
      </c>
      <c r="F297" s="10"/>
      <c r="G297" s="11">
        <v>2050</v>
      </c>
      <c r="H297" s="138">
        <f t="shared" si="123"/>
        <v>-3.0000000000000001E-3</v>
      </c>
      <c r="I297" s="138">
        <f t="shared" si="123"/>
        <v>-3.0000000000000001E-3</v>
      </c>
      <c r="J297" s="138">
        <f t="shared" si="123"/>
        <v>-3.0000000000000001E-3</v>
      </c>
      <c r="K297" s="138">
        <f t="shared" si="123"/>
        <v>-3.0000000000000001E-3</v>
      </c>
      <c r="L297" s="138">
        <f t="shared" si="123"/>
        <v>-3.0000000000000001E-3</v>
      </c>
      <c r="M297" s="138">
        <f t="shared" si="123"/>
        <v>-3.0000000000000001E-3</v>
      </c>
      <c r="N297" s="138">
        <f t="shared" si="123"/>
        <v>-3.0000000000000001E-3</v>
      </c>
      <c r="O297" s="138">
        <f t="shared" si="123"/>
        <v>-3.0000000000000001E-3</v>
      </c>
      <c r="P297" s="138">
        <f t="shared" si="123"/>
        <v>-3.0000000000000001E-3</v>
      </c>
      <c r="Q297" s="138">
        <f t="shared" si="123"/>
        <v>-3.0000000000000001E-3</v>
      </c>
      <c r="R297" s="138">
        <f t="shared" si="123"/>
        <v>-3.0000000000000001E-3</v>
      </c>
      <c r="S297" s="138">
        <f t="shared" si="123"/>
        <v>-3.0000000000000001E-3</v>
      </c>
      <c r="T297" s="138">
        <f t="shared" si="123"/>
        <v>-3.0000000000000001E-3</v>
      </c>
      <c r="U297" s="138">
        <f t="shared" si="123"/>
        <v>-3.0000000000000001E-3</v>
      </c>
      <c r="V297" s="138">
        <f t="shared" si="123"/>
        <v>-3.0000000000000001E-3</v>
      </c>
      <c r="W297" s="124">
        <f t="shared" si="128"/>
        <v>0</v>
      </c>
      <c r="X297" s="124">
        <f t="shared" si="128"/>
        <v>0</v>
      </c>
      <c r="Y297" s="124">
        <f t="shared" si="128"/>
        <v>0</v>
      </c>
      <c r="Z297" s="124">
        <f t="shared" si="128"/>
        <v>0</v>
      </c>
      <c r="AA297" s="124">
        <f t="shared" si="128"/>
        <v>0</v>
      </c>
      <c r="AB297" s="124">
        <f t="shared" si="128"/>
        <v>0</v>
      </c>
      <c r="AC297" s="124">
        <f t="shared" si="128"/>
        <v>0</v>
      </c>
      <c r="AD297" s="124">
        <f t="shared" si="128"/>
        <v>0</v>
      </c>
      <c r="AE297" s="124">
        <f t="shared" si="128"/>
        <v>0</v>
      </c>
      <c r="AF297" s="124">
        <f t="shared" si="128"/>
        <v>0</v>
      </c>
      <c r="AG297" s="124">
        <f t="shared" si="128"/>
        <v>0</v>
      </c>
      <c r="AH297" s="124">
        <f t="shared" si="128"/>
        <v>0</v>
      </c>
      <c r="AI297" s="124">
        <f t="shared" si="128"/>
        <v>0</v>
      </c>
      <c r="AJ297" s="124">
        <f t="shared" si="128"/>
        <v>0</v>
      </c>
      <c r="AK297" s="124">
        <f t="shared" si="128"/>
        <v>0</v>
      </c>
      <c r="AL297" s="136">
        <f t="shared" si="125"/>
        <v>0</v>
      </c>
      <c r="AN297" s="124">
        <f t="shared" si="129"/>
        <v>0</v>
      </c>
      <c r="AO297" s="124">
        <f t="shared" si="129"/>
        <v>0</v>
      </c>
      <c r="AP297" s="124">
        <f t="shared" si="129"/>
        <v>0</v>
      </c>
      <c r="AQ297" s="124">
        <f t="shared" si="129"/>
        <v>0</v>
      </c>
      <c r="AR297" s="124">
        <f t="shared" si="129"/>
        <v>0</v>
      </c>
      <c r="AS297" s="124">
        <f t="shared" si="129"/>
        <v>0</v>
      </c>
      <c r="AT297" s="124">
        <f t="shared" si="129"/>
        <v>0</v>
      </c>
      <c r="AU297" s="124">
        <f t="shared" si="129"/>
        <v>0</v>
      </c>
      <c r="AV297" s="124">
        <f t="shared" si="129"/>
        <v>0</v>
      </c>
      <c r="AW297" s="124">
        <f t="shared" si="129"/>
        <v>0</v>
      </c>
      <c r="AX297" s="124">
        <f t="shared" si="129"/>
        <v>0</v>
      </c>
      <c r="AY297" s="124">
        <f t="shared" si="129"/>
        <v>0</v>
      </c>
      <c r="AZ297" s="124">
        <f t="shared" si="129"/>
        <v>0</v>
      </c>
      <c r="BA297" s="124">
        <f t="shared" si="129"/>
        <v>0</v>
      </c>
      <c r="BB297" s="124">
        <f t="shared" si="129"/>
        <v>0</v>
      </c>
      <c r="BC297" s="136">
        <f t="shared" si="127"/>
        <v>0</v>
      </c>
    </row>
    <row r="298" spans="3:56" x14ac:dyDescent="0.3">
      <c r="E298" s="157">
        <v>0</v>
      </c>
      <c r="F298" s="3" t="s">
        <v>585</v>
      </c>
      <c r="G298" s="128">
        <v>2020</v>
      </c>
      <c r="H298" s="135">
        <f t="shared" si="123"/>
        <v>0</v>
      </c>
      <c r="I298" s="135">
        <f t="shared" si="123"/>
        <v>0</v>
      </c>
      <c r="J298" s="135">
        <f t="shared" si="123"/>
        <v>0</v>
      </c>
      <c r="K298" s="135">
        <f t="shared" si="123"/>
        <v>0</v>
      </c>
      <c r="L298" s="135">
        <f t="shared" si="123"/>
        <v>0</v>
      </c>
      <c r="M298" s="135">
        <f t="shared" si="123"/>
        <v>0</v>
      </c>
      <c r="N298" s="135">
        <f t="shared" si="123"/>
        <v>0</v>
      </c>
      <c r="O298" s="135">
        <f t="shared" si="123"/>
        <v>0</v>
      </c>
      <c r="P298" s="135">
        <f t="shared" si="123"/>
        <v>0</v>
      </c>
      <c r="Q298" s="135">
        <f t="shared" si="123"/>
        <v>0</v>
      </c>
      <c r="R298" s="135">
        <f t="shared" si="123"/>
        <v>0</v>
      </c>
      <c r="S298" s="135">
        <f t="shared" si="123"/>
        <v>0</v>
      </c>
      <c r="T298" s="135">
        <f t="shared" si="123"/>
        <v>0</v>
      </c>
      <c r="U298" s="135">
        <f t="shared" si="123"/>
        <v>0</v>
      </c>
      <c r="V298" s="135">
        <f t="shared" si="123"/>
        <v>0</v>
      </c>
      <c r="AN298" s="122">
        <f t="shared" ref="AN298:BB298" si="130">IFERROR(IF((1+ H298)&gt;0,H293*(1+ H298)^($G298-$G293),0),0)</f>
        <v>0</v>
      </c>
      <c r="AO298" s="122">
        <f t="shared" si="130"/>
        <v>0</v>
      </c>
      <c r="AP298" s="122">
        <f t="shared" si="130"/>
        <v>0</v>
      </c>
      <c r="AQ298" s="122">
        <f t="shared" si="130"/>
        <v>0</v>
      </c>
      <c r="AR298" s="122">
        <f t="shared" si="130"/>
        <v>0</v>
      </c>
      <c r="AS298" s="122">
        <f t="shared" si="130"/>
        <v>0</v>
      </c>
      <c r="AT298" s="122">
        <f t="shared" si="130"/>
        <v>0</v>
      </c>
      <c r="AU298" s="122">
        <f t="shared" si="130"/>
        <v>0</v>
      </c>
      <c r="AV298" s="122">
        <f t="shared" si="130"/>
        <v>0</v>
      </c>
      <c r="AW298" s="122">
        <f t="shared" si="130"/>
        <v>0</v>
      </c>
      <c r="AX298" s="122">
        <f t="shared" si="130"/>
        <v>0</v>
      </c>
      <c r="AY298" s="122">
        <f t="shared" si="130"/>
        <v>0</v>
      </c>
      <c r="AZ298" s="122">
        <f t="shared" si="130"/>
        <v>0</v>
      </c>
      <c r="BA298" s="122">
        <f t="shared" si="130"/>
        <v>0</v>
      </c>
      <c r="BB298" s="122">
        <f t="shared" si="130"/>
        <v>0</v>
      </c>
      <c r="BC298" s="136">
        <f t="shared" si="127"/>
        <v>0</v>
      </c>
    </row>
    <row r="299" spans="3:56" x14ac:dyDescent="0.3">
      <c r="E299" s="157">
        <v>0</v>
      </c>
      <c r="G299" s="2">
        <v>2030</v>
      </c>
      <c r="H299" s="137">
        <f t="shared" si="123"/>
        <v>0</v>
      </c>
      <c r="I299" s="137">
        <f t="shared" si="123"/>
        <v>0</v>
      </c>
      <c r="J299" s="137">
        <f t="shared" si="123"/>
        <v>0</v>
      </c>
      <c r="K299" s="137">
        <f t="shared" si="123"/>
        <v>0</v>
      </c>
      <c r="L299" s="137">
        <f t="shared" si="123"/>
        <v>0</v>
      </c>
      <c r="M299" s="137">
        <f t="shared" si="123"/>
        <v>0</v>
      </c>
      <c r="N299" s="137">
        <f t="shared" si="123"/>
        <v>0</v>
      </c>
      <c r="O299" s="137">
        <f t="shared" si="123"/>
        <v>0</v>
      </c>
      <c r="P299" s="137">
        <f t="shared" si="123"/>
        <v>0</v>
      </c>
      <c r="Q299" s="137">
        <f t="shared" si="123"/>
        <v>0</v>
      </c>
      <c r="R299" s="137">
        <f t="shared" si="123"/>
        <v>0</v>
      </c>
      <c r="S299" s="137">
        <f t="shared" si="123"/>
        <v>0</v>
      </c>
      <c r="T299" s="137">
        <f t="shared" si="123"/>
        <v>0</v>
      </c>
      <c r="U299" s="137">
        <f t="shared" si="123"/>
        <v>0</v>
      </c>
      <c r="V299" s="137">
        <f t="shared" si="123"/>
        <v>0</v>
      </c>
      <c r="AN299" s="124">
        <f t="shared" ref="AN299:BB301" si="131">IFERROR(IF((1+ H299)&gt;0,AN298*(1+ H299)^($G299-$G298),0),0)</f>
        <v>0</v>
      </c>
      <c r="AO299" s="124">
        <f t="shared" si="131"/>
        <v>0</v>
      </c>
      <c r="AP299" s="124">
        <f t="shared" si="131"/>
        <v>0</v>
      </c>
      <c r="AQ299" s="124">
        <f t="shared" si="131"/>
        <v>0</v>
      </c>
      <c r="AR299" s="124">
        <f t="shared" si="131"/>
        <v>0</v>
      </c>
      <c r="AS299" s="124">
        <f t="shared" si="131"/>
        <v>0</v>
      </c>
      <c r="AT299" s="124">
        <f t="shared" si="131"/>
        <v>0</v>
      </c>
      <c r="AU299" s="124">
        <f t="shared" si="131"/>
        <v>0</v>
      </c>
      <c r="AV299" s="124">
        <f t="shared" si="131"/>
        <v>0</v>
      </c>
      <c r="AW299" s="124">
        <f t="shared" si="131"/>
        <v>0</v>
      </c>
      <c r="AX299" s="124">
        <f t="shared" si="131"/>
        <v>0</v>
      </c>
      <c r="AY299" s="124">
        <f t="shared" si="131"/>
        <v>0</v>
      </c>
      <c r="AZ299" s="124">
        <f t="shared" si="131"/>
        <v>0</v>
      </c>
      <c r="BA299" s="124">
        <f t="shared" si="131"/>
        <v>0</v>
      </c>
      <c r="BB299" s="124">
        <f t="shared" si="131"/>
        <v>0</v>
      </c>
      <c r="BC299" s="136">
        <f t="shared" si="127"/>
        <v>0</v>
      </c>
    </row>
    <row r="300" spans="3:56" x14ac:dyDescent="0.3">
      <c r="E300" s="157">
        <v>0</v>
      </c>
      <c r="G300" s="2">
        <v>2040</v>
      </c>
      <c r="H300" s="137">
        <f t="shared" si="123"/>
        <v>0</v>
      </c>
      <c r="I300" s="137">
        <f t="shared" si="123"/>
        <v>0</v>
      </c>
      <c r="J300" s="137">
        <f t="shared" si="123"/>
        <v>0</v>
      </c>
      <c r="K300" s="137">
        <f t="shared" si="123"/>
        <v>0</v>
      </c>
      <c r="L300" s="137">
        <f t="shared" si="123"/>
        <v>0</v>
      </c>
      <c r="M300" s="137">
        <f t="shared" si="123"/>
        <v>0</v>
      </c>
      <c r="N300" s="137">
        <f t="shared" si="123"/>
        <v>0</v>
      </c>
      <c r="O300" s="137">
        <f t="shared" si="123"/>
        <v>0</v>
      </c>
      <c r="P300" s="137">
        <f t="shared" si="123"/>
        <v>0</v>
      </c>
      <c r="Q300" s="137">
        <f t="shared" si="123"/>
        <v>0</v>
      </c>
      <c r="R300" s="137">
        <f t="shared" si="123"/>
        <v>0</v>
      </c>
      <c r="S300" s="137">
        <f t="shared" si="123"/>
        <v>0</v>
      </c>
      <c r="T300" s="137">
        <f t="shared" si="123"/>
        <v>0</v>
      </c>
      <c r="U300" s="137">
        <f t="shared" si="123"/>
        <v>0</v>
      </c>
      <c r="V300" s="137">
        <f t="shared" si="123"/>
        <v>0</v>
      </c>
      <c r="AN300" s="124">
        <f t="shared" si="131"/>
        <v>0</v>
      </c>
      <c r="AO300" s="124">
        <f t="shared" si="131"/>
        <v>0</v>
      </c>
      <c r="AP300" s="124">
        <f t="shared" si="131"/>
        <v>0</v>
      </c>
      <c r="AQ300" s="124">
        <f t="shared" si="131"/>
        <v>0</v>
      </c>
      <c r="AR300" s="124">
        <f t="shared" si="131"/>
        <v>0</v>
      </c>
      <c r="AS300" s="124">
        <f t="shared" si="131"/>
        <v>0</v>
      </c>
      <c r="AT300" s="124">
        <f t="shared" si="131"/>
        <v>0</v>
      </c>
      <c r="AU300" s="124">
        <f t="shared" si="131"/>
        <v>0</v>
      </c>
      <c r="AV300" s="124">
        <f t="shared" si="131"/>
        <v>0</v>
      </c>
      <c r="AW300" s="124">
        <f t="shared" si="131"/>
        <v>0</v>
      </c>
      <c r="AX300" s="124">
        <f t="shared" si="131"/>
        <v>0</v>
      </c>
      <c r="AY300" s="124">
        <f t="shared" si="131"/>
        <v>0</v>
      </c>
      <c r="AZ300" s="124">
        <f t="shared" si="131"/>
        <v>0</v>
      </c>
      <c r="BA300" s="124">
        <f t="shared" si="131"/>
        <v>0</v>
      </c>
      <c r="BB300" s="124">
        <f t="shared" si="131"/>
        <v>0</v>
      </c>
      <c r="BC300" s="136">
        <f t="shared" si="127"/>
        <v>0</v>
      </c>
    </row>
    <row r="301" spans="3:56" x14ac:dyDescent="0.3">
      <c r="E301" s="157">
        <v>0</v>
      </c>
      <c r="G301" s="2">
        <v>2050</v>
      </c>
      <c r="H301" s="138">
        <f t="shared" si="123"/>
        <v>0</v>
      </c>
      <c r="I301" s="138">
        <f t="shared" si="123"/>
        <v>0</v>
      </c>
      <c r="J301" s="138">
        <f t="shared" si="123"/>
        <v>0</v>
      </c>
      <c r="K301" s="138">
        <f t="shared" si="123"/>
        <v>0</v>
      </c>
      <c r="L301" s="138">
        <f t="shared" si="123"/>
        <v>0</v>
      </c>
      <c r="M301" s="138">
        <f t="shared" si="123"/>
        <v>0</v>
      </c>
      <c r="N301" s="138">
        <f t="shared" si="123"/>
        <v>0</v>
      </c>
      <c r="O301" s="138">
        <f t="shared" si="123"/>
        <v>0</v>
      </c>
      <c r="P301" s="138">
        <f t="shared" si="123"/>
        <v>0</v>
      </c>
      <c r="Q301" s="138">
        <f t="shared" si="123"/>
        <v>0</v>
      </c>
      <c r="R301" s="138">
        <f t="shared" si="123"/>
        <v>0</v>
      </c>
      <c r="S301" s="138">
        <f t="shared" si="123"/>
        <v>0</v>
      </c>
      <c r="T301" s="138">
        <f t="shared" si="123"/>
        <v>0</v>
      </c>
      <c r="U301" s="138">
        <f t="shared" si="123"/>
        <v>0</v>
      </c>
      <c r="V301" s="138">
        <f t="shared" si="123"/>
        <v>0</v>
      </c>
      <c r="AN301" s="124">
        <f t="shared" si="131"/>
        <v>0</v>
      </c>
      <c r="AO301" s="124">
        <f t="shared" si="131"/>
        <v>0</v>
      </c>
      <c r="AP301" s="124">
        <f t="shared" si="131"/>
        <v>0</v>
      </c>
      <c r="AQ301" s="124">
        <f t="shared" si="131"/>
        <v>0</v>
      </c>
      <c r="AR301" s="124">
        <f t="shared" si="131"/>
        <v>0</v>
      </c>
      <c r="AS301" s="124">
        <f t="shared" si="131"/>
        <v>0</v>
      </c>
      <c r="AT301" s="124">
        <f t="shared" si="131"/>
        <v>0</v>
      </c>
      <c r="AU301" s="124">
        <f t="shared" si="131"/>
        <v>0</v>
      </c>
      <c r="AV301" s="124">
        <f t="shared" si="131"/>
        <v>0</v>
      </c>
      <c r="AW301" s="124">
        <f t="shared" si="131"/>
        <v>0</v>
      </c>
      <c r="AX301" s="124">
        <f t="shared" si="131"/>
        <v>0</v>
      </c>
      <c r="AY301" s="124">
        <f t="shared" si="131"/>
        <v>0</v>
      </c>
      <c r="AZ301" s="124">
        <f t="shared" si="131"/>
        <v>0</v>
      </c>
      <c r="BA301" s="124">
        <f t="shared" si="131"/>
        <v>0</v>
      </c>
      <c r="BB301" s="124">
        <f t="shared" si="131"/>
        <v>0</v>
      </c>
      <c r="BC301" s="136">
        <f t="shared" si="127"/>
        <v>0</v>
      </c>
    </row>
    <row r="302" spans="3:56" x14ac:dyDescent="0.3">
      <c r="E302" s="156">
        <v>6.0000000000000001E-3</v>
      </c>
      <c r="F302" s="37" t="s">
        <v>587</v>
      </c>
      <c r="G302" s="121">
        <v>2020</v>
      </c>
      <c r="H302" s="135">
        <f t="shared" si="123"/>
        <v>6.0000000000000001E-3</v>
      </c>
      <c r="I302" s="135">
        <f t="shared" si="123"/>
        <v>6.0000000000000001E-3</v>
      </c>
      <c r="J302" s="135">
        <f t="shared" si="123"/>
        <v>6.0000000000000001E-3</v>
      </c>
      <c r="K302" s="135">
        <f t="shared" si="123"/>
        <v>6.0000000000000001E-3</v>
      </c>
      <c r="L302" s="135">
        <f t="shared" si="123"/>
        <v>6.0000000000000001E-3</v>
      </c>
      <c r="M302" s="135">
        <f t="shared" si="123"/>
        <v>6.0000000000000001E-3</v>
      </c>
      <c r="N302" s="135">
        <f t="shared" si="123"/>
        <v>6.0000000000000001E-3</v>
      </c>
      <c r="O302" s="135">
        <f t="shared" si="123"/>
        <v>6.0000000000000001E-3</v>
      </c>
      <c r="P302" s="135">
        <f t="shared" si="123"/>
        <v>6.0000000000000001E-3</v>
      </c>
      <c r="Q302" s="135">
        <f t="shared" si="123"/>
        <v>6.0000000000000001E-3</v>
      </c>
      <c r="R302" s="135">
        <f t="shared" si="123"/>
        <v>6.0000000000000001E-3</v>
      </c>
      <c r="S302" s="135">
        <f t="shared" si="123"/>
        <v>6.0000000000000001E-3</v>
      </c>
      <c r="T302" s="135">
        <f t="shared" si="123"/>
        <v>6.0000000000000001E-3</v>
      </c>
      <c r="U302" s="135">
        <f t="shared" si="123"/>
        <v>6.0000000000000001E-3</v>
      </c>
      <c r="V302" s="135">
        <f t="shared" si="123"/>
        <v>6.0000000000000001E-3</v>
      </c>
      <c r="AN302" s="122">
        <f t="shared" ref="AN302:BB302" si="132">IFERROR(IF((1+ H302)&gt;0,H293*(1+ H302)^($G302-$G293),0),0)</f>
        <v>0</v>
      </c>
      <c r="AO302" s="122">
        <f t="shared" si="132"/>
        <v>0</v>
      </c>
      <c r="AP302" s="122">
        <f t="shared" si="132"/>
        <v>0</v>
      </c>
      <c r="AQ302" s="122">
        <f t="shared" si="132"/>
        <v>0</v>
      </c>
      <c r="AR302" s="122">
        <f t="shared" si="132"/>
        <v>0</v>
      </c>
      <c r="AS302" s="122">
        <f t="shared" si="132"/>
        <v>0</v>
      </c>
      <c r="AT302" s="122">
        <f t="shared" si="132"/>
        <v>0</v>
      </c>
      <c r="AU302" s="122">
        <f t="shared" si="132"/>
        <v>0</v>
      </c>
      <c r="AV302" s="122">
        <f t="shared" si="132"/>
        <v>0</v>
      </c>
      <c r="AW302" s="122">
        <f t="shared" si="132"/>
        <v>0</v>
      </c>
      <c r="AX302" s="122">
        <f t="shared" si="132"/>
        <v>0</v>
      </c>
      <c r="AY302" s="122">
        <f t="shared" si="132"/>
        <v>0</v>
      </c>
      <c r="AZ302" s="122">
        <f t="shared" si="132"/>
        <v>0</v>
      </c>
      <c r="BA302" s="122">
        <f t="shared" si="132"/>
        <v>0</v>
      </c>
      <c r="BB302" s="122">
        <f t="shared" si="132"/>
        <v>0</v>
      </c>
      <c r="BC302" s="136">
        <f t="shared" si="127"/>
        <v>0</v>
      </c>
    </row>
    <row r="303" spans="3:56" x14ac:dyDescent="0.3">
      <c r="E303" s="157">
        <v>6.0000000000000001E-3</v>
      </c>
      <c r="G303" s="2">
        <v>2030</v>
      </c>
      <c r="H303" s="137">
        <f t="shared" si="123"/>
        <v>6.0000000000000001E-3</v>
      </c>
      <c r="I303" s="137">
        <f t="shared" si="123"/>
        <v>6.0000000000000001E-3</v>
      </c>
      <c r="J303" s="137">
        <f t="shared" si="123"/>
        <v>6.0000000000000001E-3</v>
      </c>
      <c r="K303" s="137">
        <f t="shared" si="123"/>
        <v>6.0000000000000001E-3</v>
      </c>
      <c r="L303" s="137">
        <f t="shared" si="123"/>
        <v>6.0000000000000001E-3</v>
      </c>
      <c r="M303" s="137">
        <f t="shared" si="123"/>
        <v>6.0000000000000001E-3</v>
      </c>
      <c r="N303" s="137">
        <f t="shared" si="123"/>
        <v>6.0000000000000001E-3</v>
      </c>
      <c r="O303" s="137">
        <f t="shared" si="123"/>
        <v>6.0000000000000001E-3</v>
      </c>
      <c r="P303" s="137">
        <f t="shared" si="123"/>
        <v>6.0000000000000001E-3</v>
      </c>
      <c r="Q303" s="137">
        <f t="shared" si="123"/>
        <v>6.0000000000000001E-3</v>
      </c>
      <c r="R303" s="137">
        <f t="shared" si="123"/>
        <v>6.0000000000000001E-3</v>
      </c>
      <c r="S303" s="137">
        <f t="shared" si="123"/>
        <v>6.0000000000000001E-3</v>
      </c>
      <c r="T303" s="137">
        <f t="shared" si="123"/>
        <v>6.0000000000000001E-3</v>
      </c>
      <c r="U303" s="137">
        <f t="shared" si="123"/>
        <v>6.0000000000000001E-3</v>
      </c>
      <c r="V303" s="137">
        <f t="shared" si="123"/>
        <v>6.0000000000000001E-3</v>
      </c>
      <c r="AN303" s="124">
        <f t="shared" ref="AN303:BB305" si="133">IFERROR(IF((1+ H303)&gt;0,AN302*(1+ H303)^($G303-$G302),0),0)</f>
        <v>0</v>
      </c>
      <c r="AO303" s="124">
        <f t="shared" si="133"/>
        <v>0</v>
      </c>
      <c r="AP303" s="124">
        <f t="shared" si="133"/>
        <v>0</v>
      </c>
      <c r="AQ303" s="124">
        <f t="shared" si="133"/>
        <v>0</v>
      </c>
      <c r="AR303" s="124">
        <f t="shared" si="133"/>
        <v>0</v>
      </c>
      <c r="AS303" s="124">
        <f t="shared" si="133"/>
        <v>0</v>
      </c>
      <c r="AT303" s="124">
        <f t="shared" si="133"/>
        <v>0</v>
      </c>
      <c r="AU303" s="124">
        <f t="shared" si="133"/>
        <v>0</v>
      </c>
      <c r="AV303" s="124">
        <f t="shared" si="133"/>
        <v>0</v>
      </c>
      <c r="AW303" s="124">
        <f t="shared" si="133"/>
        <v>0</v>
      </c>
      <c r="AX303" s="124">
        <f t="shared" si="133"/>
        <v>0</v>
      </c>
      <c r="AY303" s="124">
        <f t="shared" si="133"/>
        <v>0</v>
      </c>
      <c r="AZ303" s="124">
        <f t="shared" si="133"/>
        <v>0</v>
      </c>
      <c r="BA303" s="124">
        <f t="shared" si="133"/>
        <v>0</v>
      </c>
      <c r="BB303" s="124">
        <f t="shared" si="133"/>
        <v>0</v>
      </c>
      <c r="BC303" s="136">
        <f t="shared" si="127"/>
        <v>0</v>
      </c>
    </row>
    <row r="304" spans="3:56" x14ac:dyDescent="0.3">
      <c r="E304" s="157">
        <v>6.0000000000000001E-3</v>
      </c>
      <c r="G304" s="2">
        <v>2040</v>
      </c>
      <c r="H304" s="137">
        <f t="shared" si="123"/>
        <v>6.0000000000000001E-3</v>
      </c>
      <c r="I304" s="137">
        <f t="shared" si="123"/>
        <v>6.0000000000000001E-3</v>
      </c>
      <c r="J304" s="137">
        <f t="shared" si="123"/>
        <v>6.0000000000000001E-3</v>
      </c>
      <c r="K304" s="137">
        <f t="shared" si="123"/>
        <v>6.0000000000000001E-3</v>
      </c>
      <c r="L304" s="137">
        <f t="shared" si="123"/>
        <v>6.0000000000000001E-3</v>
      </c>
      <c r="M304" s="137">
        <f t="shared" si="123"/>
        <v>6.0000000000000001E-3</v>
      </c>
      <c r="N304" s="137">
        <f t="shared" si="123"/>
        <v>6.0000000000000001E-3</v>
      </c>
      <c r="O304" s="137">
        <f t="shared" si="123"/>
        <v>6.0000000000000001E-3</v>
      </c>
      <c r="P304" s="137">
        <f t="shared" si="123"/>
        <v>6.0000000000000001E-3</v>
      </c>
      <c r="Q304" s="137">
        <f t="shared" si="123"/>
        <v>6.0000000000000001E-3</v>
      </c>
      <c r="R304" s="137">
        <f t="shared" si="123"/>
        <v>6.0000000000000001E-3</v>
      </c>
      <c r="S304" s="137">
        <f t="shared" si="123"/>
        <v>6.0000000000000001E-3</v>
      </c>
      <c r="T304" s="137">
        <f t="shared" si="123"/>
        <v>6.0000000000000001E-3</v>
      </c>
      <c r="U304" s="137">
        <f t="shared" si="123"/>
        <v>6.0000000000000001E-3</v>
      </c>
      <c r="V304" s="137">
        <f t="shared" si="123"/>
        <v>6.0000000000000001E-3</v>
      </c>
      <c r="AN304" s="124">
        <f t="shared" si="133"/>
        <v>0</v>
      </c>
      <c r="AO304" s="124">
        <f t="shared" si="133"/>
        <v>0</v>
      </c>
      <c r="AP304" s="124">
        <f t="shared" si="133"/>
        <v>0</v>
      </c>
      <c r="AQ304" s="124">
        <f t="shared" si="133"/>
        <v>0</v>
      </c>
      <c r="AR304" s="124">
        <f t="shared" si="133"/>
        <v>0</v>
      </c>
      <c r="AS304" s="124">
        <f t="shared" si="133"/>
        <v>0</v>
      </c>
      <c r="AT304" s="124">
        <f t="shared" si="133"/>
        <v>0</v>
      </c>
      <c r="AU304" s="124">
        <f t="shared" si="133"/>
        <v>0</v>
      </c>
      <c r="AV304" s="124">
        <f t="shared" si="133"/>
        <v>0</v>
      </c>
      <c r="AW304" s="124">
        <f t="shared" si="133"/>
        <v>0</v>
      </c>
      <c r="AX304" s="124">
        <f t="shared" si="133"/>
        <v>0</v>
      </c>
      <c r="AY304" s="124">
        <f t="shared" si="133"/>
        <v>0</v>
      </c>
      <c r="AZ304" s="124">
        <f t="shared" si="133"/>
        <v>0</v>
      </c>
      <c r="BA304" s="124">
        <f t="shared" si="133"/>
        <v>0</v>
      </c>
      <c r="BB304" s="124">
        <f t="shared" si="133"/>
        <v>0</v>
      </c>
      <c r="BC304" s="136">
        <f t="shared" si="127"/>
        <v>0</v>
      </c>
    </row>
    <row r="305" spans="5:55" x14ac:dyDescent="0.3">
      <c r="E305" s="158">
        <v>6.0000000000000001E-3</v>
      </c>
      <c r="F305" s="10"/>
      <c r="G305" s="11">
        <v>2050</v>
      </c>
      <c r="H305" s="138">
        <f t="shared" si="123"/>
        <v>6.0000000000000001E-3</v>
      </c>
      <c r="I305" s="138">
        <f t="shared" si="123"/>
        <v>6.0000000000000001E-3</v>
      </c>
      <c r="J305" s="138">
        <f t="shared" si="123"/>
        <v>6.0000000000000001E-3</v>
      </c>
      <c r="K305" s="138">
        <f t="shared" si="123"/>
        <v>6.0000000000000001E-3</v>
      </c>
      <c r="L305" s="138">
        <f t="shared" si="123"/>
        <v>6.0000000000000001E-3</v>
      </c>
      <c r="M305" s="138">
        <f t="shared" si="123"/>
        <v>6.0000000000000001E-3</v>
      </c>
      <c r="N305" s="138">
        <f t="shared" si="123"/>
        <v>6.0000000000000001E-3</v>
      </c>
      <c r="O305" s="138">
        <f t="shared" si="123"/>
        <v>6.0000000000000001E-3</v>
      </c>
      <c r="P305" s="138">
        <f t="shared" si="123"/>
        <v>6.0000000000000001E-3</v>
      </c>
      <c r="Q305" s="138">
        <f t="shared" si="123"/>
        <v>6.0000000000000001E-3</v>
      </c>
      <c r="R305" s="138">
        <f t="shared" si="123"/>
        <v>6.0000000000000001E-3</v>
      </c>
      <c r="S305" s="138">
        <f t="shared" si="123"/>
        <v>6.0000000000000001E-3</v>
      </c>
      <c r="T305" s="138">
        <f t="shared" si="123"/>
        <v>6.0000000000000001E-3</v>
      </c>
      <c r="U305" s="138">
        <f t="shared" si="123"/>
        <v>6.0000000000000001E-3</v>
      </c>
      <c r="V305" s="138">
        <f t="shared" si="123"/>
        <v>6.0000000000000001E-3</v>
      </c>
      <c r="AN305" s="124">
        <f t="shared" si="133"/>
        <v>0</v>
      </c>
      <c r="AO305" s="124">
        <f t="shared" si="133"/>
        <v>0</v>
      </c>
      <c r="AP305" s="124">
        <f t="shared" si="133"/>
        <v>0</v>
      </c>
      <c r="AQ305" s="124">
        <f t="shared" si="133"/>
        <v>0</v>
      </c>
      <c r="AR305" s="124">
        <f t="shared" si="133"/>
        <v>0</v>
      </c>
      <c r="AS305" s="124">
        <f t="shared" si="133"/>
        <v>0</v>
      </c>
      <c r="AT305" s="124">
        <f t="shared" si="133"/>
        <v>0</v>
      </c>
      <c r="AU305" s="124">
        <f t="shared" si="133"/>
        <v>0</v>
      </c>
      <c r="AV305" s="124">
        <f t="shared" si="133"/>
        <v>0</v>
      </c>
      <c r="AW305" s="124">
        <f t="shared" si="133"/>
        <v>0</v>
      </c>
      <c r="AX305" s="124">
        <f t="shared" si="133"/>
        <v>0</v>
      </c>
      <c r="AY305" s="124">
        <f t="shared" si="133"/>
        <v>0</v>
      </c>
      <c r="AZ305" s="124">
        <f t="shared" si="133"/>
        <v>0</v>
      </c>
      <c r="BA305" s="124">
        <f t="shared" si="133"/>
        <v>0</v>
      </c>
      <c r="BB305" s="124">
        <f t="shared" si="133"/>
        <v>0</v>
      </c>
      <c r="BC305" s="136">
        <f t="shared" si="127"/>
        <v>0</v>
      </c>
    </row>
    <row r="306" spans="5:55" x14ac:dyDescent="0.3">
      <c r="E306" s="149"/>
    </row>
  </sheetData>
  <hyperlinks>
    <hyperlink ref="J11" r:id="rId1" xr:uid="{BC334088-17B9-4849-BD1C-A3AFDFFC5AEF}"/>
    <hyperlink ref="C44" r:id="rId2" xr:uid="{A052F829-27FC-4312-A4F8-14518492AE29}"/>
    <hyperlink ref="C77" r:id="rId3" xr:uid="{736C9724-9A32-43FF-92F4-82EC66374F34}"/>
  </hyperlinks>
  <pageMargins left="0.7" right="0.7" top="0.75" bottom="0.75" header="0.3" footer="0.3"/>
  <pageSetup orientation="portrait" r:id="rId4"/>
  <ignoredErrors>
    <ignoredError sqref="AQ33:BA33 AW37:BB37 AN49:AS4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6699"/>
  </sheetPr>
  <dimension ref="C2:G251"/>
  <sheetViews>
    <sheetView zoomScale="70" zoomScaleNormal="70" workbookViewId="0">
      <selection activeCell="A25" sqref="A25"/>
    </sheetView>
  </sheetViews>
  <sheetFormatPr defaultColWidth="9.109375" defaultRowHeight="14.4" x14ac:dyDescent="0.3"/>
  <cols>
    <col min="3" max="3" width="18.5546875" customWidth="1"/>
    <col min="4" max="4" width="82.44140625" bestFit="1" customWidth="1"/>
    <col min="6" max="6" width="18.88671875" bestFit="1" customWidth="1"/>
    <col min="7" max="7" width="86.5546875" customWidth="1"/>
  </cols>
  <sheetData>
    <row r="2" spans="3:7" x14ac:dyDescent="0.3">
      <c r="C2" s="41" t="s">
        <v>544</v>
      </c>
      <c r="E2" s="8"/>
      <c r="F2" s="8"/>
    </row>
    <row r="3" spans="3:7" x14ac:dyDescent="0.3">
      <c r="C3" s="18" t="s">
        <v>272</v>
      </c>
      <c r="D3" s="18" t="s">
        <v>545</v>
      </c>
      <c r="E3" s="60" t="s">
        <v>274</v>
      </c>
      <c r="F3" s="60" t="s">
        <v>546</v>
      </c>
      <c r="G3" s="60" t="s">
        <v>547</v>
      </c>
    </row>
    <row r="4" spans="3:7" x14ac:dyDescent="0.3">
      <c r="C4" t="s">
        <v>24</v>
      </c>
      <c r="D4" t="s">
        <v>276</v>
      </c>
      <c r="E4" s="8" t="s">
        <v>277</v>
      </c>
      <c r="F4" s="8" t="s">
        <v>278</v>
      </c>
      <c r="G4" t="s">
        <v>548</v>
      </c>
    </row>
    <row r="5" spans="3:7" x14ac:dyDescent="0.3">
      <c r="C5" t="s">
        <v>25</v>
      </c>
      <c r="D5" t="s">
        <v>279</v>
      </c>
      <c r="E5" s="8" t="s">
        <v>277</v>
      </c>
      <c r="F5" s="8" t="s">
        <v>278</v>
      </c>
      <c r="G5" t="s">
        <v>548</v>
      </c>
    </row>
    <row r="6" spans="3:7" x14ac:dyDescent="0.3">
      <c r="C6" t="s">
        <v>26</v>
      </c>
      <c r="D6" t="s">
        <v>280</v>
      </c>
      <c r="E6" s="8" t="s">
        <v>277</v>
      </c>
      <c r="F6" s="8" t="s">
        <v>278</v>
      </c>
      <c r="G6" t="s">
        <v>548</v>
      </c>
    </row>
    <row r="7" spans="3:7" x14ac:dyDescent="0.3">
      <c r="C7" t="s">
        <v>27</v>
      </c>
      <c r="D7" t="s">
        <v>281</v>
      </c>
      <c r="E7" s="8" t="s">
        <v>277</v>
      </c>
      <c r="F7" s="8" t="s">
        <v>278</v>
      </c>
      <c r="G7" t="s">
        <v>548</v>
      </c>
    </row>
    <row r="8" spans="3:7" x14ac:dyDescent="0.3">
      <c r="C8" t="s">
        <v>28</v>
      </c>
      <c r="D8" t="s">
        <v>282</v>
      </c>
      <c r="E8" s="8" t="s">
        <v>277</v>
      </c>
      <c r="F8" s="8" t="s">
        <v>278</v>
      </c>
      <c r="G8" t="s">
        <v>548</v>
      </c>
    </row>
    <row r="9" spans="3:7" x14ac:dyDescent="0.3">
      <c r="C9" t="s">
        <v>29</v>
      </c>
      <c r="D9" t="s">
        <v>283</v>
      </c>
      <c r="E9" s="8" t="s">
        <v>277</v>
      </c>
      <c r="F9" s="8" t="s">
        <v>278</v>
      </c>
      <c r="G9" t="s">
        <v>548</v>
      </c>
    </row>
    <row r="10" spans="3:7" x14ac:dyDescent="0.3">
      <c r="C10" t="s">
        <v>30</v>
      </c>
      <c r="D10" t="s">
        <v>284</v>
      </c>
      <c r="E10" s="8" t="s">
        <v>277</v>
      </c>
      <c r="F10" s="8" t="s">
        <v>278</v>
      </c>
      <c r="G10" t="s">
        <v>548</v>
      </c>
    </row>
    <row r="11" spans="3:7" x14ac:dyDescent="0.3">
      <c r="C11" t="s">
        <v>31</v>
      </c>
      <c r="D11" t="s">
        <v>285</v>
      </c>
      <c r="E11" s="8" t="s">
        <v>277</v>
      </c>
      <c r="F11" s="8" t="s">
        <v>278</v>
      </c>
      <c r="G11" t="s">
        <v>548</v>
      </c>
    </row>
    <row r="12" spans="3:7" x14ac:dyDescent="0.3">
      <c r="C12" t="s">
        <v>32</v>
      </c>
      <c r="D12" t="s">
        <v>286</v>
      </c>
      <c r="E12" s="8" t="s">
        <v>277</v>
      </c>
      <c r="F12" s="8" t="s">
        <v>278</v>
      </c>
      <c r="G12" t="s">
        <v>548</v>
      </c>
    </row>
    <row r="13" spans="3:7" x14ac:dyDescent="0.3">
      <c r="C13" t="s">
        <v>33</v>
      </c>
      <c r="D13" t="s">
        <v>287</v>
      </c>
      <c r="E13" s="8" t="s">
        <v>277</v>
      </c>
      <c r="F13" s="8" t="s">
        <v>278</v>
      </c>
      <c r="G13" t="s">
        <v>548</v>
      </c>
    </row>
    <row r="14" spans="3:7" x14ac:dyDescent="0.3">
      <c r="C14" t="s">
        <v>34</v>
      </c>
      <c r="D14" t="s">
        <v>288</v>
      </c>
      <c r="E14" s="8" t="s">
        <v>277</v>
      </c>
      <c r="F14" s="8" t="s">
        <v>278</v>
      </c>
      <c r="G14" t="s">
        <v>548</v>
      </c>
    </row>
    <row r="15" spans="3:7" x14ac:dyDescent="0.3">
      <c r="C15" t="s">
        <v>35</v>
      </c>
      <c r="D15" t="s">
        <v>289</v>
      </c>
      <c r="E15" s="8" t="s">
        <v>277</v>
      </c>
      <c r="F15" s="8" t="s">
        <v>278</v>
      </c>
      <c r="G15" t="s">
        <v>548</v>
      </c>
    </row>
    <row r="16" spans="3:7" x14ac:dyDescent="0.3">
      <c r="C16" t="s">
        <v>36</v>
      </c>
      <c r="D16" t="s">
        <v>290</v>
      </c>
      <c r="E16" s="8" t="s">
        <v>277</v>
      </c>
      <c r="F16" s="8" t="s">
        <v>278</v>
      </c>
      <c r="G16" t="s">
        <v>548</v>
      </c>
    </row>
    <row r="17" spans="3:7" x14ac:dyDescent="0.3">
      <c r="C17" t="s">
        <v>37</v>
      </c>
      <c r="D17" t="s">
        <v>291</v>
      </c>
      <c r="E17" s="8" t="s">
        <v>277</v>
      </c>
      <c r="F17" s="8" t="s">
        <v>278</v>
      </c>
      <c r="G17" t="s">
        <v>548</v>
      </c>
    </row>
    <row r="18" spans="3:7" x14ac:dyDescent="0.3">
      <c r="C18" t="s">
        <v>38</v>
      </c>
      <c r="D18" t="s">
        <v>292</v>
      </c>
      <c r="E18" s="8" t="s">
        <v>277</v>
      </c>
      <c r="F18" s="8" t="s">
        <v>278</v>
      </c>
      <c r="G18" t="s">
        <v>548</v>
      </c>
    </row>
    <row r="19" spans="3:7" x14ac:dyDescent="0.3">
      <c r="C19" t="s">
        <v>39</v>
      </c>
      <c r="D19" t="s">
        <v>293</v>
      </c>
      <c r="E19" s="8" t="s">
        <v>277</v>
      </c>
      <c r="F19" s="8" t="s">
        <v>278</v>
      </c>
      <c r="G19" t="s">
        <v>548</v>
      </c>
    </row>
    <row r="20" spans="3:7" x14ac:dyDescent="0.3">
      <c r="C20" t="s">
        <v>40</v>
      </c>
      <c r="D20" t="s">
        <v>294</v>
      </c>
      <c r="E20" s="8" t="s">
        <v>277</v>
      </c>
      <c r="F20" s="8" t="s">
        <v>278</v>
      </c>
      <c r="G20" t="s">
        <v>549</v>
      </c>
    </row>
    <row r="21" spans="3:7" x14ac:dyDescent="0.3">
      <c r="C21" t="s">
        <v>41</v>
      </c>
      <c r="D21" t="s">
        <v>295</v>
      </c>
      <c r="E21" s="8" t="s">
        <v>277</v>
      </c>
      <c r="F21" s="8" t="s">
        <v>278</v>
      </c>
      <c r="G21" t="s">
        <v>549</v>
      </c>
    </row>
    <row r="22" spans="3:7" x14ac:dyDescent="0.3">
      <c r="C22" t="s">
        <v>42</v>
      </c>
      <c r="D22" t="s">
        <v>296</v>
      </c>
      <c r="E22" s="8" t="s">
        <v>277</v>
      </c>
      <c r="F22" s="8" t="s">
        <v>278</v>
      </c>
      <c r="G22" t="s">
        <v>549</v>
      </c>
    </row>
    <row r="23" spans="3:7" x14ac:dyDescent="0.3">
      <c r="C23" t="s">
        <v>43</v>
      </c>
      <c r="D23" t="s">
        <v>297</v>
      </c>
      <c r="E23" s="8" t="s">
        <v>277</v>
      </c>
      <c r="F23" s="8" t="s">
        <v>278</v>
      </c>
      <c r="G23" t="s">
        <v>549</v>
      </c>
    </row>
    <row r="24" spans="3:7" x14ac:dyDescent="0.3">
      <c r="C24" t="s">
        <v>44</v>
      </c>
      <c r="D24" t="s">
        <v>298</v>
      </c>
      <c r="E24" s="8" t="s">
        <v>277</v>
      </c>
      <c r="F24" s="8" t="s">
        <v>278</v>
      </c>
      <c r="G24" t="s">
        <v>549</v>
      </c>
    </row>
    <row r="25" spans="3:7" x14ac:dyDescent="0.3">
      <c r="C25" t="s">
        <v>45</v>
      </c>
      <c r="D25" t="s">
        <v>299</v>
      </c>
      <c r="E25" s="8" t="s">
        <v>277</v>
      </c>
      <c r="F25" s="8" t="s">
        <v>278</v>
      </c>
      <c r="G25" t="s">
        <v>549</v>
      </c>
    </row>
    <row r="26" spans="3:7" x14ac:dyDescent="0.3">
      <c r="C26" t="s">
        <v>46</v>
      </c>
      <c r="D26" t="s">
        <v>300</v>
      </c>
      <c r="E26" s="8" t="s">
        <v>277</v>
      </c>
      <c r="F26" s="8" t="s">
        <v>278</v>
      </c>
      <c r="G26" t="s">
        <v>549</v>
      </c>
    </row>
    <row r="27" spans="3:7" x14ac:dyDescent="0.3">
      <c r="C27" t="s">
        <v>47</v>
      </c>
      <c r="D27" t="s">
        <v>301</v>
      </c>
      <c r="E27" s="8" t="s">
        <v>277</v>
      </c>
      <c r="F27" s="8" t="s">
        <v>278</v>
      </c>
      <c r="G27" t="s">
        <v>549</v>
      </c>
    </row>
    <row r="28" spans="3:7" x14ac:dyDescent="0.3">
      <c r="C28" t="s">
        <v>48</v>
      </c>
      <c r="D28" t="s">
        <v>302</v>
      </c>
      <c r="E28" s="8" t="s">
        <v>277</v>
      </c>
      <c r="F28" s="8" t="s">
        <v>278</v>
      </c>
      <c r="G28" t="s">
        <v>549</v>
      </c>
    </row>
    <row r="29" spans="3:7" x14ac:dyDescent="0.3">
      <c r="C29" t="s">
        <v>49</v>
      </c>
      <c r="D29" t="s">
        <v>303</v>
      </c>
      <c r="E29" s="8" t="s">
        <v>277</v>
      </c>
      <c r="F29" s="8" t="s">
        <v>278</v>
      </c>
      <c r="G29" t="s">
        <v>549</v>
      </c>
    </row>
    <row r="30" spans="3:7" x14ac:dyDescent="0.3">
      <c r="C30" t="s">
        <v>50</v>
      </c>
      <c r="D30" t="s">
        <v>304</v>
      </c>
      <c r="E30" s="8" t="s">
        <v>277</v>
      </c>
      <c r="F30" s="8" t="s">
        <v>278</v>
      </c>
      <c r="G30" t="s">
        <v>549</v>
      </c>
    </row>
    <row r="31" spans="3:7" x14ac:dyDescent="0.3">
      <c r="C31" t="s">
        <v>51</v>
      </c>
      <c r="D31" t="s">
        <v>305</v>
      </c>
      <c r="E31" s="8" t="s">
        <v>277</v>
      </c>
      <c r="F31" s="8" t="s">
        <v>278</v>
      </c>
      <c r="G31" t="s">
        <v>549</v>
      </c>
    </row>
    <row r="32" spans="3:7" x14ac:dyDescent="0.3">
      <c r="C32" t="s">
        <v>52</v>
      </c>
      <c r="D32" t="s">
        <v>306</v>
      </c>
      <c r="E32" s="8" t="s">
        <v>277</v>
      </c>
      <c r="F32" s="8" t="s">
        <v>278</v>
      </c>
      <c r="G32" t="s">
        <v>549</v>
      </c>
    </row>
    <row r="33" spans="3:7" x14ac:dyDescent="0.3">
      <c r="C33" t="s">
        <v>53</v>
      </c>
      <c r="D33" t="s">
        <v>307</v>
      </c>
      <c r="E33" s="8" t="s">
        <v>277</v>
      </c>
      <c r="F33" s="8" t="s">
        <v>278</v>
      </c>
      <c r="G33" t="s">
        <v>549</v>
      </c>
    </row>
    <row r="34" spans="3:7" x14ac:dyDescent="0.3">
      <c r="C34" t="s">
        <v>54</v>
      </c>
      <c r="D34" t="s">
        <v>308</v>
      </c>
      <c r="E34" s="8" t="s">
        <v>277</v>
      </c>
      <c r="F34" s="8" t="s">
        <v>278</v>
      </c>
      <c r="G34" t="s">
        <v>549</v>
      </c>
    </row>
    <row r="35" spans="3:7" x14ac:dyDescent="0.3">
      <c r="C35" t="s">
        <v>55</v>
      </c>
      <c r="D35" t="s">
        <v>309</v>
      </c>
      <c r="E35" s="8" t="s">
        <v>277</v>
      </c>
      <c r="F35" s="8" t="s">
        <v>278</v>
      </c>
      <c r="G35" t="s">
        <v>549</v>
      </c>
    </row>
    <row r="36" spans="3:7" x14ac:dyDescent="0.3">
      <c r="C36" t="s">
        <v>56</v>
      </c>
      <c r="D36" t="s">
        <v>310</v>
      </c>
      <c r="E36" s="8" t="s">
        <v>277</v>
      </c>
      <c r="F36" s="8" t="s">
        <v>278</v>
      </c>
      <c r="G36" t="s">
        <v>548</v>
      </c>
    </row>
    <row r="37" spans="3:7" x14ac:dyDescent="0.3">
      <c r="C37" t="s">
        <v>57</v>
      </c>
      <c r="D37" t="s">
        <v>311</v>
      </c>
      <c r="E37" s="8" t="s">
        <v>277</v>
      </c>
      <c r="F37" s="8" t="s">
        <v>278</v>
      </c>
      <c r="G37" t="s">
        <v>548</v>
      </c>
    </row>
    <row r="38" spans="3:7" x14ac:dyDescent="0.3">
      <c r="C38" t="s">
        <v>58</v>
      </c>
      <c r="D38" t="s">
        <v>312</v>
      </c>
      <c r="E38" s="8" t="s">
        <v>277</v>
      </c>
      <c r="F38" s="8" t="s">
        <v>278</v>
      </c>
      <c r="G38" t="s">
        <v>548</v>
      </c>
    </row>
    <row r="39" spans="3:7" x14ac:dyDescent="0.3">
      <c r="C39" t="s">
        <v>59</v>
      </c>
      <c r="D39" t="s">
        <v>313</v>
      </c>
      <c r="E39" s="8" t="s">
        <v>277</v>
      </c>
      <c r="F39" s="8" t="s">
        <v>278</v>
      </c>
      <c r="G39" t="s">
        <v>548</v>
      </c>
    </row>
    <row r="40" spans="3:7" x14ac:dyDescent="0.3">
      <c r="C40" t="s">
        <v>60</v>
      </c>
      <c r="D40" t="s">
        <v>314</v>
      </c>
      <c r="E40" s="8" t="s">
        <v>277</v>
      </c>
      <c r="F40" s="8" t="s">
        <v>278</v>
      </c>
      <c r="G40" t="s">
        <v>548</v>
      </c>
    </row>
    <row r="41" spans="3:7" x14ac:dyDescent="0.3">
      <c r="C41" t="s">
        <v>61</v>
      </c>
      <c r="D41" t="s">
        <v>315</v>
      </c>
      <c r="E41" s="8" t="s">
        <v>277</v>
      </c>
      <c r="F41" s="8" t="s">
        <v>278</v>
      </c>
      <c r="G41" t="s">
        <v>548</v>
      </c>
    </row>
    <row r="42" spans="3:7" x14ac:dyDescent="0.3">
      <c r="C42" t="s">
        <v>62</v>
      </c>
      <c r="D42" t="s">
        <v>316</v>
      </c>
      <c r="E42" s="8" t="s">
        <v>277</v>
      </c>
      <c r="F42" s="8" t="s">
        <v>278</v>
      </c>
      <c r="G42" t="s">
        <v>548</v>
      </c>
    </row>
    <row r="43" spans="3:7" x14ac:dyDescent="0.3">
      <c r="C43" t="s">
        <v>63</v>
      </c>
      <c r="D43" t="s">
        <v>317</v>
      </c>
      <c r="E43" s="8" t="s">
        <v>277</v>
      </c>
      <c r="F43" s="8" t="s">
        <v>278</v>
      </c>
      <c r="G43" t="s">
        <v>548</v>
      </c>
    </row>
    <row r="44" spans="3:7" x14ac:dyDescent="0.3">
      <c r="C44" t="s">
        <v>64</v>
      </c>
      <c r="D44" t="s">
        <v>318</v>
      </c>
      <c r="E44" s="8" t="s">
        <v>277</v>
      </c>
      <c r="F44" s="8" t="s">
        <v>278</v>
      </c>
      <c r="G44" t="s">
        <v>550</v>
      </c>
    </row>
    <row r="45" spans="3:7" x14ac:dyDescent="0.3">
      <c r="C45" t="s">
        <v>65</v>
      </c>
      <c r="D45" t="s">
        <v>319</v>
      </c>
      <c r="E45" s="8" t="s">
        <v>277</v>
      </c>
      <c r="F45" s="8" t="s">
        <v>278</v>
      </c>
      <c r="G45" t="s">
        <v>550</v>
      </c>
    </row>
    <row r="46" spans="3:7" x14ac:dyDescent="0.3">
      <c r="C46" t="s">
        <v>66</v>
      </c>
      <c r="D46" t="s">
        <v>320</v>
      </c>
      <c r="E46" s="8" t="s">
        <v>277</v>
      </c>
      <c r="F46" s="8" t="s">
        <v>278</v>
      </c>
      <c r="G46" t="s">
        <v>550</v>
      </c>
    </row>
    <row r="47" spans="3:7" x14ac:dyDescent="0.3">
      <c r="C47" t="s">
        <v>67</v>
      </c>
      <c r="D47" t="s">
        <v>321</v>
      </c>
      <c r="E47" s="8" t="s">
        <v>277</v>
      </c>
      <c r="F47" s="8" t="s">
        <v>278</v>
      </c>
      <c r="G47" t="s">
        <v>550</v>
      </c>
    </row>
    <row r="48" spans="3:7" x14ac:dyDescent="0.3">
      <c r="C48" t="s">
        <v>68</v>
      </c>
      <c r="D48" t="s">
        <v>322</v>
      </c>
      <c r="E48" s="8" t="s">
        <v>277</v>
      </c>
      <c r="F48" s="8" t="s">
        <v>278</v>
      </c>
      <c r="G48" t="s">
        <v>550</v>
      </c>
    </row>
    <row r="49" spans="3:7" x14ac:dyDescent="0.3">
      <c r="C49" t="s">
        <v>69</v>
      </c>
      <c r="D49" t="s">
        <v>323</v>
      </c>
      <c r="E49" s="8" t="s">
        <v>277</v>
      </c>
      <c r="F49" s="8" t="s">
        <v>278</v>
      </c>
      <c r="G49" t="s">
        <v>550</v>
      </c>
    </row>
    <row r="50" spans="3:7" x14ac:dyDescent="0.3">
      <c r="C50" t="s">
        <v>70</v>
      </c>
      <c r="D50" t="s">
        <v>324</v>
      </c>
      <c r="E50" s="8" t="s">
        <v>277</v>
      </c>
      <c r="F50" s="8" t="s">
        <v>278</v>
      </c>
      <c r="G50" t="s">
        <v>550</v>
      </c>
    </row>
    <row r="51" spans="3:7" x14ac:dyDescent="0.3">
      <c r="C51" t="s">
        <v>71</v>
      </c>
      <c r="D51" t="s">
        <v>325</v>
      </c>
      <c r="E51" s="8" t="s">
        <v>277</v>
      </c>
      <c r="F51" s="8" t="s">
        <v>278</v>
      </c>
      <c r="G51" t="s">
        <v>550</v>
      </c>
    </row>
    <row r="52" spans="3:7" x14ac:dyDescent="0.3">
      <c r="C52" t="s">
        <v>72</v>
      </c>
      <c r="D52" t="s">
        <v>326</v>
      </c>
      <c r="E52" s="8" t="s">
        <v>277</v>
      </c>
      <c r="F52" s="8" t="s">
        <v>278</v>
      </c>
      <c r="G52" t="s">
        <v>549</v>
      </c>
    </row>
    <row r="53" spans="3:7" x14ac:dyDescent="0.3">
      <c r="C53" t="s">
        <v>73</v>
      </c>
      <c r="D53" t="s">
        <v>327</v>
      </c>
      <c r="E53" s="8" t="s">
        <v>277</v>
      </c>
      <c r="F53" s="8" t="s">
        <v>278</v>
      </c>
      <c r="G53" t="s">
        <v>549</v>
      </c>
    </row>
    <row r="54" spans="3:7" x14ac:dyDescent="0.3">
      <c r="C54" t="s">
        <v>74</v>
      </c>
      <c r="D54" t="s">
        <v>328</v>
      </c>
      <c r="E54" s="8" t="s">
        <v>277</v>
      </c>
      <c r="F54" s="8" t="s">
        <v>278</v>
      </c>
      <c r="G54" t="s">
        <v>549</v>
      </c>
    </row>
    <row r="55" spans="3:7" x14ac:dyDescent="0.3">
      <c r="C55" t="s">
        <v>75</v>
      </c>
      <c r="D55" t="s">
        <v>329</v>
      </c>
      <c r="E55" s="8" t="s">
        <v>277</v>
      </c>
      <c r="F55" s="8" t="s">
        <v>278</v>
      </c>
      <c r="G55" t="s">
        <v>549</v>
      </c>
    </row>
    <row r="56" spans="3:7" x14ac:dyDescent="0.3">
      <c r="C56" t="s">
        <v>76</v>
      </c>
      <c r="D56" t="s">
        <v>330</v>
      </c>
      <c r="E56" s="8" t="s">
        <v>277</v>
      </c>
      <c r="F56" s="8" t="s">
        <v>278</v>
      </c>
      <c r="G56" t="s">
        <v>549</v>
      </c>
    </row>
    <row r="57" spans="3:7" x14ac:dyDescent="0.3">
      <c r="C57" t="s">
        <v>77</v>
      </c>
      <c r="D57" t="s">
        <v>331</v>
      </c>
      <c r="E57" s="8" t="s">
        <v>277</v>
      </c>
      <c r="F57" s="8" t="s">
        <v>278</v>
      </c>
      <c r="G57" t="s">
        <v>549</v>
      </c>
    </row>
    <row r="58" spans="3:7" x14ac:dyDescent="0.3">
      <c r="C58" t="s">
        <v>78</v>
      </c>
      <c r="D58" t="s">
        <v>332</v>
      </c>
      <c r="E58" s="8" t="s">
        <v>277</v>
      </c>
      <c r="F58" s="8" t="s">
        <v>278</v>
      </c>
      <c r="G58" t="s">
        <v>549</v>
      </c>
    </row>
    <row r="59" spans="3:7" x14ac:dyDescent="0.3">
      <c r="C59" s="25" t="s">
        <v>79</v>
      </c>
      <c r="D59" s="25" t="s">
        <v>333</v>
      </c>
      <c r="E59" s="61" t="s">
        <v>277</v>
      </c>
      <c r="F59" s="61" t="s">
        <v>278</v>
      </c>
      <c r="G59" s="25" t="s">
        <v>549</v>
      </c>
    </row>
    <row r="60" spans="3:7" x14ac:dyDescent="0.3">
      <c r="C60" t="s">
        <v>80</v>
      </c>
      <c r="D60" t="s">
        <v>334</v>
      </c>
      <c r="E60" s="8" t="s">
        <v>335</v>
      </c>
      <c r="F60" s="8" t="s">
        <v>278</v>
      </c>
      <c r="G60" t="s">
        <v>551</v>
      </c>
    </row>
    <row r="61" spans="3:7" x14ac:dyDescent="0.3">
      <c r="C61" t="s">
        <v>81</v>
      </c>
      <c r="D61" t="s">
        <v>336</v>
      </c>
      <c r="E61" s="8" t="s">
        <v>335</v>
      </c>
      <c r="F61" s="8" t="s">
        <v>278</v>
      </c>
      <c r="G61" t="s">
        <v>551</v>
      </c>
    </row>
    <row r="62" spans="3:7" x14ac:dyDescent="0.3">
      <c r="C62" t="s">
        <v>82</v>
      </c>
      <c r="D62" t="s">
        <v>337</v>
      </c>
      <c r="E62" s="8" t="s">
        <v>335</v>
      </c>
      <c r="F62" s="8" t="s">
        <v>278</v>
      </c>
      <c r="G62" t="s">
        <v>551</v>
      </c>
    </row>
    <row r="63" spans="3:7" x14ac:dyDescent="0.3">
      <c r="C63" t="s">
        <v>83</v>
      </c>
      <c r="D63" t="s">
        <v>338</v>
      </c>
      <c r="E63" s="8" t="s">
        <v>335</v>
      </c>
      <c r="F63" s="8" t="s">
        <v>278</v>
      </c>
      <c r="G63" t="s">
        <v>551</v>
      </c>
    </row>
    <row r="64" spans="3:7" x14ac:dyDescent="0.3">
      <c r="C64" t="s">
        <v>84</v>
      </c>
      <c r="D64" t="s">
        <v>339</v>
      </c>
      <c r="E64" s="8" t="s">
        <v>335</v>
      </c>
      <c r="F64" s="8" t="s">
        <v>278</v>
      </c>
      <c r="G64" t="s">
        <v>551</v>
      </c>
    </row>
    <row r="65" spans="3:7" x14ac:dyDescent="0.3">
      <c r="C65" t="s">
        <v>85</v>
      </c>
      <c r="D65" t="s">
        <v>340</v>
      </c>
      <c r="E65" s="8" t="s">
        <v>335</v>
      </c>
      <c r="F65" s="8" t="s">
        <v>278</v>
      </c>
      <c r="G65" t="s">
        <v>551</v>
      </c>
    </row>
    <row r="66" spans="3:7" x14ac:dyDescent="0.3">
      <c r="C66" t="s">
        <v>86</v>
      </c>
      <c r="D66" t="s">
        <v>341</v>
      </c>
      <c r="E66" s="8" t="s">
        <v>335</v>
      </c>
      <c r="F66" s="8" t="s">
        <v>278</v>
      </c>
      <c r="G66" t="s">
        <v>551</v>
      </c>
    </row>
    <row r="67" spans="3:7" x14ac:dyDescent="0.3">
      <c r="C67" t="s">
        <v>87</v>
      </c>
      <c r="D67" t="s">
        <v>342</v>
      </c>
      <c r="E67" s="8" t="s">
        <v>335</v>
      </c>
      <c r="F67" s="8" t="s">
        <v>278</v>
      </c>
      <c r="G67" t="s">
        <v>551</v>
      </c>
    </row>
    <row r="68" spans="3:7" x14ac:dyDescent="0.3">
      <c r="C68" t="s">
        <v>88</v>
      </c>
      <c r="D68" t="s">
        <v>343</v>
      </c>
      <c r="E68" s="8" t="s">
        <v>335</v>
      </c>
      <c r="F68" s="8" t="s">
        <v>278</v>
      </c>
      <c r="G68" t="s">
        <v>551</v>
      </c>
    </row>
    <row r="69" spans="3:7" x14ac:dyDescent="0.3">
      <c r="C69" t="s">
        <v>89</v>
      </c>
      <c r="D69" t="s">
        <v>344</v>
      </c>
      <c r="E69" s="8" t="s">
        <v>335</v>
      </c>
      <c r="F69" s="8" t="s">
        <v>278</v>
      </c>
      <c r="G69" t="s">
        <v>551</v>
      </c>
    </row>
    <row r="70" spans="3:7" x14ac:dyDescent="0.3">
      <c r="C70" t="s">
        <v>90</v>
      </c>
      <c r="D70" t="s">
        <v>345</v>
      </c>
      <c r="E70" s="8" t="s">
        <v>335</v>
      </c>
      <c r="F70" s="8" t="s">
        <v>278</v>
      </c>
      <c r="G70" t="s">
        <v>551</v>
      </c>
    </row>
    <row r="71" spans="3:7" x14ac:dyDescent="0.3">
      <c r="C71" t="s">
        <v>91</v>
      </c>
      <c r="D71" t="s">
        <v>346</v>
      </c>
      <c r="E71" s="8" t="s">
        <v>335</v>
      </c>
      <c r="F71" s="8" t="s">
        <v>278</v>
      </c>
      <c r="G71" t="s">
        <v>551</v>
      </c>
    </row>
    <row r="72" spans="3:7" x14ac:dyDescent="0.3">
      <c r="C72" t="s">
        <v>92</v>
      </c>
      <c r="D72" t="s">
        <v>347</v>
      </c>
      <c r="E72" s="8" t="s">
        <v>335</v>
      </c>
      <c r="F72" s="8" t="s">
        <v>278</v>
      </c>
      <c r="G72" t="s">
        <v>551</v>
      </c>
    </row>
    <row r="73" spans="3:7" x14ac:dyDescent="0.3">
      <c r="C73" t="s">
        <v>93</v>
      </c>
      <c r="D73" t="s">
        <v>348</v>
      </c>
      <c r="E73" s="8" t="s">
        <v>335</v>
      </c>
      <c r="F73" s="8" t="s">
        <v>278</v>
      </c>
      <c r="G73" t="s">
        <v>551</v>
      </c>
    </row>
    <row r="74" spans="3:7" x14ac:dyDescent="0.3">
      <c r="C74" t="s">
        <v>94</v>
      </c>
      <c r="D74" t="s">
        <v>349</v>
      </c>
      <c r="E74" s="8" t="s">
        <v>335</v>
      </c>
      <c r="F74" s="8" t="s">
        <v>278</v>
      </c>
      <c r="G74" t="s">
        <v>551</v>
      </c>
    </row>
    <row r="75" spans="3:7" x14ac:dyDescent="0.3">
      <c r="C75" t="s">
        <v>95</v>
      </c>
      <c r="D75" t="s">
        <v>350</v>
      </c>
      <c r="E75" s="8" t="s">
        <v>335</v>
      </c>
      <c r="F75" s="8" t="s">
        <v>278</v>
      </c>
      <c r="G75" t="s">
        <v>551</v>
      </c>
    </row>
    <row r="76" spans="3:7" x14ac:dyDescent="0.3">
      <c r="C76" t="s">
        <v>96</v>
      </c>
      <c r="D76" t="s">
        <v>351</v>
      </c>
      <c r="E76" s="8" t="s">
        <v>335</v>
      </c>
      <c r="F76" s="8" t="s">
        <v>278</v>
      </c>
      <c r="G76" t="s">
        <v>551</v>
      </c>
    </row>
    <row r="77" spans="3:7" x14ac:dyDescent="0.3">
      <c r="C77" t="s">
        <v>97</v>
      </c>
      <c r="D77" t="s">
        <v>352</v>
      </c>
      <c r="E77" s="8" t="s">
        <v>335</v>
      </c>
      <c r="F77" s="8" t="s">
        <v>278</v>
      </c>
      <c r="G77" t="s">
        <v>551</v>
      </c>
    </row>
    <row r="78" spans="3:7" x14ac:dyDescent="0.3">
      <c r="C78" t="s">
        <v>98</v>
      </c>
      <c r="D78" t="s">
        <v>353</v>
      </c>
      <c r="E78" s="8" t="s">
        <v>335</v>
      </c>
      <c r="F78" s="8" t="s">
        <v>278</v>
      </c>
      <c r="G78" t="s">
        <v>551</v>
      </c>
    </row>
    <row r="79" spans="3:7" x14ac:dyDescent="0.3">
      <c r="C79" t="s">
        <v>99</v>
      </c>
      <c r="D79" t="s">
        <v>354</v>
      </c>
      <c r="E79" s="8" t="s">
        <v>335</v>
      </c>
      <c r="F79" s="8" t="s">
        <v>278</v>
      </c>
      <c r="G79" t="s">
        <v>551</v>
      </c>
    </row>
    <row r="80" spans="3:7" x14ac:dyDescent="0.3">
      <c r="C80" t="s">
        <v>100</v>
      </c>
      <c r="D80" t="s">
        <v>355</v>
      </c>
      <c r="E80" s="8" t="s">
        <v>335</v>
      </c>
      <c r="F80" s="8" t="s">
        <v>278</v>
      </c>
      <c r="G80" t="s">
        <v>551</v>
      </c>
    </row>
    <row r="81" spans="3:7" x14ac:dyDescent="0.3">
      <c r="C81" t="s">
        <v>101</v>
      </c>
      <c r="D81" t="s">
        <v>356</v>
      </c>
      <c r="E81" s="8" t="s">
        <v>335</v>
      </c>
      <c r="F81" s="8" t="s">
        <v>278</v>
      </c>
      <c r="G81" t="s">
        <v>551</v>
      </c>
    </row>
    <row r="82" spans="3:7" x14ac:dyDescent="0.3">
      <c r="C82" t="s">
        <v>102</v>
      </c>
      <c r="D82" t="s">
        <v>357</v>
      </c>
      <c r="E82" s="8" t="s">
        <v>335</v>
      </c>
      <c r="F82" s="8" t="s">
        <v>278</v>
      </c>
      <c r="G82" t="s">
        <v>551</v>
      </c>
    </row>
    <row r="83" spans="3:7" x14ac:dyDescent="0.3">
      <c r="C83" t="s">
        <v>103</v>
      </c>
      <c r="D83" t="s">
        <v>358</v>
      </c>
      <c r="E83" s="8" t="s">
        <v>335</v>
      </c>
      <c r="F83" s="8" t="s">
        <v>278</v>
      </c>
      <c r="G83" t="s">
        <v>551</v>
      </c>
    </row>
    <row r="84" spans="3:7" x14ac:dyDescent="0.3">
      <c r="C84" t="s">
        <v>104</v>
      </c>
      <c r="D84" t="s">
        <v>359</v>
      </c>
      <c r="E84" s="8" t="s">
        <v>335</v>
      </c>
      <c r="F84" s="8" t="s">
        <v>278</v>
      </c>
      <c r="G84" t="s">
        <v>551</v>
      </c>
    </row>
    <row r="85" spans="3:7" x14ac:dyDescent="0.3">
      <c r="C85" t="s">
        <v>105</v>
      </c>
      <c r="D85" t="s">
        <v>360</v>
      </c>
      <c r="E85" s="8" t="s">
        <v>335</v>
      </c>
      <c r="F85" s="8" t="s">
        <v>278</v>
      </c>
      <c r="G85" t="s">
        <v>551</v>
      </c>
    </row>
    <row r="86" spans="3:7" x14ac:dyDescent="0.3">
      <c r="C86" t="s">
        <v>106</v>
      </c>
      <c r="D86" t="s">
        <v>361</v>
      </c>
      <c r="E86" s="8" t="s">
        <v>335</v>
      </c>
      <c r="F86" s="8" t="s">
        <v>278</v>
      </c>
      <c r="G86" t="s">
        <v>551</v>
      </c>
    </row>
    <row r="87" spans="3:7" x14ac:dyDescent="0.3">
      <c r="C87" t="s">
        <v>107</v>
      </c>
      <c r="D87" t="s">
        <v>362</v>
      </c>
      <c r="E87" s="8" t="s">
        <v>335</v>
      </c>
      <c r="F87" s="8" t="s">
        <v>278</v>
      </c>
      <c r="G87" t="s">
        <v>551</v>
      </c>
    </row>
    <row r="88" spans="3:7" x14ac:dyDescent="0.3">
      <c r="C88" t="s">
        <v>108</v>
      </c>
      <c r="D88" t="s">
        <v>363</v>
      </c>
      <c r="E88" s="8" t="s">
        <v>335</v>
      </c>
      <c r="F88" s="8" t="s">
        <v>278</v>
      </c>
      <c r="G88" t="s">
        <v>551</v>
      </c>
    </row>
    <row r="89" spans="3:7" x14ac:dyDescent="0.3">
      <c r="C89" t="s">
        <v>109</v>
      </c>
      <c r="D89" t="s">
        <v>364</v>
      </c>
      <c r="E89" s="8" t="s">
        <v>335</v>
      </c>
      <c r="F89" s="8" t="s">
        <v>278</v>
      </c>
      <c r="G89" t="s">
        <v>551</v>
      </c>
    </row>
    <row r="90" spans="3:7" x14ac:dyDescent="0.3">
      <c r="C90" t="s">
        <v>110</v>
      </c>
      <c r="D90" t="s">
        <v>365</v>
      </c>
      <c r="E90" s="8" t="s">
        <v>335</v>
      </c>
      <c r="F90" s="8" t="s">
        <v>278</v>
      </c>
      <c r="G90" t="s">
        <v>551</v>
      </c>
    </row>
    <row r="91" spans="3:7" x14ac:dyDescent="0.3">
      <c r="C91" t="s">
        <v>111</v>
      </c>
      <c r="D91" t="s">
        <v>366</v>
      </c>
      <c r="E91" s="8" t="s">
        <v>335</v>
      </c>
      <c r="F91" s="8" t="s">
        <v>278</v>
      </c>
      <c r="G91" t="s">
        <v>551</v>
      </c>
    </row>
    <row r="92" spans="3:7" x14ac:dyDescent="0.3">
      <c r="C92" t="s">
        <v>112</v>
      </c>
      <c r="D92" t="s">
        <v>367</v>
      </c>
      <c r="E92" s="8" t="s">
        <v>335</v>
      </c>
      <c r="F92" s="8" t="s">
        <v>278</v>
      </c>
      <c r="G92" t="s">
        <v>551</v>
      </c>
    </row>
    <row r="93" spans="3:7" x14ac:dyDescent="0.3">
      <c r="C93" t="s">
        <v>113</v>
      </c>
      <c r="D93" t="s">
        <v>368</v>
      </c>
      <c r="E93" s="8" t="s">
        <v>335</v>
      </c>
      <c r="F93" s="8" t="s">
        <v>278</v>
      </c>
      <c r="G93" t="s">
        <v>551</v>
      </c>
    </row>
    <row r="94" spans="3:7" x14ac:dyDescent="0.3">
      <c r="C94" t="s">
        <v>114</v>
      </c>
      <c r="D94" t="s">
        <v>369</v>
      </c>
      <c r="E94" s="8" t="s">
        <v>335</v>
      </c>
      <c r="F94" s="8" t="s">
        <v>278</v>
      </c>
      <c r="G94" t="s">
        <v>551</v>
      </c>
    </row>
    <row r="95" spans="3:7" x14ac:dyDescent="0.3">
      <c r="C95" t="s">
        <v>115</v>
      </c>
      <c r="D95" t="s">
        <v>370</v>
      </c>
      <c r="E95" s="8" t="s">
        <v>335</v>
      </c>
      <c r="F95" s="8" t="s">
        <v>278</v>
      </c>
      <c r="G95" t="s">
        <v>551</v>
      </c>
    </row>
    <row r="96" spans="3:7" x14ac:dyDescent="0.3">
      <c r="C96" t="s">
        <v>116</v>
      </c>
      <c r="D96" t="s">
        <v>371</v>
      </c>
      <c r="E96" s="8" t="s">
        <v>335</v>
      </c>
      <c r="F96" s="8" t="s">
        <v>278</v>
      </c>
      <c r="G96" t="s">
        <v>551</v>
      </c>
    </row>
    <row r="97" spans="3:7" x14ac:dyDescent="0.3">
      <c r="C97" t="s">
        <v>117</v>
      </c>
      <c r="D97" t="s">
        <v>372</v>
      </c>
      <c r="E97" s="8" t="s">
        <v>335</v>
      </c>
      <c r="F97" s="8" t="s">
        <v>278</v>
      </c>
      <c r="G97" t="s">
        <v>551</v>
      </c>
    </row>
    <row r="98" spans="3:7" x14ac:dyDescent="0.3">
      <c r="C98" t="s">
        <v>118</v>
      </c>
      <c r="D98" t="s">
        <v>373</v>
      </c>
      <c r="E98" s="8" t="s">
        <v>335</v>
      </c>
      <c r="F98" s="8" t="s">
        <v>278</v>
      </c>
      <c r="G98" t="s">
        <v>551</v>
      </c>
    </row>
    <row r="99" spans="3:7" x14ac:dyDescent="0.3">
      <c r="C99" t="s">
        <v>119</v>
      </c>
      <c r="D99" t="s">
        <v>374</v>
      </c>
      <c r="E99" s="8" t="s">
        <v>335</v>
      </c>
      <c r="F99" s="8" t="s">
        <v>278</v>
      </c>
      <c r="G99" t="s">
        <v>551</v>
      </c>
    </row>
    <row r="100" spans="3:7" x14ac:dyDescent="0.3">
      <c r="C100" t="s">
        <v>120</v>
      </c>
      <c r="D100" t="s">
        <v>375</v>
      </c>
      <c r="E100" s="8" t="s">
        <v>335</v>
      </c>
      <c r="F100" s="8" t="s">
        <v>278</v>
      </c>
      <c r="G100" t="s">
        <v>551</v>
      </c>
    </row>
    <row r="101" spans="3:7" x14ac:dyDescent="0.3">
      <c r="C101" t="s">
        <v>121</v>
      </c>
      <c r="D101" t="s">
        <v>376</v>
      </c>
      <c r="E101" s="8" t="s">
        <v>335</v>
      </c>
      <c r="F101" s="8" t="s">
        <v>278</v>
      </c>
      <c r="G101" t="s">
        <v>551</v>
      </c>
    </row>
    <row r="102" spans="3:7" x14ac:dyDescent="0.3">
      <c r="C102" t="s">
        <v>122</v>
      </c>
      <c r="D102" t="s">
        <v>377</v>
      </c>
      <c r="E102" s="8" t="s">
        <v>335</v>
      </c>
      <c r="F102" s="8" t="s">
        <v>278</v>
      </c>
      <c r="G102" t="s">
        <v>551</v>
      </c>
    </row>
    <row r="103" spans="3:7" x14ac:dyDescent="0.3">
      <c r="C103" t="s">
        <v>123</v>
      </c>
      <c r="D103" t="s">
        <v>378</v>
      </c>
      <c r="E103" s="8" t="s">
        <v>335</v>
      </c>
      <c r="F103" s="8" t="s">
        <v>278</v>
      </c>
      <c r="G103" t="s">
        <v>551</v>
      </c>
    </row>
    <row r="104" spans="3:7" x14ac:dyDescent="0.3">
      <c r="C104" t="s">
        <v>124</v>
      </c>
      <c r="D104" t="s">
        <v>379</v>
      </c>
      <c r="E104" s="8" t="s">
        <v>335</v>
      </c>
      <c r="F104" s="8" t="s">
        <v>278</v>
      </c>
      <c r="G104" t="s">
        <v>551</v>
      </c>
    </row>
    <row r="105" spans="3:7" x14ac:dyDescent="0.3">
      <c r="C105" t="s">
        <v>125</v>
      </c>
      <c r="D105" t="s">
        <v>380</v>
      </c>
      <c r="E105" s="8" t="s">
        <v>335</v>
      </c>
      <c r="F105" s="8" t="s">
        <v>278</v>
      </c>
      <c r="G105" t="s">
        <v>551</v>
      </c>
    </row>
    <row r="106" spans="3:7" x14ac:dyDescent="0.3">
      <c r="C106" t="s">
        <v>126</v>
      </c>
      <c r="D106" t="s">
        <v>381</v>
      </c>
      <c r="E106" s="8" t="s">
        <v>335</v>
      </c>
      <c r="F106" s="8" t="s">
        <v>278</v>
      </c>
      <c r="G106" t="s">
        <v>551</v>
      </c>
    </row>
    <row r="107" spans="3:7" x14ac:dyDescent="0.3">
      <c r="C107" t="s">
        <v>127</v>
      </c>
      <c r="D107" t="s">
        <v>382</v>
      </c>
      <c r="E107" s="8" t="s">
        <v>335</v>
      </c>
      <c r="F107" s="8" t="s">
        <v>278</v>
      </c>
      <c r="G107" t="s">
        <v>551</v>
      </c>
    </row>
    <row r="108" spans="3:7" x14ac:dyDescent="0.3">
      <c r="C108" t="s">
        <v>128</v>
      </c>
      <c r="D108" t="s">
        <v>383</v>
      </c>
      <c r="E108" s="8" t="s">
        <v>335</v>
      </c>
      <c r="F108" s="8" t="s">
        <v>278</v>
      </c>
      <c r="G108" t="s">
        <v>551</v>
      </c>
    </row>
    <row r="109" spans="3:7" x14ac:dyDescent="0.3">
      <c r="C109" t="s">
        <v>129</v>
      </c>
      <c r="D109" t="s">
        <v>384</v>
      </c>
      <c r="E109" s="8" t="s">
        <v>335</v>
      </c>
      <c r="F109" s="8" t="s">
        <v>278</v>
      </c>
      <c r="G109" t="s">
        <v>551</v>
      </c>
    </row>
    <row r="110" spans="3:7" x14ac:dyDescent="0.3">
      <c r="C110" t="s">
        <v>130</v>
      </c>
      <c r="D110" t="s">
        <v>385</v>
      </c>
      <c r="E110" s="8" t="s">
        <v>335</v>
      </c>
      <c r="F110" s="8" t="s">
        <v>278</v>
      </c>
      <c r="G110" t="s">
        <v>551</v>
      </c>
    </row>
    <row r="111" spans="3:7" x14ac:dyDescent="0.3">
      <c r="C111" t="s">
        <v>131</v>
      </c>
      <c r="D111" t="s">
        <v>386</v>
      </c>
      <c r="E111" s="8" t="s">
        <v>335</v>
      </c>
      <c r="F111" s="8" t="s">
        <v>278</v>
      </c>
      <c r="G111" t="s">
        <v>551</v>
      </c>
    </row>
    <row r="112" spans="3:7" x14ac:dyDescent="0.3">
      <c r="C112" t="s">
        <v>132</v>
      </c>
      <c r="D112" t="s">
        <v>387</v>
      </c>
      <c r="E112" s="8" t="s">
        <v>335</v>
      </c>
      <c r="F112" s="8" t="s">
        <v>278</v>
      </c>
      <c r="G112" t="s">
        <v>551</v>
      </c>
    </row>
    <row r="113" spans="3:7" x14ac:dyDescent="0.3">
      <c r="C113" t="s">
        <v>133</v>
      </c>
      <c r="D113" t="s">
        <v>388</v>
      </c>
      <c r="E113" s="8" t="s">
        <v>335</v>
      </c>
      <c r="F113" s="8" t="s">
        <v>278</v>
      </c>
      <c r="G113" t="s">
        <v>551</v>
      </c>
    </row>
    <row r="114" spans="3:7" x14ac:dyDescent="0.3">
      <c r="C114" t="s">
        <v>134</v>
      </c>
      <c r="D114" t="s">
        <v>389</v>
      </c>
      <c r="E114" s="8" t="s">
        <v>335</v>
      </c>
      <c r="F114" s="8" t="s">
        <v>278</v>
      </c>
      <c r="G114" t="s">
        <v>551</v>
      </c>
    </row>
    <row r="115" spans="3:7" x14ac:dyDescent="0.3">
      <c r="C115" s="25" t="s">
        <v>135</v>
      </c>
      <c r="D115" s="25" t="s">
        <v>390</v>
      </c>
      <c r="E115" s="61" t="s">
        <v>335</v>
      </c>
      <c r="F115" s="61" t="s">
        <v>278</v>
      </c>
      <c r="G115" s="25" t="s">
        <v>551</v>
      </c>
    </row>
    <row r="116" spans="3:7" x14ac:dyDescent="0.3">
      <c r="C116" t="s">
        <v>136</v>
      </c>
      <c r="D116" t="s">
        <v>391</v>
      </c>
      <c r="E116" s="8" t="s">
        <v>392</v>
      </c>
      <c r="F116" s="8" t="s">
        <v>278</v>
      </c>
      <c r="G116" t="s">
        <v>552</v>
      </c>
    </row>
    <row r="117" spans="3:7" x14ac:dyDescent="0.3">
      <c r="C117" t="s">
        <v>137</v>
      </c>
      <c r="D117" t="s">
        <v>393</v>
      </c>
      <c r="E117" s="8" t="s">
        <v>392</v>
      </c>
      <c r="F117" s="8" t="s">
        <v>278</v>
      </c>
      <c r="G117" t="s">
        <v>552</v>
      </c>
    </row>
    <row r="118" spans="3:7" x14ac:dyDescent="0.3">
      <c r="C118" t="s">
        <v>138</v>
      </c>
      <c r="D118" t="s">
        <v>394</v>
      </c>
      <c r="E118" s="8" t="s">
        <v>392</v>
      </c>
      <c r="F118" s="8" t="s">
        <v>278</v>
      </c>
      <c r="G118" t="s">
        <v>552</v>
      </c>
    </row>
    <row r="119" spans="3:7" x14ac:dyDescent="0.3">
      <c r="C119" t="s">
        <v>139</v>
      </c>
      <c r="D119" t="s">
        <v>395</v>
      </c>
      <c r="E119" s="8" t="s">
        <v>392</v>
      </c>
      <c r="F119" s="8" t="s">
        <v>278</v>
      </c>
      <c r="G119" t="s">
        <v>552</v>
      </c>
    </row>
    <row r="120" spans="3:7" x14ac:dyDescent="0.3">
      <c r="C120" t="s">
        <v>140</v>
      </c>
      <c r="D120" t="s">
        <v>396</v>
      </c>
      <c r="E120" s="8" t="s">
        <v>392</v>
      </c>
      <c r="F120" s="8" t="s">
        <v>278</v>
      </c>
      <c r="G120" t="s">
        <v>552</v>
      </c>
    </row>
    <row r="121" spans="3:7" x14ac:dyDescent="0.3">
      <c r="C121" t="s">
        <v>141</v>
      </c>
      <c r="D121" t="s">
        <v>397</v>
      </c>
      <c r="E121" s="8" t="s">
        <v>392</v>
      </c>
      <c r="F121" s="8" t="s">
        <v>278</v>
      </c>
      <c r="G121" t="s">
        <v>552</v>
      </c>
    </row>
    <row r="122" spans="3:7" x14ac:dyDescent="0.3">
      <c r="C122" t="s">
        <v>142</v>
      </c>
      <c r="D122" t="s">
        <v>398</v>
      </c>
      <c r="E122" s="8" t="s">
        <v>392</v>
      </c>
      <c r="F122" s="8" t="s">
        <v>278</v>
      </c>
      <c r="G122" t="s">
        <v>552</v>
      </c>
    </row>
    <row r="123" spans="3:7" x14ac:dyDescent="0.3">
      <c r="C123" t="s">
        <v>143</v>
      </c>
      <c r="D123" t="s">
        <v>399</v>
      </c>
      <c r="E123" s="8" t="s">
        <v>392</v>
      </c>
      <c r="F123" s="8" t="s">
        <v>278</v>
      </c>
      <c r="G123" t="s">
        <v>552</v>
      </c>
    </row>
    <row r="124" spans="3:7" x14ac:dyDescent="0.3">
      <c r="C124" t="s">
        <v>144</v>
      </c>
      <c r="D124" t="s">
        <v>400</v>
      </c>
      <c r="E124" s="8" t="s">
        <v>392</v>
      </c>
      <c r="F124" s="8" t="s">
        <v>278</v>
      </c>
      <c r="G124" t="s">
        <v>552</v>
      </c>
    </row>
    <row r="125" spans="3:7" x14ac:dyDescent="0.3">
      <c r="C125" t="s">
        <v>145</v>
      </c>
      <c r="D125" t="s">
        <v>401</v>
      </c>
      <c r="E125" s="8" t="s">
        <v>392</v>
      </c>
      <c r="F125" s="8" t="s">
        <v>278</v>
      </c>
      <c r="G125" t="s">
        <v>552</v>
      </c>
    </row>
    <row r="126" spans="3:7" x14ac:dyDescent="0.3">
      <c r="C126" t="s">
        <v>146</v>
      </c>
      <c r="D126" t="s">
        <v>402</v>
      </c>
      <c r="E126" s="8" t="s">
        <v>392</v>
      </c>
      <c r="F126" s="8" t="s">
        <v>278</v>
      </c>
      <c r="G126" t="s">
        <v>552</v>
      </c>
    </row>
    <row r="127" spans="3:7" x14ac:dyDescent="0.3">
      <c r="C127" t="s">
        <v>147</v>
      </c>
      <c r="D127" t="s">
        <v>403</v>
      </c>
      <c r="E127" s="8" t="s">
        <v>392</v>
      </c>
      <c r="F127" s="8" t="s">
        <v>278</v>
      </c>
      <c r="G127" t="s">
        <v>552</v>
      </c>
    </row>
    <row r="128" spans="3:7" x14ac:dyDescent="0.3">
      <c r="C128" t="s">
        <v>148</v>
      </c>
      <c r="D128" t="s">
        <v>404</v>
      </c>
      <c r="E128" s="8" t="s">
        <v>392</v>
      </c>
      <c r="F128" s="8" t="s">
        <v>278</v>
      </c>
      <c r="G128" t="s">
        <v>552</v>
      </c>
    </row>
    <row r="129" spans="3:7" x14ac:dyDescent="0.3">
      <c r="C129" t="s">
        <v>149</v>
      </c>
      <c r="D129" t="s">
        <v>405</v>
      </c>
      <c r="E129" s="8" t="s">
        <v>392</v>
      </c>
      <c r="F129" s="8" t="s">
        <v>278</v>
      </c>
      <c r="G129" t="s">
        <v>552</v>
      </c>
    </row>
    <row r="130" spans="3:7" x14ac:dyDescent="0.3">
      <c r="C130" t="s">
        <v>150</v>
      </c>
      <c r="D130" t="s">
        <v>406</v>
      </c>
      <c r="E130" s="8" t="s">
        <v>392</v>
      </c>
      <c r="F130" s="8" t="s">
        <v>278</v>
      </c>
      <c r="G130" t="s">
        <v>552</v>
      </c>
    </row>
    <row r="131" spans="3:7" x14ac:dyDescent="0.3">
      <c r="C131" t="s">
        <v>151</v>
      </c>
      <c r="D131" t="s">
        <v>407</v>
      </c>
      <c r="E131" s="8" t="s">
        <v>392</v>
      </c>
      <c r="F131" s="8" t="s">
        <v>278</v>
      </c>
      <c r="G131" t="s">
        <v>552</v>
      </c>
    </row>
    <row r="132" spans="3:7" x14ac:dyDescent="0.3">
      <c r="C132" t="s">
        <v>152</v>
      </c>
      <c r="D132" t="s">
        <v>408</v>
      </c>
      <c r="E132" s="8" t="s">
        <v>392</v>
      </c>
      <c r="F132" s="8" t="s">
        <v>278</v>
      </c>
      <c r="G132" t="s">
        <v>552</v>
      </c>
    </row>
    <row r="133" spans="3:7" x14ac:dyDescent="0.3">
      <c r="C133" t="s">
        <v>153</v>
      </c>
      <c r="D133" t="s">
        <v>409</v>
      </c>
      <c r="E133" s="8" t="s">
        <v>392</v>
      </c>
      <c r="F133" s="8" t="s">
        <v>278</v>
      </c>
      <c r="G133" t="s">
        <v>552</v>
      </c>
    </row>
    <row r="134" spans="3:7" x14ac:dyDescent="0.3">
      <c r="C134" t="s">
        <v>154</v>
      </c>
      <c r="D134" t="s">
        <v>410</v>
      </c>
      <c r="E134" s="8" t="s">
        <v>392</v>
      </c>
      <c r="F134" s="8" t="s">
        <v>278</v>
      </c>
      <c r="G134" t="s">
        <v>552</v>
      </c>
    </row>
    <row r="135" spans="3:7" x14ac:dyDescent="0.3">
      <c r="C135" t="s">
        <v>155</v>
      </c>
      <c r="D135" t="s">
        <v>411</v>
      </c>
      <c r="E135" s="8" t="s">
        <v>392</v>
      </c>
      <c r="F135" s="8" t="s">
        <v>278</v>
      </c>
      <c r="G135" t="s">
        <v>552</v>
      </c>
    </row>
    <row r="136" spans="3:7" x14ac:dyDescent="0.3">
      <c r="C136" t="s">
        <v>156</v>
      </c>
      <c r="D136" t="s">
        <v>412</v>
      </c>
      <c r="E136" s="8" t="s">
        <v>392</v>
      </c>
      <c r="F136" s="8" t="s">
        <v>278</v>
      </c>
      <c r="G136" t="s">
        <v>552</v>
      </c>
    </row>
    <row r="137" spans="3:7" x14ac:dyDescent="0.3">
      <c r="C137" t="s">
        <v>157</v>
      </c>
      <c r="D137" t="s">
        <v>413</v>
      </c>
      <c r="E137" s="8" t="s">
        <v>392</v>
      </c>
      <c r="F137" s="8" t="s">
        <v>278</v>
      </c>
      <c r="G137" t="s">
        <v>552</v>
      </c>
    </row>
    <row r="138" spans="3:7" x14ac:dyDescent="0.3">
      <c r="C138" t="s">
        <v>158</v>
      </c>
      <c r="D138" t="s">
        <v>414</v>
      </c>
      <c r="E138" s="8" t="s">
        <v>392</v>
      </c>
      <c r="F138" s="8" t="s">
        <v>278</v>
      </c>
      <c r="G138" t="s">
        <v>552</v>
      </c>
    </row>
    <row r="139" spans="3:7" x14ac:dyDescent="0.3">
      <c r="C139" t="s">
        <v>159</v>
      </c>
      <c r="D139" t="s">
        <v>415</v>
      </c>
      <c r="E139" s="8" t="s">
        <v>392</v>
      </c>
      <c r="F139" s="8" t="s">
        <v>278</v>
      </c>
      <c r="G139" t="s">
        <v>552</v>
      </c>
    </row>
    <row r="140" spans="3:7" x14ac:dyDescent="0.3">
      <c r="C140" t="s">
        <v>160</v>
      </c>
      <c r="D140" t="s">
        <v>416</v>
      </c>
      <c r="E140" s="8" t="s">
        <v>392</v>
      </c>
      <c r="F140" s="8" t="s">
        <v>278</v>
      </c>
      <c r="G140" t="s">
        <v>552</v>
      </c>
    </row>
    <row r="141" spans="3:7" x14ac:dyDescent="0.3">
      <c r="C141" t="s">
        <v>161</v>
      </c>
      <c r="D141" t="s">
        <v>417</v>
      </c>
      <c r="E141" s="8" t="s">
        <v>392</v>
      </c>
      <c r="F141" s="8" t="s">
        <v>278</v>
      </c>
      <c r="G141" t="s">
        <v>552</v>
      </c>
    </row>
    <row r="142" spans="3:7" x14ac:dyDescent="0.3">
      <c r="C142" t="s">
        <v>162</v>
      </c>
      <c r="D142" t="s">
        <v>418</v>
      </c>
      <c r="E142" s="8" t="s">
        <v>392</v>
      </c>
      <c r="F142" s="8" t="s">
        <v>278</v>
      </c>
      <c r="G142" t="s">
        <v>552</v>
      </c>
    </row>
    <row r="143" spans="3:7" x14ac:dyDescent="0.3">
      <c r="C143" t="s">
        <v>163</v>
      </c>
      <c r="D143" t="s">
        <v>419</v>
      </c>
      <c r="E143" s="8" t="s">
        <v>392</v>
      </c>
      <c r="F143" s="8" t="s">
        <v>278</v>
      </c>
      <c r="G143" t="s">
        <v>552</v>
      </c>
    </row>
    <row r="144" spans="3:7" x14ac:dyDescent="0.3">
      <c r="C144" t="s">
        <v>164</v>
      </c>
      <c r="D144" t="s">
        <v>420</v>
      </c>
      <c r="E144" s="8" t="s">
        <v>392</v>
      </c>
      <c r="F144" s="8" t="s">
        <v>278</v>
      </c>
      <c r="G144" t="s">
        <v>552</v>
      </c>
    </row>
    <row r="145" spans="3:7" x14ac:dyDescent="0.3">
      <c r="C145" t="s">
        <v>165</v>
      </c>
      <c r="D145" t="s">
        <v>421</v>
      </c>
      <c r="E145" s="8" t="s">
        <v>392</v>
      </c>
      <c r="F145" s="8" t="s">
        <v>278</v>
      </c>
      <c r="G145" t="s">
        <v>552</v>
      </c>
    </row>
    <row r="146" spans="3:7" x14ac:dyDescent="0.3">
      <c r="C146" t="s">
        <v>166</v>
      </c>
      <c r="D146" t="s">
        <v>422</v>
      </c>
      <c r="E146" s="8" t="s">
        <v>392</v>
      </c>
      <c r="F146" s="8" t="s">
        <v>278</v>
      </c>
      <c r="G146" t="s">
        <v>552</v>
      </c>
    </row>
    <row r="147" spans="3:7" x14ac:dyDescent="0.3">
      <c r="C147" t="s">
        <v>167</v>
      </c>
      <c r="D147" t="s">
        <v>423</v>
      </c>
      <c r="E147" s="8" t="s">
        <v>392</v>
      </c>
      <c r="F147" s="8" t="s">
        <v>278</v>
      </c>
      <c r="G147" t="s">
        <v>552</v>
      </c>
    </row>
    <row r="148" spans="3:7" x14ac:dyDescent="0.3">
      <c r="C148" t="s">
        <v>168</v>
      </c>
      <c r="D148" t="s">
        <v>424</v>
      </c>
      <c r="E148" s="8" t="s">
        <v>392</v>
      </c>
      <c r="F148" s="8" t="s">
        <v>278</v>
      </c>
      <c r="G148" t="s">
        <v>552</v>
      </c>
    </row>
    <row r="149" spans="3:7" x14ac:dyDescent="0.3">
      <c r="C149" t="s">
        <v>169</v>
      </c>
      <c r="D149" t="s">
        <v>425</v>
      </c>
      <c r="E149" s="8" t="s">
        <v>392</v>
      </c>
      <c r="F149" s="8" t="s">
        <v>278</v>
      </c>
      <c r="G149" t="s">
        <v>552</v>
      </c>
    </row>
    <row r="150" spans="3:7" x14ac:dyDescent="0.3">
      <c r="C150" t="s">
        <v>170</v>
      </c>
      <c r="D150" t="s">
        <v>426</v>
      </c>
      <c r="E150" s="8" t="s">
        <v>392</v>
      </c>
      <c r="F150" s="8" t="s">
        <v>278</v>
      </c>
      <c r="G150" t="s">
        <v>552</v>
      </c>
    </row>
    <row r="151" spans="3:7" x14ac:dyDescent="0.3">
      <c r="C151" t="s">
        <v>171</v>
      </c>
      <c r="D151" t="s">
        <v>427</v>
      </c>
      <c r="E151" s="8" t="s">
        <v>392</v>
      </c>
      <c r="F151" s="8" t="s">
        <v>278</v>
      </c>
      <c r="G151" t="s">
        <v>552</v>
      </c>
    </row>
    <row r="152" spans="3:7" x14ac:dyDescent="0.3">
      <c r="C152" t="s">
        <v>172</v>
      </c>
      <c r="D152" t="s">
        <v>428</v>
      </c>
      <c r="E152" s="8" t="s">
        <v>392</v>
      </c>
      <c r="F152" s="8" t="s">
        <v>278</v>
      </c>
      <c r="G152" t="s">
        <v>552</v>
      </c>
    </row>
    <row r="153" spans="3:7" x14ac:dyDescent="0.3">
      <c r="C153" t="s">
        <v>173</v>
      </c>
      <c r="D153" t="s">
        <v>429</v>
      </c>
      <c r="E153" s="8" t="s">
        <v>392</v>
      </c>
      <c r="F153" s="8" t="s">
        <v>278</v>
      </c>
      <c r="G153" t="s">
        <v>552</v>
      </c>
    </row>
    <row r="154" spans="3:7" x14ac:dyDescent="0.3">
      <c r="C154" t="s">
        <v>174</v>
      </c>
      <c r="D154" t="s">
        <v>430</v>
      </c>
      <c r="E154" s="8" t="s">
        <v>392</v>
      </c>
      <c r="F154" s="8" t="s">
        <v>278</v>
      </c>
      <c r="G154" t="s">
        <v>552</v>
      </c>
    </row>
    <row r="155" spans="3:7" x14ac:dyDescent="0.3">
      <c r="C155" t="s">
        <v>175</v>
      </c>
      <c r="D155" t="s">
        <v>431</v>
      </c>
      <c r="E155" s="8" t="s">
        <v>392</v>
      </c>
      <c r="F155" s="8" t="s">
        <v>278</v>
      </c>
      <c r="G155" t="s">
        <v>552</v>
      </c>
    </row>
    <row r="156" spans="3:7" x14ac:dyDescent="0.3">
      <c r="C156" t="s">
        <v>176</v>
      </c>
      <c r="D156" t="s">
        <v>432</v>
      </c>
      <c r="E156" s="8" t="s">
        <v>392</v>
      </c>
      <c r="F156" s="8" t="s">
        <v>278</v>
      </c>
      <c r="G156" t="s">
        <v>552</v>
      </c>
    </row>
    <row r="157" spans="3:7" x14ac:dyDescent="0.3">
      <c r="C157" t="s">
        <v>177</v>
      </c>
      <c r="D157" t="s">
        <v>433</v>
      </c>
      <c r="E157" s="8" t="s">
        <v>392</v>
      </c>
      <c r="F157" s="8" t="s">
        <v>278</v>
      </c>
      <c r="G157" t="s">
        <v>552</v>
      </c>
    </row>
    <row r="158" spans="3:7" x14ac:dyDescent="0.3">
      <c r="C158" t="s">
        <v>178</v>
      </c>
      <c r="D158" t="s">
        <v>434</v>
      </c>
      <c r="E158" s="8" t="s">
        <v>392</v>
      </c>
      <c r="F158" s="8" t="s">
        <v>278</v>
      </c>
      <c r="G158" t="s">
        <v>552</v>
      </c>
    </row>
    <row r="159" spans="3:7" x14ac:dyDescent="0.3">
      <c r="C159" t="s">
        <v>179</v>
      </c>
      <c r="D159" t="s">
        <v>435</v>
      </c>
      <c r="E159" s="8" t="s">
        <v>392</v>
      </c>
      <c r="F159" s="8" t="s">
        <v>278</v>
      </c>
      <c r="G159" t="s">
        <v>552</v>
      </c>
    </row>
    <row r="160" spans="3:7" x14ac:dyDescent="0.3">
      <c r="C160" t="s">
        <v>180</v>
      </c>
      <c r="D160" t="s">
        <v>436</v>
      </c>
      <c r="E160" s="8" t="s">
        <v>392</v>
      </c>
      <c r="F160" s="8" t="s">
        <v>278</v>
      </c>
      <c r="G160" t="s">
        <v>552</v>
      </c>
    </row>
    <row r="161" spans="3:7" x14ac:dyDescent="0.3">
      <c r="C161" t="s">
        <v>181</v>
      </c>
      <c r="D161" t="s">
        <v>437</v>
      </c>
      <c r="E161" s="8" t="s">
        <v>392</v>
      </c>
      <c r="F161" s="8" t="s">
        <v>278</v>
      </c>
      <c r="G161" t="s">
        <v>552</v>
      </c>
    </row>
    <row r="162" spans="3:7" x14ac:dyDescent="0.3">
      <c r="C162" t="s">
        <v>182</v>
      </c>
      <c r="D162" t="s">
        <v>438</v>
      </c>
      <c r="E162" s="8" t="s">
        <v>392</v>
      </c>
      <c r="F162" s="8" t="s">
        <v>278</v>
      </c>
      <c r="G162" t="s">
        <v>552</v>
      </c>
    </row>
    <row r="163" spans="3:7" x14ac:dyDescent="0.3">
      <c r="C163" t="s">
        <v>183</v>
      </c>
      <c r="D163" t="s">
        <v>439</v>
      </c>
      <c r="E163" s="8" t="s">
        <v>392</v>
      </c>
      <c r="F163" s="8" t="s">
        <v>278</v>
      </c>
      <c r="G163" t="s">
        <v>552</v>
      </c>
    </row>
    <row r="164" spans="3:7" x14ac:dyDescent="0.3">
      <c r="C164" t="s">
        <v>184</v>
      </c>
      <c r="D164" t="s">
        <v>440</v>
      </c>
      <c r="E164" s="8" t="s">
        <v>392</v>
      </c>
      <c r="F164" s="8" t="s">
        <v>278</v>
      </c>
      <c r="G164" t="s">
        <v>552</v>
      </c>
    </row>
    <row r="165" spans="3:7" x14ac:dyDescent="0.3">
      <c r="C165" t="s">
        <v>185</v>
      </c>
      <c r="D165" t="s">
        <v>441</v>
      </c>
      <c r="E165" s="8" t="s">
        <v>392</v>
      </c>
      <c r="F165" s="8" t="s">
        <v>278</v>
      </c>
      <c r="G165" t="s">
        <v>552</v>
      </c>
    </row>
    <row r="166" spans="3:7" x14ac:dyDescent="0.3">
      <c r="C166" t="s">
        <v>186</v>
      </c>
      <c r="D166" t="s">
        <v>442</v>
      </c>
      <c r="E166" s="8" t="s">
        <v>392</v>
      </c>
      <c r="F166" s="8" t="s">
        <v>278</v>
      </c>
      <c r="G166" t="s">
        <v>552</v>
      </c>
    </row>
    <row r="167" spans="3:7" x14ac:dyDescent="0.3">
      <c r="C167" t="s">
        <v>187</v>
      </c>
      <c r="D167" t="s">
        <v>443</v>
      </c>
      <c r="E167" s="8" t="s">
        <v>392</v>
      </c>
      <c r="F167" s="8" t="s">
        <v>278</v>
      </c>
      <c r="G167" t="s">
        <v>552</v>
      </c>
    </row>
    <row r="168" spans="3:7" x14ac:dyDescent="0.3">
      <c r="C168" t="s">
        <v>188</v>
      </c>
      <c r="D168" t="s">
        <v>444</v>
      </c>
      <c r="E168" s="8" t="s">
        <v>392</v>
      </c>
      <c r="F168" s="8" t="s">
        <v>278</v>
      </c>
      <c r="G168" t="s">
        <v>552</v>
      </c>
    </row>
    <row r="169" spans="3:7" x14ac:dyDescent="0.3">
      <c r="C169" t="s">
        <v>189</v>
      </c>
      <c r="D169" t="s">
        <v>445</v>
      </c>
      <c r="E169" s="8" t="s">
        <v>392</v>
      </c>
      <c r="F169" s="8" t="s">
        <v>278</v>
      </c>
      <c r="G169" t="s">
        <v>552</v>
      </c>
    </row>
    <row r="170" spans="3:7" x14ac:dyDescent="0.3">
      <c r="C170" t="s">
        <v>190</v>
      </c>
      <c r="D170" t="s">
        <v>446</v>
      </c>
      <c r="E170" s="8" t="s">
        <v>392</v>
      </c>
      <c r="F170" s="8" t="s">
        <v>278</v>
      </c>
      <c r="G170" t="s">
        <v>552</v>
      </c>
    </row>
    <row r="171" spans="3:7" x14ac:dyDescent="0.3">
      <c r="C171" s="25" t="s">
        <v>191</v>
      </c>
      <c r="D171" s="25" t="s">
        <v>447</v>
      </c>
      <c r="E171" s="61" t="s">
        <v>392</v>
      </c>
      <c r="F171" s="61" t="s">
        <v>278</v>
      </c>
      <c r="G171" s="25" t="s">
        <v>552</v>
      </c>
    </row>
    <row r="172" spans="3:7" x14ac:dyDescent="0.3">
      <c r="C172" s="62" t="s">
        <v>192</v>
      </c>
      <c r="D172" t="s">
        <v>448</v>
      </c>
      <c r="E172" s="8" t="s">
        <v>449</v>
      </c>
      <c r="F172" s="63" t="s">
        <v>450</v>
      </c>
      <c r="G172" t="s">
        <v>549</v>
      </c>
    </row>
    <row r="173" spans="3:7" x14ac:dyDescent="0.3">
      <c r="C173" s="62" t="s">
        <v>193</v>
      </c>
      <c r="D173" t="s">
        <v>451</v>
      </c>
      <c r="E173" s="8" t="s">
        <v>449</v>
      </c>
      <c r="F173" s="63" t="s">
        <v>450</v>
      </c>
      <c r="G173" t="s">
        <v>552</v>
      </c>
    </row>
    <row r="174" spans="3:7" x14ac:dyDescent="0.3">
      <c r="C174" s="62" t="s">
        <v>194</v>
      </c>
      <c r="D174" t="s">
        <v>452</v>
      </c>
      <c r="E174" s="8" t="s">
        <v>449</v>
      </c>
      <c r="F174" s="63" t="s">
        <v>450</v>
      </c>
      <c r="G174" t="s">
        <v>549</v>
      </c>
    </row>
    <row r="175" spans="3:7" x14ac:dyDescent="0.3">
      <c r="C175" s="62" t="s">
        <v>195</v>
      </c>
      <c r="D175" t="s">
        <v>453</v>
      </c>
      <c r="E175" s="8" t="s">
        <v>449</v>
      </c>
      <c r="F175" s="63" t="s">
        <v>450</v>
      </c>
      <c r="G175" t="s">
        <v>552</v>
      </c>
    </row>
    <row r="176" spans="3:7" x14ac:dyDescent="0.3">
      <c r="C176" s="62" t="s">
        <v>196</v>
      </c>
      <c r="D176" t="s">
        <v>454</v>
      </c>
      <c r="E176" s="8" t="s">
        <v>449</v>
      </c>
      <c r="F176" s="63" t="s">
        <v>450</v>
      </c>
      <c r="G176" t="s">
        <v>549</v>
      </c>
    </row>
    <row r="177" spans="3:7" x14ac:dyDescent="0.3">
      <c r="C177" s="62" t="s">
        <v>197</v>
      </c>
      <c r="D177" t="s">
        <v>455</v>
      </c>
      <c r="E177" s="8" t="s">
        <v>449</v>
      </c>
      <c r="F177" s="63" t="s">
        <v>450</v>
      </c>
      <c r="G177" t="s">
        <v>552</v>
      </c>
    </row>
    <row r="178" spans="3:7" x14ac:dyDescent="0.3">
      <c r="C178" s="62" t="s">
        <v>198</v>
      </c>
      <c r="D178" t="s">
        <v>456</v>
      </c>
      <c r="E178" s="8" t="s">
        <v>449</v>
      </c>
      <c r="F178" s="63" t="s">
        <v>450</v>
      </c>
      <c r="G178" t="s">
        <v>549</v>
      </c>
    </row>
    <row r="179" spans="3:7" x14ac:dyDescent="0.3">
      <c r="C179" s="62" t="s">
        <v>199</v>
      </c>
      <c r="D179" t="s">
        <v>457</v>
      </c>
      <c r="E179" s="8" t="s">
        <v>449</v>
      </c>
      <c r="F179" s="63" t="s">
        <v>450</v>
      </c>
      <c r="G179" t="s">
        <v>552</v>
      </c>
    </row>
    <row r="180" spans="3:7" x14ac:dyDescent="0.3">
      <c r="C180" s="62" t="s">
        <v>200</v>
      </c>
      <c r="D180" t="s">
        <v>458</v>
      </c>
      <c r="E180" s="8" t="s">
        <v>449</v>
      </c>
      <c r="F180" s="63" t="s">
        <v>450</v>
      </c>
      <c r="G180" t="s">
        <v>549</v>
      </c>
    </row>
    <row r="181" spans="3:7" x14ac:dyDescent="0.3">
      <c r="C181" s="62" t="s">
        <v>201</v>
      </c>
      <c r="D181" t="s">
        <v>459</v>
      </c>
      <c r="E181" s="8" t="s">
        <v>449</v>
      </c>
      <c r="F181" s="63" t="s">
        <v>450</v>
      </c>
      <c r="G181" t="s">
        <v>552</v>
      </c>
    </row>
    <row r="182" spans="3:7" x14ac:dyDescent="0.3">
      <c r="C182" s="62" t="s">
        <v>202</v>
      </c>
      <c r="D182" t="s">
        <v>460</v>
      </c>
      <c r="E182" s="8" t="s">
        <v>449</v>
      </c>
      <c r="F182" s="63" t="s">
        <v>450</v>
      </c>
      <c r="G182" t="s">
        <v>549</v>
      </c>
    </row>
    <row r="183" spans="3:7" x14ac:dyDescent="0.3">
      <c r="C183" s="62" t="s">
        <v>203</v>
      </c>
      <c r="D183" t="s">
        <v>461</v>
      </c>
      <c r="E183" s="8" t="s">
        <v>449</v>
      </c>
      <c r="F183" s="63" t="s">
        <v>450</v>
      </c>
      <c r="G183" t="s">
        <v>549</v>
      </c>
    </row>
    <row r="184" spans="3:7" x14ac:dyDescent="0.3">
      <c r="C184" s="62" t="s">
        <v>204</v>
      </c>
      <c r="D184" t="s">
        <v>462</v>
      </c>
      <c r="E184" s="8" t="s">
        <v>449</v>
      </c>
      <c r="F184" s="63" t="s">
        <v>450</v>
      </c>
      <c r="G184" t="s">
        <v>552</v>
      </c>
    </row>
    <row r="185" spans="3:7" x14ac:dyDescent="0.3">
      <c r="C185" s="62" t="s">
        <v>205</v>
      </c>
      <c r="D185" t="s">
        <v>463</v>
      </c>
      <c r="E185" s="8" t="s">
        <v>449</v>
      </c>
      <c r="F185" s="63" t="s">
        <v>450</v>
      </c>
      <c r="G185" t="s">
        <v>549</v>
      </c>
    </row>
    <row r="186" spans="3:7" x14ac:dyDescent="0.3">
      <c r="C186" s="62" t="s">
        <v>206</v>
      </c>
      <c r="D186" t="s">
        <v>464</v>
      </c>
      <c r="E186" s="8" t="s">
        <v>449</v>
      </c>
      <c r="F186" s="63" t="s">
        <v>450</v>
      </c>
      <c r="G186" t="s">
        <v>549</v>
      </c>
    </row>
    <row r="187" spans="3:7" x14ac:dyDescent="0.3">
      <c r="C187" s="62" t="s">
        <v>207</v>
      </c>
      <c r="D187" t="s">
        <v>465</v>
      </c>
      <c r="E187" s="8" t="s">
        <v>449</v>
      </c>
      <c r="F187" s="63" t="s">
        <v>450</v>
      </c>
      <c r="G187" t="s">
        <v>552</v>
      </c>
    </row>
    <row r="188" spans="3:7" x14ac:dyDescent="0.3">
      <c r="C188" s="62" t="s">
        <v>208</v>
      </c>
      <c r="D188" t="s">
        <v>466</v>
      </c>
      <c r="E188" s="8" t="s">
        <v>449</v>
      </c>
      <c r="F188" s="63" t="s">
        <v>450</v>
      </c>
      <c r="G188" t="s">
        <v>549</v>
      </c>
    </row>
    <row r="189" spans="3:7" x14ac:dyDescent="0.3">
      <c r="C189" s="62" t="s">
        <v>209</v>
      </c>
      <c r="D189" t="s">
        <v>467</v>
      </c>
      <c r="E189" s="8" t="s">
        <v>449</v>
      </c>
      <c r="F189" s="63" t="s">
        <v>450</v>
      </c>
      <c r="G189" t="s">
        <v>552</v>
      </c>
    </row>
    <row r="190" spans="3:7" x14ac:dyDescent="0.3">
      <c r="C190" s="62" t="s">
        <v>210</v>
      </c>
      <c r="D190" t="s">
        <v>468</v>
      </c>
      <c r="E190" s="8" t="s">
        <v>449</v>
      </c>
      <c r="F190" s="63" t="s">
        <v>450</v>
      </c>
      <c r="G190" t="s">
        <v>549</v>
      </c>
    </row>
    <row r="191" spans="3:7" x14ac:dyDescent="0.3">
      <c r="C191" s="62" t="s">
        <v>211</v>
      </c>
      <c r="D191" t="s">
        <v>469</v>
      </c>
      <c r="E191" s="8" t="s">
        <v>449</v>
      </c>
      <c r="F191" s="63" t="s">
        <v>450</v>
      </c>
      <c r="G191" t="s">
        <v>552</v>
      </c>
    </row>
    <row r="192" spans="3:7" x14ac:dyDescent="0.3">
      <c r="C192" s="62" t="s">
        <v>212</v>
      </c>
      <c r="D192" t="s">
        <v>470</v>
      </c>
      <c r="E192" s="8" t="s">
        <v>449</v>
      </c>
      <c r="F192" s="63" t="s">
        <v>450</v>
      </c>
      <c r="G192" t="s">
        <v>549</v>
      </c>
    </row>
    <row r="193" spans="3:7" x14ac:dyDescent="0.3">
      <c r="C193" s="62" t="s">
        <v>213</v>
      </c>
      <c r="D193" t="s">
        <v>471</v>
      </c>
      <c r="E193" s="8" t="s">
        <v>449</v>
      </c>
      <c r="F193" s="63" t="s">
        <v>450</v>
      </c>
      <c r="G193" t="s">
        <v>552</v>
      </c>
    </row>
    <row r="194" spans="3:7" x14ac:dyDescent="0.3">
      <c r="C194" s="62" t="s">
        <v>214</v>
      </c>
      <c r="D194" t="s">
        <v>472</v>
      </c>
      <c r="E194" s="8" t="s">
        <v>449</v>
      </c>
      <c r="F194" s="63" t="s">
        <v>278</v>
      </c>
      <c r="G194" t="s">
        <v>549</v>
      </c>
    </row>
    <row r="195" spans="3:7" x14ac:dyDescent="0.3">
      <c r="C195" s="62" t="s">
        <v>215</v>
      </c>
      <c r="D195" t="s">
        <v>473</v>
      </c>
      <c r="E195" s="8" t="s">
        <v>449</v>
      </c>
      <c r="F195" s="63" t="s">
        <v>278</v>
      </c>
      <c r="G195" t="s">
        <v>552</v>
      </c>
    </row>
    <row r="196" spans="3:7" x14ac:dyDescent="0.3">
      <c r="C196" s="62" t="s">
        <v>216</v>
      </c>
      <c r="D196" t="s">
        <v>474</v>
      </c>
      <c r="E196" s="8" t="s">
        <v>449</v>
      </c>
      <c r="F196" s="63" t="s">
        <v>450</v>
      </c>
      <c r="G196" t="s">
        <v>549</v>
      </c>
    </row>
    <row r="197" spans="3:7" x14ac:dyDescent="0.3">
      <c r="C197" s="62" t="s">
        <v>217</v>
      </c>
      <c r="D197" t="s">
        <v>475</v>
      </c>
      <c r="E197" s="8" t="s">
        <v>449</v>
      </c>
      <c r="F197" s="63" t="s">
        <v>450</v>
      </c>
      <c r="G197" t="s">
        <v>552</v>
      </c>
    </row>
    <row r="198" spans="3:7" x14ac:dyDescent="0.3">
      <c r="C198" s="62" t="s">
        <v>218</v>
      </c>
      <c r="D198" t="s">
        <v>476</v>
      </c>
      <c r="E198" s="8" t="s">
        <v>449</v>
      </c>
      <c r="F198" s="63" t="s">
        <v>450</v>
      </c>
      <c r="G198" t="s">
        <v>549</v>
      </c>
    </row>
    <row r="199" spans="3:7" x14ac:dyDescent="0.3">
      <c r="C199" s="62" t="s">
        <v>219</v>
      </c>
      <c r="D199" t="s">
        <v>477</v>
      </c>
      <c r="E199" s="8" t="s">
        <v>449</v>
      </c>
      <c r="F199" s="63" t="s">
        <v>450</v>
      </c>
      <c r="G199" t="s">
        <v>552</v>
      </c>
    </row>
    <row r="200" spans="3:7" x14ac:dyDescent="0.3">
      <c r="C200" s="62" t="s">
        <v>220</v>
      </c>
      <c r="D200" t="s">
        <v>478</v>
      </c>
      <c r="E200" s="8" t="s">
        <v>449</v>
      </c>
      <c r="F200" s="63" t="s">
        <v>450</v>
      </c>
      <c r="G200" t="s">
        <v>549</v>
      </c>
    </row>
    <row r="201" spans="3:7" x14ac:dyDescent="0.3">
      <c r="C201" s="62" t="s">
        <v>221</v>
      </c>
      <c r="D201" t="s">
        <v>479</v>
      </c>
      <c r="E201" s="8" t="s">
        <v>449</v>
      </c>
      <c r="F201" s="63" t="s">
        <v>450</v>
      </c>
      <c r="G201" t="s">
        <v>552</v>
      </c>
    </row>
    <row r="202" spans="3:7" x14ac:dyDescent="0.3">
      <c r="C202" s="62" t="s">
        <v>222</v>
      </c>
      <c r="D202" t="s">
        <v>480</v>
      </c>
      <c r="E202" s="8" t="s">
        <v>449</v>
      </c>
      <c r="F202" s="63" t="s">
        <v>450</v>
      </c>
      <c r="G202" t="s">
        <v>549</v>
      </c>
    </row>
    <row r="203" spans="3:7" x14ac:dyDescent="0.3">
      <c r="C203" s="62" t="s">
        <v>223</v>
      </c>
      <c r="D203" t="s">
        <v>481</v>
      </c>
      <c r="E203" s="8" t="s">
        <v>449</v>
      </c>
      <c r="F203" s="63" t="s">
        <v>450</v>
      </c>
      <c r="G203" t="s">
        <v>552</v>
      </c>
    </row>
    <row r="204" spans="3:7" x14ac:dyDescent="0.3">
      <c r="C204" s="62" t="s">
        <v>224</v>
      </c>
      <c r="D204" t="s">
        <v>482</v>
      </c>
      <c r="E204" s="8" t="s">
        <v>449</v>
      </c>
      <c r="F204" s="63" t="s">
        <v>450</v>
      </c>
      <c r="G204" t="s">
        <v>549</v>
      </c>
    </row>
    <row r="205" spans="3:7" x14ac:dyDescent="0.3">
      <c r="C205" s="62" t="s">
        <v>225</v>
      </c>
      <c r="D205" t="s">
        <v>483</v>
      </c>
      <c r="E205" s="8" t="s">
        <v>449</v>
      </c>
      <c r="F205" s="63" t="s">
        <v>450</v>
      </c>
      <c r="G205" t="s">
        <v>552</v>
      </c>
    </row>
    <row r="206" spans="3:7" x14ac:dyDescent="0.3">
      <c r="C206" s="62" t="s">
        <v>226</v>
      </c>
      <c r="D206" t="s">
        <v>484</v>
      </c>
      <c r="E206" s="8" t="s">
        <v>449</v>
      </c>
      <c r="F206" s="63" t="s">
        <v>450</v>
      </c>
      <c r="G206" t="s">
        <v>549</v>
      </c>
    </row>
    <row r="207" spans="3:7" x14ac:dyDescent="0.3">
      <c r="C207" s="62" t="s">
        <v>227</v>
      </c>
      <c r="D207" t="s">
        <v>485</v>
      </c>
      <c r="E207" s="8" t="s">
        <v>449</v>
      </c>
      <c r="F207" s="63" t="s">
        <v>450</v>
      </c>
      <c r="G207" t="s">
        <v>552</v>
      </c>
    </row>
    <row r="208" spans="3:7" x14ac:dyDescent="0.3">
      <c r="C208" s="62" t="s">
        <v>228</v>
      </c>
      <c r="D208" t="s">
        <v>486</v>
      </c>
      <c r="E208" s="8" t="s">
        <v>449</v>
      </c>
      <c r="F208" s="63" t="s">
        <v>450</v>
      </c>
      <c r="G208" t="s">
        <v>549</v>
      </c>
    </row>
    <row r="209" spans="3:7" x14ac:dyDescent="0.3">
      <c r="C209" s="62" t="s">
        <v>229</v>
      </c>
      <c r="D209" t="s">
        <v>487</v>
      </c>
      <c r="E209" s="8" t="s">
        <v>449</v>
      </c>
      <c r="F209" s="63" t="s">
        <v>450</v>
      </c>
      <c r="G209" t="s">
        <v>552</v>
      </c>
    </row>
    <row r="210" spans="3:7" x14ac:dyDescent="0.3">
      <c r="C210" s="62" t="s">
        <v>230</v>
      </c>
      <c r="D210" t="s">
        <v>488</v>
      </c>
      <c r="E210" s="8" t="s">
        <v>449</v>
      </c>
      <c r="F210" s="63" t="s">
        <v>489</v>
      </c>
      <c r="G210" t="s">
        <v>553</v>
      </c>
    </row>
    <row r="211" spans="3:7" x14ac:dyDescent="0.3">
      <c r="C211" s="62" t="s">
        <v>231</v>
      </c>
      <c r="D211" t="s">
        <v>490</v>
      </c>
      <c r="E211" s="8" t="s">
        <v>449</v>
      </c>
      <c r="F211" s="63" t="s">
        <v>489</v>
      </c>
      <c r="G211" t="s">
        <v>552</v>
      </c>
    </row>
    <row r="212" spans="3:7" x14ac:dyDescent="0.3">
      <c r="C212" s="62" t="s">
        <v>232</v>
      </c>
      <c r="D212" t="s">
        <v>491</v>
      </c>
      <c r="E212" s="8" t="s">
        <v>449</v>
      </c>
      <c r="F212" s="63" t="s">
        <v>489</v>
      </c>
      <c r="G212" t="s">
        <v>552</v>
      </c>
    </row>
    <row r="213" spans="3:7" x14ac:dyDescent="0.3">
      <c r="C213" s="62" t="s">
        <v>233</v>
      </c>
      <c r="D213" t="s">
        <v>492</v>
      </c>
      <c r="E213" s="8" t="s">
        <v>449</v>
      </c>
      <c r="F213" s="63" t="s">
        <v>489</v>
      </c>
      <c r="G213" t="s">
        <v>552</v>
      </c>
    </row>
    <row r="214" spans="3:7" x14ac:dyDescent="0.3">
      <c r="C214" s="62" t="s">
        <v>234</v>
      </c>
      <c r="D214" t="s">
        <v>493</v>
      </c>
      <c r="E214" s="8" t="s">
        <v>449</v>
      </c>
      <c r="F214" s="63" t="s">
        <v>489</v>
      </c>
      <c r="G214" t="s">
        <v>553</v>
      </c>
    </row>
    <row r="215" spans="3:7" x14ac:dyDescent="0.3">
      <c r="C215" s="62" t="s">
        <v>235</v>
      </c>
      <c r="D215" t="s">
        <v>494</v>
      </c>
      <c r="E215" s="8" t="s">
        <v>449</v>
      </c>
      <c r="F215" s="63" t="s">
        <v>489</v>
      </c>
      <c r="G215" t="s">
        <v>553</v>
      </c>
    </row>
    <row r="216" spans="3:7" x14ac:dyDescent="0.3">
      <c r="C216" s="62" t="s">
        <v>236</v>
      </c>
      <c r="D216" t="s">
        <v>495</v>
      </c>
      <c r="E216" s="8" t="s">
        <v>449</v>
      </c>
      <c r="F216" s="63" t="s">
        <v>489</v>
      </c>
      <c r="G216" t="s">
        <v>552</v>
      </c>
    </row>
    <row r="217" spans="3:7" x14ac:dyDescent="0.3">
      <c r="C217" s="62" t="s">
        <v>237</v>
      </c>
      <c r="D217" t="s">
        <v>496</v>
      </c>
      <c r="E217" s="8" t="s">
        <v>449</v>
      </c>
      <c r="F217" s="63" t="s">
        <v>489</v>
      </c>
      <c r="G217" t="s">
        <v>552</v>
      </c>
    </row>
    <row r="218" spans="3:7" x14ac:dyDescent="0.3">
      <c r="C218" s="62" t="s">
        <v>238</v>
      </c>
      <c r="D218" t="s">
        <v>497</v>
      </c>
      <c r="E218" s="8" t="s">
        <v>449</v>
      </c>
      <c r="F218" s="63" t="s">
        <v>489</v>
      </c>
      <c r="G218" t="s">
        <v>553</v>
      </c>
    </row>
    <row r="219" spans="3:7" x14ac:dyDescent="0.3">
      <c r="C219" s="62" t="s">
        <v>239</v>
      </c>
      <c r="D219" t="s">
        <v>498</v>
      </c>
      <c r="E219" s="8" t="s">
        <v>449</v>
      </c>
      <c r="F219" s="63" t="s">
        <v>489</v>
      </c>
      <c r="G219" t="s">
        <v>553</v>
      </c>
    </row>
    <row r="220" spans="3:7" x14ac:dyDescent="0.3">
      <c r="C220" s="62" t="s">
        <v>240</v>
      </c>
      <c r="D220" t="s">
        <v>499</v>
      </c>
      <c r="E220" s="8" t="s">
        <v>449</v>
      </c>
      <c r="F220" s="63" t="s">
        <v>489</v>
      </c>
      <c r="G220" t="s">
        <v>552</v>
      </c>
    </row>
    <row r="221" spans="3:7" x14ac:dyDescent="0.3">
      <c r="C221" s="62" t="s">
        <v>241</v>
      </c>
      <c r="D221" t="s">
        <v>500</v>
      </c>
      <c r="E221" s="8" t="s">
        <v>449</v>
      </c>
      <c r="F221" s="63" t="s">
        <v>489</v>
      </c>
      <c r="G221" t="s">
        <v>552</v>
      </c>
    </row>
    <row r="222" spans="3:7" x14ac:dyDescent="0.3">
      <c r="C222" s="62" t="s">
        <v>242</v>
      </c>
      <c r="D222" t="s">
        <v>501</v>
      </c>
      <c r="E222" s="8" t="s">
        <v>449</v>
      </c>
      <c r="F222" s="63" t="s">
        <v>489</v>
      </c>
      <c r="G222" t="s">
        <v>553</v>
      </c>
    </row>
    <row r="223" spans="3:7" x14ac:dyDescent="0.3">
      <c r="C223" s="62" t="s">
        <v>243</v>
      </c>
      <c r="D223" t="s">
        <v>502</v>
      </c>
      <c r="E223" s="8" t="s">
        <v>449</v>
      </c>
      <c r="F223" s="63" t="s">
        <v>489</v>
      </c>
      <c r="G223" t="s">
        <v>553</v>
      </c>
    </row>
    <row r="224" spans="3:7" x14ac:dyDescent="0.3">
      <c r="C224" s="62" t="s">
        <v>244</v>
      </c>
      <c r="D224" t="s">
        <v>503</v>
      </c>
      <c r="E224" s="8" t="s">
        <v>449</v>
      </c>
      <c r="F224" s="63" t="s">
        <v>489</v>
      </c>
      <c r="G224" t="s">
        <v>553</v>
      </c>
    </row>
    <row r="225" spans="3:7" x14ac:dyDescent="0.3">
      <c r="C225" s="62" t="s">
        <v>245</v>
      </c>
      <c r="D225" t="s">
        <v>504</v>
      </c>
      <c r="E225" s="8" t="s">
        <v>449</v>
      </c>
      <c r="F225" s="63" t="s">
        <v>489</v>
      </c>
      <c r="G225" t="s">
        <v>552</v>
      </c>
    </row>
    <row r="226" spans="3:7" x14ac:dyDescent="0.3">
      <c r="C226" s="62" t="s">
        <v>246</v>
      </c>
      <c r="D226" t="s">
        <v>505</v>
      </c>
      <c r="E226" s="8" t="s">
        <v>449</v>
      </c>
      <c r="F226" s="63" t="s">
        <v>278</v>
      </c>
      <c r="G226" t="s">
        <v>549</v>
      </c>
    </row>
    <row r="227" spans="3:7" x14ac:dyDescent="0.3">
      <c r="C227" s="62" t="s">
        <v>247</v>
      </c>
      <c r="D227" t="s">
        <v>506</v>
      </c>
      <c r="E227" s="8" t="s">
        <v>449</v>
      </c>
      <c r="F227" s="63" t="s">
        <v>278</v>
      </c>
      <c r="G227" t="s">
        <v>552</v>
      </c>
    </row>
    <row r="228" spans="3:7" x14ac:dyDescent="0.3">
      <c r="C228" s="62" t="s">
        <v>248</v>
      </c>
      <c r="D228" t="s">
        <v>507</v>
      </c>
      <c r="E228" s="8" t="s">
        <v>449</v>
      </c>
      <c r="F228" s="63" t="s">
        <v>489</v>
      </c>
      <c r="G228" t="s">
        <v>553</v>
      </c>
    </row>
    <row r="229" spans="3:7" x14ac:dyDescent="0.3">
      <c r="C229" s="62" t="s">
        <v>249</v>
      </c>
      <c r="D229" t="s">
        <v>508</v>
      </c>
      <c r="E229" s="8" t="s">
        <v>449</v>
      </c>
      <c r="F229" s="63" t="s">
        <v>489</v>
      </c>
      <c r="G229" t="s">
        <v>552</v>
      </c>
    </row>
    <row r="230" spans="3:7" x14ac:dyDescent="0.3">
      <c r="C230" s="62" t="s">
        <v>250</v>
      </c>
      <c r="D230" t="s">
        <v>509</v>
      </c>
      <c r="E230" s="8" t="s">
        <v>449</v>
      </c>
      <c r="F230" s="63" t="s">
        <v>489</v>
      </c>
      <c r="G230" t="s">
        <v>553</v>
      </c>
    </row>
    <row r="231" spans="3:7" x14ac:dyDescent="0.3">
      <c r="C231" s="62" t="s">
        <v>251</v>
      </c>
      <c r="D231" t="s">
        <v>510</v>
      </c>
      <c r="E231" s="8" t="s">
        <v>449</v>
      </c>
      <c r="F231" s="63" t="s">
        <v>489</v>
      </c>
      <c r="G231" t="s">
        <v>552</v>
      </c>
    </row>
    <row r="232" spans="3:7" x14ac:dyDescent="0.3">
      <c r="C232" s="62" t="s">
        <v>252</v>
      </c>
      <c r="D232" t="s">
        <v>511</v>
      </c>
      <c r="E232" s="8" t="s">
        <v>449</v>
      </c>
      <c r="F232" s="63" t="s">
        <v>489</v>
      </c>
      <c r="G232" t="s">
        <v>553</v>
      </c>
    </row>
    <row r="233" spans="3:7" x14ac:dyDescent="0.3">
      <c r="C233" s="62" t="s">
        <v>253</v>
      </c>
      <c r="D233" t="s">
        <v>512</v>
      </c>
      <c r="E233" s="8" t="s">
        <v>449</v>
      </c>
      <c r="F233" s="64" t="s">
        <v>489</v>
      </c>
      <c r="G233" t="s">
        <v>552</v>
      </c>
    </row>
    <row r="234" spans="3:7" x14ac:dyDescent="0.3">
      <c r="C234" s="65" t="s">
        <v>254</v>
      </c>
      <c r="D234" s="65" t="s">
        <v>513</v>
      </c>
      <c r="E234" s="66" t="s">
        <v>514</v>
      </c>
      <c r="F234" s="66" t="s">
        <v>278</v>
      </c>
      <c r="G234" s="65" t="s">
        <v>554</v>
      </c>
    </row>
    <row r="235" spans="3:7" x14ac:dyDescent="0.3">
      <c r="C235" t="s">
        <v>255</v>
      </c>
      <c r="D235" t="s">
        <v>515</v>
      </c>
      <c r="E235" s="8" t="s">
        <v>516</v>
      </c>
      <c r="F235" s="8" t="s">
        <v>278</v>
      </c>
      <c r="G235" t="s">
        <v>555</v>
      </c>
    </row>
    <row r="236" spans="3:7" x14ac:dyDescent="0.3">
      <c r="C236" t="s">
        <v>256</v>
      </c>
      <c r="D236" t="s">
        <v>517</v>
      </c>
      <c r="E236" s="8" t="s">
        <v>516</v>
      </c>
      <c r="F236" s="8" t="s">
        <v>278</v>
      </c>
      <c r="G236" t="s">
        <v>555</v>
      </c>
    </row>
    <row r="237" spans="3:7" x14ac:dyDescent="0.3">
      <c r="C237" t="s">
        <v>257</v>
      </c>
      <c r="D237" t="s">
        <v>518</v>
      </c>
      <c r="E237" s="8" t="s">
        <v>516</v>
      </c>
      <c r="F237" s="8" t="s">
        <v>278</v>
      </c>
      <c r="G237" t="s">
        <v>555</v>
      </c>
    </row>
    <row r="238" spans="3:7" x14ac:dyDescent="0.3">
      <c r="C238" t="s">
        <v>258</v>
      </c>
      <c r="D238" t="s">
        <v>519</v>
      </c>
      <c r="E238" s="8" t="s">
        <v>516</v>
      </c>
      <c r="F238" s="8" t="s">
        <v>278</v>
      </c>
      <c r="G238" t="s">
        <v>555</v>
      </c>
    </row>
    <row r="239" spans="3:7" x14ac:dyDescent="0.3">
      <c r="C239" t="s">
        <v>259</v>
      </c>
      <c r="D239" t="s">
        <v>520</v>
      </c>
      <c r="E239" s="8" t="s">
        <v>516</v>
      </c>
      <c r="F239" s="8" t="s">
        <v>278</v>
      </c>
      <c r="G239" t="s">
        <v>555</v>
      </c>
    </row>
    <row r="240" spans="3:7" x14ac:dyDescent="0.3">
      <c r="C240" t="s">
        <v>260</v>
      </c>
      <c r="D240" t="s">
        <v>521</v>
      </c>
      <c r="E240" s="8" t="s">
        <v>516</v>
      </c>
      <c r="F240" s="8" t="s">
        <v>278</v>
      </c>
      <c r="G240" t="s">
        <v>555</v>
      </c>
    </row>
    <row r="241" spans="3:7" x14ac:dyDescent="0.3">
      <c r="C241" t="s">
        <v>261</v>
      </c>
      <c r="D241" t="s">
        <v>522</v>
      </c>
      <c r="E241" s="8" t="s">
        <v>516</v>
      </c>
      <c r="F241" s="8" t="s">
        <v>278</v>
      </c>
      <c r="G241" t="s">
        <v>555</v>
      </c>
    </row>
    <row r="242" spans="3:7" x14ac:dyDescent="0.3">
      <c r="C242" s="25" t="s">
        <v>262</v>
      </c>
      <c r="D242" s="25" t="s">
        <v>523</v>
      </c>
      <c r="E242" s="61" t="s">
        <v>516</v>
      </c>
      <c r="F242" s="61" t="s">
        <v>278</v>
      </c>
      <c r="G242" s="25" t="s">
        <v>555</v>
      </c>
    </row>
    <row r="243" spans="3:7" x14ac:dyDescent="0.3">
      <c r="C243" t="s">
        <v>263</v>
      </c>
      <c r="D243" t="s">
        <v>524</v>
      </c>
      <c r="E243" s="8" t="s">
        <v>525</v>
      </c>
      <c r="F243" s="8" t="s">
        <v>526</v>
      </c>
      <c r="G243" t="s">
        <v>549</v>
      </c>
    </row>
    <row r="244" spans="3:7" x14ac:dyDescent="0.3">
      <c r="C244" t="s">
        <v>264</v>
      </c>
      <c r="D244" t="s">
        <v>527</v>
      </c>
      <c r="E244" s="8" t="s">
        <v>525</v>
      </c>
      <c r="F244" s="8" t="s">
        <v>528</v>
      </c>
      <c r="G244" t="s">
        <v>549</v>
      </c>
    </row>
    <row r="245" spans="3:7" x14ac:dyDescent="0.3">
      <c r="C245" t="s">
        <v>265</v>
      </c>
      <c r="D245" t="s">
        <v>529</v>
      </c>
      <c r="E245" s="8" t="s">
        <v>525</v>
      </c>
      <c r="F245" s="8" t="s">
        <v>528</v>
      </c>
      <c r="G245" t="s">
        <v>549</v>
      </c>
    </row>
    <row r="246" spans="3:7" x14ac:dyDescent="0.3">
      <c r="C246" t="s">
        <v>266</v>
      </c>
      <c r="D246" t="s">
        <v>530</v>
      </c>
      <c r="E246" s="8" t="s">
        <v>525</v>
      </c>
      <c r="F246" s="8" t="s">
        <v>528</v>
      </c>
      <c r="G246" t="s">
        <v>549</v>
      </c>
    </row>
    <row r="247" spans="3:7" x14ac:dyDescent="0.3">
      <c r="C247" t="s">
        <v>267</v>
      </c>
      <c r="D247" t="s">
        <v>531</v>
      </c>
      <c r="E247" s="8" t="s">
        <v>525</v>
      </c>
      <c r="F247" s="8" t="s">
        <v>528</v>
      </c>
      <c r="G247" t="s">
        <v>549</v>
      </c>
    </row>
    <row r="248" spans="3:7" x14ac:dyDescent="0.3">
      <c r="C248" t="s">
        <v>268</v>
      </c>
      <c r="D248" t="s">
        <v>532</v>
      </c>
      <c r="E248" s="8" t="s">
        <v>525</v>
      </c>
      <c r="F248" s="8" t="s">
        <v>528</v>
      </c>
      <c r="G248" t="s">
        <v>549</v>
      </c>
    </row>
    <row r="249" spans="3:7" x14ac:dyDescent="0.3">
      <c r="C249" t="s">
        <v>269</v>
      </c>
      <c r="D249" t="s">
        <v>533</v>
      </c>
      <c r="E249" s="8" t="s">
        <v>525</v>
      </c>
      <c r="F249" s="8" t="s">
        <v>528</v>
      </c>
      <c r="G249" t="s">
        <v>549</v>
      </c>
    </row>
    <row r="250" spans="3:7" x14ac:dyDescent="0.3">
      <c r="C250" t="s">
        <v>270</v>
      </c>
      <c r="D250" t="s">
        <v>534</v>
      </c>
      <c r="E250" s="8" t="s">
        <v>525</v>
      </c>
      <c r="F250" s="8" t="s">
        <v>528</v>
      </c>
      <c r="G250" t="s">
        <v>549</v>
      </c>
    </row>
    <row r="251" spans="3:7" x14ac:dyDescent="0.3">
      <c r="C251" s="25" t="s">
        <v>271</v>
      </c>
      <c r="D251" s="25" t="s">
        <v>535</v>
      </c>
      <c r="E251" s="61" t="s">
        <v>525</v>
      </c>
      <c r="F251" s="61" t="s">
        <v>526</v>
      </c>
      <c r="G251" s="25" t="s">
        <v>549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36699"/>
  </sheetPr>
  <dimension ref="A2:T294"/>
  <sheetViews>
    <sheetView tabSelected="1" zoomScale="70" zoomScaleNormal="70" workbookViewId="0">
      <selection activeCell="F4" sqref="F4:F1048576"/>
    </sheetView>
  </sheetViews>
  <sheetFormatPr defaultColWidth="8.88671875" defaultRowHeight="14.4" x14ac:dyDescent="0.3"/>
  <cols>
    <col min="1" max="1" width="25.5546875" bestFit="1" customWidth="1"/>
    <col min="2" max="2" width="18.5546875" bestFit="1" customWidth="1"/>
    <col min="3" max="3" width="11.33203125" style="2" bestFit="1" customWidth="1"/>
    <col min="4" max="4" width="9.5546875" style="3" customWidth="1"/>
    <col min="5" max="5" width="14.88671875" style="2" bestFit="1" customWidth="1"/>
    <col min="6" max="6" width="15" style="2" bestFit="1" customWidth="1"/>
    <col min="7" max="7" width="12.5546875" style="2" bestFit="1" customWidth="1"/>
    <col min="8" max="9" width="13.5546875" style="2" bestFit="1" customWidth="1"/>
    <col min="10" max="10" width="11.5546875" style="2" bestFit="1" customWidth="1"/>
    <col min="11" max="11" width="12.5546875" style="2" bestFit="1" customWidth="1"/>
    <col min="12" max="16" width="13.5546875" style="2" bestFit="1" customWidth="1"/>
    <col min="17" max="19" width="11.5546875" style="2" bestFit="1" customWidth="1"/>
    <col min="20" max="20" width="12.44140625" style="2" customWidth="1"/>
  </cols>
  <sheetData>
    <row r="2" spans="1:20" x14ac:dyDescent="0.3">
      <c r="A2" s="1" t="s">
        <v>0</v>
      </c>
    </row>
    <row r="3" spans="1:20" s="7" customFormat="1" x14ac:dyDescent="0.3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</row>
    <row r="4" spans="1:20" x14ac:dyDescent="0.3">
      <c r="A4" s="3" t="s">
        <v>21</v>
      </c>
      <c r="B4" s="8" t="s">
        <v>22</v>
      </c>
      <c r="C4" s="3" t="s">
        <v>23</v>
      </c>
      <c r="D4" s="3">
        <f>READFIRST!$C$5</f>
        <v>2018</v>
      </c>
      <c r="E4" s="2" t="s">
        <v>24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1:20" x14ac:dyDescent="0.3">
      <c r="A5" s="3" t="s">
        <v>21</v>
      </c>
      <c r="B5" s="8" t="s">
        <v>22</v>
      </c>
      <c r="C5" s="3" t="s">
        <v>23</v>
      </c>
      <c r="D5" s="3">
        <f>READFIRST!$C$5</f>
        <v>2018</v>
      </c>
      <c r="E5" s="2" t="s">
        <v>25</v>
      </c>
      <c r="F5" s="9">
        <v>10.2356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x14ac:dyDescent="0.3">
      <c r="A6" s="3" t="s">
        <v>21</v>
      </c>
      <c r="B6" s="8" t="s">
        <v>22</v>
      </c>
      <c r="C6" s="3" t="s">
        <v>23</v>
      </c>
      <c r="D6" s="3">
        <f>READFIRST!$C$5</f>
        <v>2018</v>
      </c>
      <c r="E6" s="2" t="s">
        <v>26</v>
      </c>
      <c r="F6" s="9">
        <v>115.44240000000001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x14ac:dyDescent="0.3">
      <c r="A7" s="3" t="s">
        <v>21</v>
      </c>
      <c r="B7" s="8" t="s">
        <v>22</v>
      </c>
      <c r="C7" s="3" t="s">
        <v>23</v>
      </c>
      <c r="D7" s="3">
        <f>READFIRST!$C$5</f>
        <v>2018</v>
      </c>
      <c r="E7" s="2" t="s">
        <v>27</v>
      </c>
      <c r="F7" s="9">
        <v>22.026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 x14ac:dyDescent="0.3">
      <c r="A8" s="3" t="s">
        <v>21</v>
      </c>
      <c r="B8" s="8" t="s">
        <v>22</v>
      </c>
      <c r="C8" s="3" t="s">
        <v>23</v>
      </c>
      <c r="D8" s="3">
        <f>READFIRST!$C$5</f>
        <v>2018</v>
      </c>
      <c r="E8" s="2" t="s">
        <v>28</v>
      </c>
      <c r="F8" s="9">
        <v>13.7677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 x14ac:dyDescent="0.3">
      <c r="A9" s="3" t="s">
        <v>21</v>
      </c>
      <c r="B9" s="8" t="s">
        <v>22</v>
      </c>
      <c r="C9" s="3" t="s">
        <v>23</v>
      </c>
      <c r="D9" s="3">
        <f>READFIRST!$C$5</f>
        <v>2018</v>
      </c>
      <c r="E9" s="2" t="s">
        <v>29</v>
      </c>
      <c r="F9" s="9">
        <v>54.441699999999997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 x14ac:dyDescent="0.3">
      <c r="A10" s="3" t="s">
        <v>21</v>
      </c>
      <c r="B10" s="8" t="s">
        <v>22</v>
      </c>
      <c r="C10" s="3" t="s">
        <v>23</v>
      </c>
      <c r="D10" s="3">
        <f>READFIRST!$C$5</f>
        <v>2018</v>
      </c>
      <c r="E10" s="2" t="s">
        <v>30</v>
      </c>
      <c r="F10" s="9">
        <v>319.64879999999999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1:20" x14ac:dyDescent="0.3">
      <c r="A11" s="3" t="s">
        <v>21</v>
      </c>
      <c r="B11" s="8" t="s">
        <v>22</v>
      </c>
      <c r="C11" s="3" t="s">
        <v>23</v>
      </c>
      <c r="D11" s="3">
        <f>READFIRST!$C$5</f>
        <v>2018</v>
      </c>
      <c r="E11" s="2" t="s">
        <v>31</v>
      </c>
      <c r="F11" s="9">
        <v>37.531799999999997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1:20" x14ac:dyDescent="0.3">
      <c r="A12" s="3" t="s">
        <v>21</v>
      </c>
      <c r="B12" s="8" t="s">
        <v>22</v>
      </c>
      <c r="C12" s="3" t="s">
        <v>23</v>
      </c>
      <c r="D12" s="3">
        <f>READFIRST!$C$5</f>
        <v>2018</v>
      </c>
      <c r="E12" s="2" t="s">
        <v>32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1:20" x14ac:dyDescent="0.3">
      <c r="A13" s="3" t="s">
        <v>21</v>
      </c>
      <c r="B13" s="8" t="s">
        <v>22</v>
      </c>
      <c r="C13" s="3" t="s">
        <v>23</v>
      </c>
      <c r="D13" s="3">
        <f>READFIRST!$C$5</f>
        <v>2018</v>
      </c>
      <c r="E13" s="2" t="s">
        <v>33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1:20" x14ac:dyDescent="0.3">
      <c r="A14" s="3" t="s">
        <v>21</v>
      </c>
      <c r="B14" s="8" t="s">
        <v>22</v>
      </c>
      <c r="C14" s="3" t="s">
        <v>23</v>
      </c>
      <c r="D14" s="3">
        <f>READFIRST!$C$5</f>
        <v>2018</v>
      </c>
      <c r="E14" s="2" t="s">
        <v>34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1:20" x14ac:dyDescent="0.3">
      <c r="A15" s="3" t="s">
        <v>21</v>
      </c>
      <c r="B15" s="8" t="s">
        <v>22</v>
      </c>
      <c r="C15" s="3" t="s">
        <v>23</v>
      </c>
      <c r="D15" s="3">
        <f>READFIRST!$C$5</f>
        <v>2018</v>
      </c>
      <c r="E15" s="2" t="s">
        <v>35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1:20" x14ac:dyDescent="0.3">
      <c r="A16" s="3" t="s">
        <v>21</v>
      </c>
      <c r="B16" s="8" t="s">
        <v>22</v>
      </c>
      <c r="C16" s="3" t="s">
        <v>23</v>
      </c>
      <c r="D16" s="3">
        <f>READFIRST!$C$5</f>
        <v>2018</v>
      </c>
      <c r="E16" s="2" t="s">
        <v>36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1:20" x14ac:dyDescent="0.3">
      <c r="A17" s="3" t="s">
        <v>21</v>
      </c>
      <c r="B17" s="8" t="s">
        <v>22</v>
      </c>
      <c r="C17" s="3" t="s">
        <v>23</v>
      </c>
      <c r="D17" s="3">
        <f>READFIRST!$C$5</f>
        <v>2018</v>
      </c>
      <c r="E17" s="2" t="s">
        <v>37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1:20" x14ac:dyDescent="0.3">
      <c r="A18" s="3" t="s">
        <v>21</v>
      </c>
      <c r="B18" s="8" t="s">
        <v>22</v>
      </c>
      <c r="C18" s="3" t="s">
        <v>23</v>
      </c>
      <c r="D18" s="3">
        <f>READFIRST!$C$5</f>
        <v>2018</v>
      </c>
      <c r="E18" s="2" t="s">
        <v>38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3">
      <c r="A19" s="3" t="s">
        <v>21</v>
      </c>
      <c r="B19" s="8" t="s">
        <v>22</v>
      </c>
      <c r="C19" s="3" t="s">
        <v>23</v>
      </c>
      <c r="D19" s="3">
        <f>READFIRST!$C$5</f>
        <v>2018</v>
      </c>
      <c r="E19" s="2" t="s">
        <v>39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1:20" x14ac:dyDescent="0.3">
      <c r="A20" s="3" t="s">
        <v>21</v>
      </c>
      <c r="B20" s="8" t="s">
        <v>22</v>
      </c>
      <c r="C20" s="3" t="s">
        <v>23</v>
      </c>
      <c r="D20" s="3">
        <f>READFIRST!$C$5</f>
        <v>2018</v>
      </c>
      <c r="E20" s="2" t="s">
        <v>40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 x14ac:dyDescent="0.3">
      <c r="A21" s="3" t="s">
        <v>21</v>
      </c>
      <c r="B21" s="8" t="s">
        <v>22</v>
      </c>
      <c r="C21" s="3" t="s">
        <v>23</v>
      </c>
      <c r="D21" s="3">
        <f>READFIRST!$C$5</f>
        <v>2018</v>
      </c>
      <c r="E21" s="2" t="s">
        <v>41</v>
      </c>
      <c r="F21" s="9">
        <v>2.5043528234783299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3">
      <c r="A22" s="3" t="s">
        <v>21</v>
      </c>
      <c r="B22" s="8" t="s">
        <v>22</v>
      </c>
      <c r="C22" s="3" t="s">
        <v>23</v>
      </c>
      <c r="D22" s="3">
        <f>READFIRST!$C$5</f>
        <v>2018</v>
      </c>
      <c r="E22" s="2" t="s">
        <v>42</v>
      </c>
      <c r="F22" s="9">
        <v>28.245295768597401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 x14ac:dyDescent="0.3">
      <c r="A23" s="3" t="s">
        <v>21</v>
      </c>
      <c r="B23" s="8" t="s">
        <v>22</v>
      </c>
      <c r="C23" s="3" t="s">
        <v>23</v>
      </c>
      <c r="D23" s="3">
        <f>READFIRST!$C$5</f>
        <v>2018</v>
      </c>
      <c r="E23" s="2" t="s">
        <v>43</v>
      </c>
      <c r="F23" s="9">
        <v>5.38911367077616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 x14ac:dyDescent="0.3">
      <c r="A24" s="3" t="s">
        <v>21</v>
      </c>
      <c r="B24" s="8" t="s">
        <v>22</v>
      </c>
      <c r="C24" s="3" t="s">
        <v>23</v>
      </c>
      <c r="D24" s="3">
        <f>READFIRST!$C$5</f>
        <v>2018</v>
      </c>
      <c r="E24" s="2" t="s">
        <v>44</v>
      </c>
      <c r="F24" s="9">
        <v>1.6030436896551701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3">
      <c r="A25" s="3" t="s">
        <v>21</v>
      </c>
      <c r="B25" s="8" t="s">
        <v>22</v>
      </c>
      <c r="C25" s="3" t="s">
        <v>23</v>
      </c>
      <c r="D25" s="3">
        <f>READFIRST!$C$5</f>
        <v>2018</v>
      </c>
      <c r="E25" s="2" t="s">
        <v>45</v>
      </c>
      <c r="F25" s="9">
        <v>6.3388927613793102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x14ac:dyDescent="0.3">
      <c r="A26" s="3" t="s">
        <v>21</v>
      </c>
      <c r="B26" s="8" t="s">
        <v>22</v>
      </c>
      <c r="C26" s="3" t="s">
        <v>23</v>
      </c>
      <c r="D26" s="3">
        <f>READFIRST!$C$5</f>
        <v>2018</v>
      </c>
      <c r="E26" s="2" t="s">
        <v>46</v>
      </c>
      <c r="F26" s="9">
        <v>37.218094348965501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x14ac:dyDescent="0.3">
      <c r="A27" s="3" t="s">
        <v>21</v>
      </c>
      <c r="B27" s="8" t="s">
        <v>22</v>
      </c>
      <c r="C27" s="3" t="s">
        <v>23</v>
      </c>
      <c r="D27" s="3">
        <f>READFIRST!$C$5</f>
        <v>2018</v>
      </c>
      <c r="E27" s="2" t="s">
        <v>47</v>
      </c>
      <c r="F27" s="9">
        <v>2.6409600000000002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1:20" x14ac:dyDescent="0.3">
      <c r="A28" s="3" t="s">
        <v>21</v>
      </c>
      <c r="B28" s="8" t="s">
        <v>22</v>
      </c>
      <c r="C28" s="3" t="s">
        <v>23</v>
      </c>
      <c r="D28" s="3">
        <f>READFIRST!$C$5</f>
        <v>2018</v>
      </c>
      <c r="E28" s="2" t="s">
        <v>48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x14ac:dyDescent="0.3">
      <c r="A29" s="3" t="s">
        <v>21</v>
      </c>
      <c r="B29" s="8" t="s">
        <v>22</v>
      </c>
      <c r="C29" s="3" t="s">
        <v>23</v>
      </c>
      <c r="D29" s="3">
        <f>READFIRST!$C$5</f>
        <v>2018</v>
      </c>
      <c r="E29" s="2" t="s">
        <v>49</v>
      </c>
      <c r="F29" s="9">
        <v>2.42918764521463E-2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1:20" x14ac:dyDescent="0.3">
      <c r="A30" s="3" t="s">
        <v>21</v>
      </c>
      <c r="B30" s="8" t="s">
        <v>22</v>
      </c>
      <c r="C30" s="3" t="s">
        <v>23</v>
      </c>
      <c r="D30" s="3">
        <f>READFIRST!$C$5</f>
        <v>2018</v>
      </c>
      <c r="E30" s="2" t="s">
        <v>50</v>
      </c>
      <c r="F30" s="9">
        <v>0.27397546732737199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</row>
    <row r="31" spans="1:20" x14ac:dyDescent="0.3">
      <c r="A31" s="3" t="s">
        <v>21</v>
      </c>
      <c r="B31" s="8" t="s">
        <v>22</v>
      </c>
      <c r="C31" s="3" t="s">
        <v>23</v>
      </c>
      <c r="D31" s="3">
        <f>READFIRST!$C$5</f>
        <v>2018</v>
      </c>
      <c r="E31" s="2" t="s">
        <v>51</v>
      </c>
      <c r="F31" s="9">
        <v>5.2273658188163E-2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1:20" x14ac:dyDescent="0.3">
      <c r="A32" s="3" t="s">
        <v>21</v>
      </c>
      <c r="B32" s="8" t="s">
        <v>22</v>
      </c>
      <c r="C32" s="3" t="s">
        <v>23</v>
      </c>
      <c r="D32" s="3">
        <f>READFIRST!$C$5</f>
        <v>2018</v>
      </c>
      <c r="E32" s="2" t="s">
        <v>52</v>
      </c>
      <c r="F32" s="9">
        <v>0.26654681909939099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1:20" x14ac:dyDescent="0.3">
      <c r="A33" s="3" t="s">
        <v>21</v>
      </c>
      <c r="B33" s="8" t="s">
        <v>22</v>
      </c>
      <c r="C33" s="3" t="s">
        <v>23</v>
      </c>
      <c r="D33" s="3">
        <f>READFIRST!$C$5</f>
        <v>2018</v>
      </c>
      <c r="E33" s="2" t="s">
        <v>53</v>
      </c>
      <c r="F33" s="9">
        <v>1.0540022789530199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1:20" x14ac:dyDescent="0.3">
      <c r="A34" s="3" t="s">
        <v>21</v>
      </c>
      <c r="B34" s="8" t="s">
        <v>22</v>
      </c>
      <c r="C34" s="3" t="s">
        <v>23</v>
      </c>
      <c r="D34" s="3">
        <f>READFIRST!$C$5</f>
        <v>2018</v>
      </c>
      <c r="E34" s="2" t="s">
        <v>54</v>
      </c>
      <c r="F34" s="9">
        <v>6.1884555771475904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1:20" x14ac:dyDescent="0.3">
      <c r="A35" s="3" t="s">
        <v>21</v>
      </c>
      <c r="B35" s="8" t="s">
        <v>22</v>
      </c>
      <c r="C35" s="3" t="s">
        <v>23</v>
      </c>
      <c r="D35" s="3">
        <f>READFIRST!$C$5</f>
        <v>2018</v>
      </c>
      <c r="E35" s="2" t="s">
        <v>55</v>
      </c>
      <c r="F35" s="9">
        <v>1.0705697279999999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1:20" x14ac:dyDescent="0.3">
      <c r="A36" s="3" t="s">
        <v>21</v>
      </c>
      <c r="B36" s="8" t="s">
        <v>22</v>
      </c>
      <c r="C36" s="3" t="s">
        <v>23</v>
      </c>
      <c r="D36" s="3">
        <f>READFIRST!$C$5</f>
        <v>2018</v>
      </c>
      <c r="E36" s="2" t="s">
        <v>56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1:20" x14ac:dyDescent="0.3">
      <c r="A37" s="3" t="s">
        <v>21</v>
      </c>
      <c r="B37" s="8" t="s">
        <v>22</v>
      </c>
      <c r="C37" s="3" t="s">
        <v>23</v>
      </c>
      <c r="D37" s="3">
        <f>READFIRST!$C$5</f>
        <v>2018</v>
      </c>
      <c r="E37" s="2" t="s">
        <v>57</v>
      </c>
      <c r="F37" s="9">
        <v>5.0938751706925698E-3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x14ac:dyDescent="0.3">
      <c r="A38" s="3" t="s">
        <v>21</v>
      </c>
      <c r="B38" s="8" t="s">
        <v>22</v>
      </c>
      <c r="C38" s="3" t="s">
        <v>23</v>
      </c>
      <c r="D38" s="3">
        <f>READFIRST!$C$5</f>
        <v>2018</v>
      </c>
      <c r="E38" s="2" t="s">
        <v>58</v>
      </c>
      <c r="F38" s="9">
        <v>5.7451174393507297E-2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1:20" x14ac:dyDescent="0.3">
      <c r="A39" s="3" t="s">
        <v>21</v>
      </c>
      <c r="B39" s="8" t="s">
        <v>22</v>
      </c>
      <c r="C39" s="3" t="s">
        <v>23</v>
      </c>
      <c r="D39" s="3">
        <f>READFIRST!$C$5</f>
        <v>2018</v>
      </c>
      <c r="E39" s="2" t="s">
        <v>59</v>
      </c>
      <c r="F39" s="9">
        <v>1.0961503531870099E-2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</row>
    <row r="40" spans="1:20" x14ac:dyDescent="0.3">
      <c r="A40" s="3" t="s">
        <v>21</v>
      </c>
      <c r="B40" s="8" t="s">
        <v>22</v>
      </c>
      <c r="C40" s="3" t="s">
        <v>23</v>
      </c>
      <c r="D40" s="3">
        <f>READFIRST!$C$5</f>
        <v>2018</v>
      </c>
      <c r="E40" s="2" t="s">
        <v>60</v>
      </c>
      <c r="F40" s="9">
        <v>5.5893427019200401E-2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</row>
    <row r="41" spans="1:20" x14ac:dyDescent="0.3">
      <c r="A41" s="3" t="s">
        <v>21</v>
      </c>
      <c r="B41" s="3" t="s">
        <v>22</v>
      </c>
      <c r="C41" s="3" t="s">
        <v>23</v>
      </c>
      <c r="D41" s="3">
        <f>READFIRST!$C$5</f>
        <v>2018</v>
      </c>
      <c r="E41" s="2" t="s">
        <v>61</v>
      </c>
      <c r="F41" s="9">
        <v>0.22101857998449501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</row>
    <row r="42" spans="1:20" x14ac:dyDescent="0.3">
      <c r="A42" s="3" t="s">
        <v>21</v>
      </c>
      <c r="B42" s="3" t="s">
        <v>22</v>
      </c>
      <c r="C42" s="3" t="s">
        <v>23</v>
      </c>
      <c r="D42" s="3">
        <f>READFIRST!$C$5</f>
        <v>2018</v>
      </c>
      <c r="E42" s="2" t="s">
        <v>62</v>
      </c>
      <c r="F42" s="9">
        <v>1.29768567988006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</row>
    <row r="43" spans="1:20" x14ac:dyDescent="0.3">
      <c r="A43" s="3" t="s">
        <v>21</v>
      </c>
      <c r="B43" s="3" t="s">
        <v>22</v>
      </c>
      <c r="C43" s="3" t="s">
        <v>23</v>
      </c>
      <c r="D43" s="3">
        <f>READFIRST!$C$5</f>
        <v>2018</v>
      </c>
      <c r="E43" s="2" t="s">
        <v>63</v>
      </c>
      <c r="F43" s="9">
        <v>0.2244926844864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</row>
    <row r="44" spans="1:20" x14ac:dyDescent="0.3">
      <c r="A44" s="3" t="s">
        <v>21</v>
      </c>
      <c r="B44" s="3" t="s">
        <v>22</v>
      </c>
      <c r="C44" s="3" t="s">
        <v>23</v>
      </c>
      <c r="D44" s="3">
        <f>READFIRST!$C$5</f>
        <v>2018</v>
      </c>
      <c r="E44" s="2" t="s">
        <v>64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</row>
    <row r="45" spans="1:20" x14ac:dyDescent="0.3">
      <c r="A45" s="3" t="s">
        <v>21</v>
      </c>
      <c r="B45" s="3" t="s">
        <v>22</v>
      </c>
      <c r="C45" s="3" t="s">
        <v>23</v>
      </c>
      <c r="D45" s="3">
        <f>READFIRST!$C$5</f>
        <v>2018</v>
      </c>
      <c r="E45" s="2" t="s">
        <v>65</v>
      </c>
      <c r="F45" s="9">
        <v>9.7078474403488699E-2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</row>
    <row r="46" spans="1:20" x14ac:dyDescent="0.3">
      <c r="A46" s="3" t="s">
        <v>21</v>
      </c>
      <c r="B46" s="3" t="s">
        <v>22</v>
      </c>
      <c r="C46" s="3" t="s">
        <v>23</v>
      </c>
      <c r="D46" s="3">
        <f>READFIRST!$C$5</f>
        <v>2018</v>
      </c>
      <c r="E46" s="2" t="s">
        <v>66</v>
      </c>
      <c r="F46" s="9">
        <v>1.09489773029757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x14ac:dyDescent="0.3">
      <c r="A47" s="3" t="s">
        <v>21</v>
      </c>
      <c r="B47" s="3" t="s">
        <v>22</v>
      </c>
      <c r="C47" s="3" t="s">
        <v>23</v>
      </c>
      <c r="D47" s="3">
        <f>READFIRST!$C$5</f>
        <v>2018</v>
      </c>
      <c r="E47" s="2" t="s">
        <v>67</v>
      </c>
      <c r="F47" s="9">
        <v>0.208903046184722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</row>
    <row r="48" spans="1:20" x14ac:dyDescent="0.3">
      <c r="A48" s="3" t="s">
        <v>21</v>
      </c>
      <c r="B48" s="3" t="s">
        <v>22</v>
      </c>
      <c r="C48" s="3" t="s">
        <v>23</v>
      </c>
      <c r="D48" s="3">
        <f>READFIRST!$C$5</f>
        <v>2018</v>
      </c>
      <c r="E48" s="2" t="s">
        <v>68</v>
      </c>
      <c r="F48" s="9">
        <v>1.0652103638945201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</row>
    <row r="49" spans="1:20" x14ac:dyDescent="0.3">
      <c r="A49" s="3" t="s">
        <v>21</v>
      </c>
      <c r="B49" s="3" t="s">
        <v>22</v>
      </c>
      <c r="C49" s="3" t="s">
        <v>23</v>
      </c>
      <c r="D49" s="3">
        <f>READFIRST!$C$5</f>
        <v>2018</v>
      </c>
      <c r="E49" s="2" t="s">
        <v>69</v>
      </c>
      <c r="F49" s="9">
        <v>4.2121461246571998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</row>
    <row r="50" spans="1:20" x14ac:dyDescent="0.3">
      <c r="A50" s="3" t="s">
        <v>21</v>
      </c>
      <c r="B50" s="3" t="s">
        <v>22</v>
      </c>
      <c r="C50" s="3" t="s">
        <v>23</v>
      </c>
      <c r="D50" s="3">
        <f>READFIRST!$C$5</f>
        <v>2018</v>
      </c>
      <c r="E50" s="2" t="s">
        <v>70</v>
      </c>
      <c r="F50" s="9">
        <v>24.731141191448302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</row>
    <row r="51" spans="1:20" x14ac:dyDescent="0.3">
      <c r="A51" s="3" t="s">
        <v>21</v>
      </c>
      <c r="B51" s="3" t="s">
        <v>22</v>
      </c>
      <c r="C51" s="3" t="s">
        <v>23</v>
      </c>
      <c r="D51" s="3">
        <f>READFIRST!$C$5</f>
        <v>2018</v>
      </c>
      <c r="E51" s="2" t="s">
        <v>71</v>
      </c>
      <c r="F51" s="9">
        <v>4.2783552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x14ac:dyDescent="0.3">
      <c r="A52" s="3" t="s">
        <v>21</v>
      </c>
      <c r="B52" s="3" t="s">
        <v>22</v>
      </c>
      <c r="C52" s="3" t="s">
        <v>23</v>
      </c>
      <c r="D52" s="3">
        <f>READFIRST!$C$5</f>
        <v>2018</v>
      </c>
      <c r="E52" s="2" t="s">
        <v>72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</row>
    <row r="53" spans="1:20" x14ac:dyDescent="0.3">
      <c r="A53" s="3" t="s">
        <v>21</v>
      </c>
      <c r="B53" s="3" t="s">
        <v>22</v>
      </c>
      <c r="C53" s="3" t="s">
        <v>23</v>
      </c>
      <c r="D53" s="3">
        <f>READFIRST!$C$5</f>
        <v>2018</v>
      </c>
      <c r="E53" s="2" t="s">
        <v>73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</row>
    <row r="54" spans="1:20" x14ac:dyDescent="0.3">
      <c r="A54" s="3" t="s">
        <v>21</v>
      </c>
      <c r="B54" s="3" t="s">
        <v>22</v>
      </c>
      <c r="C54" s="3" t="s">
        <v>23</v>
      </c>
      <c r="D54" s="3">
        <f>READFIRST!$C$5</f>
        <v>2018</v>
      </c>
      <c r="E54" s="2" t="s">
        <v>74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</row>
    <row r="55" spans="1:20" x14ac:dyDescent="0.3">
      <c r="A55" s="3" t="s">
        <v>21</v>
      </c>
      <c r="B55" s="3" t="s">
        <v>22</v>
      </c>
      <c r="C55" s="3" t="s">
        <v>23</v>
      </c>
      <c r="D55" s="3">
        <f>READFIRST!$C$5</f>
        <v>2018</v>
      </c>
      <c r="E55" s="2" t="s">
        <v>75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x14ac:dyDescent="0.3">
      <c r="A56" s="3" t="s">
        <v>21</v>
      </c>
      <c r="B56" s="3" t="s">
        <v>22</v>
      </c>
      <c r="C56" s="3" t="s">
        <v>23</v>
      </c>
      <c r="D56" s="3">
        <f>READFIRST!$C$5</f>
        <v>2018</v>
      </c>
      <c r="E56" s="2" t="s">
        <v>76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</row>
    <row r="57" spans="1:20" x14ac:dyDescent="0.3">
      <c r="A57" s="3" t="s">
        <v>21</v>
      </c>
      <c r="B57" s="3" t="s">
        <v>22</v>
      </c>
      <c r="C57" s="3" t="s">
        <v>23</v>
      </c>
      <c r="D57" s="3">
        <f>READFIRST!$C$5</f>
        <v>2018</v>
      </c>
      <c r="E57" s="2" t="s">
        <v>77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</row>
    <row r="58" spans="1:20" x14ac:dyDescent="0.3">
      <c r="A58" s="3" t="s">
        <v>21</v>
      </c>
      <c r="B58" s="3" t="s">
        <v>22</v>
      </c>
      <c r="C58" s="3" t="s">
        <v>23</v>
      </c>
      <c r="D58" s="3">
        <f>READFIRST!$C$5</f>
        <v>2018</v>
      </c>
      <c r="E58" s="2" t="s">
        <v>78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</row>
    <row r="59" spans="1:20" x14ac:dyDescent="0.3">
      <c r="A59" s="10" t="s">
        <v>21</v>
      </c>
      <c r="B59" s="10" t="s">
        <v>22</v>
      </c>
      <c r="C59" s="10" t="s">
        <v>23</v>
      </c>
      <c r="D59" s="10">
        <f>READFIRST!$C$5</f>
        <v>2018</v>
      </c>
      <c r="E59" s="11" t="s">
        <v>79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</row>
    <row r="60" spans="1:20" x14ac:dyDescent="0.3">
      <c r="A60" s="3" t="s">
        <v>21</v>
      </c>
      <c r="B60" s="3" t="s">
        <v>22</v>
      </c>
      <c r="C60" s="3" t="s">
        <v>23</v>
      </c>
      <c r="D60" s="3">
        <f>READFIRST!$C$5</f>
        <v>2018</v>
      </c>
      <c r="E60" s="2" t="s">
        <v>80</v>
      </c>
      <c r="F60" s="9">
        <v>12.971354686278699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</row>
    <row r="61" spans="1:20" x14ac:dyDescent="0.3">
      <c r="A61" s="3" t="s">
        <v>21</v>
      </c>
      <c r="B61" s="3" t="s">
        <v>22</v>
      </c>
      <c r="C61" s="3" t="s">
        <v>23</v>
      </c>
      <c r="D61" s="3">
        <f>READFIRST!$C$5</f>
        <v>2018</v>
      </c>
      <c r="E61" s="2" t="s">
        <v>81</v>
      </c>
      <c r="F61" s="9">
        <v>31.142433449384601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</row>
    <row r="62" spans="1:20" x14ac:dyDescent="0.3">
      <c r="A62" s="3" t="s">
        <v>21</v>
      </c>
      <c r="B62" s="3" t="s">
        <v>22</v>
      </c>
      <c r="C62" s="3" t="s">
        <v>23</v>
      </c>
      <c r="D62" s="3">
        <f>READFIRST!$C$5</f>
        <v>2018</v>
      </c>
      <c r="E62" s="2" t="s">
        <v>82</v>
      </c>
      <c r="F62" s="9">
        <v>2.3396607922200299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</row>
    <row r="63" spans="1:20" x14ac:dyDescent="0.3">
      <c r="A63" s="3" t="s">
        <v>21</v>
      </c>
      <c r="B63" s="3" t="s">
        <v>22</v>
      </c>
      <c r="C63" s="3" t="s">
        <v>23</v>
      </c>
      <c r="D63" s="3">
        <f>READFIRST!$C$5</f>
        <v>2018</v>
      </c>
      <c r="E63" s="2" t="s">
        <v>83</v>
      </c>
      <c r="F63" s="9">
        <v>3.32025391837107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</row>
    <row r="64" spans="1:20" x14ac:dyDescent="0.3">
      <c r="A64" s="3" t="s">
        <v>21</v>
      </c>
      <c r="B64" s="3" t="s">
        <v>22</v>
      </c>
      <c r="C64" s="3" t="s">
        <v>23</v>
      </c>
      <c r="D64" s="3">
        <f>READFIRST!$C$5</f>
        <v>2018</v>
      </c>
      <c r="E64" s="2" t="s">
        <v>84</v>
      </c>
      <c r="F64" s="9">
        <v>19.766693016623599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</row>
    <row r="65" spans="1:20" x14ac:dyDescent="0.3">
      <c r="A65" s="3" t="s">
        <v>21</v>
      </c>
      <c r="B65" s="3" t="s">
        <v>22</v>
      </c>
      <c r="C65" s="3" t="s">
        <v>23</v>
      </c>
      <c r="D65" s="3">
        <f>READFIRST!$C$5</f>
        <v>2018</v>
      </c>
      <c r="E65" s="2" t="s">
        <v>85</v>
      </c>
      <c r="F65" s="9">
        <v>4.0944063863850504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</row>
    <row r="66" spans="1:20" x14ac:dyDescent="0.3">
      <c r="A66" s="3" t="s">
        <v>21</v>
      </c>
      <c r="B66" s="3" t="s">
        <v>22</v>
      </c>
      <c r="C66" s="3" t="s">
        <v>23</v>
      </c>
      <c r="D66" s="3">
        <f>READFIRST!$C$5</f>
        <v>2018</v>
      </c>
      <c r="E66" s="2" t="s">
        <v>86</v>
      </c>
      <c r="F66" s="9">
        <v>8.7823296649141493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</row>
    <row r="67" spans="1:20" x14ac:dyDescent="0.3">
      <c r="A67" s="3" t="s">
        <v>21</v>
      </c>
      <c r="B67" s="3" t="s">
        <v>22</v>
      </c>
      <c r="C67" s="3" t="s">
        <v>23</v>
      </c>
      <c r="D67" s="3">
        <f>READFIRST!$C$5</f>
        <v>2018</v>
      </c>
      <c r="E67" s="2" t="s">
        <v>87</v>
      </c>
      <c r="F67" s="9">
        <v>2.4944912858228201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</row>
    <row r="68" spans="1:20" x14ac:dyDescent="0.3">
      <c r="A68" s="3" t="s">
        <v>21</v>
      </c>
      <c r="B68" s="3" t="s">
        <v>22</v>
      </c>
      <c r="C68" s="3" t="s">
        <v>23</v>
      </c>
      <c r="D68" s="3">
        <f>READFIRST!$C$5</f>
        <v>2018</v>
      </c>
      <c r="E68" s="2" t="s">
        <v>88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</row>
    <row r="69" spans="1:20" x14ac:dyDescent="0.3">
      <c r="A69" s="3" t="s">
        <v>21</v>
      </c>
      <c r="B69" s="3" t="s">
        <v>22</v>
      </c>
      <c r="C69" s="3" t="s">
        <v>23</v>
      </c>
      <c r="D69" s="3">
        <f>READFIRST!$C$5</f>
        <v>2018</v>
      </c>
      <c r="E69" s="2" t="s">
        <v>89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</row>
    <row r="70" spans="1:20" x14ac:dyDescent="0.3">
      <c r="A70" s="3" t="s">
        <v>21</v>
      </c>
      <c r="B70" s="3" t="s">
        <v>22</v>
      </c>
      <c r="C70" s="3" t="s">
        <v>23</v>
      </c>
      <c r="D70" s="3">
        <f>READFIRST!$C$5</f>
        <v>2018</v>
      </c>
      <c r="E70" s="2" t="s">
        <v>90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</row>
    <row r="71" spans="1:20" x14ac:dyDescent="0.3">
      <c r="A71" s="3" t="s">
        <v>21</v>
      </c>
      <c r="B71" s="3" t="s">
        <v>22</v>
      </c>
      <c r="C71" s="3" t="s">
        <v>23</v>
      </c>
      <c r="D71" s="3">
        <f>READFIRST!$C$5</f>
        <v>2018</v>
      </c>
      <c r="E71" s="2" t="s">
        <v>91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</row>
    <row r="72" spans="1:20" x14ac:dyDescent="0.3">
      <c r="A72" s="3" t="s">
        <v>21</v>
      </c>
      <c r="B72" s="3" t="s">
        <v>22</v>
      </c>
      <c r="C72" s="3" t="s">
        <v>23</v>
      </c>
      <c r="D72" s="3">
        <f>READFIRST!$C$5</f>
        <v>2018</v>
      </c>
      <c r="E72" s="2" t="s">
        <v>92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</row>
    <row r="73" spans="1:20" x14ac:dyDescent="0.3">
      <c r="A73" s="3" t="s">
        <v>21</v>
      </c>
      <c r="B73" s="3" t="s">
        <v>22</v>
      </c>
      <c r="C73" s="3" t="s">
        <v>23</v>
      </c>
      <c r="D73" s="3">
        <f>READFIRST!$C$5</f>
        <v>2018</v>
      </c>
      <c r="E73" s="2" t="s">
        <v>93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</row>
    <row r="74" spans="1:20" x14ac:dyDescent="0.3">
      <c r="A74" s="3" t="s">
        <v>21</v>
      </c>
      <c r="B74" s="3" t="s">
        <v>22</v>
      </c>
      <c r="C74" s="3" t="s">
        <v>23</v>
      </c>
      <c r="D74" s="3">
        <f>READFIRST!$C$5</f>
        <v>2018</v>
      </c>
      <c r="E74" s="2" t="s">
        <v>94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</row>
    <row r="75" spans="1:20" x14ac:dyDescent="0.3">
      <c r="A75" s="3" t="s">
        <v>21</v>
      </c>
      <c r="B75" s="3" t="s">
        <v>22</v>
      </c>
      <c r="C75" s="3" t="s">
        <v>23</v>
      </c>
      <c r="D75" s="3">
        <f>READFIRST!$C$5</f>
        <v>2018</v>
      </c>
      <c r="E75" s="2" t="s">
        <v>95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</row>
    <row r="76" spans="1:20" x14ac:dyDescent="0.3">
      <c r="A76" s="3" t="s">
        <v>21</v>
      </c>
      <c r="B76" s="3" t="s">
        <v>22</v>
      </c>
      <c r="C76" s="3" t="s">
        <v>23</v>
      </c>
      <c r="D76" s="3">
        <f>READFIRST!$C$5</f>
        <v>2018</v>
      </c>
      <c r="E76" s="2" t="s">
        <v>96</v>
      </c>
      <c r="F76" s="9">
        <v>3.0695908507521699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</row>
    <row r="77" spans="1:20" x14ac:dyDescent="0.3">
      <c r="A77" s="3" t="s">
        <v>21</v>
      </c>
      <c r="B77" s="3" t="s">
        <v>22</v>
      </c>
      <c r="C77" s="3" t="s">
        <v>23</v>
      </c>
      <c r="D77" s="3">
        <f>READFIRST!$C$5</f>
        <v>2018</v>
      </c>
      <c r="E77" s="2" t="s">
        <v>97</v>
      </c>
      <c r="F77" s="9">
        <v>7.3696642408144699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</row>
    <row r="78" spans="1:20" x14ac:dyDescent="0.3">
      <c r="A78" s="3" t="s">
        <v>21</v>
      </c>
      <c r="B78" s="3" t="s">
        <v>22</v>
      </c>
      <c r="C78" s="3" t="s">
        <v>23</v>
      </c>
      <c r="D78" s="3">
        <f>READFIRST!$C$5</f>
        <v>2018</v>
      </c>
      <c r="E78" s="2" t="s">
        <v>98</v>
      </c>
      <c r="F78" s="9">
        <v>0.55366625424707505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</row>
    <row r="79" spans="1:20" x14ac:dyDescent="0.3">
      <c r="A79" s="3" t="s">
        <v>21</v>
      </c>
      <c r="B79" s="3" t="s">
        <v>22</v>
      </c>
      <c r="C79" s="3" t="s">
        <v>23</v>
      </c>
      <c r="D79" s="3">
        <f>READFIRST!$C$5</f>
        <v>2018</v>
      </c>
      <c r="E79" s="2" t="s">
        <v>99</v>
      </c>
      <c r="F79" s="9">
        <v>0.78571755198298099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</row>
    <row r="80" spans="1:20" x14ac:dyDescent="0.3">
      <c r="A80" s="3" t="s">
        <v>21</v>
      </c>
      <c r="B80" s="3" t="s">
        <v>22</v>
      </c>
      <c r="C80" s="3" t="s">
        <v>23</v>
      </c>
      <c r="D80" s="3">
        <f>READFIRST!$C$5</f>
        <v>2018</v>
      </c>
      <c r="E80" s="2" t="s">
        <v>100</v>
      </c>
      <c r="F80" s="9">
        <v>4.6776656333080098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</row>
    <row r="81" spans="1:20" x14ac:dyDescent="0.3">
      <c r="A81" s="3" t="s">
        <v>21</v>
      </c>
      <c r="B81" s="3" t="s">
        <v>22</v>
      </c>
      <c r="C81" s="3" t="s">
        <v>23</v>
      </c>
      <c r="D81" s="3">
        <f>READFIRST!$C$5</f>
        <v>2018</v>
      </c>
      <c r="E81" s="2" t="s">
        <v>101</v>
      </c>
      <c r="F81" s="9">
        <v>0.96891594493238098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</row>
    <row r="82" spans="1:20" x14ac:dyDescent="0.3">
      <c r="A82" s="3" t="s">
        <v>21</v>
      </c>
      <c r="B82" s="3" t="s">
        <v>22</v>
      </c>
      <c r="C82" s="3" t="s">
        <v>23</v>
      </c>
      <c r="D82" s="3">
        <f>READFIRST!$C$5</f>
        <v>2018</v>
      </c>
      <c r="E82" s="2" t="s">
        <v>102</v>
      </c>
      <c r="F82" s="9">
        <v>2.0782839911259701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</row>
    <row r="83" spans="1:20" x14ac:dyDescent="0.3">
      <c r="A83" s="3" t="s">
        <v>21</v>
      </c>
      <c r="B83" s="3" t="s">
        <v>22</v>
      </c>
      <c r="C83" s="3" t="s">
        <v>23</v>
      </c>
      <c r="D83" s="3">
        <f>READFIRST!$C$5</f>
        <v>2018</v>
      </c>
      <c r="E83" s="2" t="s">
        <v>103</v>
      </c>
      <c r="F83" s="9">
        <v>0.59030593283695498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</row>
    <row r="84" spans="1:20" x14ac:dyDescent="0.3">
      <c r="A84" s="3" t="s">
        <v>21</v>
      </c>
      <c r="B84" s="3" t="s">
        <v>22</v>
      </c>
      <c r="C84" s="3" t="s">
        <v>23</v>
      </c>
      <c r="D84" s="3">
        <f>READFIRST!$C$5</f>
        <v>2018</v>
      </c>
      <c r="E84" s="2" t="s">
        <v>104</v>
      </c>
      <c r="F84" s="9">
        <v>0.65347536346451895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</row>
    <row r="85" spans="1:20" x14ac:dyDescent="0.3">
      <c r="A85" s="3" t="s">
        <v>21</v>
      </c>
      <c r="B85" s="3" t="s">
        <v>22</v>
      </c>
      <c r="C85" s="3" t="s">
        <v>23</v>
      </c>
      <c r="D85" s="3">
        <f>READFIRST!$C$5</f>
        <v>2018</v>
      </c>
      <c r="E85" s="2" t="s">
        <v>105</v>
      </c>
      <c r="F85" s="9">
        <v>1.5689042131454201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</row>
    <row r="86" spans="1:20" x14ac:dyDescent="0.3">
      <c r="A86" s="3" t="s">
        <v>21</v>
      </c>
      <c r="B86" s="3" t="s">
        <v>22</v>
      </c>
      <c r="C86" s="3" t="s">
        <v>23</v>
      </c>
      <c r="D86" s="3">
        <f>READFIRST!$C$5</f>
        <v>2018</v>
      </c>
      <c r="E86" s="2" t="s">
        <v>106</v>
      </c>
      <c r="F86" s="9">
        <v>0.11786823531986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</row>
    <row r="87" spans="1:20" x14ac:dyDescent="0.3">
      <c r="A87" s="3" t="s">
        <v>21</v>
      </c>
      <c r="B87" s="3" t="s">
        <v>22</v>
      </c>
      <c r="C87" s="3" t="s">
        <v>23</v>
      </c>
      <c r="D87" s="3">
        <f>READFIRST!$C$5</f>
        <v>2018</v>
      </c>
      <c r="E87" s="2" t="s">
        <v>107</v>
      </c>
      <c r="F87" s="9">
        <v>0.16726889277009599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</row>
    <row r="88" spans="1:20" x14ac:dyDescent="0.3">
      <c r="A88" s="3" t="s">
        <v>21</v>
      </c>
      <c r="B88" s="3" t="s">
        <v>22</v>
      </c>
      <c r="C88" s="3" t="s">
        <v>23</v>
      </c>
      <c r="D88" s="3">
        <f>READFIRST!$C$5</f>
        <v>2018</v>
      </c>
      <c r="E88" s="2" t="s">
        <v>108</v>
      </c>
      <c r="F88" s="9">
        <v>0.99581325281264299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</row>
    <row r="89" spans="1:20" x14ac:dyDescent="0.3">
      <c r="A89" s="3" t="s">
        <v>21</v>
      </c>
      <c r="B89" s="3" t="s">
        <v>22</v>
      </c>
      <c r="C89" s="3" t="s">
        <v>23</v>
      </c>
      <c r="D89" s="3">
        <f>READFIRST!$C$5</f>
        <v>2018</v>
      </c>
      <c r="E89" s="2" t="s">
        <v>109</v>
      </c>
      <c r="F89" s="9">
        <v>0.206269411809755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</row>
    <row r="90" spans="1:20" x14ac:dyDescent="0.3">
      <c r="A90" s="3" t="s">
        <v>21</v>
      </c>
      <c r="B90" s="3" t="s">
        <v>22</v>
      </c>
      <c r="C90" s="3" t="s">
        <v>23</v>
      </c>
      <c r="D90" s="3">
        <f>READFIRST!$C$5</f>
        <v>2018</v>
      </c>
      <c r="E90" s="2" t="s">
        <v>110</v>
      </c>
      <c r="F90" s="9">
        <v>0.442439221549916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</row>
    <row r="91" spans="1:20" x14ac:dyDescent="0.3">
      <c r="A91" s="3" t="s">
        <v>21</v>
      </c>
      <c r="B91" s="3" t="s">
        <v>22</v>
      </c>
      <c r="C91" s="3" t="s">
        <v>23</v>
      </c>
      <c r="D91" s="3">
        <f>READFIRST!$C$5</f>
        <v>2018</v>
      </c>
      <c r="E91" s="2" t="s">
        <v>111</v>
      </c>
      <c r="F91" s="9">
        <v>0.12566833912779199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</row>
    <row r="92" spans="1:20" x14ac:dyDescent="0.3">
      <c r="A92" s="3" t="s">
        <v>21</v>
      </c>
      <c r="B92" s="3" t="s">
        <v>22</v>
      </c>
      <c r="C92" s="3" t="s">
        <v>23</v>
      </c>
      <c r="D92" s="3">
        <f>READFIRST!$C$5</f>
        <v>2018</v>
      </c>
      <c r="E92" s="2" t="s">
        <v>112</v>
      </c>
      <c r="F92" s="9">
        <v>0.86481240779639001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</row>
    <row r="93" spans="1:20" x14ac:dyDescent="0.3">
      <c r="A93" s="3" t="s">
        <v>21</v>
      </c>
      <c r="B93" s="3" t="s">
        <v>22</v>
      </c>
      <c r="C93" s="3" t="s">
        <v>23</v>
      </c>
      <c r="D93" s="3">
        <f>READFIRST!$C$5</f>
        <v>2018</v>
      </c>
      <c r="E93" s="2" t="s">
        <v>113</v>
      </c>
      <c r="F93" s="9">
        <v>2.0762953066490901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</row>
    <row r="94" spans="1:20" x14ac:dyDescent="0.3">
      <c r="A94" s="3" t="s">
        <v>21</v>
      </c>
      <c r="B94" s="3" t="s">
        <v>22</v>
      </c>
      <c r="C94" s="3" t="s">
        <v>23</v>
      </c>
      <c r="D94" s="3">
        <f>READFIRST!$C$5</f>
        <v>2018</v>
      </c>
      <c r="E94" s="2" t="s">
        <v>114</v>
      </c>
      <c r="F94" s="9">
        <v>0.155987383899614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</row>
    <row r="95" spans="1:20" x14ac:dyDescent="0.3">
      <c r="A95" s="3" t="s">
        <v>21</v>
      </c>
      <c r="B95" s="3" t="s">
        <v>22</v>
      </c>
      <c r="C95" s="3" t="s">
        <v>23</v>
      </c>
      <c r="D95" s="3">
        <f>READFIRST!$C$5</f>
        <v>2018</v>
      </c>
      <c r="E95" s="2" t="s">
        <v>115</v>
      </c>
      <c r="F95" s="9">
        <v>0.22136444921048201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</row>
    <row r="96" spans="1:20" x14ac:dyDescent="0.3">
      <c r="A96" s="3" t="s">
        <v>21</v>
      </c>
      <c r="B96" s="3" t="s">
        <v>22</v>
      </c>
      <c r="C96" s="3" t="s">
        <v>23</v>
      </c>
      <c r="D96" s="3">
        <f>READFIRST!$C$5</f>
        <v>2018</v>
      </c>
      <c r="E96" s="2" t="s">
        <v>116</v>
      </c>
      <c r="F96" s="9">
        <v>1.3178640007401199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</row>
    <row r="97" spans="1:20" x14ac:dyDescent="0.3">
      <c r="A97" s="3" t="s">
        <v>21</v>
      </c>
      <c r="B97" s="3" t="s">
        <v>22</v>
      </c>
      <c r="C97" s="3" t="s">
        <v>23</v>
      </c>
      <c r="D97" s="3">
        <f>READFIRST!$C$5</f>
        <v>2018</v>
      </c>
      <c r="E97" s="2" t="s">
        <v>117</v>
      </c>
      <c r="F97" s="9">
        <v>0.27297792182432501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</row>
    <row r="98" spans="1:20" x14ac:dyDescent="0.3">
      <c r="A98" s="3" t="s">
        <v>21</v>
      </c>
      <c r="B98" s="3" t="s">
        <v>22</v>
      </c>
      <c r="C98" s="3" t="s">
        <v>23</v>
      </c>
      <c r="D98" s="3">
        <f>READFIRST!$C$5</f>
        <v>2018</v>
      </c>
      <c r="E98" s="2" t="s">
        <v>118</v>
      </c>
      <c r="F98" s="9">
        <v>0.58552617265259499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</row>
    <row r="99" spans="1:20" x14ac:dyDescent="0.3">
      <c r="A99" s="3" t="s">
        <v>21</v>
      </c>
      <c r="B99" s="3" t="s">
        <v>22</v>
      </c>
      <c r="C99" s="3" t="s">
        <v>23</v>
      </c>
      <c r="D99" s="3">
        <f>READFIRST!$C$5</f>
        <v>2018</v>
      </c>
      <c r="E99" s="2" t="s">
        <v>119</v>
      </c>
      <c r="F99" s="9">
        <v>0.16631007842238299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</row>
    <row r="100" spans="1:20" x14ac:dyDescent="0.3">
      <c r="A100" s="3" t="s">
        <v>21</v>
      </c>
      <c r="B100" s="3" t="s">
        <v>22</v>
      </c>
      <c r="C100" s="3" t="s">
        <v>23</v>
      </c>
      <c r="D100" s="3">
        <f>READFIRST!$C$5</f>
        <v>2018</v>
      </c>
      <c r="E100" s="2" t="s">
        <v>120</v>
      </c>
      <c r="F100" s="9">
        <v>4.0981569042759496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</row>
    <row r="101" spans="1:20" x14ac:dyDescent="0.3">
      <c r="A101" s="3" t="s">
        <v>21</v>
      </c>
      <c r="B101" s="3" t="s">
        <v>22</v>
      </c>
      <c r="C101" s="3" t="s">
        <v>23</v>
      </c>
      <c r="D101" s="3">
        <f>READFIRST!$C$5</f>
        <v>2018</v>
      </c>
      <c r="E101" s="2" t="s">
        <v>121</v>
      </c>
      <c r="F101" s="9">
        <v>9.8391094641452597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</row>
    <row r="102" spans="1:20" x14ac:dyDescent="0.3">
      <c r="A102" s="3" t="s">
        <v>21</v>
      </c>
      <c r="B102" s="3" t="s">
        <v>22</v>
      </c>
      <c r="C102" s="3" t="s">
        <v>23</v>
      </c>
      <c r="D102" s="3">
        <f>READFIRST!$C$5</f>
        <v>2018</v>
      </c>
      <c r="E102" s="2" t="s">
        <v>122</v>
      </c>
      <c r="F102" s="9">
        <v>0.73919010475003799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</row>
    <row r="103" spans="1:20" x14ac:dyDescent="0.3">
      <c r="A103" s="3" t="s">
        <v>21</v>
      </c>
      <c r="B103" s="3" t="s">
        <v>22</v>
      </c>
      <c r="C103" s="3" t="s">
        <v>23</v>
      </c>
      <c r="D103" s="3">
        <f>READFIRST!$C$5</f>
        <v>2018</v>
      </c>
      <c r="E103" s="2" t="s">
        <v>123</v>
      </c>
      <c r="F103" s="9">
        <v>1.0489977221820399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</row>
    <row r="104" spans="1:20" x14ac:dyDescent="0.3">
      <c r="A104" s="3" t="s">
        <v>21</v>
      </c>
      <c r="B104" s="3" t="s">
        <v>22</v>
      </c>
      <c r="C104" s="3" t="s">
        <v>23</v>
      </c>
      <c r="D104" s="3">
        <f>READFIRST!$C$5</f>
        <v>2018</v>
      </c>
      <c r="E104" s="2" t="s">
        <v>124</v>
      </c>
      <c r="F104" s="9">
        <v>6.24506934086613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</row>
    <row r="105" spans="1:20" x14ac:dyDescent="0.3">
      <c r="A105" s="3" t="s">
        <v>21</v>
      </c>
      <c r="B105" s="3" t="s">
        <v>22</v>
      </c>
      <c r="C105" s="3" t="s">
        <v>23</v>
      </c>
      <c r="D105" s="3">
        <f>READFIRST!$C$5</f>
        <v>2018</v>
      </c>
      <c r="E105" s="2" t="s">
        <v>125</v>
      </c>
      <c r="F105" s="9">
        <v>1.2935826833125701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</row>
    <row r="106" spans="1:20" x14ac:dyDescent="0.3">
      <c r="A106" s="3" t="s">
        <v>21</v>
      </c>
      <c r="B106" s="3" t="s">
        <v>22</v>
      </c>
      <c r="C106" s="3" t="s">
        <v>23</v>
      </c>
      <c r="D106" s="3">
        <f>READFIRST!$C$5</f>
        <v>2018</v>
      </c>
      <c r="E106" s="2" t="s">
        <v>126</v>
      </c>
      <c r="F106" s="9">
        <v>2.77468050349187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</row>
    <row r="107" spans="1:20" x14ac:dyDescent="0.3">
      <c r="A107" s="3" t="s">
        <v>21</v>
      </c>
      <c r="B107" s="3" t="s">
        <v>22</v>
      </c>
      <c r="C107" s="3" t="s">
        <v>23</v>
      </c>
      <c r="D107" s="3">
        <f>READFIRST!$C$5</f>
        <v>2018</v>
      </c>
      <c r="E107" s="2" t="s">
        <v>127</v>
      </c>
      <c r="F107" s="9">
        <v>0.78810709697614301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</row>
    <row r="108" spans="1:20" x14ac:dyDescent="0.3">
      <c r="A108" s="3" t="s">
        <v>21</v>
      </c>
      <c r="B108" s="3" t="s">
        <v>22</v>
      </c>
      <c r="C108" s="3" t="s">
        <v>23</v>
      </c>
      <c r="D108" s="3">
        <f>READFIRST!$C$5</f>
        <v>2018</v>
      </c>
      <c r="E108" s="2" t="s">
        <v>128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</row>
    <row r="109" spans="1:20" x14ac:dyDescent="0.3">
      <c r="A109" s="3" t="s">
        <v>21</v>
      </c>
      <c r="B109" s="3" t="s">
        <v>22</v>
      </c>
      <c r="C109" s="3" t="s">
        <v>23</v>
      </c>
      <c r="D109" s="3">
        <f>READFIRST!$C$5</f>
        <v>2018</v>
      </c>
      <c r="E109" s="2" t="s">
        <v>129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</row>
    <row r="110" spans="1:20" x14ac:dyDescent="0.3">
      <c r="A110" s="3" t="s">
        <v>21</v>
      </c>
      <c r="B110" s="3" t="s">
        <v>22</v>
      </c>
      <c r="C110" s="3" t="s">
        <v>23</v>
      </c>
      <c r="D110" s="3">
        <f>READFIRST!$C$5</f>
        <v>2018</v>
      </c>
      <c r="E110" s="2" t="s">
        <v>130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</row>
    <row r="111" spans="1:20" x14ac:dyDescent="0.3">
      <c r="A111" s="3" t="s">
        <v>21</v>
      </c>
      <c r="B111" s="3" t="s">
        <v>22</v>
      </c>
      <c r="C111" s="3" t="s">
        <v>23</v>
      </c>
      <c r="D111" s="3">
        <f>READFIRST!$C$5</f>
        <v>2018</v>
      </c>
      <c r="E111" s="2" t="s">
        <v>131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</row>
    <row r="112" spans="1:20" x14ac:dyDescent="0.3">
      <c r="A112" s="3" t="s">
        <v>21</v>
      </c>
      <c r="B112" s="3" t="s">
        <v>22</v>
      </c>
      <c r="C112" s="3" t="s">
        <v>23</v>
      </c>
      <c r="D112" s="3">
        <f>READFIRST!$C$5</f>
        <v>2018</v>
      </c>
      <c r="E112" s="2" t="s">
        <v>132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</row>
    <row r="113" spans="1:20" x14ac:dyDescent="0.3">
      <c r="A113" s="3" t="s">
        <v>21</v>
      </c>
      <c r="B113" s="3" t="s">
        <v>22</v>
      </c>
      <c r="C113" s="3" t="s">
        <v>23</v>
      </c>
      <c r="D113" s="3">
        <f>READFIRST!$C$5</f>
        <v>2018</v>
      </c>
      <c r="E113" s="2" t="s">
        <v>133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</row>
    <row r="114" spans="1:20" x14ac:dyDescent="0.3">
      <c r="A114" s="3" t="s">
        <v>21</v>
      </c>
      <c r="B114" s="3" t="s">
        <v>22</v>
      </c>
      <c r="C114" s="3" t="s">
        <v>23</v>
      </c>
      <c r="D114" s="3">
        <f>READFIRST!$C$5</f>
        <v>2018</v>
      </c>
      <c r="E114" s="2" t="s">
        <v>134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</row>
    <row r="115" spans="1:20" x14ac:dyDescent="0.3">
      <c r="A115" s="10" t="s">
        <v>21</v>
      </c>
      <c r="B115" s="10" t="s">
        <v>22</v>
      </c>
      <c r="C115" s="10" t="s">
        <v>23</v>
      </c>
      <c r="D115" s="10">
        <f>READFIRST!$C$5</f>
        <v>2018</v>
      </c>
      <c r="E115" s="11" t="s">
        <v>135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</row>
    <row r="116" spans="1:20" x14ac:dyDescent="0.3">
      <c r="A116" s="3" t="s">
        <v>21</v>
      </c>
      <c r="B116" s="3" t="s">
        <v>22</v>
      </c>
      <c r="C116" s="3" t="s">
        <v>23</v>
      </c>
      <c r="D116" s="3">
        <f>READFIRST!$C$5</f>
        <v>2018</v>
      </c>
      <c r="E116" s="2" t="s">
        <v>136</v>
      </c>
      <c r="F116" s="9">
        <v>10.794754167938899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</row>
    <row r="117" spans="1:20" x14ac:dyDescent="0.3">
      <c r="A117" s="3" t="s">
        <v>21</v>
      </c>
      <c r="B117" s="3" t="s">
        <v>22</v>
      </c>
      <c r="C117" s="3" t="s">
        <v>23</v>
      </c>
      <c r="D117" s="3">
        <f>READFIRST!$C$5</f>
        <v>2018</v>
      </c>
      <c r="E117" s="2" t="s">
        <v>137</v>
      </c>
      <c r="F117" s="9">
        <v>46.777268061068703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</row>
    <row r="118" spans="1:20" x14ac:dyDescent="0.3">
      <c r="A118" s="3" t="s">
        <v>21</v>
      </c>
      <c r="B118" s="3" t="s">
        <v>22</v>
      </c>
      <c r="C118" s="3" t="s">
        <v>23</v>
      </c>
      <c r="D118" s="3">
        <f>READFIRST!$C$5</f>
        <v>2018</v>
      </c>
      <c r="E118" s="2" t="s">
        <v>138</v>
      </c>
      <c r="F118" s="9">
        <v>46.497009484641801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</row>
    <row r="119" spans="1:20" x14ac:dyDescent="0.3">
      <c r="A119" s="3" t="s">
        <v>21</v>
      </c>
      <c r="B119" s="3" t="s">
        <v>22</v>
      </c>
      <c r="C119" s="3" t="s">
        <v>23</v>
      </c>
      <c r="D119" s="3">
        <f>READFIRST!$C$5</f>
        <v>2018</v>
      </c>
      <c r="E119" s="2" t="s">
        <v>139</v>
      </c>
      <c r="F119" s="9">
        <v>3.5982513893129799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</row>
    <row r="120" spans="1:20" x14ac:dyDescent="0.3">
      <c r="A120" s="3" t="s">
        <v>21</v>
      </c>
      <c r="B120" s="3" t="s">
        <v>22</v>
      </c>
      <c r="C120" s="3" t="s">
        <v>23</v>
      </c>
      <c r="D120" s="3">
        <f>READFIRST!$C$5</f>
        <v>2018</v>
      </c>
      <c r="E120" s="2" t="s">
        <v>140</v>
      </c>
      <c r="F120" s="9">
        <v>19.4305575022901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</row>
    <row r="121" spans="1:20" x14ac:dyDescent="0.3">
      <c r="A121" s="3" t="s">
        <v>21</v>
      </c>
      <c r="B121" s="3" t="s">
        <v>22</v>
      </c>
      <c r="C121" s="3" t="s">
        <v>23</v>
      </c>
      <c r="D121" s="3">
        <f>READFIRST!$C$5</f>
        <v>2018</v>
      </c>
      <c r="E121" s="2" t="s">
        <v>141</v>
      </c>
      <c r="F121" s="9">
        <v>2.1589508335877898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</row>
    <row r="122" spans="1:20" x14ac:dyDescent="0.3">
      <c r="A122" s="3" t="s">
        <v>21</v>
      </c>
      <c r="B122" s="3" t="s">
        <v>22</v>
      </c>
      <c r="C122" s="3" t="s">
        <v>23</v>
      </c>
      <c r="D122" s="3">
        <f>READFIRST!$C$5</f>
        <v>2018</v>
      </c>
      <c r="E122" s="2" t="s">
        <v>142</v>
      </c>
      <c r="F122" s="9">
        <v>7.1965027786259599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</row>
    <row r="123" spans="1:20" x14ac:dyDescent="0.3">
      <c r="A123" s="3" t="s">
        <v>21</v>
      </c>
      <c r="B123" s="3" t="s">
        <v>22</v>
      </c>
      <c r="C123" s="3" t="s">
        <v>23</v>
      </c>
      <c r="D123" s="3">
        <f>READFIRST!$C$5</f>
        <v>2018</v>
      </c>
      <c r="E123" s="2" t="s">
        <v>143</v>
      </c>
      <c r="F123" s="9">
        <v>4.3179016671755699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</row>
    <row r="124" spans="1:20" x14ac:dyDescent="0.3">
      <c r="A124" s="3" t="s">
        <v>21</v>
      </c>
      <c r="B124" s="3" t="s">
        <v>22</v>
      </c>
      <c r="C124" s="3" t="s">
        <v>23</v>
      </c>
      <c r="D124" s="3">
        <f>READFIRST!$C$5</f>
        <v>2018</v>
      </c>
      <c r="E124" s="2" t="s">
        <v>144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</row>
    <row r="125" spans="1:20" x14ac:dyDescent="0.3">
      <c r="A125" s="3" t="s">
        <v>21</v>
      </c>
      <c r="B125" s="3" t="s">
        <v>22</v>
      </c>
      <c r="C125" s="3" t="s">
        <v>23</v>
      </c>
      <c r="D125" s="3">
        <f>READFIRST!$C$5</f>
        <v>2018</v>
      </c>
      <c r="E125" s="2" t="s">
        <v>145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</row>
    <row r="126" spans="1:20" x14ac:dyDescent="0.3">
      <c r="A126" s="3" t="s">
        <v>21</v>
      </c>
      <c r="B126" s="3" t="s">
        <v>22</v>
      </c>
      <c r="C126" s="3" t="s">
        <v>23</v>
      </c>
      <c r="D126" s="3">
        <f>READFIRST!$C$5</f>
        <v>2018</v>
      </c>
      <c r="E126" s="2" t="s">
        <v>146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</row>
    <row r="127" spans="1:20" x14ac:dyDescent="0.3">
      <c r="A127" s="3" t="s">
        <v>21</v>
      </c>
      <c r="B127" s="3" t="s">
        <v>22</v>
      </c>
      <c r="C127" s="3" t="s">
        <v>23</v>
      </c>
      <c r="D127" s="3">
        <f>READFIRST!$C$5</f>
        <v>2018</v>
      </c>
      <c r="E127" s="2" t="s">
        <v>147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</row>
    <row r="128" spans="1:20" x14ac:dyDescent="0.3">
      <c r="A128" s="3" t="s">
        <v>21</v>
      </c>
      <c r="B128" s="3" t="s">
        <v>22</v>
      </c>
      <c r="C128" s="3" t="s">
        <v>23</v>
      </c>
      <c r="D128" s="3">
        <f>READFIRST!$C$5</f>
        <v>2018</v>
      </c>
      <c r="E128" s="2" t="s">
        <v>148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</row>
    <row r="129" spans="1:20" x14ac:dyDescent="0.3">
      <c r="A129" s="3" t="s">
        <v>21</v>
      </c>
      <c r="B129" s="3" t="s">
        <v>22</v>
      </c>
      <c r="C129" s="3" t="s">
        <v>23</v>
      </c>
      <c r="D129" s="3">
        <f>READFIRST!$C$5</f>
        <v>2018</v>
      </c>
      <c r="E129" s="2" t="s">
        <v>149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</row>
    <row r="130" spans="1:20" x14ac:dyDescent="0.3">
      <c r="A130" s="3" t="s">
        <v>21</v>
      </c>
      <c r="B130" s="3" t="s">
        <v>22</v>
      </c>
      <c r="C130" s="3" t="s">
        <v>23</v>
      </c>
      <c r="D130" s="3">
        <f>READFIRST!$C$5</f>
        <v>2018</v>
      </c>
      <c r="E130" s="2" t="s">
        <v>150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</row>
    <row r="131" spans="1:20" x14ac:dyDescent="0.3">
      <c r="A131" s="3" t="s">
        <v>21</v>
      </c>
      <c r="B131" s="3" t="s">
        <v>22</v>
      </c>
      <c r="C131" s="3" t="s">
        <v>23</v>
      </c>
      <c r="D131" s="3">
        <f>READFIRST!$C$5</f>
        <v>2018</v>
      </c>
      <c r="E131" s="2" t="s">
        <v>151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</row>
    <row r="132" spans="1:20" x14ac:dyDescent="0.3">
      <c r="A132" s="3" t="s">
        <v>21</v>
      </c>
      <c r="B132" s="3" t="s">
        <v>22</v>
      </c>
      <c r="C132" s="3" t="s">
        <v>23</v>
      </c>
      <c r="D132" s="3">
        <f>READFIRST!$C$5</f>
        <v>2018</v>
      </c>
      <c r="E132" s="2" t="s">
        <v>152</v>
      </c>
      <c r="F132" s="9">
        <v>2.6264899236641202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</row>
    <row r="133" spans="1:20" x14ac:dyDescent="0.3">
      <c r="A133" s="3" t="s">
        <v>21</v>
      </c>
      <c r="B133" s="3" t="s">
        <v>22</v>
      </c>
      <c r="C133" s="3" t="s">
        <v>23</v>
      </c>
      <c r="D133" s="3">
        <f>READFIRST!$C$5</f>
        <v>2018</v>
      </c>
      <c r="E133" s="2" t="s">
        <v>153</v>
      </c>
      <c r="F133" s="9">
        <v>11.3814563358779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</row>
    <row r="134" spans="1:20" x14ac:dyDescent="0.3">
      <c r="A134" s="3" t="s">
        <v>21</v>
      </c>
      <c r="B134" s="3" t="s">
        <v>22</v>
      </c>
      <c r="C134" s="3" t="s">
        <v>23</v>
      </c>
      <c r="D134" s="3">
        <f>READFIRST!$C$5</f>
        <v>2018</v>
      </c>
      <c r="E134" s="2" t="s">
        <v>154</v>
      </c>
      <c r="F134" s="9">
        <v>12.065206821148999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</row>
    <row r="135" spans="1:20" x14ac:dyDescent="0.3">
      <c r="A135" s="3" t="s">
        <v>21</v>
      </c>
      <c r="B135" s="3" t="s">
        <v>22</v>
      </c>
      <c r="C135" s="3" t="s">
        <v>23</v>
      </c>
      <c r="D135" s="3">
        <f>READFIRST!$C$5</f>
        <v>2018</v>
      </c>
      <c r="E135" s="2" t="s">
        <v>155</v>
      </c>
      <c r="F135" s="9">
        <v>0.87549664122137405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</row>
    <row r="136" spans="1:20" x14ac:dyDescent="0.3">
      <c r="A136" s="3" t="s">
        <v>21</v>
      </c>
      <c r="B136" s="3" t="s">
        <v>22</v>
      </c>
      <c r="C136" s="3" t="s">
        <v>23</v>
      </c>
      <c r="D136" s="3">
        <f>READFIRST!$C$5</f>
        <v>2018</v>
      </c>
      <c r="E136" s="2" t="s">
        <v>156</v>
      </c>
      <c r="F136" s="9">
        <v>4.7276818625954196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</row>
    <row r="137" spans="1:20" x14ac:dyDescent="0.3">
      <c r="A137" s="3" t="s">
        <v>21</v>
      </c>
      <c r="B137" s="3" t="s">
        <v>22</v>
      </c>
      <c r="C137" s="3" t="s">
        <v>23</v>
      </c>
      <c r="D137" s="3">
        <f>READFIRST!$C$5</f>
        <v>2018</v>
      </c>
      <c r="E137" s="2" t="s">
        <v>157</v>
      </c>
      <c r="F137" s="9">
        <v>0.52529798473282396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</row>
    <row r="138" spans="1:20" x14ac:dyDescent="0.3">
      <c r="A138" s="3" t="s">
        <v>21</v>
      </c>
      <c r="B138" s="3" t="s">
        <v>22</v>
      </c>
      <c r="C138" s="3" t="s">
        <v>23</v>
      </c>
      <c r="D138" s="3">
        <f>READFIRST!$C$5</f>
        <v>2018</v>
      </c>
      <c r="E138" s="2" t="s">
        <v>158</v>
      </c>
      <c r="F138" s="9">
        <v>1.7509932824427501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</row>
    <row r="139" spans="1:20" x14ac:dyDescent="0.3">
      <c r="A139" s="3" t="s">
        <v>21</v>
      </c>
      <c r="B139" s="3" t="s">
        <v>22</v>
      </c>
      <c r="C139" s="3" t="s">
        <v>23</v>
      </c>
      <c r="D139" s="3">
        <f>READFIRST!$C$5</f>
        <v>2018</v>
      </c>
      <c r="E139" s="2" t="s">
        <v>159</v>
      </c>
      <c r="F139" s="9">
        <v>1.0505959694656499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</row>
    <row r="140" spans="1:20" x14ac:dyDescent="0.3">
      <c r="A140" s="3" t="s">
        <v>21</v>
      </c>
      <c r="B140" s="3" t="s">
        <v>22</v>
      </c>
      <c r="C140" s="3" t="s">
        <v>23</v>
      </c>
      <c r="D140" s="3">
        <f>READFIRST!$C$5</f>
        <v>2018</v>
      </c>
      <c r="E140" s="2" t="s">
        <v>160</v>
      </c>
      <c r="F140" s="9">
        <v>0.39198939045801501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</row>
    <row r="141" spans="1:20" x14ac:dyDescent="0.3">
      <c r="A141" s="3" t="s">
        <v>21</v>
      </c>
      <c r="B141" s="3" t="s">
        <v>22</v>
      </c>
      <c r="C141" s="3" t="s">
        <v>23</v>
      </c>
      <c r="D141" s="3">
        <f>READFIRST!$C$5</f>
        <v>2018</v>
      </c>
      <c r="E141" s="2" t="s">
        <v>161</v>
      </c>
      <c r="F141" s="9">
        <v>1.69862069198473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</row>
    <row r="142" spans="1:20" x14ac:dyDescent="0.3">
      <c r="A142" s="3" t="s">
        <v>21</v>
      </c>
      <c r="B142" s="3" t="s">
        <v>22</v>
      </c>
      <c r="C142" s="3" t="s">
        <v>23</v>
      </c>
      <c r="D142" s="3">
        <f>READFIRST!$C$5</f>
        <v>2018</v>
      </c>
      <c r="E142" s="2" t="s">
        <v>162</v>
      </c>
      <c r="F142" s="9">
        <v>0.102281278956283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</row>
    <row r="143" spans="1:20" x14ac:dyDescent="0.3">
      <c r="A143" s="3" t="s">
        <v>21</v>
      </c>
      <c r="B143" s="3" t="s">
        <v>22</v>
      </c>
      <c r="C143" s="3" t="s">
        <v>23</v>
      </c>
      <c r="D143" s="3">
        <f>READFIRST!$C$5</f>
        <v>2018</v>
      </c>
      <c r="E143" s="2" t="s">
        <v>163</v>
      </c>
      <c r="F143" s="9">
        <v>0.130663130152672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</row>
    <row r="144" spans="1:20" x14ac:dyDescent="0.3">
      <c r="A144" s="3" t="s">
        <v>21</v>
      </c>
      <c r="B144" s="3" t="s">
        <v>22</v>
      </c>
      <c r="C144" s="3" t="s">
        <v>23</v>
      </c>
      <c r="D144" s="3">
        <f>READFIRST!$C$5</f>
        <v>2018</v>
      </c>
      <c r="E144" s="2" t="s">
        <v>164</v>
      </c>
      <c r="F144" s="9">
        <v>0.70558090282442798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</row>
    <row r="145" spans="1:20" x14ac:dyDescent="0.3">
      <c r="A145" s="3" t="s">
        <v>21</v>
      </c>
      <c r="B145" s="3" t="s">
        <v>22</v>
      </c>
      <c r="C145" s="3" t="s">
        <v>23</v>
      </c>
      <c r="D145" s="3">
        <f>READFIRST!$C$5</f>
        <v>2018</v>
      </c>
      <c r="E145" s="2" t="s">
        <v>165</v>
      </c>
      <c r="F145" s="9">
        <v>7.8397878091603104E-2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</row>
    <row r="146" spans="1:20" x14ac:dyDescent="0.3">
      <c r="A146" s="3" t="s">
        <v>21</v>
      </c>
      <c r="B146" s="3" t="s">
        <v>22</v>
      </c>
      <c r="C146" s="3" t="s">
        <v>23</v>
      </c>
      <c r="D146" s="3">
        <f>READFIRST!$C$5</f>
        <v>2018</v>
      </c>
      <c r="E146" s="2" t="s">
        <v>166</v>
      </c>
      <c r="F146" s="9">
        <v>0.261326260305344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</row>
    <row r="147" spans="1:20" x14ac:dyDescent="0.3">
      <c r="A147" s="3" t="s">
        <v>21</v>
      </c>
      <c r="B147" s="3" t="s">
        <v>22</v>
      </c>
      <c r="C147" s="3" t="s">
        <v>23</v>
      </c>
      <c r="D147" s="3">
        <f>READFIRST!$C$5</f>
        <v>2018</v>
      </c>
      <c r="E147" s="2" t="s">
        <v>167</v>
      </c>
      <c r="F147" s="9">
        <v>0.15679575618320599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</row>
    <row r="148" spans="1:20" x14ac:dyDescent="0.3">
      <c r="A148" s="3" t="s">
        <v>21</v>
      </c>
      <c r="B148" s="3" t="s">
        <v>22</v>
      </c>
      <c r="C148" s="3" t="s">
        <v>23</v>
      </c>
      <c r="D148" s="3">
        <f>READFIRST!$C$5</f>
        <v>2018</v>
      </c>
      <c r="E148" s="2" t="s">
        <v>168</v>
      </c>
      <c r="F148" s="9">
        <v>0.51876062594828198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</row>
    <row r="149" spans="1:20" x14ac:dyDescent="0.3">
      <c r="A149" s="3" t="s">
        <v>21</v>
      </c>
      <c r="B149" s="3" t="s">
        <v>22</v>
      </c>
      <c r="C149" s="3" t="s">
        <v>23</v>
      </c>
      <c r="D149" s="3">
        <f>READFIRST!$C$5</f>
        <v>2018</v>
      </c>
      <c r="E149" s="2" t="s">
        <v>169</v>
      </c>
      <c r="F149" s="9">
        <v>2.2479627124425599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</row>
    <row r="150" spans="1:20" x14ac:dyDescent="0.3">
      <c r="A150" s="3" t="s">
        <v>21</v>
      </c>
      <c r="B150" s="3" t="s">
        <v>22</v>
      </c>
      <c r="C150" s="3" t="s">
        <v>23</v>
      </c>
      <c r="D150" s="3">
        <f>READFIRST!$C$5</f>
        <v>2018</v>
      </c>
      <c r="E150" s="2" t="s">
        <v>170</v>
      </c>
      <c r="F150" s="9">
        <v>0.13535953162445399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</row>
    <row r="151" spans="1:20" x14ac:dyDescent="0.3">
      <c r="A151" s="3" t="s">
        <v>21</v>
      </c>
      <c r="B151" s="3" t="s">
        <v>22</v>
      </c>
      <c r="C151" s="3" t="s">
        <v>23</v>
      </c>
      <c r="D151" s="3">
        <f>READFIRST!$C$5</f>
        <v>2018</v>
      </c>
      <c r="E151" s="2" t="s">
        <v>171</v>
      </c>
      <c r="F151" s="9">
        <v>0.172920208649428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</row>
    <row r="152" spans="1:20" x14ac:dyDescent="0.3">
      <c r="A152" s="3" t="s">
        <v>21</v>
      </c>
      <c r="B152" s="3" t="s">
        <v>22</v>
      </c>
      <c r="C152" s="3" t="s">
        <v>23</v>
      </c>
      <c r="D152" s="3">
        <f>READFIRST!$C$5</f>
        <v>2018</v>
      </c>
      <c r="E152" s="2" t="s">
        <v>172</v>
      </c>
      <c r="F152" s="9">
        <v>0.93376912670690904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</row>
    <row r="153" spans="1:20" x14ac:dyDescent="0.3">
      <c r="A153" s="3" t="s">
        <v>21</v>
      </c>
      <c r="B153" s="3" t="s">
        <v>22</v>
      </c>
      <c r="C153" s="3" t="s">
        <v>23</v>
      </c>
      <c r="D153" s="3">
        <f>READFIRST!$C$5</f>
        <v>2018</v>
      </c>
      <c r="E153" s="2" t="s">
        <v>173</v>
      </c>
      <c r="F153" s="9">
        <v>0.103752125189657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</row>
    <row r="154" spans="1:20" x14ac:dyDescent="0.3">
      <c r="A154" s="3" t="s">
        <v>21</v>
      </c>
      <c r="B154" s="3" t="s">
        <v>22</v>
      </c>
      <c r="C154" s="3" t="s">
        <v>23</v>
      </c>
      <c r="D154" s="3">
        <f>READFIRST!$C$5</f>
        <v>2018</v>
      </c>
      <c r="E154" s="2" t="s">
        <v>174</v>
      </c>
      <c r="F154" s="9">
        <v>0.34584041729885501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</row>
    <row r="155" spans="1:20" x14ac:dyDescent="0.3">
      <c r="A155" s="3" t="s">
        <v>21</v>
      </c>
      <c r="B155" s="3" t="s">
        <v>22</v>
      </c>
      <c r="C155" s="3" t="s">
        <v>23</v>
      </c>
      <c r="D155" s="3">
        <f>READFIRST!$C$5</f>
        <v>2018</v>
      </c>
      <c r="E155" s="2" t="s">
        <v>175</v>
      </c>
      <c r="F155" s="9">
        <v>0.207504250379313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</row>
    <row r="156" spans="1:20" x14ac:dyDescent="0.3">
      <c r="A156" s="3" t="s">
        <v>21</v>
      </c>
      <c r="B156" s="3" t="s">
        <v>22</v>
      </c>
      <c r="C156" s="3" t="s">
        <v>23</v>
      </c>
      <c r="D156" s="3">
        <f>READFIRST!$C$5</f>
        <v>2018</v>
      </c>
      <c r="E156" s="2" t="s">
        <v>176</v>
      </c>
      <c r="F156" s="9">
        <v>2.45829317633588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</row>
    <row r="157" spans="1:20" x14ac:dyDescent="0.3">
      <c r="A157" s="3" t="s">
        <v>21</v>
      </c>
      <c r="B157" s="3" t="s">
        <v>22</v>
      </c>
      <c r="C157" s="3" t="s">
        <v>23</v>
      </c>
      <c r="D157" s="3">
        <f>READFIRST!$C$5</f>
        <v>2018</v>
      </c>
      <c r="E157" s="2" t="s">
        <v>177</v>
      </c>
      <c r="F157" s="9">
        <v>10.6526037641221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</row>
    <row r="158" spans="1:20" x14ac:dyDescent="0.3">
      <c r="A158" s="3" t="s">
        <v>21</v>
      </c>
      <c r="B158" s="3" t="s">
        <v>22</v>
      </c>
      <c r="C158" s="3" t="s">
        <v>23</v>
      </c>
      <c r="D158" s="3">
        <f>READFIRST!$C$5</f>
        <v>2018</v>
      </c>
      <c r="E158" s="2" t="s">
        <v>178</v>
      </c>
      <c r="F158" s="9">
        <v>0.64143922321812796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</row>
    <row r="159" spans="1:20" x14ac:dyDescent="0.3">
      <c r="A159" s="3" t="s">
        <v>21</v>
      </c>
      <c r="B159" s="3" t="s">
        <v>22</v>
      </c>
      <c r="C159" s="3" t="s">
        <v>23</v>
      </c>
      <c r="D159" s="3">
        <f>READFIRST!$C$5</f>
        <v>2018</v>
      </c>
      <c r="E159" s="2" t="s">
        <v>179</v>
      </c>
      <c r="F159" s="9">
        <v>0.81943105877862599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</row>
    <row r="160" spans="1:20" x14ac:dyDescent="0.3">
      <c r="A160" s="3" t="s">
        <v>21</v>
      </c>
      <c r="B160" s="3" t="s">
        <v>22</v>
      </c>
      <c r="C160" s="3" t="s">
        <v>23</v>
      </c>
      <c r="D160" s="3">
        <f>READFIRST!$C$5</f>
        <v>2018</v>
      </c>
      <c r="E160" s="2" t="s">
        <v>180</v>
      </c>
      <c r="F160" s="9">
        <v>4.4249277174045796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</row>
    <row r="161" spans="1:20" x14ac:dyDescent="0.3">
      <c r="A161" s="3" t="s">
        <v>21</v>
      </c>
      <c r="B161" s="3" t="s">
        <v>22</v>
      </c>
      <c r="C161" s="3" t="s">
        <v>23</v>
      </c>
      <c r="D161" s="3">
        <f>READFIRST!$C$5</f>
        <v>2018</v>
      </c>
      <c r="E161" s="2" t="s">
        <v>181</v>
      </c>
      <c r="F161" s="9">
        <v>0.49165863526717601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</row>
    <row r="162" spans="1:20" x14ac:dyDescent="0.3">
      <c r="A162" s="3" t="s">
        <v>21</v>
      </c>
      <c r="B162" s="3" t="s">
        <v>22</v>
      </c>
      <c r="C162" s="3" t="s">
        <v>23</v>
      </c>
      <c r="D162" s="3">
        <f>READFIRST!$C$5</f>
        <v>2018</v>
      </c>
      <c r="E162" s="2" t="s">
        <v>182</v>
      </c>
      <c r="F162" s="9">
        <v>1.63886211755725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</row>
    <row r="163" spans="1:20" x14ac:dyDescent="0.3">
      <c r="A163" s="3" t="s">
        <v>21</v>
      </c>
      <c r="B163" s="3" t="s">
        <v>22</v>
      </c>
      <c r="C163" s="3" t="s">
        <v>23</v>
      </c>
      <c r="D163" s="3">
        <f>READFIRST!$C$5</f>
        <v>2018</v>
      </c>
      <c r="E163" s="2" t="s">
        <v>183</v>
      </c>
      <c r="F163" s="9">
        <v>0.98331727053435103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</row>
    <row r="164" spans="1:20" x14ac:dyDescent="0.3">
      <c r="A164" s="3" t="s">
        <v>21</v>
      </c>
      <c r="B164" s="3" t="s">
        <v>22</v>
      </c>
      <c r="C164" s="3" t="s">
        <v>23</v>
      </c>
      <c r="D164" s="3">
        <f>READFIRST!$C$5</f>
        <v>2018</v>
      </c>
      <c r="E164" s="2" t="s">
        <v>184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</row>
    <row r="165" spans="1:20" x14ac:dyDescent="0.3">
      <c r="A165" s="3" t="s">
        <v>21</v>
      </c>
      <c r="B165" s="3" t="s">
        <v>22</v>
      </c>
      <c r="C165" s="3" t="s">
        <v>23</v>
      </c>
      <c r="D165" s="3">
        <f>READFIRST!$C$5</f>
        <v>2018</v>
      </c>
      <c r="E165" s="2" t="s">
        <v>185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</row>
    <row r="166" spans="1:20" x14ac:dyDescent="0.3">
      <c r="A166" s="3" t="s">
        <v>21</v>
      </c>
      <c r="B166" s="3" t="s">
        <v>22</v>
      </c>
      <c r="C166" s="3" t="s">
        <v>23</v>
      </c>
      <c r="D166" s="3">
        <f>READFIRST!$C$5</f>
        <v>2018</v>
      </c>
      <c r="E166" s="2" t="s">
        <v>186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</row>
    <row r="167" spans="1:20" x14ac:dyDescent="0.3">
      <c r="A167" s="3" t="s">
        <v>21</v>
      </c>
      <c r="B167" s="3" t="s">
        <v>22</v>
      </c>
      <c r="C167" s="3" t="s">
        <v>23</v>
      </c>
      <c r="D167" s="3">
        <f>READFIRST!$C$5</f>
        <v>2018</v>
      </c>
      <c r="E167" s="2" t="s">
        <v>187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</row>
    <row r="168" spans="1:20" x14ac:dyDescent="0.3">
      <c r="A168" s="3" t="s">
        <v>21</v>
      </c>
      <c r="B168" s="3" t="s">
        <v>22</v>
      </c>
      <c r="C168" s="3" t="s">
        <v>23</v>
      </c>
      <c r="D168" s="3">
        <f>READFIRST!$C$5</f>
        <v>2018</v>
      </c>
      <c r="E168" s="2" t="s">
        <v>188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</row>
    <row r="169" spans="1:20" x14ac:dyDescent="0.3">
      <c r="A169" s="3" t="s">
        <v>21</v>
      </c>
      <c r="B169" s="3" t="s">
        <v>22</v>
      </c>
      <c r="C169" s="3" t="s">
        <v>23</v>
      </c>
      <c r="D169" s="3">
        <f>READFIRST!$C$5</f>
        <v>2018</v>
      </c>
      <c r="E169" s="2" t="s">
        <v>189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</row>
    <row r="170" spans="1:20" x14ac:dyDescent="0.3">
      <c r="A170" s="3" t="s">
        <v>21</v>
      </c>
      <c r="B170" s="3" t="s">
        <v>22</v>
      </c>
      <c r="C170" s="3" t="s">
        <v>23</v>
      </c>
      <c r="D170" s="3">
        <f>READFIRST!$C$5</f>
        <v>2018</v>
      </c>
      <c r="E170" s="2" t="s">
        <v>190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</row>
    <row r="171" spans="1:20" x14ac:dyDescent="0.3">
      <c r="A171" s="10" t="s">
        <v>21</v>
      </c>
      <c r="B171" s="10" t="s">
        <v>22</v>
      </c>
      <c r="C171" s="10" t="s">
        <v>23</v>
      </c>
      <c r="D171" s="10">
        <f>READFIRST!$C$5</f>
        <v>2018</v>
      </c>
      <c r="E171" s="11" t="s">
        <v>191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</row>
    <row r="172" spans="1:20" x14ac:dyDescent="0.3">
      <c r="A172" s="3" t="s">
        <v>21</v>
      </c>
      <c r="B172" s="3" t="s">
        <v>22</v>
      </c>
      <c r="C172" s="3" t="s">
        <v>23</v>
      </c>
      <c r="D172" s="3">
        <f>READFIRST!$C$5</f>
        <v>2018</v>
      </c>
      <c r="E172" s="2" t="s">
        <v>192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3">
      <c r="A173" s="3" t="s">
        <v>21</v>
      </c>
      <c r="B173" s="3" t="s">
        <v>22</v>
      </c>
      <c r="C173" s="3" t="s">
        <v>23</v>
      </c>
      <c r="D173" s="3">
        <f>READFIRST!$C$5</f>
        <v>2018</v>
      </c>
      <c r="E173" s="2" t="s">
        <v>193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3">
      <c r="A174" s="3" t="s">
        <v>21</v>
      </c>
      <c r="B174" s="3" t="s">
        <v>22</v>
      </c>
      <c r="C174" s="3" t="s">
        <v>23</v>
      </c>
      <c r="D174" s="3">
        <f>READFIRST!$C$5</f>
        <v>2018</v>
      </c>
      <c r="E174" s="2" t="s">
        <v>194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3">
      <c r="A175" s="3" t="s">
        <v>21</v>
      </c>
      <c r="B175" s="3" t="s">
        <v>22</v>
      </c>
      <c r="C175" s="3" t="s">
        <v>23</v>
      </c>
      <c r="D175" s="3">
        <f>READFIRST!$C$5</f>
        <v>2018</v>
      </c>
      <c r="E175" s="2" t="s">
        <v>195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3">
      <c r="A176" s="3" t="s">
        <v>21</v>
      </c>
      <c r="B176" s="3" t="s">
        <v>22</v>
      </c>
      <c r="C176" s="3" t="s">
        <v>23</v>
      </c>
      <c r="D176" s="3">
        <f>READFIRST!$C$5</f>
        <v>2018</v>
      </c>
      <c r="E176" s="2" t="s">
        <v>196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3">
      <c r="A177" s="3" t="s">
        <v>21</v>
      </c>
      <c r="B177" s="3" t="s">
        <v>22</v>
      </c>
      <c r="C177" s="3" t="s">
        <v>23</v>
      </c>
      <c r="D177" s="3">
        <f>READFIRST!$C$5</f>
        <v>2018</v>
      </c>
      <c r="E177" s="2" t="s">
        <v>197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3">
      <c r="A178" s="3" t="s">
        <v>21</v>
      </c>
      <c r="B178" s="3" t="s">
        <v>22</v>
      </c>
      <c r="C178" s="3" t="s">
        <v>23</v>
      </c>
      <c r="D178" s="3">
        <f>READFIRST!$C$5</f>
        <v>2018</v>
      </c>
      <c r="E178" s="2" t="s">
        <v>198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3">
      <c r="A179" s="3" t="s">
        <v>21</v>
      </c>
      <c r="B179" s="3" t="s">
        <v>22</v>
      </c>
      <c r="C179" s="3" t="s">
        <v>23</v>
      </c>
      <c r="D179" s="3">
        <f>READFIRST!$C$5</f>
        <v>2018</v>
      </c>
      <c r="E179" s="2" t="s">
        <v>199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3">
      <c r="A180" s="3" t="s">
        <v>21</v>
      </c>
      <c r="B180" s="3" t="s">
        <v>22</v>
      </c>
      <c r="C180" s="3" t="s">
        <v>23</v>
      </c>
      <c r="D180" s="3">
        <f>READFIRST!$C$5</f>
        <v>2018</v>
      </c>
      <c r="E180" s="2" t="s">
        <v>200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3">
      <c r="A181" s="3" t="s">
        <v>21</v>
      </c>
      <c r="B181" s="3" t="s">
        <v>22</v>
      </c>
      <c r="C181" s="3" t="s">
        <v>23</v>
      </c>
      <c r="D181" s="3">
        <f>READFIRST!$C$5</f>
        <v>2018</v>
      </c>
      <c r="E181" s="2" t="s">
        <v>201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3">
      <c r="A182" s="3" t="s">
        <v>21</v>
      </c>
      <c r="B182" s="3" t="s">
        <v>22</v>
      </c>
      <c r="C182" s="3" t="s">
        <v>23</v>
      </c>
      <c r="D182" s="3">
        <f>READFIRST!$C$5</f>
        <v>2018</v>
      </c>
      <c r="E182" s="2" t="s">
        <v>202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3">
      <c r="A183" s="3" t="s">
        <v>21</v>
      </c>
      <c r="B183" s="3" t="s">
        <v>22</v>
      </c>
      <c r="C183" s="3" t="s">
        <v>23</v>
      </c>
      <c r="D183" s="3">
        <f>READFIRST!$C$5</f>
        <v>2018</v>
      </c>
      <c r="E183" s="2" t="s">
        <v>203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3">
      <c r="A184" s="3" t="s">
        <v>21</v>
      </c>
      <c r="B184" s="3" t="s">
        <v>22</v>
      </c>
      <c r="C184" s="3" t="s">
        <v>23</v>
      </c>
      <c r="D184" s="3">
        <f>READFIRST!$C$5</f>
        <v>2018</v>
      </c>
      <c r="E184" s="2" t="s">
        <v>204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3">
      <c r="A185" s="3" t="s">
        <v>21</v>
      </c>
      <c r="B185" s="3" t="s">
        <v>22</v>
      </c>
      <c r="C185" s="3" t="s">
        <v>23</v>
      </c>
      <c r="D185" s="3">
        <f>READFIRST!$C$5</f>
        <v>2018</v>
      </c>
      <c r="E185" s="2" t="s">
        <v>205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3">
      <c r="A186" s="3" t="s">
        <v>21</v>
      </c>
      <c r="B186" s="3" t="s">
        <v>22</v>
      </c>
      <c r="C186" s="3" t="s">
        <v>23</v>
      </c>
      <c r="D186" s="3">
        <f>READFIRST!$C$5</f>
        <v>2018</v>
      </c>
      <c r="E186" s="2" t="s">
        <v>206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3">
      <c r="A187" s="3" t="s">
        <v>21</v>
      </c>
      <c r="B187" s="3" t="s">
        <v>22</v>
      </c>
      <c r="C187" s="3" t="s">
        <v>23</v>
      </c>
      <c r="D187" s="3">
        <f>READFIRST!$C$5</f>
        <v>2018</v>
      </c>
      <c r="E187" s="2" t="s">
        <v>207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3">
      <c r="A188" s="3" t="s">
        <v>21</v>
      </c>
      <c r="B188" s="3" t="s">
        <v>22</v>
      </c>
      <c r="C188" s="3" t="s">
        <v>23</v>
      </c>
      <c r="D188" s="3">
        <f>READFIRST!$C$5</f>
        <v>2018</v>
      </c>
      <c r="E188" s="2" t="s">
        <v>208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3">
      <c r="A189" s="3" t="s">
        <v>21</v>
      </c>
      <c r="B189" s="3" t="s">
        <v>22</v>
      </c>
      <c r="C189" s="3" t="s">
        <v>23</v>
      </c>
      <c r="D189" s="3">
        <f>READFIRST!$C$5</f>
        <v>2018</v>
      </c>
      <c r="E189" s="2" t="s">
        <v>209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3">
      <c r="A190" s="3" t="s">
        <v>21</v>
      </c>
      <c r="B190" s="3" t="s">
        <v>22</v>
      </c>
      <c r="C190" s="3" t="s">
        <v>23</v>
      </c>
      <c r="D190" s="3">
        <f>READFIRST!$C$5</f>
        <v>2018</v>
      </c>
      <c r="E190" s="2" t="s">
        <v>210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3">
      <c r="A191" s="3" t="s">
        <v>21</v>
      </c>
      <c r="B191" s="3" t="s">
        <v>22</v>
      </c>
      <c r="C191" s="3" t="s">
        <v>23</v>
      </c>
      <c r="D191" s="3">
        <f>READFIRST!$C$5</f>
        <v>2018</v>
      </c>
      <c r="E191" s="2" t="s">
        <v>211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3">
      <c r="A192" s="3" t="s">
        <v>21</v>
      </c>
      <c r="B192" s="3" t="s">
        <v>22</v>
      </c>
      <c r="C192" s="3" t="s">
        <v>23</v>
      </c>
      <c r="D192" s="3">
        <f>READFIRST!$C$5</f>
        <v>2018</v>
      </c>
      <c r="E192" s="2" t="s">
        <v>212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3">
      <c r="A193" s="3" t="s">
        <v>21</v>
      </c>
      <c r="B193" s="3" t="s">
        <v>22</v>
      </c>
      <c r="C193" s="3" t="s">
        <v>23</v>
      </c>
      <c r="D193" s="3">
        <f>READFIRST!$C$5</f>
        <v>2018</v>
      </c>
      <c r="E193" s="2" t="s">
        <v>213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3">
      <c r="A194" s="3" t="s">
        <v>21</v>
      </c>
      <c r="B194" s="3" t="s">
        <v>22</v>
      </c>
      <c r="C194" s="3" t="s">
        <v>23</v>
      </c>
      <c r="D194" s="3">
        <f>READFIRST!$C$5</f>
        <v>2018</v>
      </c>
      <c r="E194" s="2" t="s">
        <v>214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3">
      <c r="A195" s="3" t="s">
        <v>21</v>
      </c>
      <c r="B195" s="3" t="s">
        <v>22</v>
      </c>
      <c r="C195" s="3" t="s">
        <v>23</v>
      </c>
      <c r="D195" s="3">
        <f>READFIRST!$C$5</f>
        <v>2018</v>
      </c>
      <c r="E195" s="2" t="s">
        <v>215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3">
      <c r="A196" s="3" t="s">
        <v>21</v>
      </c>
      <c r="B196" s="3" t="s">
        <v>22</v>
      </c>
      <c r="C196" s="3" t="s">
        <v>23</v>
      </c>
      <c r="D196" s="3">
        <f>READFIRST!$C$5</f>
        <v>2018</v>
      </c>
      <c r="E196" s="2" t="s">
        <v>216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3">
      <c r="A197" s="3" t="s">
        <v>21</v>
      </c>
      <c r="B197" s="3" t="s">
        <v>22</v>
      </c>
      <c r="C197" s="3" t="s">
        <v>23</v>
      </c>
      <c r="D197" s="3">
        <f>READFIRST!$C$5</f>
        <v>2018</v>
      </c>
      <c r="E197" s="2" t="s">
        <v>217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3">
      <c r="A198" s="3" t="s">
        <v>21</v>
      </c>
      <c r="B198" s="3" t="s">
        <v>22</v>
      </c>
      <c r="C198" s="3" t="s">
        <v>23</v>
      </c>
      <c r="D198" s="3">
        <f>READFIRST!$C$5</f>
        <v>2018</v>
      </c>
      <c r="E198" s="2" t="s">
        <v>218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3">
      <c r="A199" s="3" t="s">
        <v>21</v>
      </c>
      <c r="B199" s="3" t="s">
        <v>22</v>
      </c>
      <c r="C199" s="3" t="s">
        <v>23</v>
      </c>
      <c r="D199" s="3">
        <f>READFIRST!$C$5</f>
        <v>2018</v>
      </c>
      <c r="E199" s="2" t="s">
        <v>219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3">
      <c r="A200" s="3" t="s">
        <v>21</v>
      </c>
      <c r="B200" s="3" t="s">
        <v>22</v>
      </c>
      <c r="C200" s="3" t="s">
        <v>23</v>
      </c>
      <c r="D200" s="3">
        <f>READFIRST!$C$5</f>
        <v>2018</v>
      </c>
      <c r="E200" s="2" t="s">
        <v>220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3">
      <c r="A201" s="3" t="s">
        <v>21</v>
      </c>
      <c r="B201" s="3" t="s">
        <v>22</v>
      </c>
      <c r="C201" s="3" t="s">
        <v>23</v>
      </c>
      <c r="D201" s="3">
        <f>READFIRST!$C$5</f>
        <v>2018</v>
      </c>
      <c r="E201" s="2" t="s">
        <v>221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3">
      <c r="A202" s="3" t="s">
        <v>21</v>
      </c>
      <c r="B202" s="3" t="s">
        <v>22</v>
      </c>
      <c r="C202" s="3" t="s">
        <v>23</v>
      </c>
      <c r="D202" s="3">
        <f>READFIRST!$C$5</f>
        <v>2018</v>
      </c>
      <c r="E202" s="2" t="s">
        <v>222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3">
      <c r="A203" s="3" t="s">
        <v>21</v>
      </c>
      <c r="B203" s="3" t="s">
        <v>22</v>
      </c>
      <c r="C203" s="3" t="s">
        <v>23</v>
      </c>
      <c r="D203" s="3">
        <f>READFIRST!$C$5</f>
        <v>2018</v>
      </c>
      <c r="E203" s="2" t="s">
        <v>223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3">
      <c r="A204" s="3" t="s">
        <v>21</v>
      </c>
      <c r="B204" s="3" t="s">
        <v>22</v>
      </c>
      <c r="C204" s="3" t="s">
        <v>23</v>
      </c>
      <c r="D204" s="3">
        <f>READFIRST!$C$5</f>
        <v>2018</v>
      </c>
      <c r="E204" s="2" t="s">
        <v>224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3">
      <c r="A205" s="3" t="s">
        <v>21</v>
      </c>
      <c r="B205" s="3" t="s">
        <v>22</v>
      </c>
      <c r="C205" s="3" t="s">
        <v>23</v>
      </c>
      <c r="D205" s="3">
        <f>READFIRST!$C$5</f>
        <v>2018</v>
      </c>
      <c r="E205" s="2" t="s">
        <v>225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3">
      <c r="A206" s="3" t="s">
        <v>21</v>
      </c>
      <c r="B206" s="3" t="s">
        <v>22</v>
      </c>
      <c r="C206" s="3" t="s">
        <v>23</v>
      </c>
      <c r="D206" s="3">
        <f>READFIRST!$C$5</f>
        <v>2018</v>
      </c>
      <c r="E206" s="2" t="s">
        <v>226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3">
      <c r="A207" s="3" t="s">
        <v>21</v>
      </c>
      <c r="B207" s="3" t="s">
        <v>22</v>
      </c>
      <c r="C207" s="3" t="s">
        <v>23</v>
      </c>
      <c r="D207" s="3">
        <f>READFIRST!$C$5</f>
        <v>2018</v>
      </c>
      <c r="E207" s="2" t="s">
        <v>227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3">
      <c r="A208" s="3" t="s">
        <v>21</v>
      </c>
      <c r="B208" s="3" t="s">
        <v>22</v>
      </c>
      <c r="C208" s="3" t="s">
        <v>23</v>
      </c>
      <c r="D208" s="3">
        <f>READFIRST!$C$5</f>
        <v>2018</v>
      </c>
      <c r="E208" s="2" t="s">
        <v>228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3">
      <c r="A209" s="3" t="s">
        <v>21</v>
      </c>
      <c r="B209" s="3" t="s">
        <v>22</v>
      </c>
      <c r="C209" s="3" t="s">
        <v>23</v>
      </c>
      <c r="D209" s="3">
        <f>READFIRST!$C$5</f>
        <v>2018</v>
      </c>
      <c r="E209" s="2" t="s">
        <v>229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3">
      <c r="A210" s="3" t="s">
        <v>21</v>
      </c>
      <c r="B210" s="3" t="s">
        <v>22</v>
      </c>
      <c r="C210" s="3" t="s">
        <v>23</v>
      </c>
      <c r="D210" s="3">
        <f>READFIRST!$C$5</f>
        <v>2018</v>
      </c>
      <c r="E210" s="2" t="s">
        <v>230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3">
      <c r="A211" s="3" t="s">
        <v>21</v>
      </c>
      <c r="B211" s="3" t="s">
        <v>22</v>
      </c>
      <c r="C211" s="3" t="s">
        <v>23</v>
      </c>
      <c r="D211" s="3">
        <f>READFIRST!$C$5</f>
        <v>2018</v>
      </c>
      <c r="E211" s="2" t="s">
        <v>231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3">
      <c r="A212" s="3" t="s">
        <v>21</v>
      </c>
      <c r="B212" s="3" t="s">
        <v>22</v>
      </c>
      <c r="C212" s="3" t="s">
        <v>23</v>
      </c>
      <c r="D212" s="3">
        <f>READFIRST!$C$5</f>
        <v>2018</v>
      </c>
      <c r="E212" s="2" t="s">
        <v>232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3">
      <c r="A213" s="3" t="s">
        <v>21</v>
      </c>
      <c r="B213" s="3" t="s">
        <v>22</v>
      </c>
      <c r="C213" s="3" t="s">
        <v>23</v>
      </c>
      <c r="D213" s="3">
        <f>READFIRST!$C$5</f>
        <v>2018</v>
      </c>
      <c r="E213" s="2" t="s">
        <v>233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3">
      <c r="A214" s="3" t="s">
        <v>21</v>
      </c>
      <c r="B214" s="3" t="s">
        <v>22</v>
      </c>
      <c r="C214" s="3" t="s">
        <v>23</v>
      </c>
      <c r="D214" s="3">
        <f>READFIRST!$C$5</f>
        <v>2018</v>
      </c>
      <c r="E214" s="2" t="s">
        <v>234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3">
      <c r="A215" s="3" t="s">
        <v>21</v>
      </c>
      <c r="B215" s="3" t="s">
        <v>22</v>
      </c>
      <c r="C215" s="3" t="s">
        <v>23</v>
      </c>
      <c r="D215" s="3">
        <f>READFIRST!$C$5</f>
        <v>2018</v>
      </c>
      <c r="E215" s="2" t="s">
        <v>235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3">
      <c r="A216" s="3" t="s">
        <v>21</v>
      </c>
      <c r="B216" s="3" t="s">
        <v>22</v>
      </c>
      <c r="C216" s="3" t="s">
        <v>23</v>
      </c>
      <c r="D216" s="3">
        <f>READFIRST!$C$5</f>
        <v>2018</v>
      </c>
      <c r="E216" s="2" t="s">
        <v>236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3">
      <c r="A217" s="3" t="s">
        <v>21</v>
      </c>
      <c r="B217" s="3" t="s">
        <v>22</v>
      </c>
      <c r="C217" s="3" t="s">
        <v>23</v>
      </c>
      <c r="D217" s="3">
        <f>READFIRST!$C$5</f>
        <v>2018</v>
      </c>
      <c r="E217" s="2" t="s">
        <v>237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3">
      <c r="A218" s="3" t="s">
        <v>21</v>
      </c>
      <c r="B218" s="3" t="s">
        <v>22</v>
      </c>
      <c r="C218" s="3" t="s">
        <v>23</v>
      </c>
      <c r="D218" s="3">
        <f>READFIRST!$C$5</f>
        <v>2018</v>
      </c>
      <c r="E218" s="2" t="s">
        <v>238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3">
      <c r="A219" s="3" t="s">
        <v>21</v>
      </c>
      <c r="B219" s="3" t="s">
        <v>22</v>
      </c>
      <c r="C219" s="3" t="s">
        <v>23</v>
      </c>
      <c r="D219" s="3">
        <f>READFIRST!$C$5</f>
        <v>2018</v>
      </c>
      <c r="E219" s="2" t="s">
        <v>239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3">
      <c r="A220" s="3" t="s">
        <v>21</v>
      </c>
      <c r="B220" s="3" t="s">
        <v>22</v>
      </c>
      <c r="C220" s="3" t="s">
        <v>23</v>
      </c>
      <c r="D220" s="3">
        <f>READFIRST!$C$5</f>
        <v>2018</v>
      </c>
      <c r="E220" s="2" t="s">
        <v>240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3">
      <c r="A221" s="3" t="s">
        <v>21</v>
      </c>
      <c r="B221" s="3" t="s">
        <v>22</v>
      </c>
      <c r="C221" s="3" t="s">
        <v>23</v>
      </c>
      <c r="D221" s="3">
        <f>READFIRST!$C$5</f>
        <v>2018</v>
      </c>
      <c r="E221" s="2" t="s">
        <v>241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3">
      <c r="A222" s="3" t="s">
        <v>21</v>
      </c>
      <c r="B222" s="3" t="s">
        <v>22</v>
      </c>
      <c r="C222" s="3" t="s">
        <v>23</v>
      </c>
      <c r="D222" s="3">
        <f>READFIRST!$C$5</f>
        <v>2018</v>
      </c>
      <c r="E222" s="2" t="s">
        <v>242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3">
      <c r="A223" s="3" t="s">
        <v>21</v>
      </c>
      <c r="B223" s="3" t="s">
        <v>22</v>
      </c>
      <c r="C223" s="3" t="s">
        <v>23</v>
      </c>
      <c r="D223" s="3">
        <f>READFIRST!$C$5</f>
        <v>2018</v>
      </c>
      <c r="E223" s="2" t="s">
        <v>243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3">
      <c r="A224" s="3" t="s">
        <v>21</v>
      </c>
      <c r="B224" s="3" t="s">
        <v>22</v>
      </c>
      <c r="C224" s="3" t="s">
        <v>23</v>
      </c>
      <c r="D224" s="3">
        <f>READFIRST!$C$5</f>
        <v>2018</v>
      </c>
      <c r="E224" s="2" t="s">
        <v>244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3">
      <c r="A225" s="3" t="s">
        <v>21</v>
      </c>
      <c r="B225" s="3" t="s">
        <v>22</v>
      </c>
      <c r="C225" s="3" t="s">
        <v>23</v>
      </c>
      <c r="D225" s="3">
        <f>READFIRST!$C$5</f>
        <v>2018</v>
      </c>
      <c r="E225" s="2" t="s">
        <v>245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3">
      <c r="A226" s="3" t="s">
        <v>21</v>
      </c>
      <c r="B226" s="3" t="s">
        <v>22</v>
      </c>
      <c r="C226" s="3" t="s">
        <v>23</v>
      </c>
      <c r="D226" s="3">
        <f>READFIRST!$C$5</f>
        <v>2018</v>
      </c>
      <c r="E226" s="2" t="s">
        <v>246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3">
      <c r="A227" s="3" t="s">
        <v>21</v>
      </c>
      <c r="B227" s="3" t="s">
        <v>22</v>
      </c>
      <c r="C227" s="3" t="s">
        <v>23</v>
      </c>
      <c r="D227" s="3">
        <f>READFIRST!$C$5</f>
        <v>2018</v>
      </c>
      <c r="E227" s="2" t="s">
        <v>247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3">
      <c r="A228" s="3" t="s">
        <v>21</v>
      </c>
      <c r="B228" s="3" t="s">
        <v>22</v>
      </c>
      <c r="C228" s="3" t="s">
        <v>23</v>
      </c>
      <c r="D228" s="3">
        <f>READFIRST!$C$5</f>
        <v>2018</v>
      </c>
      <c r="E228" s="2" t="s">
        <v>248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3">
      <c r="A229" s="3" t="s">
        <v>21</v>
      </c>
      <c r="B229" s="3" t="s">
        <v>22</v>
      </c>
      <c r="C229" s="3" t="s">
        <v>23</v>
      </c>
      <c r="D229" s="3">
        <f>READFIRST!$C$5</f>
        <v>2018</v>
      </c>
      <c r="E229" s="2" t="s">
        <v>249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3">
      <c r="A230" s="3" t="s">
        <v>21</v>
      </c>
      <c r="B230" s="3" t="s">
        <v>22</v>
      </c>
      <c r="C230" s="3" t="s">
        <v>23</v>
      </c>
      <c r="D230" s="3">
        <f>READFIRST!$C$5</f>
        <v>2018</v>
      </c>
      <c r="E230" s="2" t="s">
        <v>250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3">
      <c r="A231" s="3" t="s">
        <v>21</v>
      </c>
      <c r="B231" s="3" t="s">
        <v>22</v>
      </c>
      <c r="C231" s="3" t="s">
        <v>23</v>
      </c>
      <c r="D231" s="3">
        <f>READFIRST!$C$5</f>
        <v>2018</v>
      </c>
      <c r="E231" s="2" t="s">
        <v>251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3">
      <c r="A232" s="3" t="s">
        <v>21</v>
      </c>
      <c r="B232" s="3" t="s">
        <v>22</v>
      </c>
      <c r="C232" s="3" t="s">
        <v>23</v>
      </c>
      <c r="D232" s="3">
        <f>READFIRST!$C$5</f>
        <v>2018</v>
      </c>
      <c r="E232" s="2" t="s">
        <v>252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3">
      <c r="A233" s="10" t="s">
        <v>21</v>
      </c>
      <c r="B233" s="10" t="s">
        <v>22</v>
      </c>
      <c r="C233" s="10" t="s">
        <v>23</v>
      </c>
      <c r="D233" s="10">
        <f>READFIRST!$C$5</f>
        <v>2018</v>
      </c>
      <c r="E233" s="11" t="s">
        <v>253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3">
      <c r="A234" s="10" t="s">
        <v>21</v>
      </c>
      <c r="B234" s="10" t="s">
        <v>22</v>
      </c>
      <c r="C234" s="10" t="s">
        <v>23</v>
      </c>
      <c r="D234" s="12">
        <f>READFIRST!$C$5</f>
        <v>2018</v>
      </c>
      <c r="E234" s="11" t="s">
        <v>254</v>
      </c>
      <c r="F234" s="9">
        <v>12.604807642320001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</row>
    <row r="235" spans="1:20" x14ac:dyDescent="0.3">
      <c r="A235" s="3" t="s">
        <v>21</v>
      </c>
      <c r="B235" s="3" t="s">
        <v>22</v>
      </c>
      <c r="C235" s="3" t="s">
        <v>23</v>
      </c>
      <c r="D235" s="3">
        <f>READFIRST!$C$5</f>
        <v>2018</v>
      </c>
      <c r="E235" s="2" t="s">
        <v>255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3">
      <c r="A236" s="3" t="s">
        <v>21</v>
      </c>
      <c r="B236" s="3" t="s">
        <v>22</v>
      </c>
      <c r="C236" s="3" t="s">
        <v>23</v>
      </c>
      <c r="D236" s="3">
        <f>READFIRST!$C$5</f>
        <v>2018</v>
      </c>
      <c r="E236" s="2" t="s">
        <v>256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3">
      <c r="A237" s="3" t="s">
        <v>21</v>
      </c>
      <c r="B237" s="3" t="s">
        <v>22</v>
      </c>
      <c r="C237" s="3" t="s">
        <v>23</v>
      </c>
      <c r="D237" s="3">
        <f>READFIRST!$C$5</f>
        <v>2018</v>
      </c>
      <c r="E237" s="2" t="s">
        <v>257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3">
      <c r="A238" s="3" t="s">
        <v>21</v>
      </c>
      <c r="B238" s="3" t="s">
        <v>22</v>
      </c>
      <c r="C238" s="3" t="s">
        <v>23</v>
      </c>
      <c r="D238" s="3">
        <f>READFIRST!$C$5</f>
        <v>2018</v>
      </c>
      <c r="E238" s="2" t="s">
        <v>258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3">
      <c r="A239" s="3" t="s">
        <v>21</v>
      </c>
      <c r="B239" s="3" t="s">
        <v>22</v>
      </c>
      <c r="C239" s="3" t="s">
        <v>23</v>
      </c>
      <c r="D239" s="3">
        <f>READFIRST!$C$5</f>
        <v>2018</v>
      </c>
      <c r="E239" s="2" t="s">
        <v>259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3">
      <c r="A240" s="3" t="s">
        <v>21</v>
      </c>
      <c r="B240" s="3" t="s">
        <v>22</v>
      </c>
      <c r="C240" s="3" t="s">
        <v>23</v>
      </c>
      <c r="D240" s="3">
        <f>READFIRST!$C$5</f>
        <v>2018</v>
      </c>
      <c r="E240" s="2" t="s">
        <v>260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3">
      <c r="A241" s="3" t="s">
        <v>21</v>
      </c>
      <c r="B241" s="3" t="s">
        <v>22</v>
      </c>
      <c r="C241" s="3" t="s">
        <v>23</v>
      </c>
      <c r="D241" s="3">
        <f>READFIRST!$C$5</f>
        <v>2018</v>
      </c>
      <c r="E241" s="2" t="s">
        <v>261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3">
      <c r="A242" s="10" t="s">
        <v>21</v>
      </c>
      <c r="B242" s="10" t="s">
        <v>22</v>
      </c>
      <c r="C242" s="10" t="s">
        <v>23</v>
      </c>
      <c r="D242" s="10">
        <f>READFIRST!$C$5</f>
        <v>2018</v>
      </c>
      <c r="E242" s="11" t="s">
        <v>262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3">
      <c r="A243" s="3" t="s">
        <v>21</v>
      </c>
      <c r="B243" s="3" t="s">
        <v>22</v>
      </c>
      <c r="C243" s="3" t="s">
        <v>23</v>
      </c>
      <c r="D243" s="3">
        <f>READFIRST!$C$5</f>
        <v>2018</v>
      </c>
      <c r="E243" s="2" t="s">
        <v>263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3">
      <c r="A244" s="3" t="s">
        <v>21</v>
      </c>
      <c r="B244" s="3" t="s">
        <v>22</v>
      </c>
      <c r="C244" s="3" t="s">
        <v>23</v>
      </c>
      <c r="D244" s="3">
        <f>READFIRST!$C$5</f>
        <v>2018</v>
      </c>
      <c r="E244" s="2" t="s">
        <v>264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">
      <c r="A245" s="3" t="s">
        <v>21</v>
      </c>
      <c r="B245" s="3" t="s">
        <v>22</v>
      </c>
      <c r="C245" s="3" t="s">
        <v>23</v>
      </c>
      <c r="D245" s="3">
        <f>READFIRST!$C$5</f>
        <v>2018</v>
      </c>
      <c r="E245" s="2" t="s">
        <v>265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3">
      <c r="A246" s="3" t="s">
        <v>21</v>
      </c>
      <c r="B246" s="3" t="s">
        <v>22</v>
      </c>
      <c r="C246" s="3" t="s">
        <v>23</v>
      </c>
      <c r="D246" s="3">
        <f>READFIRST!$C$5</f>
        <v>2018</v>
      </c>
      <c r="E246" s="2" t="s">
        <v>266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3">
      <c r="A247" s="3" t="s">
        <v>21</v>
      </c>
      <c r="B247" s="3" t="s">
        <v>22</v>
      </c>
      <c r="C247" s="3" t="s">
        <v>23</v>
      </c>
      <c r="D247" s="3">
        <f>READFIRST!$C$5</f>
        <v>2018</v>
      </c>
      <c r="E247" s="2" t="s">
        <v>267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3">
      <c r="A248" s="3" t="s">
        <v>21</v>
      </c>
      <c r="B248" s="3" t="s">
        <v>22</v>
      </c>
      <c r="C248" s="3" t="s">
        <v>23</v>
      </c>
      <c r="D248" s="3">
        <f>READFIRST!$C$5</f>
        <v>2018</v>
      </c>
      <c r="E248" s="2" t="s">
        <v>268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3">
      <c r="A249" s="3" t="s">
        <v>21</v>
      </c>
      <c r="B249" s="3" t="s">
        <v>22</v>
      </c>
      <c r="C249" s="3" t="s">
        <v>23</v>
      </c>
      <c r="D249" s="3">
        <f>READFIRST!$C$5</f>
        <v>2018</v>
      </c>
      <c r="E249" s="2" t="s">
        <v>269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3">
      <c r="A250" s="3" t="s">
        <v>21</v>
      </c>
      <c r="B250" s="3" t="s">
        <v>22</v>
      </c>
      <c r="C250" s="3" t="s">
        <v>23</v>
      </c>
      <c r="D250" s="3">
        <f>READFIRST!$C$5</f>
        <v>2018</v>
      </c>
      <c r="E250" s="2" t="s">
        <v>270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3">
      <c r="A251" s="10" t="s">
        <v>21</v>
      </c>
      <c r="B251" s="10" t="s">
        <v>22</v>
      </c>
      <c r="C251" s="10" t="s">
        <v>23</v>
      </c>
      <c r="D251" s="10">
        <f>READFIRST!$C$5</f>
        <v>2018</v>
      </c>
      <c r="E251" s="11" t="s">
        <v>271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8" spans="3:20" x14ac:dyDescent="0.3">
      <c r="C258" s="8"/>
      <c r="D258" s="8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3:20" x14ac:dyDescent="0.3">
      <c r="C259" s="8"/>
      <c r="D259" s="8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4" spans="3:20" x14ac:dyDescent="0.3"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3:20" x14ac:dyDescent="0.3"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3:20" x14ac:dyDescent="0.3"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3:20" x14ac:dyDescent="0.3"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72" spans="3:20" x14ac:dyDescent="0.3">
      <c r="C272" s="8"/>
      <c r="D272" s="8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3:20" x14ac:dyDescent="0.3">
      <c r="C273" s="8"/>
      <c r="D273" s="8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82" spans="3:20" x14ac:dyDescent="0.3">
      <c r="C282"/>
      <c r="D282" s="8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3:20" x14ac:dyDescent="0.3">
      <c r="C283"/>
      <c r="D283" s="8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3:20" x14ac:dyDescent="0.3">
      <c r="C284" s="8"/>
      <c r="D284" s="8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3:20" x14ac:dyDescent="0.3">
      <c r="C285" s="8"/>
      <c r="D285" s="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3:20" x14ac:dyDescent="0.3">
      <c r="C286" s="8"/>
      <c r="D286" s="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3:20" x14ac:dyDescent="0.3">
      <c r="C287" s="8"/>
      <c r="D287" s="8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3:20" x14ac:dyDescent="0.3">
      <c r="C288" s="8"/>
      <c r="D288" s="8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3:20" x14ac:dyDescent="0.3">
      <c r="C289" s="8"/>
      <c r="D289" s="8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3:20" x14ac:dyDescent="0.3">
      <c r="C290" s="8"/>
      <c r="D290" s="8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3:20" x14ac:dyDescent="0.3">
      <c r="C291" s="8"/>
      <c r="D291" s="8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3:20" x14ac:dyDescent="0.3">
      <c r="C292" s="8"/>
      <c r="D292" s="8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3:20" x14ac:dyDescent="0.3">
      <c r="C293" s="8"/>
      <c r="D293" s="8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3:20" x14ac:dyDescent="0.3">
      <c r="C294" s="8"/>
      <c r="D294" s="8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2D0C2"/>
  </sheetPr>
  <dimension ref="A7:AN300"/>
  <sheetViews>
    <sheetView zoomScale="70" zoomScaleNormal="70" workbookViewId="0">
      <selection activeCell="L16" sqref="L16"/>
    </sheetView>
  </sheetViews>
  <sheetFormatPr defaultColWidth="9.109375" defaultRowHeight="14.4" x14ac:dyDescent="0.3"/>
  <cols>
    <col min="2" max="2" width="16.44140625" customWidth="1"/>
    <col min="3" max="3" width="14.88671875" style="2" bestFit="1" customWidth="1"/>
    <col min="4" max="4" width="58" style="2" customWidth="1"/>
    <col min="5" max="5" width="9.109375" style="2"/>
    <col min="6" max="6" width="24" style="2" customWidth="1"/>
    <col min="7" max="9" width="9.109375" style="2"/>
    <col min="12" max="12" width="15" style="2" bestFit="1" customWidth="1"/>
    <col min="13" max="13" width="12.5546875" style="2" bestFit="1" customWidth="1"/>
    <col min="14" max="15" width="13.5546875" style="2" bestFit="1" customWidth="1"/>
    <col min="16" max="16" width="11.5546875" style="2" bestFit="1" customWidth="1"/>
    <col min="17" max="17" width="12.5546875" style="2" bestFit="1" customWidth="1"/>
    <col min="18" max="22" width="13.5546875" style="2" bestFit="1" customWidth="1"/>
    <col min="23" max="25" width="11.5546875" style="2" bestFit="1" customWidth="1"/>
    <col min="26" max="26" width="12.44140625" style="2" customWidth="1"/>
  </cols>
  <sheetData>
    <row r="7" spans="1:26" ht="21" x14ac:dyDescent="0.4">
      <c r="B7" s="14"/>
    </row>
    <row r="8" spans="1:26" x14ac:dyDescent="0.3">
      <c r="M8" s="15"/>
    </row>
    <row r="9" spans="1:26" x14ac:dyDescent="0.3">
      <c r="C9" s="16" t="s">
        <v>272</v>
      </c>
      <c r="D9" s="16" t="s">
        <v>273</v>
      </c>
      <c r="E9" s="5" t="s">
        <v>274</v>
      </c>
      <c r="F9" s="5" t="s">
        <v>275</v>
      </c>
      <c r="G9" s="17"/>
      <c r="H9" s="5" t="s">
        <v>3</v>
      </c>
      <c r="I9" s="5" t="s">
        <v>4</v>
      </c>
      <c r="J9" s="18"/>
      <c r="K9" s="18"/>
      <c r="L9" s="5" t="s">
        <v>6</v>
      </c>
      <c r="M9" s="5" t="s">
        <v>7</v>
      </c>
      <c r="N9" s="5" t="s">
        <v>8</v>
      </c>
      <c r="O9" s="16" t="s">
        <v>9</v>
      </c>
      <c r="P9" s="16" t="s">
        <v>10</v>
      </c>
      <c r="Q9" s="5" t="s">
        <v>11</v>
      </c>
      <c r="R9" s="5" t="s">
        <v>12</v>
      </c>
      <c r="S9" s="5" t="s">
        <v>13</v>
      </c>
      <c r="T9" s="16" t="s">
        <v>14</v>
      </c>
      <c r="U9" s="16" t="s">
        <v>15</v>
      </c>
      <c r="V9" s="5" t="s">
        <v>16</v>
      </c>
      <c r="W9" s="5" t="s">
        <v>17</v>
      </c>
      <c r="X9" s="5" t="s">
        <v>18</v>
      </c>
      <c r="Y9" s="16" t="s">
        <v>19</v>
      </c>
      <c r="Z9" s="16" t="s">
        <v>20</v>
      </c>
    </row>
    <row r="10" spans="1:26" x14ac:dyDescent="0.3">
      <c r="A10" t="str">
        <f>IF(B10=C10,"","NO")</f>
        <v/>
      </c>
      <c r="B10" s="19" t="s">
        <v>24</v>
      </c>
      <c r="C10" s="2" t="s">
        <v>24</v>
      </c>
      <c r="D10" s="2" t="s">
        <v>276</v>
      </c>
      <c r="E10" s="3" t="s">
        <v>277</v>
      </c>
      <c r="F10" s="3" t="s">
        <v>278</v>
      </c>
      <c r="G10" s="3" t="str">
        <f>IF(C10=('1 Demand Evolution BASE'!L10),"ok","err")</f>
        <v>ok</v>
      </c>
      <c r="H10" s="20" t="str">
        <f>IF(SUM(L10:Z10)&gt;0,"DEMAND","*")</f>
        <v>*</v>
      </c>
      <c r="I10" s="2">
        <f>READFIRST!$C$5</f>
        <v>2018</v>
      </c>
      <c r="L10" s="21">
        <f>'INDATA FILL demand'!F4</f>
        <v>0</v>
      </c>
      <c r="M10" s="21">
        <f>'INDATA FILL demand'!G4</f>
        <v>0</v>
      </c>
      <c r="N10" s="21">
        <f>'INDATA FILL demand'!H4</f>
        <v>0</v>
      </c>
      <c r="O10" s="21">
        <f>'INDATA FILL demand'!I4</f>
        <v>0</v>
      </c>
      <c r="P10" s="21">
        <f>'INDATA FILL demand'!J4</f>
        <v>0</v>
      </c>
      <c r="Q10" s="21">
        <f>'INDATA FILL demand'!K4</f>
        <v>0</v>
      </c>
      <c r="R10" s="21">
        <f>'INDATA FILL demand'!L4</f>
        <v>0</v>
      </c>
      <c r="S10" s="21">
        <f>'INDATA FILL demand'!M4</f>
        <v>0</v>
      </c>
      <c r="T10" s="21">
        <f>'INDATA FILL demand'!N4</f>
        <v>0</v>
      </c>
      <c r="U10" s="21">
        <f>'INDATA FILL demand'!O4</f>
        <v>0</v>
      </c>
      <c r="V10" s="21">
        <f>'INDATA FILL demand'!P4</f>
        <v>0</v>
      </c>
      <c r="W10" s="21">
        <f>'INDATA FILL demand'!Q4</f>
        <v>0</v>
      </c>
      <c r="X10" s="21">
        <f>'INDATA FILL demand'!R4</f>
        <v>0</v>
      </c>
      <c r="Y10" s="21">
        <f>'INDATA FILL demand'!S4</f>
        <v>0</v>
      </c>
      <c r="Z10" s="21">
        <f>'INDATA FILL demand'!T4</f>
        <v>0</v>
      </c>
    </row>
    <row r="11" spans="1:26" x14ac:dyDescent="0.3">
      <c r="A11" t="str">
        <f t="shared" ref="A11:A74" si="0">IF(B11=C11,"","NO")</f>
        <v/>
      </c>
      <c r="B11" s="19" t="s">
        <v>25</v>
      </c>
      <c r="C11" s="2" t="s">
        <v>25</v>
      </c>
      <c r="D11" s="2" t="s">
        <v>279</v>
      </c>
      <c r="E11" s="3" t="s">
        <v>277</v>
      </c>
      <c r="F11" s="3" t="s">
        <v>278</v>
      </c>
      <c r="G11" s="3" t="str">
        <f>IF(C11=('1 Demand Evolution BASE'!L11),"ok","err")</f>
        <v>ok</v>
      </c>
      <c r="H11" s="20" t="str">
        <f t="shared" ref="H11:H74" si="1">IF(SUM(L11:Z11)&gt;0,"DEMAND","*")</f>
        <v>DEMAND</v>
      </c>
      <c r="I11" s="2">
        <f>READFIRST!$C$5</f>
        <v>2018</v>
      </c>
      <c r="L11" s="22">
        <f>'INDATA FILL demand'!F5</f>
        <v>10.2356</v>
      </c>
      <c r="M11" s="22">
        <f>'INDATA FILL demand'!G5</f>
        <v>0</v>
      </c>
      <c r="N11" s="22">
        <f>'INDATA FILL demand'!H5</f>
        <v>0</v>
      </c>
      <c r="O11" s="22">
        <f>'INDATA FILL demand'!I5</f>
        <v>0</v>
      </c>
      <c r="P11" s="22">
        <f>'INDATA FILL demand'!J5</f>
        <v>0</v>
      </c>
      <c r="Q11" s="22">
        <f>'INDATA FILL demand'!K5</f>
        <v>0</v>
      </c>
      <c r="R11" s="22">
        <f>'INDATA FILL demand'!L5</f>
        <v>0</v>
      </c>
      <c r="S11" s="22">
        <f>'INDATA FILL demand'!M5</f>
        <v>0</v>
      </c>
      <c r="T11" s="22">
        <f>'INDATA FILL demand'!N5</f>
        <v>0</v>
      </c>
      <c r="U11" s="22">
        <f>'INDATA FILL demand'!O5</f>
        <v>0</v>
      </c>
      <c r="V11" s="22">
        <f>'INDATA FILL demand'!P5</f>
        <v>0</v>
      </c>
      <c r="W11" s="22">
        <f>'INDATA FILL demand'!Q5</f>
        <v>0</v>
      </c>
      <c r="X11" s="22">
        <f>'INDATA FILL demand'!R5</f>
        <v>0</v>
      </c>
      <c r="Y11" s="22">
        <f>'INDATA FILL demand'!S5</f>
        <v>0</v>
      </c>
      <c r="Z11" s="22">
        <f>'INDATA FILL demand'!T5</f>
        <v>0</v>
      </c>
    </row>
    <row r="12" spans="1:26" x14ac:dyDescent="0.3">
      <c r="A12" t="str">
        <f t="shared" si="0"/>
        <v/>
      </c>
      <c r="B12" s="19" t="s">
        <v>26</v>
      </c>
      <c r="C12" s="2" t="s">
        <v>26</v>
      </c>
      <c r="D12" s="2" t="s">
        <v>280</v>
      </c>
      <c r="E12" s="3" t="s">
        <v>277</v>
      </c>
      <c r="F12" s="3" t="s">
        <v>278</v>
      </c>
      <c r="G12" s="3" t="str">
        <f>IF(C12=('1 Demand Evolution BASE'!L12),"ok","err")</f>
        <v>ok</v>
      </c>
      <c r="H12" s="20" t="str">
        <f t="shared" si="1"/>
        <v>DEMAND</v>
      </c>
      <c r="I12" s="2">
        <f>READFIRST!$C$5</f>
        <v>2018</v>
      </c>
      <c r="L12" s="22">
        <f>'INDATA FILL demand'!F6</f>
        <v>115.44240000000001</v>
      </c>
      <c r="M12" s="22">
        <f>'INDATA FILL demand'!G6</f>
        <v>0</v>
      </c>
      <c r="N12" s="22">
        <f>'INDATA FILL demand'!H6</f>
        <v>0</v>
      </c>
      <c r="O12" s="22">
        <f>'INDATA FILL demand'!I6</f>
        <v>0</v>
      </c>
      <c r="P12" s="22">
        <f>'INDATA FILL demand'!J6</f>
        <v>0</v>
      </c>
      <c r="Q12" s="22">
        <f>'INDATA FILL demand'!K6</f>
        <v>0</v>
      </c>
      <c r="R12" s="22">
        <f>'INDATA FILL demand'!L6</f>
        <v>0</v>
      </c>
      <c r="S12" s="22">
        <f>'INDATA FILL demand'!M6</f>
        <v>0</v>
      </c>
      <c r="T12" s="22">
        <f>'INDATA FILL demand'!N6</f>
        <v>0</v>
      </c>
      <c r="U12" s="22">
        <f>'INDATA FILL demand'!O6</f>
        <v>0</v>
      </c>
      <c r="V12" s="22">
        <f>'INDATA FILL demand'!P6</f>
        <v>0</v>
      </c>
      <c r="W12" s="22">
        <f>'INDATA FILL demand'!Q6</f>
        <v>0</v>
      </c>
      <c r="X12" s="22">
        <f>'INDATA FILL demand'!R6</f>
        <v>0</v>
      </c>
      <c r="Y12" s="22">
        <f>'INDATA FILL demand'!S6</f>
        <v>0</v>
      </c>
      <c r="Z12" s="22">
        <f>'INDATA FILL demand'!T6</f>
        <v>0</v>
      </c>
    </row>
    <row r="13" spans="1:26" x14ac:dyDescent="0.3">
      <c r="A13" t="str">
        <f t="shared" si="0"/>
        <v/>
      </c>
      <c r="B13" s="19" t="s">
        <v>27</v>
      </c>
      <c r="C13" s="2" t="s">
        <v>27</v>
      </c>
      <c r="D13" s="2" t="s">
        <v>281</v>
      </c>
      <c r="E13" s="3" t="s">
        <v>277</v>
      </c>
      <c r="F13" s="3" t="s">
        <v>278</v>
      </c>
      <c r="G13" s="3" t="str">
        <f>IF(C13=('1 Demand Evolution BASE'!L13),"ok","err")</f>
        <v>ok</v>
      </c>
      <c r="H13" s="20" t="str">
        <f t="shared" si="1"/>
        <v>DEMAND</v>
      </c>
      <c r="I13" s="2">
        <f>READFIRST!$C$5</f>
        <v>2018</v>
      </c>
      <c r="L13" s="22">
        <f>'INDATA FILL demand'!F7</f>
        <v>22.026</v>
      </c>
      <c r="M13" s="22">
        <f>'INDATA FILL demand'!G7</f>
        <v>0</v>
      </c>
      <c r="N13" s="22">
        <f>'INDATA FILL demand'!H7</f>
        <v>0</v>
      </c>
      <c r="O13" s="22">
        <f>'INDATA FILL demand'!I7</f>
        <v>0</v>
      </c>
      <c r="P13" s="22">
        <f>'INDATA FILL demand'!J7</f>
        <v>0</v>
      </c>
      <c r="Q13" s="22">
        <f>'INDATA FILL demand'!K7</f>
        <v>0</v>
      </c>
      <c r="R13" s="22">
        <f>'INDATA FILL demand'!L7</f>
        <v>0</v>
      </c>
      <c r="S13" s="22">
        <f>'INDATA FILL demand'!M7</f>
        <v>0</v>
      </c>
      <c r="T13" s="22">
        <f>'INDATA FILL demand'!N7</f>
        <v>0</v>
      </c>
      <c r="U13" s="22">
        <f>'INDATA FILL demand'!O7</f>
        <v>0</v>
      </c>
      <c r="V13" s="22">
        <f>'INDATA FILL demand'!P7</f>
        <v>0</v>
      </c>
      <c r="W13" s="22">
        <f>'INDATA FILL demand'!Q7</f>
        <v>0</v>
      </c>
      <c r="X13" s="22">
        <f>'INDATA FILL demand'!R7</f>
        <v>0</v>
      </c>
      <c r="Y13" s="22">
        <f>'INDATA FILL demand'!S7</f>
        <v>0</v>
      </c>
      <c r="Z13" s="22">
        <f>'INDATA FILL demand'!T7</f>
        <v>0</v>
      </c>
    </row>
    <row r="14" spans="1:26" x14ac:dyDescent="0.3">
      <c r="A14" t="str">
        <f t="shared" si="0"/>
        <v/>
      </c>
      <c r="B14" s="19" t="s">
        <v>28</v>
      </c>
      <c r="C14" s="2" t="s">
        <v>28</v>
      </c>
      <c r="D14" s="2" t="s">
        <v>282</v>
      </c>
      <c r="E14" s="3" t="s">
        <v>277</v>
      </c>
      <c r="F14" s="3" t="s">
        <v>278</v>
      </c>
      <c r="G14" s="3" t="str">
        <f>IF(C14=('1 Demand Evolution BASE'!L14),"ok","err")</f>
        <v>ok</v>
      </c>
      <c r="H14" s="20" t="str">
        <f t="shared" si="1"/>
        <v>DEMAND</v>
      </c>
      <c r="I14" s="2">
        <f>READFIRST!$C$5</f>
        <v>2018</v>
      </c>
      <c r="L14" s="22">
        <f>'INDATA FILL demand'!F8</f>
        <v>13.7677</v>
      </c>
      <c r="M14" s="22">
        <f>'INDATA FILL demand'!G8</f>
        <v>0</v>
      </c>
      <c r="N14" s="22">
        <f>'INDATA FILL demand'!H8</f>
        <v>0</v>
      </c>
      <c r="O14" s="22">
        <f>'INDATA FILL demand'!I8</f>
        <v>0</v>
      </c>
      <c r="P14" s="22">
        <f>'INDATA FILL demand'!J8</f>
        <v>0</v>
      </c>
      <c r="Q14" s="22">
        <f>'INDATA FILL demand'!K8</f>
        <v>0</v>
      </c>
      <c r="R14" s="22">
        <f>'INDATA FILL demand'!L8</f>
        <v>0</v>
      </c>
      <c r="S14" s="22">
        <f>'INDATA FILL demand'!M8</f>
        <v>0</v>
      </c>
      <c r="T14" s="22">
        <f>'INDATA FILL demand'!N8</f>
        <v>0</v>
      </c>
      <c r="U14" s="22">
        <f>'INDATA FILL demand'!O8</f>
        <v>0</v>
      </c>
      <c r="V14" s="22">
        <f>'INDATA FILL demand'!P8</f>
        <v>0</v>
      </c>
      <c r="W14" s="22">
        <f>'INDATA FILL demand'!Q8</f>
        <v>0</v>
      </c>
      <c r="X14" s="22">
        <f>'INDATA FILL demand'!R8</f>
        <v>0</v>
      </c>
      <c r="Y14" s="22">
        <f>'INDATA FILL demand'!S8</f>
        <v>0</v>
      </c>
      <c r="Z14" s="22">
        <f>'INDATA FILL demand'!T8</f>
        <v>0</v>
      </c>
    </row>
    <row r="15" spans="1:26" x14ac:dyDescent="0.3">
      <c r="A15" t="str">
        <f t="shared" si="0"/>
        <v/>
      </c>
      <c r="B15" s="19" t="s">
        <v>29</v>
      </c>
      <c r="C15" s="2" t="s">
        <v>29</v>
      </c>
      <c r="D15" s="2" t="s">
        <v>283</v>
      </c>
      <c r="E15" s="3" t="s">
        <v>277</v>
      </c>
      <c r="F15" s="3" t="s">
        <v>278</v>
      </c>
      <c r="G15" s="3" t="str">
        <f>IF(C15=('1 Demand Evolution BASE'!L15),"ok","err")</f>
        <v>ok</v>
      </c>
      <c r="H15" s="20" t="str">
        <f t="shared" si="1"/>
        <v>DEMAND</v>
      </c>
      <c r="I15" s="2">
        <f>READFIRST!$C$5</f>
        <v>2018</v>
      </c>
      <c r="L15" s="22">
        <f>'INDATA FILL demand'!F9</f>
        <v>54.441699999999997</v>
      </c>
      <c r="M15" s="22">
        <f>'INDATA FILL demand'!G9</f>
        <v>0</v>
      </c>
      <c r="N15" s="22">
        <f>'INDATA FILL demand'!H9</f>
        <v>0</v>
      </c>
      <c r="O15" s="22">
        <f>'INDATA FILL demand'!I9</f>
        <v>0</v>
      </c>
      <c r="P15" s="22">
        <f>'INDATA FILL demand'!J9</f>
        <v>0</v>
      </c>
      <c r="Q15" s="22">
        <f>'INDATA FILL demand'!K9</f>
        <v>0</v>
      </c>
      <c r="R15" s="22">
        <f>'INDATA FILL demand'!L9</f>
        <v>0</v>
      </c>
      <c r="S15" s="22">
        <f>'INDATA FILL demand'!M9</f>
        <v>0</v>
      </c>
      <c r="T15" s="22">
        <f>'INDATA FILL demand'!N9</f>
        <v>0</v>
      </c>
      <c r="U15" s="22">
        <f>'INDATA FILL demand'!O9</f>
        <v>0</v>
      </c>
      <c r="V15" s="22">
        <f>'INDATA FILL demand'!P9</f>
        <v>0</v>
      </c>
      <c r="W15" s="22">
        <f>'INDATA FILL demand'!Q9</f>
        <v>0</v>
      </c>
      <c r="X15" s="22">
        <f>'INDATA FILL demand'!R9</f>
        <v>0</v>
      </c>
      <c r="Y15" s="22">
        <f>'INDATA FILL demand'!S9</f>
        <v>0</v>
      </c>
      <c r="Z15" s="22">
        <f>'INDATA FILL demand'!T9</f>
        <v>0</v>
      </c>
    </row>
    <row r="16" spans="1:26" x14ac:dyDescent="0.3">
      <c r="A16" t="str">
        <f t="shared" si="0"/>
        <v/>
      </c>
      <c r="B16" s="19" t="s">
        <v>30</v>
      </c>
      <c r="C16" s="2" t="s">
        <v>30</v>
      </c>
      <c r="D16" s="2" t="s">
        <v>284</v>
      </c>
      <c r="E16" s="3" t="s">
        <v>277</v>
      </c>
      <c r="F16" s="3" t="s">
        <v>278</v>
      </c>
      <c r="G16" s="3" t="str">
        <f>IF(C16=('1 Demand Evolution BASE'!L16),"ok","err")</f>
        <v>ok</v>
      </c>
      <c r="H16" s="20" t="str">
        <f t="shared" si="1"/>
        <v>DEMAND</v>
      </c>
      <c r="I16" s="2">
        <f>READFIRST!$C$5</f>
        <v>2018</v>
      </c>
      <c r="L16" s="22">
        <f>'INDATA FILL demand'!F10</f>
        <v>319.64879999999999</v>
      </c>
      <c r="M16" s="22">
        <f>'INDATA FILL demand'!G10</f>
        <v>0</v>
      </c>
      <c r="N16" s="22">
        <f>'INDATA FILL demand'!H10</f>
        <v>0</v>
      </c>
      <c r="O16" s="22">
        <f>'INDATA FILL demand'!I10</f>
        <v>0</v>
      </c>
      <c r="P16" s="22">
        <f>'INDATA FILL demand'!J10</f>
        <v>0</v>
      </c>
      <c r="Q16" s="22">
        <f>'INDATA FILL demand'!K10</f>
        <v>0</v>
      </c>
      <c r="R16" s="22">
        <f>'INDATA FILL demand'!L10</f>
        <v>0</v>
      </c>
      <c r="S16" s="22">
        <f>'INDATA FILL demand'!M10</f>
        <v>0</v>
      </c>
      <c r="T16" s="22">
        <f>'INDATA FILL demand'!N10</f>
        <v>0</v>
      </c>
      <c r="U16" s="22">
        <f>'INDATA FILL demand'!O10</f>
        <v>0</v>
      </c>
      <c r="V16" s="22">
        <f>'INDATA FILL demand'!P10</f>
        <v>0</v>
      </c>
      <c r="W16" s="22">
        <f>'INDATA FILL demand'!Q10</f>
        <v>0</v>
      </c>
      <c r="X16" s="22">
        <f>'INDATA FILL demand'!R10</f>
        <v>0</v>
      </c>
      <c r="Y16" s="22">
        <f>'INDATA FILL demand'!S10</f>
        <v>0</v>
      </c>
      <c r="Z16" s="22">
        <f>'INDATA FILL demand'!T10</f>
        <v>0</v>
      </c>
    </row>
    <row r="17" spans="1:26" x14ac:dyDescent="0.3">
      <c r="A17" t="str">
        <f t="shared" si="0"/>
        <v/>
      </c>
      <c r="B17" s="19" t="s">
        <v>31</v>
      </c>
      <c r="C17" s="2" t="s">
        <v>31</v>
      </c>
      <c r="D17" s="2" t="s">
        <v>285</v>
      </c>
      <c r="E17" s="3" t="s">
        <v>277</v>
      </c>
      <c r="F17" s="3" t="s">
        <v>278</v>
      </c>
      <c r="G17" s="3" t="str">
        <f>IF(C17=('1 Demand Evolution BASE'!L17),"ok","err")</f>
        <v>ok</v>
      </c>
      <c r="H17" s="20" t="str">
        <f t="shared" si="1"/>
        <v>DEMAND</v>
      </c>
      <c r="I17" s="2">
        <f>READFIRST!$C$5</f>
        <v>2018</v>
      </c>
      <c r="L17" s="23">
        <f>'INDATA FILL demand'!F11</f>
        <v>37.531799999999997</v>
      </c>
      <c r="M17" s="23">
        <f>'INDATA FILL demand'!G11</f>
        <v>0</v>
      </c>
      <c r="N17" s="23">
        <f>'INDATA FILL demand'!H11</f>
        <v>0</v>
      </c>
      <c r="O17" s="23">
        <f>'INDATA FILL demand'!I11</f>
        <v>0</v>
      </c>
      <c r="P17" s="23">
        <f>'INDATA FILL demand'!J11</f>
        <v>0</v>
      </c>
      <c r="Q17" s="23">
        <f>'INDATA FILL demand'!K11</f>
        <v>0</v>
      </c>
      <c r="R17" s="23">
        <f>'INDATA FILL demand'!L11</f>
        <v>0</v>
      </c>
      <c r="S17" s="23">
        <f>'INDATA FILL demand'!M11</f>
        <v>0</v>
      </c>
      <c r="T17" s="23">
        <f>'INDATA FILL demand'!N11</f>
        <v>0</v>
      </c>
      <c r="U17" s="23">
        <f>'INDATA FILL demand'!O11</f>
        <v>0</v>
      </c>
      <c r="V17" s="23">
        <f>'INDATA FILL demand'!P11</f>
        <v>0</v>
      </c>
      <c r="W17" s="23">
        <f>'INDATA FILL demand'!Q11</f>
        <v>0</v>
      </c>
      <c r="X17" s="23">
        <f>'INDATA FILL demand'!R11</f>
        <v>0</v>
      </c>
      <c r="Y17" s="23">
        <f>'INDATA FILL demand'!S11</f>
        <v>0</v>
      </c>
      <c r="Z17" s="23">
        <f>'INDATA FILL demand'!T11</f>
        <v>0</v>
      </c>
    </row>
    <row r="18" spans="1:26" x14ac:dyDescent="0.3">
      <c r="A18" t="str">
        <f t="shared" si="0"/>
        <v/>
      </c>
      <c r="B18" s="19" t="s">
        <v>32</v>
      </c>
      <c r="C18" s="2" t="s">
        <v>32</v>
      </c>
      <c r="D18" s="2" t="s">
        <v>286</v>
      </c>
      <c r="E18" s="3" t="s">
        <v>277</v>
      </c>
      <c r="F18" s="3" t="s">
        <v>278</v>
      </c>
      <c r="G18" s="3" t="str">
        <f>IF(C18=('1 Demand Evolution BASE'!L18),"ok","err")</f>
        <v>ok</v>
      </c>
      <c r="H18" s="20" t="str">
        <f t="shared" si="1"/>
        <v>*</v>
      </c>
      <c r="I18" s="2">
        <f>READFIRST!$C$5</f>
        <v>2018</v>
      </c>
      <c r="L18" s="22">
        <f>'INDATA FILL demand'!F12</f>
        <v>0</v>
      </c>
      <c r="M18" s="22">
        <f>'INDATA FILL demand'!G12</f>
        <v>0</v>
      </c>
      <c r="N18" s="22">
        <f>'INDATA FILL demand'!H12</f>
        <v>0</v>
      </c>
      <c r="O18" s="22">
        <f>'INDATA FILL demand'!I12</f>
        <v>0</v>
      </c>
      <c r="P18" s="22">
        <f>'INDATA FILL demand'!J12</f>
        <v>0</v>
      </c>
      <c r="Q18" s="22">
        <f>'INDATA FILL demand'!K12</f>
        <v>0</v>
      </c>
      <c r="R18" s="22">
        <f>'INDATA FILL demand'!L12</f>
        <v>0</v>
      </c>
      <c r="S18" s="22">
        <f>'INDATA FILL demand'!M12</f>
        <v>0</v>
      </c>
      <c r="T18" s="22">
        <f>'INDATA FILL demand'!N12</f>
        <v>0</v>
      </c>
      <c r="U18" s="22">
        <f>'INDATA FILL demand'!O12</f>
        <v>0</v>
      </c>
      <c r="V18" s="22">
        <f>'INDATA FILL demand'!P12</f>
        <v>0</v>
      </c>
      <c r="W18" s="22">
        <f>'INDATA FILL demand'!Q12</f>
        <v>0</v>
      </c>
      <c r="X18" s="22">
        <f>'INDATA FILL demand'!R12</f>
        <v>0</v>
      </c>
      <c r="Y18" s="22">
        <f>'INDATA FILL demand'!S12</f>
        <v>0</v>
      </c>
      <c r="Z18" s="22">
        <f>'INDATA FILL demand'!T12</f>
        <v>0</v>
      </c>
    </row>
    <row r="19" spans="1:26" x14ac:dyDescent="0.3">
      <c r="A19" t="str">
        <f t="shared" si="0"/>
        <v/>
      </c>
      <c r="B19" s="19" t="s">
        <v>33</v>
      </c>
      <c r="C19" s="2" t="s">
        <v>33</v>
      </c>
      <c r="D19" s="2" t="s">
        <v>287</v>
      </c>
      <c r="E19" s="3" t="s">
        <v>277</v>
      </c>
      <c r="F19" s="3" t="s">
        <v>278</v>
      </c>
      <c r="G19" s="3" t="str">
        <f>IF(C19=('1 Demand Evolution BASE'!L19),"ok","err")</f>
        <v>ok</v>
      </c>
      <c r="H19" s="20" t="str">
        <f t="shared" si="1"/>
        <v>*</v>
      </c>
      <c r="I19" s="2">
        <f>READFIRST!$C$5</f>
        <v>2018</v>
      </c>
      <c r="L19" s="22">
        <f>'INDATA FILL demand'!F13</f>
        <v>0</v>
      </c>
      <c r="M19" s="22">
        <f>'INDATA FILL demand'!G13</f>
        <v>0</v>
      </c>
      <c r="N19" s="22">
        <f>'INDATA FILL demand'!H13</f>
        <v>0</v>
      </c>
      <c r="O19" s="22">
        <f>'INDATA FILL demand'!I13</f>
        <v>0</v>
      </c>
      <c r="P19" s="22">
        <f>'INDATA FILL demand'!J13</f>
        <v>0</v>
      </c>
      <c r="Q19" s="22">
        <f>'INDATA FILL demand'!K13</f>
        <v>0</v>
      </c>
      <c r="R19" s="22">
        <f>'INDATA FILL demand'!L13</f>
        <v>0</v>
      </c>
      <c r="S19" s="22">
        <f>'INDATA FILL demand'!M13</f>
        <v>0</v>
      </c>
      <c r="T19" s="22">
        <f>'INDATA FILL demand'!N13</f>
        <v>0</v>
      </c>
      <c r="U19" s="22">
        <f>'INDATA FILL demand'!O13</f>
        <v>0</v>
      </c>
      <c r="V19" s="22">
        <f>'INDATA FILL demand'!P13</f>
        <v>0</v>
      </c>
      <c r="W19" s="22">
        <f>'INDATA FILL demand'!Q13</f>
        <v>0</v>
      </c>
      <c r="X19" s="22">
        <f>'INDATA FILL demand'!R13</f>
        <v>0</v>
      </c>
      <c r="Y19" s="22">
        <f>'INDATA FILL demand'!S13</f>
        <v>0</v>
      </c>
      <c r="Z19" s="22">
        <f>'INDATA FILL demand'!T13</f>
        <v>0</v>
      </c>
    </row>
    <row r="20" spans="1:26" x14ac:dyDescent="0.3">
      <c r="A20" t="str">
        <f t="shared" si="0"/>
        <v/>
      </c>
      <c r="B20" s="19" t="s">
        <v>34</v>
      </c>
      <c r="C20" s="2" t="s">
        <v>34</v>
      </c>
      <c r="D20" s="2" t="s">
        <v>288</v>
      </c>
      <c r="E20" s="3" t="s">
        <v>277</v>
      </c>
      <c r="F20" s="3" t="s">
        <v>278</v>
      </c>
      <c r="G20" s="3" t="str">
        <f>IF(C20=('1 Demand Evolution BASE'!L20),"ok","err")</f>
        <v>ok</v>
      </c>
      <c r="H20" s="20" t="str">
        <f t="shared" si="1"/>
        <v>*</v>
      </c>
      <c r="I20" s="2">
        <f>READFIRST!$C$5</f>
        <v>2018</v>
      </c>
      <c r="L20" s="22">
        <f>'INDATA FILL demand'!F14</f>
        <v>0</v>
      </c>
      <c r="M20" s="22">
        <f>'INDATA FILL demand'!G14</f>
        <v>0</v>
      </c>
      <c r="N20" s="22">
        <f>'INDATA FILL demand'!H14</f>
        <v>0</v>
      </c>
      <c r="O20" s="22">
        <f>'INDATA FILL demand'!I14</f>
        <v>0</v>
      </c>
      <c r="P20" s="22">
        <f>'INDATA FILL demand'!J14</f>
        <v>0</v>
      </c>
      <c r="Q20" s="22">
        <f>'INDATA FILL demand'!K14</f>
        <v>0</v>
      </c>
      <c r="R20" s="22">
        <f>'INDATA FILL demand'!L14</f>
        <v>0</v>
      </c>
      <c r="S20" s="22">
        <f>'INDATA FILL demand'!M14</f>
        <v>0</v>
      </c>
      <c r="T20" s="22">
        <f>'INDATA FILL demand'!N14</f>
        <v>0</v>
      </c>
      <c r="U20" s="22">
        <f>'INDATA FILL demand'!O14</f>
        <v>0</v>
      </c>
      <c r="V20" s="22">
        <f>'INDATA FILL demand'!P14</f>
        <v>0</v>
      </c>
      <c r="W20" s="22">
        <f>'INDATA FILL demand'!Q14</f>
        <v>0</v>
      </c>
      <c r="X20" s="22">
        <f>'INDATA FILL demand'!R14</f>
        <v>0</v>
      </c>
      <c r="Y20" s="22">
        <f>'INDATA FILL demand'!S14</f>
        <v>0</v>
      </c>
      <c r="Z20" s="22">
        <f>'INDATA FILL demand'!T14</f>
        <v>0</v>
      </c>
    </row>
    <row r="21" spans="1:26" x14ac:dyDescent="0.3">
      <c r="A21" t="str">
        <f t="shared" si="0"/>
        <v/>
      </c>
      <c r="B21" s="19" t="s">
        <v>35</v>
      </c>
      <c r="C21" s="2" t="s">
        <v>35</v>
      </c>
      <c r="D21" s="2" t="s">
        <v>289</v>
      </c>
      <c r="E21" s="3" t="s">
        <v>277</v>
      </c>
      <c r="F21" s="3" t="s">
        <v>278</v>
      </c>
      <c r="G21" s="3" t="str">
        <f>IF(C21=('1 Demand Evolution BASE'!L21),"ok","err")</f>
        <v>ok</v>
      </c>
      <c r="H21" s="20" t="str">
        <f t="shared" si="1"/>
        <v>*</v>
      </c>
      <c r="I21" s="2">
        <f>READFIRST!$C$5</f>
        <v>2018</v>
      </c>
      <c r="L21" s="22">
        <f>'INDATA FILL demand'!F15</f>
        <v>0</v>
      </c>
      <c r="M21" s="22">
        <f>'INDATA FILL demand'!G15</f>
        <v>0</v>
      </c>
      <c r="N21" s="22">
        <f>'INDATA FILL demand'!H15</f>
        <v>0</v>
      </c>
      <c r="O21" s="22">
        <f>'INDATA FILL demand'!I15</f>
        <v>0</v>
      </c>
      <c r="P21" s="22">
        <f>'INDATA FILL demand'!J15</f>
        <v>0</v>
      </c>
      <c r="Q21" s="22">
        <f>'INDATA FILL demand'!K15</f>
        <v>0</v>
      </c>
      <c r="R21" s="22">
        <f>'INDATA FILL demand'!L15</f>
        <v>0</v>
      </c>
      <c r="S21" s="22">
        <f>'INDATA FILL demand'!M15</f>
        <v>0</v>
      </c>
      <c r="T21" s="22">
        <f>'INDATA FILL demand'!N15</f>
        <v>0</v>
      </c>
      <c r="U21" s="22">
        <f>'INDATA FILL demand'!O15</f>
        <v>0</v>
      </c>
      <c r="V21" s="22">
        <f>'INDATA FILL demand'!P15</f>
        <v>0</v>
      </c>
      <c r="W21" s="22">
        <f>'INDATA FILL demand'!Q15</f>
        <v>0</v>
      </c>
      <c r="X21" s="22">
        <f>'INDATA FILL demand'!R15</f>
        <v>0</v>
      </c>
      <c r="Y21" s="22">
        <f>'INDATA FILL demand'!S15</f>
        <v>0</v>
      </c>
      <c r="Z21" s="22">
        <f>'INDATA FILL demand'!T15</f>
        <v>0</v>
      </c>
    </row>
    <row r="22" spans="1:26" x14ac:dyDescent="0.3">
      <c r="A22" t="str">
        <f t="shared" si="0"/>
        <v/>
      </c>
      <c r="B22" s="19" t="s">
        <v>36</v>
      </c>
      <c r="C22" s="2" t="s">
        <v>36</v>
      </c>
      <c r="D22" s="2" t="s">
        <v>290</v>
      </c>
      <c r="E22" s="3" t="s">
        <v>277</v>
      </c>
      <c r="F22" s="3" t="s">
        <v>278</v>
      </c>
      <c r="G22" s="3" t="str">
        <f>IF(C22=('1 Demand Evolution BASE'!L22),"ok","err")</f>
        <v>ok</v>
      </c>
      <c r="H22" s="20" t="str">
        <f t="shared" si="1"/>
        <v>*</v>
      </c>
      <c r="I22" s="2">
        <f>READFIRST!$C$5</f>
        <v>2018</v>
      </c>
      <c r="L22" s="22">
        <f>'INDATA FILL demand'!F16</f>
        <v>0</v>
      </c>
      <c r="M22" s="22">
        <f>'INDATA FILL demand'!G16</f>
        <v>0</v>
      </c>
      <c r="N22" s="22">
        <f>'INDATA FILL demand'!H16</f>
        <v>0</v>
      </c>
      <c r="O22" s="22">
        <f>'INDATA FILL demand'!I16</f>
        <v>0</v>
      </c>
      <c r="P22" s="22">
        <f>'INDATA FILL demand'!J16</f>
        <v>0</v>
      </c>
      <c r="Q22" s="22">
        <f>'INDATA FILL demand'!K16</f>
        <v>0</v>
      </c>
      <c r="R22" s="22">
        <f>'INDATA FILL demand'!L16</f>
        <v>0</v>
      </c>
      <c r="S22" s="22">
        <f>'INDATA FILL demand'!M16</f>
        <v>0</v>
      </c>
      <c r="T22" s="22">
        <f>'INDATA FILL demand'!N16</f>
        <v>0</v>
      </c>
      <c r="U22" s="22">
        <f>'INDATA FILL demand'!O16</f>
        <v>0</v>
      </c>
      <c r="V22" s="22">
        <f>'INDATA FILL demand'!P16</f>
        <v>0</v>
      </c>
      <c r="W22" s="22">
        <f>'INDATA FILL demand'!Q16</f>
        <v>0</v>
      </c>
      <c r="X22" s="22">
        <f>'INDATA FILL demand'!R16</f>
        <v>0</v>
      </c>
      <c r="Y22" s="22">
        <f>'INDATA FILL demand'!S16</f>
        <v>0</v>
      </c>
      <c r="Z22" s="22">
        <f>'INDATA FILL demand'!T16</f>
        <v>0</v>
      </c>
    </row>
    <row r="23" spans="1:26" x14ac:dyDescent="0.3">
      <c r="A23" t="str">
        <f t="shared" si="0"/>
        <v/>
      </c>
      <c r="B23" s="19" t="s">
        <v>37</v>
      </c>
      <c r="C23" s="2" t="s">
        <v>37</v>
      </c>
      <c r="D23" s="2" t="s">
        <v>291</v>
      </c>
      <c r="E23" s="3" t="s">
        <v>277</v>
      </c>
      <c r="F23" s="3" t="s">
        <v>278</v>
      </c>
      <c r="G23" s="3" t="str">
        <f>IF(C23=('1 Demand Evolution BASE'!L23),"ok","err")</f>
        <v>ok</v>
      </c>
      <c r="H23" s="20" t="str">
        <f t="shared" si="1"/>
        <v>*</v>
      </c>
      <c r="I23" s="2">
        <f>READFIRST!$C$5</f>
        <v>2018</v>
      </c>
      <c r="L23" s="22">
        <f>'INDATA FILL demand'!F17</f>
        <v>0</v>
      </c>
      <c r="M23" s="22">
        <f>'INDATA FILL demand'!G17</f>
        <v>0</v>
      </c>
      <c r="N23" s="22">
        <f>'INDATA FILL demand'!H17</f>
        <v>0</v>
      </c>
      <c r="O23" s="22">
        <f>'INDATA FILL demand'!I17</f>
        <v>0</v>
      </c>
      <c r="P23" s="22">
        <f>'INDATA FILL demand'!J17</f>
        <v>0</v>
      </c>
      <c r="Q23" s="22">
        <f>'INDATA FILL demand'!K17</f>
        <v>0</v>
      </c>
      <c r="R23" s="22">
        <f>'INDATA FILL demand'!L17</f>
        <v>0</v>
      </c>
      <c r="S23" s="22">
        <f>'INDATA FILL demand'!M17</f>
        <v>0</v>
      </c>
      <c r="T23" s="22">
        <f>'INDATA FILL demand'!N17</f>
        <v>0</v>
      </c>
      <c r="U23" s="22">
        <f>'INDATA FILL demand'!O17</f>
        <v>0</v>
      </c>
      <c r="V23" s="22">
        <f>'INDATA FILL demand'!P17</f>
        <v>0</v>
      </c>
      <c r="W23" s="22">
        <f>'INDATA FILL demand'!Q17</f>
        <v>0</v>
      </c>
      <c r="X23" s="22">
        <f>'INDATA FILL demand'!R17</f>
        <v>0</v>
      </c>
      <c r="Y23" s="22">
        <f>'INDATA FILL demand'!S17</f>
        <v>0</v>
      </c>
      <c r="Z23" s="22">
        <f>'INDATA FILL demand'!T17</f>
        <v>0</v>
      </c>
    </row>
    <row r="24" spans="1:26" x14ac:dyDescent="0.3">
      <c r="A24" t="str">
        <f t="shared" si="0"/>
        <v/>
      </c>
      <c r="B24" s="19" t="s">
        <v>38</v>
      </c>
      <c r="C24" s="2" t="s">
        <v>38</v>
      </c>
      <c r="D24" s="2" t="s">
        <v>292</v>
      </c>
      <c r="E24" s="3" t="s">
        <v>277</v>
      </c>
      <c r="F24" s="3" t="s">
        <v>278</v>
      </c>
      <c r="G24" s="3" t="str">
        <f>IF(C24=('1 Demand Evolution BASE'!L24),"ok","err")</f>
        <v>ok</v>
      </c>
      <c r="H24" s="20" t="str">
        <f t="shared" si="1"/>
        <v>*</v>
      </c>
      <c r="I24" s="2">
        <f>READFIRST!$C$5</f>
        <v>2018</v>
      </c>
      <c r="L24" s="22">
        <f>'INDATA FILL demand'!F18</f>
        <v>0</v>
      </c>
      <c r="M24" s="22">
        <f>'INDATA FILL demand'!G18</f>
        <v>0</v>
      </c>
      <c r="N24" s="22">
        <f>'INDATA FILL demand'!H18</f>
        <v>0</v>
      </c>
      <c r="O24" s="22">
        <f>'INDATA FILL demand'!I18</f>
        <v>0</v>
      </c>
      <c r="P24" s="22">
        <f>'INDATA FILL demand'!J18</f>
        <v>0</v>
      </c>
      <c r="Q24" s="22">
        <f>'INDATA FILL demand'!K18</f>
        <v>0</v>
      </c>
      <c r="R24" s="22">
        <f>'INDATA FILL demand'!L18</f>
        <v>0</v>
      </c>
      <c r="S24" s="22">
        <f>'INDATA FILL demand'!M18</f>
        <v>0</v>
      </c>
      <c r="T24" s="22">
        <f>'INDATA FILL demand'!N18</f>
        <v>0</v>
      </c>
      <c r="U24" s="22">
        <f>'INDATA FILL demand'!O18</f>
        <v>0</v>
      </c>
      <c r="V24" s="22">
        <f>'INDATA FILL demand'!P18</f>
        <v>0</v>
      </c>
      <c r="W24" s="22">
        <f>'INDATA FILL demand'!Q18</f>
        <v>0</v>
      </c>
      <c r="X24" s="22">
        <f>'INDATA FILL demand'!R18</f>
        <v>0</v>
      </c>
      <c r="Y24" s="22">
        <f>'INDATA FILL demand'!S18</f>
        <v>0</v>
      </c>
      <c r="Z24" s="22">
        <f>'INDATA FILL demand'!T18</f>
        <v>0</v>
      </c>
    </row>
    <row r="25" spans="1:26" x14ac:dyDescent="0.3">
      <c r="A25" t="str">
        <f t="shared" si="0"/>
        <v/>
      </c>
      <c r="B25" s="19" t="s">
        <v>39</v>
      </c>
      <c r="C25" s="2" t="s">
        <v>39</v>
      </c>
      <c r="D25" s="2" t="s">
        <v>293</v>
      </c>
      <c r="E25" s="3" t="s">
        <v>277</v>
      </c>
      <c r="F25" s="3" t="s">
        <v>278</v>
      </c>
      <c r="G25" s="3" t="str">
        <f>IF(C25=('1 Demand Evolution BASE'!L25),"ok","err")</f>
        <v>ok</v>
      </c>
      <c r="H25" s="20" t="str">
        <f t="shared" si="1"/>
        <v>*</v>
      </c>
      <c r="I25" s="2">
        <f>READFIRST!$C$5</f>
        <v>2018</v>
      </c>
      <c r="L25" s="22">
        <f>'INDATA FILL demand'!F19</f>
        <v>0</v>
      </c>
      <c r="M25" s="22">
        <f>'INDATA FILL demand'!G19</f>
        <v>0</v>
      </c>
      <c r="N25" s="22">
        <f>'INDATA FILL demand'!H19</f>
        <v>0</v>
      </c>
      <c r="O25" s="22">
        <f>'INDATA FILL demand'!I19</f>
        <v>0</v>
      </c>
      <c r="P25" s="22">
        <f>'INDATA FILL demand'!J19</f>
        <v>0</v>
      </c>
      <c r="Q25" s="22">
        <f>'INDATA FILL demand'!K19</f>
        <v>0</v>
      </c>
      <c r="R25" s="22">
        <f>'INDATA FILL demand'!L19</f>
        <v>0</v>
      </c>
      <c r="S25" s="22">
        <f>'INDATA FILL demand'!M19</f>
        <v>0</v>
      </c>
      <c r="T25" s="22">
        <f>'INDATA FILL demand'!N19</f>
        <v>0</v>
      </c>
      <c r="U25" s="22">
        <f>'INDATA FILL demand'!O19</f>
        <v>0</v>
      </c>
      <c r="V25" s="22">
        <f>'INDATA FILL demand'!P19</f>
        <v>0</v>
      </c>
      <c r="W25" s="22">
        <f>'INDATA FILL demand'!Q19</f>
        <v>0</v>
      </c>
      <c r="X25" s="22">
        <f>'INDATA FILL demand'!R19</f>
        <v>0</v>
      </c>
      <c r="Y25" s="22">
        <f>'INDATA FILL demand'!S19</f>
        <v>0</v>
      </c>
      <c r="Z25" s="22">
        <f>'INDATA FILL demand'!T19</f>
        <v>0</v>
      </c>
    </row>
    <row r="26" spans="1:26" x14ac:dyDescent="0.3">
      <c r="A26" t="str">
        <f t="shared" si="0"/>
        <v/>
      </c>
      <c r="B26" s="19" t="s">
        <v>40</v>
      </c>
      <c r="C26" s="2" t="s">
        <v>40</v>
      </c>
      <c r="D26" s="2" t="s">
        <v>294</v>
      </c>
      <c r="E26" s="3" t="s">
        <v>277</v>
      </c>
      <c r="F26" s="3" t="s">
        <v>278</v>
      </c>
      <c r="G26" s="3" t="str">
        <f>IF(C26=('1 Demand Evolution BASE'!L26),"ok","err")</f>
        <v>ok</v>
      </c>
      <c r="H26" s="20" t="str">
        <f t="shared" si="1"/>
        <v>*</v>
      </c>
      <c r="I26" s="2">
        <f>READFIRST!$C$5</f>
        <v>2018</v>
      </c>
      <c r="L26" s="21">
        <f>'INDATA FILL demand'!F20</f>
        <v>0</v>
      </c>
      <c r="M26" s="21">
        <f>'INDATA FILL demand'!G20</f>
        <v>0</v>
      </c>
      <c r="N26" s="21">
        <f>'INDATA FILL demand'!H20</f>
        <v>0</v>
      </c>
      <c r="O26" s="21">
        <f>'INDATA FILL demand'!I20</f>
        <v>0</v>
      </c>
      <c r="P26" s="21">
        <f>'INDATA FILL demand'!J20</f>
        <v>0</v>
      </c>
      <c r="Q26" s="21">
        <f>'INDATA FILL demand'!K20</f>
        <v>0</v>
      </c>
      <c r="R26" s="21">
        <f>'INDATA FILL demand'!L20</f>
        <v>0</v>
      </c>
      <c r="S26" s="21">
        <f>'INDATA FILL demand'!M20</f>
        <v>0</v>
      </c>
      <c r="T26" s="21">
        <f>'INDATA FILL demand'!N20</f>
        <v>0</v>
      </c>
      <c r="U26" s="21">
        <f>'INDATA FILL demand'!O20</f>
        <v>0</v>
      </c>
      <c r="V26" s="21">
        <f>'INDATA FILL demand'!P20</f>
        <v>0</v>
      </c>
      <c r="W26" s="21">
        <f>'INDATA FILL demand'!Q20</f>
        <v>0</v>
      </c>
      <c r="X26" s="21">
        <f>'INDATA FILL demand'!R20</f>
        <v>0</v>
      </c>
      <c r="Y26" s="21">
        <f>'INDATA FILL demand'!S20</f>
        <v>0</v>
      </c>
      <c r="Z26" s="21">
        <f>'INDATA FILL demand'!T20</f>
        <v>0</v>
      </c>
    </row>
    <row r="27" spans="1:26" x14ac:dyDescent="0.3">
      <c r="A27" t="str">
        <f t="shared" si="0"/>
        <v/>
      </c>
      <c r="B27" s="19" t="s">
        <v>41</v>
      </c>
      <c r="C27" s="2" t="s">
        <v>41</v>
      </c>
      <c r="D27" s="2" t="s">
        <v>295</v>
      </c>
      <c r="E27" s="3" t="s">
        <v>277</v>
      </c>
      <c r="F27" s="3" t="s">
        <v>278</v>
      </c>
      <c r="G27" s="3" t="str">
        <f>IF(C27=('1 Demand Evolution BASE'!L27),"ok","err")</f>
        <v>ok</v>
      </c>
      <c r="H27" s="20" t="str">
        <f t="shared" si="1"/>
        <v>DEMAND</v>
      </c>
      <c r="I27" s="2">
        <f>READFIRST!$C$5</f>
        <v>2018</v>
      </c>
      <c r="L27" s="22">
        <f>'INDATA FILL demand'!F21</f>
        <v>2.5043528234783299</v>
      </c>
      <c r="M27" s="22">
        <f>'INDATA FILL demand'!G21</f>
        <v>0</v>
      </c>
      <c r="N27" s="22">
        <f>'INDATA FILL demand'!H21</f>
        <v>0</v>
      </c>
      <c r="O27" s="22">
        <f>'INDATA FILL demand'!I21</f>
        <v>0</v>
      </c>
      <c r="P27" s="22">
        <f>'INDATA FILL demand'!J21</f>
        <v>0</v>
      </c>
      <c r="Q27" s="22">
        <f>'INDATA FILL demand'!K21</f>
        <v>0</v>
      </c>
      <c r="R27" s="22">
        <f>'INDATA FILL demand'!L21</f>
        <v>0</v>
      </c>
      <c r="S27" s="22">
        <f>'INDATA FILL demand'!M21</f>
        <v>0</v>
      </c>
      <c r="T27" s="22">
        <f>'INDATA FILL demand'!N21</f>
        <v>0</v>
      </c>
      <c r="U27" s="22">
        <f>'INDATA FILL demand'!O21</f>
        <v>0</v>
      </c>
      <c r="V27" s="22">
        <f>'INDATA FILL demand'!P21</f>
        <v>0</v>
      </c>
      <c r="W27" s="22">
        <f>'INDATA FILL demand'!Q21</f>
        <v>0</v>
      </c>
      <c r="X27" s="22">
        <f>'INDATA FILL demand'!R21</f>
        <v>0</v>
      </c>
      <c r="Y27" s="22">
        <f>'INDATA FILL demand'!S21</f>
        <v>0</v>
      </c>
      <c r="Z27" s="22">
        <f>'INDATA FILL demand'!T21</f>
        <v>0</v>
      </c>
    </row>
    <row r="28" spans="1:26" x14ac:dyDescent="0.3">
      <c r="A28" t="str">
        <f t="shared" si="0"/>
        <v/>
      </c>
      <c r="B28" s="19" t="s">
        <v>42</v>
      </c>
      <c r="C28" s="2" t="s">
        <v>42</v>
      </c>
      <c r="D28" s="2" t="s">
        <v>296</v>
      </c>
      <c r="E28" s="3" t="s">
        <v>277</v>
      </c>
      <c r="F28" s="3" t="s">
        <v>278</v>
      </c>
      <c r="G28" s="3" t="str">
        <f>IF(C28=('1 Demand Evolution BASE'!L28),"ok","err")</f>
        <v>ok</v>
      </c>
      <c r="H28" s="20" t="str">
        <f t="shared" si="1"/>
        <v>DEMAND</v>
      </c>
      <c r="I28" s="2">
        <f>READFIRST!$C$5</f>
        <v>2018</v>
      </c>
      <c r="L28" s="22">
        <f>'INDATA FILL demand'!F22</f>
        <v>28.245295768597401</v>
      </c>
      <c r="M28" s="22">
        <f>'INDATA FILL demand'!G22</f>
        <v>0</v>
      </c>
      <c r="N28" s="22">
        <f>'INDATA FILL demand'!H22</f>
        <v>0</v>
      </c>
      <c r="O28" s="22">
        <f>'INDATA FILL demand'!I22</f>
        <v>0</v>
      </c>
      <c r="P28" s="22">
        <f>'INDATA FILL demand'!J22</f>
        <v>0</v>
      </c>
      <c r="Q28" s="22">
        <f>'INDATA FILL demand'!K22</f>
        <v>0</v>
      </c>
      <c r="R28" s="22">
        <f>'INDATA FILL demand'!L22</f>
        <v>0</v>
      </c>
      <c r="S28" s="22">
        <f>'INDATA FILL demand'!M22</f>
        <v>0</v>
      </c>
      <c r="T28" s="22">
        <f>'INDATA FILL demand'!N22</f>
        <v>0</v>
      </c>
      <c r="U28" s="22">
        <f>'INDATA FILL demand'!O22</f>
        <v>0</v>
      </c>
      <c r="V28" s="22">
        <f>'INDATA FILL demand'!P22</f>
        <v>0</v>
      </c>
      <c r="W28" s="22">
        <f>'INDATA FILL demand'!Q22</f>
        <v>0</v>
      </c>
      <c r="X28" s="22">
        <f>'INDATA FILL demand'!R22</f>
        <v>0</v>
      </c>
      <c r="Y28" s="22">
        <f>'INDATA FILL demand'!S22</f>
        <v>0</v>
      </c>
      <c r="Z28" s="22">
        <f>'INDATA FILL demand'!T22</f>
        <v>0</v>
      </c>
    </row>
    <row r="29" spans="1:26" x14ac:dyDescent="0.3">
      <c r="A29" t="str">
        <f t="shared" si="0"/>
        <v/>
      </c>
      <c r="B29" s="19" t="s">
        <v>43</v>
      </c>
      <c r="C29" s="2" t="s">
        <v>43</v>
      </c>
      <c r="D29" s="2" t="s">
        <v>297</v>
      </c>
      <c r="E29" s="3" t="s">
        <v>277</v>
      </c>
      <c r="F29" s="3" t="s">
        <v>278</v>
      </c>
      <c r="G29" s="3" t="str">
        <f>IF(C29=('1 Demand Evolution BASE'!L29),"ok","err")</f>
        <v>ok</v>
      </c>
      <c r="H29" s="20" t="str">
        <f t="shared" si="1"/>
        <v>DEMAND</v>
      </c>
      <c r="I29" s="2">
        <f>READFIRST!$C$5</f>
        <v>2018</v>
      </c>
      <c r="L29" s="22">
        <f>'INDATA FILL demand'!F23</f>
        <v>5.38911367077616</v>
      </c>
      <c r="M29" s="22">
        <f>'INDATA FILL demand'!G23</f>
        <v>0</v>
      </c>
      <c r="N29" s="22">
        <f>'INDATA FILL demand'!H23</f>
        <v>0</v>
      </c>
      <c r="O29" s="22">
        <f>'INDATA FILL demand'!I23</f>
        <v>0</v>
      </c>
      <c r="P29" s="22">
        <f>'INDATA FILL demand'!J23</f>
        <v>0</v>
      </c>
      <c r="Q29" s="22">
        <f>'INDATA FILL demand'!K23</f>
        <v>0</v>
      </c>
      <c r="R29" s="22">
        <f>'INDATA FILL demand'!L23</f>
        <v>0</v>
      </c>
      <c r="S29" s="22">
        <f>'INDATA FILL demand'!M23</f>
        <v>0</v>
      </c>
      <c r="T29" s="22">
        <f>'INDATA FILL demand'!N23</f>
        <v>0</v>
      </c>
      <c r="U29" s="22">
        <f>'INDATA FILL demand'!O23</f>
        <v>0</v>
      </c>
      <c r="V29" s="22">
        <f>'INDATA FILL demand'!P23</f>
        <v>0</v>
      </c>
      <c r="W29" s="22">
        <f>'INDATA FILL demand'!Q23</f>
        <v>0</v>
      </c>
      <c r="X29" s="22">
        <f>'INDATA FILL demand'!R23</f>
        <v>0</v>
      </c>
      <c r="Y29" s="22">
        <f>'INDATA FILL demand'!S23</f>
        <v>0</v>
      </c>
      <c r="Z29" s="22">
        <f>'INDATA FILL demand'!T23</f>
        <v>0</v>
      </c>
    </row>
    <row r="30" spans="1:26" x14ac:dyDescent="0.3">
      <c r="A30" t="str">
        <f t="shared" si="0"/>
        <v/>
      </c>
      <c r="B30" s="19" t="s">
        <v>44</v>
      </c>
      <c r="C30" s="2" t="s">
        <v>44</v>
      </c>
      <c r="D30" s="2" t="s">
        <v>298</v>
      </c>
      <c r="E30" s="3" t="s">
        <v>277</v>
      </c>
      <c r="F30" s="3" t="s">
        <v>278</v>
      </c>
      <c r="G30" s="3" t="str">
        <f>IF(C30=('1 Demand Evolution BASE'!L30),"ok","err")</f>
        <v>ok</v>
      </c>
      <c r="H30" s="20" t="str">
        <f t="shared" si="1"/>
        <v>DEMAND</v>
      </c>
      <c r="I30" s="2">
        <f>READFIRST!$C$5</f>
        <v>2018</v>
      </c>
      <c r="L30" s="22">
        <f>'INDATA FILL demand'!F24</f>
        <v>1.6030436896551701</v>
      </c>
      <c r="M30" s="22">
        <f>'INDATA FILL demand'!G24</f>
        <v>0</v>
      </c>
      <c r="N30" s="22">
        <f>'INDATA FILL demand'!H24</f>
        <v>0</v>
      </c>
      <c r="O30" s="22">
        <f>'INDATA FILL demand'!I24</f>
        <v>0</v>
      </c>
      <c r="P30" s="22">
        <f>'INDATA FILL demand'!J24</f>
        <v>0</v>
      </c>
      <c r="Q30" s="22">
        <f>'INDATA FILL demand'!K24</f>
        <v>0</v>
      </c>
      <c r="R30" s="22">
        <f>'INDATA FILL demand'!L24</f>
        <v>0</v>
      </c>
      <c r="S30" s="22">
        <f>'INDATA FILL demand'!M24</f>
        <v>0</v>
      </c>
      <c r="T30" s="22">
        <f>'INDATA FILL demand'!N24</f>
        <v>0</v>
      </c>
      <c r="U30" s="22">
        <f>'INDATA FILL demand'!O24</f>
        <v>0</v>
      </c>
      <c r="V30" s="22">
        <f>'INDATA FILL demand'!P24</f>
        <v>0</v>
      </c>
      <c r="W30" s="22">
        <f>'INDATA FILL demand'!Q24</f>
        <v>0</v>
      </c>
      <c r="X30" s="22">
        <f>'INDATA FILL demand'!R24</f>
        <v>0</v>
      </c>
      <c r="Y30" s="22">
        <f>'INDATA FILL demand'!S24</f>
        <v>0</v>
      </c>
      <c r="Z30" s="22">
        <f>'INDATA FILL demand'!T24</f>
        <v>0</v>
      </c>
    </row>
    <row r="31" spans="1:26" x14ac:dyDescent="0.3">
      <c r="A31" t="str">
        <f t="shared" si="0"/>
        <v/>
      </c>
      <c r="B31" s="19" t="s">
        <v>45</v>
      </c>
      <c r="C31" s="2" t="s">
        <v>45</v>
      </c>
      <c r="D31" s="2" t="s">
        <v>299</v>
      </c>
      <c r="E31" s="3" t="s">
        <v>277</v>
      </c>
      <c r="F31" s="3" t="s">
        <v>278</v>
      </c>
      <c r="G31" s="3" t="str">
        <f>IF(C31=('1 Demand Evolution BASE'!L31),"ok","err")</f>
        <v>ok</v>
      </c>
      <c r="H31" s="20" t="str">
        <f t="shared" si="1"/>
        <v>DEMAND</v>
      </c>
      <c r="I31" s="2">
        <f>READFIRST!$C$5</f>
        <v>2018</v>
      </c>
      <c r="L31" s="22">
        <f>'INDATA FILL demand'!F25</f>
        <v>6.3388927613793102</v>
      </c>
      <c r="M31" s="22">
        <f>'INDATA FILL demand'!G25</f>
        <v>0</v>
      </c>
      <c r="N31" s="22">
        <f>'INDATA FILL demand'!H25</f>
        <v>0</v>
      </c>
      <c r="O31" s="22">
        <f>'INDATA FILL demand'!I25</f>
        <v>0</v>
      </c>
      <c r="P31" s="22">
        <f>'INDATA FILL demand'!J25</f>
        <v>0</v>
      </c>
      <c r="Q31" s="22">
        <f>'INDATA FILL demand'!K25</f>
        <v>0</v>
      </c>
      <c r="R31" s="22">
        <f>'INDATA FILL demand'!L25</f>
        <v>0</v>
      </c>
      <c r="S31" s="22">
        <f>'INDATA FILL demand'!M25</f>
        <v>0</v>
      </c>
      <c r="T31" s="22">
        <f>'INDATA FILL demand'!N25</f>
        <v>0</v>
      </c>
      <c r="U31" s="22">
        <f>'INDATA FILL demand'!O25</f>
        <v>0</v>
      </c>
      <c r="V31" s="22">
        <f>'INDATA FILL demand'!P25</f>
        <v>0</v>
      </c>
      <c r="W31" s="22">
        <f>'INDATA FILL demand'!Q25</f>
        <v>0</v>
      </c>
      <c r="X31" s="22">
        <f>'INDATA FILL demand'!R25</f>
        <v>0</v>
      </c>
      <c r="Y31" s="22">
        <f>'INDATA FILL demand'!S25</f>
        <v>0</v>
      </c>
      <c r="Z31" s="22">
        <f>'INDATA FILL demand'!T25</f>
        <v>0</v>
      </c>
    </row>
    <row r="32" spans="1:26" x14ac:dyDescent="0.3">
      <c r="A32" t="str">
        <f t="shared" si="0"/>
        <v/>
      </c>
      <c r="B32" s="19" t="s">
        <v>46</v>
      </c>
      <c r="C32" s="2" t="s">
        <v>46</v>
      </c>
      <c r="D32" s="2" t="s">
        <v>300</v>
      </c>
      <c r="E32" s="3" t="s">
        <v>277</v>
      </c>
      <c r="F32" s="3" t="s">
        <v>278</v>
      </c>
      <c r="G32" s="3" t="str">
        <f>IF(C32=('1 Demand Evolution BASE'!L32),"ok","err")</f>
        <v>ok</v>
      </c>
      <c r="H32" s="20" t="str">
        <f t="shared" si="1"/>
        <v>DEMAND</v>
      </c>
      <c r="I32" s="2">
        <f>READFIRST!$C$5</f>
        <v>2018</v>
      </c>
      <c r="L32" s="22">
        <f>'INDATA FILL demand'!F26</f>
        <v>37.218094348965501</v>
      </c>
      <c r="M32" s="22">
        <f>'INDATA FILL demand'!G26</f>
        <v>0</v>
      </c>
      <c r="N32" s="22">
        <f>'INDATA FILL demand'!H26</f>
        <v>0</v>
      </c>
      <c r="O32" s="22">
        <f>'INDATA FILL demand'!I26</f>
        <v>0</v>
      </c>
      <c r="P32" s="22">
        <f>'INDATA FILL demand'!J26</f>
        <v>0</v>
      </c>
      <c r="Q32" s="22">
        <f>'INDATA FILL demand'!K26</f>
        <v>0</v>
      </c>
      <c r="R32" s="22">
        <f>'INDATA FILL demand'!L26</f>
        <v>0</v>
      </c>
      <c r="S32" s="22">
        <f>'INDATA FILL demand'!M26</f>
        <v>0</v>
      </c>
      <c r="T32" s="22">
        <f>'INDATA FILL demand'!N26</f>
        <v>0</v>
      </c>
      <c r="U32" s="22">
        <f>'INDATA FILL demand'!O26</f>
        <v>0</v>
      </c>
      <c r="V32" s="22">
        <f>'INDATA FILL demand'!P26</f>
        <v>0</v>
      </c>
      <c r="W32" s="22">
        <f>'INDATA FILL demand'!Q26</f>
        <v>0</v>
      </c>
      <c r="X32" s="22">
        <f>'INDATA FILL demand'!R26</f>
        <v>0</v>
      </c>
      <c r="Y32" s="22">
        <f>'INDATA FILL demand'!S26</f>
        <v>0</v>
      </c>
      <c r="Z32" s="22">
        <f>'INDATA FILL demand'!T26</f>
        <v>0</v>
      </c>
    </row>
    <row r="33" spans="1:26" x14ac:dyDescent="0.3">
      <c r="A33" t="str">
        <f t="shared" si="0"/>
        <v/>
      </c>
      <c r="B33" s="19" t="s">
        <v>47</v>
      </c>
      <c r="C33" s="2" t="s">
        <v>47</v>
      </c>
      <c r="D33" s="2" t="s">
        <v>301</v>
      </c>
      <c r="E33" s="3" t="s">
        <v>277</v>
      </c>
      <c r="F33" s="3" t="s">
        <v>278</v>
      </c>
      <c r="G33" s="3" t="str">
        <f>IF(C33=('1 Demand Evolution BASE'!L33),"ok","err")</f>
        <v>ok</v>
      </c>
      <c r="H33" s="20" t="str">
        <f t="shared" si="1"/>
        <v>DEMAND</v>
      </c>
      <c r="I33" s="2">
        <f>READFIRST!$C$5</f>
        <v>2018</v>
      </c>
      <c r="L33" s="23">
        <f>'INDATA FILL demand'!F27</f>
        <v>2.6409600000000002</v>
      </c>
      <c r="M33" s="23">
        <f>'INDATA FILL demand'!G27</f>
        <v>0</v>
      </c>
      <c r="N33" s="23">
        <f>'INDATA FILL demand'!H27</f>
        <v>0</v>
      </c>
      <c r="O33" s="23">
        <f>'INDATA FILL demand'!I27</f>
        <v>0</v>
      </c>
      <c r="P33" s="23">
        <f>'INDATA FILL demand'!J27</f>
        <v>0</v>
      </c>
      <c r="Q33" s="23">
        <f>'INDATA FILL demand'!K27</f>
        <v>0</v>
      </c>
      <c r="R33" s="23">
        <f>'INDATA FILL demand'!L27</f>
        <v>0</v>
      </c>
      <c r="S33" s="23">
        <f>'INDATA FILL demand'!M27</f>
        <v>0</v>
      </c>
      <c r="T33" s="23">
        <f>'INDATA FILL demand'!N27</f>
        <v>0</v>
      </c>
      <c r="U33" s="23">
        <f>'INDATA FILL demand'!O27</f>
        <v>0</v>
      </c>
      <c r="V33" s="23">
        <f>'INDATA FILL demand'!P27</f>
        <v>0</v>
      </c>
      <c r="W33" s="23">
        <f>'INDATA FILL demand'!Q27</f>
        <v>0</v>
      </c>
      <c r="X33" s="23">
        <f>'INDATA FILL demand'!R27</f>
        <v>0</v>
      </c>
      <c r="Y33" s="23">
        <f>'INDATA FILL demand'!S27</f>
        <v>0</v>
      </c>
      <c r="Z33" s="23">
        <f>'INDATA FILL demand'!T27</f>
        <v>0</v>
      </c>
    </row>
    <row r="34" spans="1:26" x14ac:dyDescent="0.3">
      <c r="A34" t="str">
        <f t="shared" si="0"/>
        <v/>
      </c>
      <c r="B34" s="19" t="s">
        <v>48</v>
      </c>
      <c r="C34" s="2" t="s">
        <v>48</v>
      </c>
      <c r="D34" s="2" t="s">
        <v>302</v>
      </c>
      <c r="E34" s="3" t="s">
        <v>277</v>
      </c>
      <c r="F34" s="3" t="s">
        <v>278</v>
      </c>
      <c r="G34" s="3" t="str">
        <f>IF(C34=('1 Demand Evolution BASE'!L34),"ok","err")</f>
        <v>ok</v>
      </c>
      <c r="H34" s="20" t="str">
        <f t="shared" si="1"/>
        <v>*</v>
      </c>
      <c r="I34" s="2">
        <f>READFIRST!$C$5</f>
        <v>2018</v>
      </c>
      <c r="L34" s="21">
        <f>'INDATA FILL demand'!F28</f>
        <v>0</v>
      </c>
      <c r="M34" s="21">
        <f>'INDATA FILL demand'!G28</f>
        <v>0</v>
      </c>
      <c r="N34" s="21">
        <f>'INDATA FILL demand'!H28</f>
        <v>0</v>
      </c>
      <c r="O34" s="21">
        <f>'INDATA FILL demand'!I28</f>
        <v>0</v>
      </c>
      <c r="P34" s="21">
        <f>'INDATA FILL demand'!J28</f>
        <v>0</v>
      </c>
      <c r="Q34" s="21">
        <f>'INDATA FILL demand'!K28</f>
        <v>0</v>
      </c>
      <c r="R34" s="21">
        <f>'INDATA FILL demand'!L28</f>
        <v>0</v>
      </c>
      <c r="S34" s="21">
        <f>'INDATA FILL demand'!M28</f>
        <v>0</v>
      </c>
      <c r="T34" s="21">
        <f>'INDATA FILL demand'!N28</f>
        <v>0</v>
      </c>
      <c r="U34" s="21">
        <f>'INDATA FILL demand'!O28</f>
        <v>0</v>
      </c>
      <c r="V34" s="21">
        <f>'INDATA FILL demand'!P28</f>
        <v>0</v>
      </c>
      <c r="W34" s="21">
        <f>'INDATA FILL demand'!Q28</f>
        <v>0</v>
      </c>
      <c r="X34" s="21">
        <f>'INDATA FILL demand'!R28</f>
        <v>0</v>
      </c>
      <c r="Y34" s="21">
        <f>'INDATA FILL demand'!S28</f>
        <v>0</v>
      </c>
      <c r="Z34" s="21">
        <f>'INDATA FILL demand'!T28</f>
        <v>0</v>
      </c>
    </row>
    <row r="35" spans="1:26" x14ac:dyDescent="0.3">
      <c r="A35" t="str">
        <f t="shared" si="0"/>
        <v/>
      </c>
      <c r="B35" s="19" t="s">
        <v>49</v>
      </c>
      <c r="C35" s="2" t="s">
        <v>49</v>
      </c>
      <c r="D35" s="2" t="s">
        <v>303</v>
      </c>
      <c r="E35" s="3" t="s">
        <v>277</v>
      </c>
      <c r="F35" s="3" t="s">
        <v>278</v>
      </c>
      <c r="G35" s="3" t="str">
        <f>IF(C35=('1 Demand Evolution BASE'!L35),"ok","err")</f>
        <v>ok</v>
      </c>
      <c r="H35" s="20" t="str">
        <f t="shared" si="1"/>
        <v>DEMAND</v>
      </c>
      <c r="I35" s="2">
        <f>READFIRST!$C$5</f>
        <v>2018</v>
      </c>
      <c r="L35" s="22">
        <f>'INDATA FILL demand'!F29</f>
        <v>2.42918764521463E-2</v>
      </c>
      <c r="M35" s="22">
        <f>'INDATA FILL demand'!G29</f>
        <v>0</v>
      </c>
      <c r="N35" s="22">
        <f>'INDATA FILL demand'!H29</f>
        <v>0</v>
      </c>
      <c r="O35" s="22">
        <f>'INDATA FILL demand'!I29</f>
        <v>0</v>
      </c>
      <c r="P35" s="22">
        <f>'INDATA FILL demand'!J29</f>
        <v>0</v>
      </c>
      <c r="Q35" s="22">
        <f>'INDATA FILL demand'!K29</f>
        <v>0</v>
      </c>
      <c r="R35" s="22">
        <f>'INDATA FILL demand'!L29</f>
        <v>0</v>
      </c>
      <c r="S35" s="22">
        <f>'INDATA FILL demand'!M29</f>
        <v>0</v>
      </c>
      <c r="T35" s="22">
        <f>'INDATA FILL demand'!N29</f>
        <v>0</v>
      </c>
      <c r="U35" s="22">
        <f>'INDATA FILL demand'!O29</f>
        <v>0</v>
      </c>
      <c r="V35" s="22">
        <f>'INDATA FILL demand'!P29</f>
        <v>0</v>
      </c>
      <c r="W35" s="22">
        <f>'INDATA FILL demand'!Q29</f>
        <v>0</v>
      </c>
      <c r="X35" s="22">
        <f>'INDATA FILL demand'!R29</f>
        <v>0</v>
      </c>
      <c r="Y35" s="22">
        <f>'INDATA FILL demand'!S29</f>
        <v>0</v>
      </c>
      <c r="Z35" s="22">
        <f>'INDATA FILL demand'!T29</f>
        <v>0</v>
      </c>
    </row>
    <row r="36" spans="1:26" x14ac:dyDescent="0.3">
      <c r="A36" t="str">
        <f t="shared" si="0"/>
        <v/>
      </c>
      <c r="B36" s="19" t="s">
        <v>50</v>
      </c>
      <c r="C36" s="2" t="s">
        <v>50</v>
      </c>
      <c r="D36" s="2" t="s">
        <v>304</v>
      </c>
      <c r="E36" s="3" t="s">
        <v>277</v>
      </c>
      <c r="F36" s="3" t="s">
        <v>278</v>
      </c>
      <c r="G36" s="3" t="str">
        <f>IF(C36=('1 Demand Evolution BASE'!L36),"ok","err")</f>
        <v>ok</v>
      </c>
      <c r="H36" s="20" t="str">
        <f t="shared" si="1"/>
        <v>DEMAND</v>
      </c>
      <c r="I36" s="2">
        <f>READFIRST!$C$5</f>
        <v>2018</v>
      </c>
      <c r="L36" s="22">
        <f>'INDATA FILL demand'!F30</f>
        <v>0.27397546732737199</v>
      </c>
      <c r="M36" s="22">
        <f>'INDATA FILL demand'!G30</f>
        <v>0</v>
      </c>
      <c r="N36" s="22">
        <f>'INDATA FILL demand'!H30</f>
        <v>0</v>
      </c>
      <c r="O36" s="22">
        <f>'INDATA FILL demand'!I30</f>
        <v>0</v>
      </c>
      <c r="P36" s="22">
        <f>'INDATA FILL demand'!J30</f>
        <v>0</v>
      </c>
      <c r="Q36" s="22">
        <f>'INDATA FILL demand'!K30</f>
        <v>0</v>
      </c>
      <c r="R36" s="22">
        <f>'INDATA FILL demand'!L30</f>
        <v>0</v>
      </c>
      <c r="S36" s="22">
        <f>'INDATA FILL demand'!M30</f>
        <v>0</v>
      </c>
      <c r="T36" s="22">
        <f>'INDATA FILL demand'!N30</f>
        <v>0</v>
      </c>
      <c r="U36" s="22">
        <f>'INDATA FILL demand'!O30</f>
        <v>0</v>
      </c>
      <c r="V36" s="22">
        <f>'INDATA FILL demand'!P30</f>
        <v>0</v>
      </c>
      <c r="W36" s="22">
        <f>'INDATA FILL demand'!Q30</f>
        <v>0</v>
      </c>
      <c r="X36" s="22">
        <f>'INDATA FILL demand'!R30</f>
        <v>0</v>
      </c>
      <c r="Y36" s="22">
        <f>'INDATA FILL demand'!S30</f>
        <v>0</v>
      </c>
      <c r="Z36" s="22">
        <f>'INDATA FILL demand'!T30</f>
        <v>0</v>
      </c>
    </row>
    <row r="37" spans="1:26" x14ac:dyDescent="0.3">
      <c r="A37" t="str">
        <f t="shared" si="0"/>
        <v/>
      </c>
      <c r="B37" s="19" t="s">
        <v>51</v>
      </c>
      <c r="C37" s="2" t="s">
        <v>51</v>
      </c>
      <c r="D37" s="2" t="s">
        <v>305</v>
      </c>
      <c r="E37" s="3" t="s">
        <v>277</v>
      </c>
      <c r="F37" s="3" t="s">
        <v>278</v>
      </c>
      <c r="G37" s="3" t="str">
        <f>IF(C37=('1 Demand Evolution BASE'!L37),"ok","err")</f>
        <v>ok</v>
      </c>
      <c r="H37" s="20" t="str">
        <f t="shared" si="1"/>
        <v>DEMAND</v>
      </c>
      <c r="I37" s="2">
        <f>READFIRST!$C$5</f>
        <v>2018</v>
      </c>
      <c r="L37" s="22">
        <f>'INDATA FILL demand'!F31</f>
        <v>5.2273658188163E-2</v>
      </c>
      <c r="M37" s="22">
        <f>'INDATA FILL demand'!G31</f>
        <v>0</v>
      </c>
      <c r="N37" s="22">
        <f>'INDATA FILL demand'!H31</f>
        <v>0</v>
      </c>
      <c r="O37" s="22">
        <f>'INDATA FILL demand'!I31</f>
        <v>0</v>
      </c>
      <c r="P37" s="22">
        <f>'INDATA FILL demand'!J31</f>
        <v>0</v>
      </c>
      <c r="Q37" s="22">
        <f>'INDATA FILL demand'!K31</f>
        <v>0</v>
      </c>
      <c r="R37" s="22">
        <f>'INDATA FILL demand'!L31</f>
        <v>0</v>
      </c>
      <c r="S37" s="22">
        <f>'INDATA FILL demand'!M31</f>
        <v>0</v>
      </c>
      <c r="T37" s="22">
        <f>'INDATA FILL demand'!N31</f>
        <v>0</v>
      </c>
      <c r="U37" s="22">
        <f>'INDATA FILL demand'!O31</f>
        <v>0</v>
      </c>
      <c r="V37" s="22">
        <f>'INDATA FILL demand'!P31</f>
        <v>0</v>
      </c>
      <c r="W37" s="22">
        <f>'INDATA FILL demand'!Q31</f>
        <v>0</v>
      </c>
      <c r="X37" s="22">
        <f>'INDATA FILL demand'!R31</f>
        <v>0</v>
      </c>
      <c r="Y37" s="22">
        <f>'INDATA FILL demand'!S31</f>
        <v>0</v>
      </c>
      <c r="Z37" s="22">
        <f>'INDATA FILL demand'!T31</f>
        <v>0</v>
      </c>
    </row>
    <row r="38" spans="1:26" x14ac:dyDescent="0.3">
      <c r="A38" t="str">
        <f t="shared" si="0"/>
        <v/>
      </c>
      <c r="B38" s="19" t="s">
        <v>52</v>
      </c>
      <c r="C38" s="2" t="s">
        <v>52</v>
      </c>
      <c r="D38" s="2" t="s">
        <v>306</v>
      </c>
      <c r="E38" s="3" t="s">
        <v>277</v>
      </c>
      <c r="F38" s="3" t="s">
        <v>278</v>
      </c>
      <c r="G38" s="3" t="str">
        <f>IF(C38=('1 Demand Evolution BASE'!L38),"ok","err")</f>
        <v>ok</v>
      </c>
      <c r="H38" s="20" t="str">
        <f t="shared" si="1"/>
        <v>DEMAND</v>
      </c>
      <c r="I38" s="2">
        <f>READFIRST!$C$5</f>
        <v>2018</v>
      </c>
      <c r="L38" s="22">
        <f>'INDATA FILL demand'!F32</f>
        <v>0.26654681909939099</v>
      </c>
      <c r="M38" s="22">
        <f>'INDATA FILL demand'!G32</f>
        <v>0</v>
      </c>
      <c r="N38" s="22">
        <f>'INDATA FILL demand'!H32</f>
        <v>0</v>
      </c>
      <c r="O38" s="22">
        <f>'INDATA FILL demand'!I32</f>
        <v>0</v>
      </c>
      <c r="P38" s="22">
        <f>'INDATA FILL demand'!J32</f>
        <v>0</v>
      </c>
      <c r="Q38" s="22">
        <f>'INDATA FILL demand'!K32</f>
        <v>0</v>
      </c>
      <c r="R38" s="22">
        <f>'INDATA FILL demand'!L32</f>
        <v>0</v>
      </c>
      <c r="S38" s="22">
        <f>'INDATA FILL demand'!M32</f>
        <v>0</v>
      </c>
      <c r="T38" s="22">
        <f>'INDATA FILL demand'!N32</f>
        <v>0</v>
      </c>
      <c r="U38" s="22">
        <f>'INDATA FILL demand'!O32</f>
        <v>0</v>
      </c>
      <c r="V38" s="22">
        <f>'INDATA FILL demand'!P32</f>
        <v>0</v>
      </c>
      <c r="W38" s="22">
        <f>'INDATA FILL demand'!Q32</f>
        <v>0</v>
      </c>
      <c r="X38" s="22">
        <f>'INDATA FILL demand'!R32</f>
        <v>0</v>
      </c>
      <c r="Y38" s="22">
        <f>'INDATA FILL demand'!S32</f>
        <v>0</v>
      </c>
      <c r="Z38" s="22">
        <f>'INDATA FILL demand'!T32</f>
        <v>0</v>
      </c>
    </row>
    <row r="39" spans="1:26" x14ac:dyDescent="0.3">
      <c r="A39" t="str">
        <f t="shared" si="0"/>
        <v/>
      </c>
      <c r="B39" s="19" t="s">
        <v>53</v>
      </c>
      <c r="C39" s="2" t="s">
        <v>53</v>
      </c>
      <c r="D39" s="2" t="s">
        <v>307</v>
      </c>
      <c r="E39" s="3" t="s">
        <v>277</v>
      </c>
      <c r="F39" s="3" t="s">
        <v>278</v>
      </c>
      <c r="G39" s="3" t="str">
        <f>IF(C39=('1 Demand Evolution BASE'!L39),"ok","err")</f>
        <v>ok</v>
      </c>
      <c r="H39" s="20" t="str">
        <f t="shared" si="1"/>
        <v>DEMAND</v>
      </c>
      <c r="I39" s="2">
        <f>READFIRST!$C$5</f>
        <v>2018</v>
      </c>
      <c r="L39" s="22">
        <f>'INDATA FILL demand'!F33</f>
        <v>1.0540022789530199</v>
      </c>
      <c r="M39" s="22">
        <f>'INDATA FILL demand'!G33</f>
        <v>0</v>
      </c>
      <c r="N39" s="22">
        <f>'INDATA FILL demand'!H33</f>
        <v>0</v>
      </c>
      <c r="O39" s="22">
        <f>'INDATA FILL demand'!I33</f>
        <v>0</v>
      </c>
      <c r="P39" s="22">
        <f>'INDATA FILL demand'!J33</f>
        <v>0</v>
      </c>
      <c r="Q39" s="22">
        <f>'INDATA FILL demand'!K33</f>
        <v>0</v>
      </c>
      <c r="R39" s="22">
        <f>'INDATA FILL demand'!L33</f>
        <v>0</v>
      </c>
      <c r="S39" s="22">
        <f>'INDATA FILL demand'!M33</f>
        <v>0</v>
      </c>
      <c r="T39" s="22">
        <f>'INDATA FILL demand'!N33</f>
        <v>0</v>
      </c>
      <c r="U39" s="22">
        <f>'INDATA FILL demand'!O33</f>
        <v>0</v>
      </c>
      <c r="V39" s="22">
        <f>'INDATA FILL demand'!P33</f>
        <v>0</v>
      </c>
      <c r="W39" s="22">
        <f>'INDATA FILL demand'!Q33</f>
        <v>0</v>
      </c>
      <c r="X39" s="22">
        <f>'INDATA FILL demand'!R33</f>
        <v>0</v>
      </c>
      <c r="Y39" s="22">
        <f>'INDATA FILL demand'!S33</f>
        <v>0</v>
      </c>
      <c r="Z39" s="22">
        <f>'INDATA FILL demand'!T33</f>
        <v>0</v>
      </c>
    </row>
    <row r="40" spans="1:26" x14ac:dyDescent="0.3">
      <c r="A40" t="str">
        <f t="shared" si="0"/>
        <v/>
      </c>
      <c r="B40" s="19" t="s">
        <v>54</v>
      </c>
      <c r="C40" s="2" t="s">
        <v>54</v>
      </c>
      <c r="D40" s="2" t="s">
        <v>308</v>
      </c>
      <c r="E40" s="3" t="s">
        <v>277</v>
      </c>
      <c r="F40" s="3" t="s">
        <v>278</v>
      </c>
      <c r="G40" s="3" t="str">
        <f>IF(C40=('1 Demand Evolution BASE'!L40),"ok","err")</f>
        <v>ok</v>
      </c>
      <c r="H40" s="20" t="str">
        <f t="shared" si="1"/>
        <v>DEMAND</v>
      </c>
      <c r="I40" s="2">
        <f>READFIRST!$C$5</f>
        <v>2018</v>
      </c>
      <c r="L40" s="22">
        <f>'INDATA FILL demand'!F34</f>
        <v>6.1884555771475904</v>
      </c>
      <c r="M40" s="22">
        <f>'INDATA FILL demand'!G34</f>
        <v>0</v>
      </c>
      <c r="N40" s="22">
        <f>'INDATA FILL demand'!H34</f>
        <v>0</v>
      </c>
      <c r="O40" s="22">
        <f>'INDATA FILL demand'!I34</f>
        <v>0</v>
      </c>
      <c r="P40" s="22">
        <f>'INDATA FILL demand'!J34</f>
        <v>0</v>
      </c>
      <c r="Q40" s="22">
        <f>'INDATA FILL demand'!K34</f>
        <v>0</v>
      </c>
      <c r="R40" s="22">
        <f>'INDATA FILL demand'!L34</f>
        <v>0</v>
      </c>
      <c r="S40" s="22">
        <f>'INDATA FILL demand'!M34</f>
        <v>0</v>
      </c>
      <c r="T40" s="22">
        <f>'INDATA FILL demand'!N34</f>
        <v>0</v>
      </c>
      <c r="U40" s="22">
        <f>'INDATA FILL demand'!O34</f>
        <v>0</v>
      </c>
      <c r="V40" s="22">
        <f>'INDATA FILL demand'!P34</f>
        <v>0</v>
      </c>
      <c r="W40" s="22">
        <f>'INDATA FILL demand'!Q34</f>
        <v>0</v>
      </c>
      <c r="X40" s="22">
        <f>'INDATA FILL demand'!R34</f>
        <v>0</v>
      </c>
      <c r="Y40" s="22">
        <f>'INDATA FILL demand'!S34</f>
        <v>0</v>
      </c>
      <c r="Z40" s="22">
        <f>'INDATA FILL demand'!T34</f>
        <v>0</v>
      </c>
    </row>
    <row r="41" spans="1:26" x14ac:dyDescent="0.3">
      <c r="A41" t="str">
        <f t="shared" si="0"/>
        <v/>
      </c>
      <c r="B41" s="19" t="s">
        <v>55</v>
      </c>
      <c r="C41" s="2" t="s">
        <v>55</v>
      </c>
      <c r="D41" s="2" t="s">
        <v>309</v>
      </c>
      <c r="E41" s="3" t="s">
        <v>277</v>
      </c>
      <c r="F41" s="3" t="s">
        <v>278</v>
      </c>
      <c r="G41" s="3" t="str">
        <f>IF(C41=('1 Demand Evolution BASE'!L41),"ok","err")</f>
        <v>ok</v>
      </c>
      <c r="H41" s="20" t="str">
        <f t="shared" si="1"/>
        <v>DEMAND</v>
      </c>
      <c r="I41" s="2">
        <f>READFIRST!$C$5</f>
        <v>2018</v>
      </c>
      <c r="L41" s="23">
        <f>'INDATA FILL demand'!F35</f>
        <v>1.0705697279999999</v>
      </c>
      <c r="M41" s="23">
        <f>'INDATA FILL demand'!G35</f>
        <v>0</v>
      </c>
      <c r="N41" s="23">
        <f>'INDATA FILL demand'!H35</f>
        <v>0</v>
      </c>
      <c r="O41" s="23">
        <f>'INDATA FILL demand'!I35</f>
        <v>0</v>
      </c>
      <c r="P41" s="23">
        <f>'INDATA FILL demand'!J35</f>
        <v>0</v>
      </c>
      <c r="Q41" s="23">
        <f>'INDATA FILL demand'!K35</f>
        <v>0</v>
      </c>
      <c r="R41" s="23">
        <f>'INDATA FILL demand'!L35</f>
        <v>0</v>
      </c>
      <c r="S41" s="23">
        <f>'INDATA FILL demand'!M35</f>
        <v>0</v>
      </c>
      <c r="T41" s="23">
        <f>'INDATA FILL demand'!N35</f>
        <v>0</v>
      </c>
      <c r="U41" s="23">
        <f>'INDATA FILL demand'!O35</f>
        <v>0</v>
      </c>
      <c r="V41" s="23">
        <f>'INDATA FILL demand'!P35</f>
        <v>0</v>
      </c>
      <c r="W41" s="23">
        <f>'INDATA FILL demand'!Q35</f>
        <v>0</v>
      </c>
      <c r="X41" s="23">
        <f>'INDATA FILL demand'!R35</f>
        <v>0</v>
      </c>
      <c r="Y41" s="23">
        <f>'INDATA FILL demand'!S35</f>
        <v>0</v>
      </c>
      <c r="Z41" s="23">
        <f>'INDATA FILL demand'!T35</f>
        <v>0</v>
      </c>
    </row>
    <row r="42" spans="1:26" x14ac:dyDescent="0.3">
      <c r="A42" t="str">
        <f t="shared" si="0"/>
        <v/>
      </c>
      <c r="B42" s="19" t="s">
        <v>56</v>
      </c>
      <c r="C42" s="2" t="s">
        <v>56</v>
      </c>
      <c r="D42" s="2" t="s">
        <v>310</v>
      </c>
      <c r="E42" s="3" t="s">
        <v>277</v>
      </c>
      <c r="F42" s="3" t="s">
        <v>278</v>
      </c>
      <c r="G42" s="3" t="str">
        <f>IF(C42=('1 Demand Evolution BASE'!L42),"ok","err")</f>
        <v>ok</v>
      </c>
      <c r="H42" s="20" t="str">
        <f t="shared" si="1"/>
        <v>*</v>
      </c>
      <c r="I42" s="2">
        <f>READFIRST!$C$5</f>
        <v>2018</v>
      </c>
      <c r="L42" s="21">
        <f>'INDATA FILL demand'!F36</f>
        <v>0</v>
      </c>
      <c r="M42" s="21">
        <f>'INDATA FILL demand'!G36</f>
        <v>0</v>
      </c>
      <c r="N42" s="21">
        <f>'INDATA FILL demand'!H36</f>
        <v>0</v>
      </c>
      <c r="O42" s="21">
        <f>'INDATA FILL demand'!I36</f>
        <v>0</v>
      </c>
      <c r="P42" s="21">
        <f>'INDATA FILL demand'!J36</f>
        <v>0</v>
      </c>
      <c r="Q42" s="21">
        <f>'INDATA FILL demand'!K36</f>
        <v>0</v>
      </c>
      <c r="R42" s="21">
        <f>'INDATA FILL demand'!L36</f>
        <v>0</v>
      </c>
      <c r="S42" s="21">
        <f>'INDATA FILL demand'!M36</f>
        <v>0</v>
      </c>
      <c r="T42" s="21">
        <f>'INDATA FILL demand'!N36</f>
        <v>0</v>
      </c>
      <c r="U42" s="21">
        <f>'INDATA FILL demand'!O36</f>
        <v>0</v>
      </c>
      <c r="V42" s="21">
        <f>'INDATA FILL demand'!P36</f>
        <v>0</v>
      </c>
      <c r="W42" s="21">
        <f>'INDATA FILL demand'!Q36</f>
        <v>0</v>
      </c>
      <c r="X42" s="21">
        <f>'INDATA FILL demand'!R36</f>
        <v>0</v>
      </c>
      <c r="Y42" s="21">
        <f>'INDATA FILL demand'!S36</f>
        <v>0</v>
      </c>
      <c r="Z42" s="21">
        <f>'INDATA FILL demand'!T36</f>
        <v>0</v>
      </c>
    </row>
    <row r="43" spans="1:26" x14ac:dyDescent="0.3">
      <c r="A43" t="str">
        <f t="shared" si="0"/>
        <v/>
      </c>
      <c r="B43" s="19" t="s">
        <v>57</v>
      </c>
      <c r="C43" s="2" t="s">
        <v>57</v>
      </c>
      <c r="D43" s="2" t="s">
        <v>311</v>
      </c>
      <c r="E43" s="3" t="s">
        <v>277</v>
      </c>
      <c r="F43" s="3" t="s">
        <v>278</v>
      </c>
      <c r="G43" s="3" t="str">
        <f>IF(C43=('1 Demand Evolution BASE'!L43),"ok","err")</f>
        <v>ok</v>
      </c>
      <c r="H43" s="20" t="str">
        <f t="shared" si="1"/>
        <v>DEMAND</v>
      </c>
      <c r="I43" s="2">
        <f>READFIRST!$C$5</f>
        <v>2018</v>
      </c>
      <c r="L43" s="22">
        <f>'INDATA FILL demand'!F37</f>
        <v>5.0938751706925698E-3</v>
      </c>
      <c r="M43" s="22">
        <f>'INDATA FILL demand'!G37</f>
        <v>0</v>
      </c>
      <c r="N43" s="22">
        <f>'INDATA FILL demand'!H37</f>
        <v>0</v>
      </c>
      <c r="O43" s="22">
        <f>'INDATA FILL demand'!I37</f>
        <v>0</v>
      </c>
      <c r="P43" s="22">
        <f>'INDATA FILL demand'!J37</f>
        <v>0</v>
      </c>
      <c r="Q43" s="22">
        <f>'INDATA FILL demand'!K37</f>
        <v>0</v>
      </c>
      <c r="R43" s="22">
        <f>'INDATA FILL demand'!L37</f>
        <v>0</v>
      </c>
      <c r="S43" s="22">
        <f>'INDATA FILL demand'!M37</f>
        <v>0</v>
      </c>
      <c r="T43" s="22">
        <f>'INDATA FILL demand'!N37</f>
        <v>0</v>
      </c>
      <c r="U43" s="22">
        <f>'INDATA FILL demand'!O37</f>
        <v>0</v>
      </c>
      <c r="V43" s="22">
        <f>'INDATA FILL demand'!P37</f>
        <v>0</v>
      </c>
      <c r="W43" s="22">
        <f>'INDATA FILL demand'!Q37</f>
        <v>0</v>
      </c>
      <c r="X43" s="22">
        <f>'INDATA FILL demand'!R37</f>
        <v>0</v>
      </c>
      <c r="Y43" s="22">
        <f>'INDATA FILL demand'!S37</f>
        <v>0</v>
      </c>
      <c r="Z43" s="22">
        <f>'INDATA FILL demand'!T37</f>
        <v>0</v>
      </c>
    </row>
    <row r="44" spans="1:26" x14ac:dyDescent="0.3">
      <c r="A44" t="str">
        <f t="shared" si="0"/>
        <v/>
      </c>
      <c r="B44" s="19" t="s">
        <v>58</v>
      </c>
      <c r="C44" s="2" t="s">
        <v>58</v>
      </c>
      <c r="D44" s="2" t="s">
        <v>312</v>
      </c>
      <c r="E44" s="3" t="s">
        <v>277</v>
      </c>
      <c r="F44" s="3" t="s">
        <v>278</v>
      </c>
      <c r="G44" s="3" t="str">
        <f>IF(C44=('1 Demand Evolution BASE'!L44),"ok","err")</f>
        <v>ok</v>
      </c>
      <c r="H44" s="20" t="str">
        <f t="shared" si="1"/>
        <v>DEMAND</v>
      </c>
      <c r="I44" s="2">
        <f>READFIRST!$C$5</f>
        <v>2018</v>
      </c>
      <c r="L44" s="22">
        <f>'INDATA FILL demand'!F38</f>
        <v>5.7451174393507297E-2</v>
      </c>
      <c r="M44" s="22">
        <f>'INDATA FILL demand'!G38</f>
        <v>0</v>
      </c>
      <c r="N44" s="22">
        <f>'INDATA FILL demand'!H38</f>
        <v>0</v>
      </c>
      <c r="O44" s="22">
        <f>'INDATA FILL demand'!I38</f>
        <v>0</v>
      </c>
      <c r="P44" s="22">
        <f>'INDATA FILL demand'!J38</f>
        <v>0</v>
      </c>
      <c r="Q44" s="22">
        <f>'INDATA FILL demand'!K38</f>
        <v>0</v>
      </c>
      <c r="R44" s="22">
        <f>'INDATA FILL demand'!L38</f>
        <v>0</v>
      </c>
      <c r="S44" s="22">
        <f>'INDATA FILL demand'!M38</f>
        <v>0</v>
      </c>
      <c r="T44" s="22">
        <f>'INDATA FILL demand'!N38</f>
        <v>0</v>
      </c>
      <c r="U44" s="22">
        <f>'INDATA FILL demand'!O38</f>
        <v>0</v>
      </c>
      <c r="V44" s="22">
        <f>'INDATA FILL demand'!P38</f>
        <v>0</v>
      </c>
      <c r="W44" s="22">
        <f>'INDATA FILL demand'!Q38</f>
        <v>0</v>
      </c>
      <c r="X44" s="22">
        <f>'INDATA FILL demand'!R38</f>
        <v>0</v>
      </c>
      <c r="Y44" s="22">
        <f>'INDATA FILL demand'!S38</f>
        <v>0</v>
      </c>
      <c r="Z44" s="22">
        <f>'INDATA FILL demand'!T38</f>
        <v>0</v>
      </c>
    </row>
    <row r="45" spans="1:26" x14ac:dyDescent="0.3">
      <c r="A45" t="str">
        <f t="shared" si="0"/>
        <v/>
      </c>
      <c r="B45" s="19" t="s">
        <v>59</v>
      </c>
      <c r="C45" s="2" t="s">
        <v>59</v>
      </c>
      <c r="D45" s="2" t="s">
        <v>313</v>
      </c>
      <c r="E45" s="3" t="s">
        <v>277</v>
      </c>
      <c r="F45" s="3" t="s">
        <v>278</v>
      </c>
      <c r="G45" s="3" t="str">
        <f>IF(C45=('1 Demand Evolution BASE'!L45),"ok","err")</f>
        <v>ok</v>
      </c>
      <c r="H45" s="20" t="str">
        <f t="shared" si="1"/>
        <v>DEMAND</v>
      </c>
      <c r="I45" s="2">
        <f>READFIRST!$C$5</f>
        <v>2018</v>
      </c>
      <c r="L45" s="22">
        <f>'INDATA FILL demand'!F39</f>
        <v>1.0961503531870099E-2</v>
      </c>
      <c r="M45" s="22">
        <f>'INDATA FILL demand'!G39</f>
        <v>0</v>
      </c>
      <c r="N45" s="22">
        <f>'INDATA FILL demand'!H39</f>
        <v>0</v>
      </c>
      <c r="O45" s="22">
        <f>'INDATA FILL demand'!I39</f>
        <v>0</v>
      </c>
      <c r="P45" s="22">
        <f>'INDATA FILL demand'!J39</f>
        <v>0</v>
      </c>
      <c r="Q45" s="22">
        <f>'INDATA FILL demand'!K39</f>
        <v>0</v>
      </c>
      <c r="R45" s="22">
        <f>'INDATA FILL demand'!L39</f>
        <v>0</v>
      </c>
      <c r="S45" s="22">
        <f>'INDATA FILL demand'!M39</f>
        <v>0</v>
      </c>
      <c r="T45" s="22">
        <f>'INDATA FILL demand'!N39</f>
        <v>0</v>
      </c>
      <c r="U45" s="22">
        <f>'INDATA FILL demand'!O39</f>
        <v>0</v>
      </c>
      <c r="V45" s="22">
        <f>'INDATA FILL demand'!P39</f>
        <v>0</v>
      </c>
      <c r="W45" s="22">
        <f>'INDATA FILL demand'!Q39</f>
        <v>0</v>
      </c>
      <c r="X45" s="22">
        <f>'INDATA FILL demand'!R39</f>
        <v>0</v>
      </c>
      <c r="Y45" s="22">
        <f>'INDATA FILL demand'!S39</f>
        <v>0</v>
      </c>
      <c r="Z45" s="22">
        <f>'INDATA FILL demand'!T39</f>
        <v>0</v>
      </c>
    </row>
    <row r="46" spans="1:26" x14ac:dyDescent="0.3">
      <c r="A46" t="str">
        <f t="shared" si="0"/>
        <v/>
      </c>
      <c r="B46" s="19" t="s">
        <v>60</v>
      </c>
      <c r="C46" s="2" t="s">
        <v>60</v>
      </c>
      <c r="D46" s="2" t="s">
        <v>314</v>
      </c>
      <c r="E46" s="3" t="s">
        <v>277</v>
      </c>
      <c r="F46" s="3" t="s">
        <v>278</v>
      </c>
      <c r="G46" s="3" t="str">
        <f>IF(C46=('1 Demand Evolution BASE'!L46),"ok","err")</f>
        <v>ok</v>
      </c>
      <c r="H46" s="20" t="str">
        <f t="shared" si="1"/>
        <v>DEMAND</v>
      </c>
      <c r="I46" s="2">
        <f>READFIRST!$C$5</f>
        <v>2018</v>
      </c>
      <c r="L46" s="22">
        <f>'INDATA FILL demand'!F40</f>
        <v>5.5893427019200401E-2</v>
      </c>
      <c r="M46" s="22">
        <f>'INDATA FILL demand'!G40</f>
        <v>0</v>
      </c>
      <c r="N46" s="22">
        <f>'INDATA FILL demand'!H40</f>
        <v>0</v>
      </c>
      <c r="O46" s="22">
        <f>'INDATA FILL demand'!I40</f>
        <v>0</v>
      </c>
      <c r="P46" s="22">
        <f>'INDATA FILL demand'!J40</f>
        <v>0</v>
      </c>
      <c r="Q46" s="22">
        <f>'INDATA FILL demand'!K40</f>
        <v>0</v>
      </c>
      <c r="R46" s="22">
        <f>'INDATA FILL demand'!L40</f>
        <v>0</v>
      </c>
      <c r="S46" s="22">
        <f>'INDATA FILL demand'!M40</f>
        <v>0</v>
      </c>
      <c r="T46" s="22">
        <f>'INDATA FILL demand'!N40</f>
        <v>0</v>
      </c>
      <c r="U46" s="22">
        <f>'INDATA FILL demand'!O40</f>
        <v>0</v>
      </c>
      <c r="V46" s="22">
        <f>'INDATA FILL demand'!P40</f>
        <v>0</v>
      </c>
      <c r="W46" s="22">
        <f>'INDATA FILL demand'!Q40</f>
        <v>0</v>
      </c>
      <c r="X46" s="22">
        <f>'INDATA FILL demand'!R40</f>
        <v>0</v>
      </c>
      <c r="Y46" s="22">
        <f>'INDATA FILL demand'!S40</f>
        <v>0</v>
      </c>
      <c r="Z46" s="22">
        <f>'INDATA FILL demand'!T40</f>
        <v>0</v>
      </c>
    </row>
    <row r="47" spans="1:26" x14ac:dyDescent="0.3">
      <c r="A47" t="str">
        <f t="shared" si="0"/>
        <v/>
      </c>
      <c r="B47" s="19" t="s">
        <v>61</v>
      </c>
      <c r="C47" s="2" t="s">
        <v>61</v>
      </c>
      <c r="D47" s="2" t="s">
        <v>315</v>
      </c>
      <c r="E47" s="3" t="s">
        <v>277</v>
      </c>
      <c r="F47" s="3" t="s">
        <v>278</v>
      </c>
      <c r="G47" s="3" t="str">
        <f>IF(C47=('1 Demand Evolution BASE'!L47),"ok","err")</f>
        <v>ok</v>
      </c>
      <c r="H47" s="20" t="str">
        <f t="shared" si="1"/>
        <v>DEMAND</v>
      </c>
      <c r="I47" s="2">
        <f>READFIRST!$C$5</f>
        <v>2018</v>
      </c>
      <c r="L47" s="22">
        <f>'INDATA FILL demand'!F41</f>
        <v>0.22101857998449501</v>
      </c>
      <c r="M47" s="22">
        <f>'INDATA FILL demand'!G41</f>
        <v>0</v>
      </c>
      <c r="N47" s="22">
        <f>'INDATA FILL demand'!H41</f>
        <v>0</v>
      </c>
      <c r="O47" s="22">
        <f>'INDATA FILL demand'!I41</f>
        <v>0</v>
      </c>
      <c r="P47" s="22">
        <f>'INDATA FILL demand'!J41</f>
        <v>0</v>
      </c>
      <c r="Q47" s="22">
        <f>'INDATA FILL demand'!K41</f>
        <v>0</v>
      </c>
      <c r="R47" s="22">
        <f>'INDATA FILL demand'!L41</f>
        <v>0</v>
      </c>
      <c r="S47" s="22">
        <f>'INDATA FILL demand'!M41</f>
        <v>0</v>
      </c>
      <c r="T47" s="22">
        <f>'INDATA FILL demand'!N41</f>
        <v>0</v>
      </c>
      <c r="U47" s="22">
        <f>'INDATA FILL demand'!O41</f>
        <v>0</v>
      </c>
      <c r="V47" s="22">
        <f>'INDATA FILL demand'!P41</f>
        <v>0</v>
      </c>
      <c r="W47" s="22">
        <f>'INDATA FILL demand'!Q41</f>
        <v>0</v>
      </c>
      <c r="X47" s="22">
        <f>'INDATA FILL demand'!R41</f>
        <v>0</v>
      </c>
      <c r="Y47" s="22">
        <f>'INDATA FILL demand'!S41</f>
        <v>0</v>
      </c>
      <c r="Z47" s="22">
        <f>'INDATA FILL demand'!T41</f>
        <v>0</v>
      </c>
    </row>
    <row r="48" spans="1:26" x14ac:dyDescent="0.3">
      <c r="A48" t="str">
        <f t="shared" si="0"/>
        <v/>
      </c>
      <c r="B48" s="19" t="s">
        <v>62</v>
      </c>
      <c r="C48" s="2" t="s">
        <v>62</v>
      </c>
      <c r="D48" s="2" t="s">
        <v>316</v>
      </c>
      <c r="E48" s="3" t="s">
        <v>277</v>
      </c>
      <c r="F48" s="3" t="s">
        <v>278</v>
      </c>
      <c r="G48" s="3" t="str">
        <f>IF(C48=('1 Demand Evolution BASE'!L48),"ok","err")</f>
        <v>ok</v>
      </c>
      <c r="H48" s="20" t="str">
        <f t="shared" si="1"/>
        <v>DEMAND</v>
      </c>
      <c r="I48" s="2">
        <f>READFIRST!$C$5</f>
        <v>2018</v>
      </c>
      <c r="L48" s="22">
        <f>'INDATA FILL demand'!F42</f>
        <v>1.29768567988006</v>
      </c>
      <c r="M48" s="22">
        <f>'INDATA FILL demand'!G42</f>
        <v>0</v>
      </c>
      <c r="N48" s="22">
        <f>'INDATA FILL demand'!H42</f>
        <v>0</v>
      </c>
      <c r="O48" s="22">
        <f>'INDATA FILL demand'!I42</f>
        <v>0</v>
      </c>
      <c r="P48" s="22">
        <f>'INDATA FILL demand'!J42</f>
        <v>0</v>
      </c>
      <c r="Q48" s="22">
        <f>'INDATA FILL demand'!K42</f>
        <v>0</v>
      </c>
      <c r="R48" s="22">
        <f>'INDATA FILL demand'!L42</f>
        <v>0</v>
      </c>
      <c r="S48" s="22">
        <f>'INDATA FILL demand'!M42</f>
        <v>0</v>
      </c>
      <c r="T48" s="22">
        <f>'INDATA FILL demand'!N42</f>
        <v>0</v>
      </c>
      <c r="U48" s="22">
        <f>'INDATA FILL demand'!O42</f>
        <v>0</v>
      </c>
      <c r="V48" s="22">
        <f>'INDATA FILL demand'!P42</f>
        <v>0</v>
      </c>
      <c r="W48" s="22">
        <f>'INDATA FILL demand'!Q42</f>
        <v>0</v>
      </c>
      <c r="X48" s="22">
        <f>'INDATA FILL demand'!R42</f>
        <v>0</v>
      </c>
      <c r="Y48" s="22">
        <f>'INDATA FILL demand'!S42</f>
        <v>0</v>
      </c>
      <c r="Z48" s="22">
        <f>'INDATA FILL demand'!T42</f>
        <v>0</v>
      </c>
    </row>
    <row r="49" spans="1:40" x14ac:dyDescent="0.3">
      <c r="A49" t="str">
        <f t="shared" si="0"/>
        <v/>
      </c>
      <c r="B49" s="19" t="s">
        <v>63</v>
      </c>
      <c r="C49" s="2" t="s">
        <v>63</v>
      </c>
      <c r="D49" s="2" t="s">
        <v>317</v>
      </c>
      <c r="E49" s="3" t="s">
        <v>277</v>
      </c>
      <c r="F49" s="3" t="s">
        <v>278</v>
      </c>
      <c r="G49" s="3" t="str">
        <f>IF(C49=('1 Demand Evolution BASE'!L49),"ok","err")</f>
        <v>ok</v>
      </c>
      <c r="H49" s="20" t="str">
        <f t="shared" si="1"/>
        <v>DEMAND</v>
      </c>
      <c r="I49" s="2">
        <f>READFIRST!$C$5</f>
        <v>2018</v>
      </c>
      <c r="L49" s="23">
        <f>'INDATA FILL demand'!F43</f>
        <v>0.2244926844864</v>
      </c>
      <c r="M49" s="23">
        <f>'INDATA FILL demand'!G43</f>
        <v>0</v>
      </c>
      <c r="N49" s="23">
        <f>'INDATA FILL demand'!H43</f>
        <v>0</v>
      </c>
      <c r="O49" s="23">
        <f>'INDATA FILL demand'!I43</f>
        <v>0</v>
      </c>
      <c r="P49" s="23">
        <f>'INDATA FILL demand'!J43</f>
        <v>0</v>
      </c>
      <c r="Q49" s="23">
        <f>'INDATA FILL demand'!K43</f>
        <v>0</v>
      </c>
      <c r="R49" s="23">
        <f>'INDATA FILL demand'!L43</f>
        <v>0</v>
      </c>
      <c r="S49" s="23">
        <f>'INDATA FILL demand'!M43</f>
        <v>0</v>
      </c>
      <c r="T49" s="23">
        <f>'INDATA FILL demand'!N43</f>
        <v>0</v>
      </c>
      <c r="U49" s="23">
        <f>'INDATA FILL demand'!O43</f>
        <v>0</v>
      </c>
      <c r="V49" s="23">
        <f>'INDATA FILL demand'!P43</f>
        <v>0</v>
      </c>
      <c r="W49" s="23">
        <f>'INDATA FILL demand'!Q43</f>
        <v>0</v>
      </c>
      <c r="X49" s="23">
        <f>'INDATA FILL demand'!R43</f>
        <v>0</v>
      </c>
      <c r="Y49" s="23">
        <f>'INDATA FILL demand'!S43</f>
        <v>0</v>
      </c>
      <c r="Z49" s="23">
        <f>'INDATA FILL demand'!T43</f>
        <v>0</v>
      </c>
    </row>
    <row r="50" spans="1:40" x14ac:dyDescent="0.3">
      <c r="A50" t="str">
        <f t="shared" si="0"/>
        <v/>
      </c>
      <c r="B50" s="19" t="s">
        <v>64</v>
      </c>
      <c r="C50" s="2" t="s">
        <v>64</v>
      </c>
      <c r="D50" s="2" t="s">
        <v>318</v>
      </c>
      <c r="E50" s="3" t="s">
        <v>277</v>
      </c>
      <c r="F50" s="3" t="s">
        <v>278</v>
      </c>
      <c r="G50" s="3" t="str">
        <f>IF(C50=('1 Demand Evolution BASE'!L50),"ok","err")</f>
        <v>ok</v>
      </c>
      <c r="H50" s="20" t="str">
        <f t="shared" si="1"/>
        <v>*</v>
      </c>
      <c r="I50" s="2">
        <f>READFIRST!$C$5</f>
        <v>2018</v>
      </c>
      <c r="L50" s="21">
        <f>'INDATA FILL demand'!F44</f>
        <v>0</v>
      </c>
      <c r="M50" s="21">
        <f>'INDATA FILL demand'!G44</f>
        <v>0</v>
      </c>
      <c r="N50" s="21">
        <f>'INDATA FILL demand'!H44</f>
        <v>0</v>
      </c>
      <c r="O50" s="21">
        <f>'INDATA FILL demand'!I44</f>
        <v>0</v>
      </c>
      <c r="P50" s="21">
        <f>'INDATA FILL demand'!J44</f>
        <v>0</v>
      </c>
      <c r="Q50" s="21">
        <f>'INDATA FILL demand'!K44</f>
        <v>0</v>
      </c>
      <c r="R50" s="21">
        <f>'INDATA FILL demand'!L44</f>
        <v>0</v>
      </c>
      <c r="S50" s="21">
        <f>'INDATA FILL demand'!M44</f>
        <v>0</v>
      </c>
      <c r="T50" s="21">
        <f>'INDATA FILL demand'!N44</f>
        <v>0</v>
      </c>
      <c r="U50" s="21">
        <f>'INDATA FILL demand'!O44</f>
        <v>0</v>
      </c>
      <c r="V50" s="21">
        <f>'INDATA FILL demand'!P44</f>
        <v>0</v>
      </c>
      <c r="W50" s="21">
        <f>'INDATA FILL demand'!Q44</f>
        <v>0</v>
      </c>
      <c r="X50" s="21">
        <f>'INDATA FILL demand'!R44</f>
        <v>0</v>
      </c>
      <c r="Y50" s="21">
        <f>'INDATA FILL demand'!S44</f>
        <v>0</v>
      </c>
      <c r="Z50" s="21">
        <f>'INDATA FILL demand'!T44</f>
        <v>0</v>
      </c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</row>
    <row r="51" spans="1:40" x14ac:dyDescent="0.3">
      <c r="A51" t="str">
        <f t="shared" si="0"/>
        <v/>
      </c>
      <c r="B51" s="19" t="s">
        <v>65</v>
      </c>
      <c r="C51" s="2" t="s">
        <v>65</v>
      </c>
      <c r="D51" s="2" t="s">
        <v>319</v>
      </c>
      <c r="E51" s="3" t="s">
        <v>277</v>
      </c>
      <c r="F51" s="3" t="s">
        <v>278</v>
      </c>
      <c r="G51" s="3" t="str">
        <f>IF(C51=('1 Demand Evolution BASE'!L51),"ok","err")</f>
        <v>ok</v>
      </c>
      <c r="H51" s="20" t="str">
        <f t="shared" si="1"/>
        <v>DEMAND</v>
      </c>
      <c r="I51" s="2">
        <f>READFIRST!$C$5</f>
        <v>2018</v>
      </c>
      <c r="L51" s="22">
        <f>'INDATA FILL demand'!F45</f>
        <v>9.7078474403488699E-2</v>
      </c>
      <c r="M51" s="22">
        <f>'INDATA FILL demand'!G45</f>
        <v>0</v>
      </c>
      <c r="N51" s="22">
        <f>'INDATA FILL demand'!H45</f>
        <v>0</v>
      </c>
      <c r="O51" s="22">
        <f>'INDATA FILL demand'!I45</f>
        <v>0</v>
      </c>
      <c r="P51" s="22">
        <f>'INDATA FILL demand'!J45</f>
        <v>0</v>
      </c>
      <c r="Q51" s="22">
        <f>'INDATA FILL demand'!K45</f>
        <v>0</v>
      </c>
      <c r="R51" s="22">
        <f>'INDATA FILL demand'!L45</f>
        <v>0</v>
      </c>
      <c r="S51" s="22">
        <f>'INDATA FILL demand'!M45</f>
        <v>0</v>
      </c>
      <c r="T51" s="22">
        <f>'INDATA FILL demand'!N45</f>
        <v>0</v>
      </c>
      <c r="U51" s="22">
        <f>'INDATA FILL demand'!O45</f>
        <v>0</v>
      </c>
      <c r="V51" s="22">
        <f>'INDATA FILL demand'!P45</f>
        <v>0</v>
      </c>
      <c r="W51" s="22">
        <f>'INDATA FILL demand'!Q45</f>
        <v>0</v>
      </c>
      <c r="X51" s="22">
        <f>'INDATA FILL demand'!R45</f>
        <v>0</v>
      </c>
      <c r="Y51" s="22">
        <f>'INDATA FILL demand'!S45</f>
        <v>0</v>
      </c>
      <c r="Z51" s="22">
        <f>'INDATA FILL demand'!T45</f>
        <v>0</v>
      </c>
    </row>
    <row r="52" spans="1:40" x14ac:dyDescent="0.3">
      <c r="A52" t="str">
        <f t="shared" si="0"/>
        <v/>
      </c>
      <c r="B52" s="19" t="s">
        <v>66</v>
      </c>
      <c r="C52" s="2" t="s">
        <v>66</v>
      </c>
      <c r="D52" s="2" t="s">
        <v>320</v>
      </c>
      <c r="E52" s="3" t="s">
        <v>277</v>
      </c>
      <c r="F52" s="3" t="s">
        <v>278</v>
      </c>
      <c r="G52" s="3" t="str">
        <f>IF(C52=('1 Demand Evolution BASE'!L52),"ok","err")</f>
        <v>ok</v>
      </c>
      <c r="H52" s="20" t="str">
        <f t="shared" si="1"/>
        <v>DEMAND</v>
      </c>
      <c r="I52" s="2">
        <f>READFIRST!$C$5</f>
        <v>2018</v>
      </c>
      <c r="L52" s="22">
        <f>'INDATA FILL demand'!F46</f>
        <v>1.09489773029757</v>
      </c>
      <c r="M52" s="22">
        <f>'INDATA FILL demand'!G46</f>
        <v>0</v>
      </c>
      <c r="N52" s="22">
        <f>'INDATA FILL demand'!H46</f>
        <v>0</v>
      </c>
      <c r="O52" s="22">
        <f>'INDATA FILL demand'!I46</f>
        <v>0</v>
      </c>
      <c r="P52" s="22">
        <f>'INDATA FILL demand'!J46</f>
        <v>0</v>
      </c>
      <c r="Q52" s="22">
        <f>'INDATA FILL demand'!K46</f>
        <v>0</v>
      </c>
      <c r="R52" s="22">
        <f>'INDATA FILL demand'!L46</f>
        <v>0</v>
      </c>
      <c r="S52" s="22">
        <f>'INDATA FILL demand'!M46</f>
        <v>0</v>
      </c>
      <c r="T52" s="22">
        <f>'INDATA FILL demand'!N46</f>
        <v>0</v>
      </c>
      <c r="U52" s="22">
        <f>'INDATA FILL demand'!O46</f>
        <v>0</v>
      </c>
      <c r="V52" s="22">
        <f>'INDATA FILL demand'!P46</f>
        <v>0</v>
      </c>
      <c r="W52" s="22">
        <f>'INDATA FILL demand'!Q46</f>
        <v>0</v>
      </c>
      <c r="X52" s="22">
        <f>'INDATA FILL demand'!R46</f>
        <v>0</v>
      </c>
      <c r="Y52" s="22">
        <f>'INDATA FILL demand'!S46</f>
        <v>0</v>
      </c>
      <c r="Z52" s="22">
        <f>'INDATA FILL demand'!T46</f>
        <v>0</v>
      </c>
    </row>
    <row r="53" spans="1:40" x14ac:dyDescent="0.3">
      <c r="A53" t="str">
        <f t="shared" si="0"/>
        <v/>
      </c>
      <c r="B53" s="19" t="s">
        <v>67</v>
      </c>
      <c r="C53" s="2" t="s">
        <v>67</v>
      </c>
      <c r="D53" s="2" t="s">
        <v>321</v>
      </c>
      <c r="E53" s="3" t="s">
        <v>277</v>
      </c>
      <c r="F53" s="3" t="s">
        <v>278</v>
      </c>
      <c r="G53" s="3" t="str">
        <f>IF(C53=('1 Demand Evolution BASE'!L53),"ok","err")</f>
        <v>ok</v>
      </c>
      <c r="H53" s="20" t="str">
        <f t="shared" si="1"/>
        <v>DEMAND</v>
      </c>
      <c r="I53" s="2">
        <f>READFIRST!$C$5</f>
        <v>2018</v>
      </c>
      <c r="L53" s="22">
        <f>'INDATA FILL demand'!F47</f>
        <v>0.208903046184722</v>
      </c>
      <c r="M53" s="22">
        <f>'INDATA FILL demand'!G47</f>
        <v>0</v>
      </c>
      <c r="N53" s="22">
        <f>'INDATA FILL demand'!H47</f>
        <v>0</v>
      </c>
      <c r="O53" s="22">
        <f>'INDATA FILL demand'!I47</f>
        <v>0</v>
      </c>
      <c r="P53" s="22">
        <f>'INDATA FILL demand'!J47</f>
        <v>0</v>
      </c>
      <c r="Q53" s="22">
        <f>'INDATA FILL demand'!K47</f>
        <v>0</v>
      </c>
      <c r="R53" s="22">
        <f>'INDATA FILL demand'!L47</f>
        <v>0</v>
      </c>
      <c r="S53" s="22">
        <f>'INDATA FILL demand'!M47</f>
        <v>0</v>
      </c>
      <c r="T53" s="22">
        <f>'INDATA FILL demand'!N47</f>
        <v>0</v>
      </c>
      <c r="U53" s="22">
        <f>'INDATA FILL demand'!O47</f>
        <v>0</v>
      </c>
      <c r="V53" s="22">
        <f>'INDATA FILL demand'!P47</f>
        <v>0</v>
      </c>
      <c r="W53" s="22">
        <f>'INDATA FILL demand'!Q47</f>
        <v>0</v>
      </c>
      <c r="X53" s="22">
        <f>'INDATA FILL demand'!R47</f>
        <v>0</v>
      </c>
      <c r="Y53" s="22">
        <f>'INDATA FILL demand'!S47</f>
        <v>0</v>
      </c>
      <c r="Z53" s="22">
        <f>'INDATA FILL demand'!T47</f>
        <v>0</v>
      </c>
    </row>
    <row r="54" spans="1:40" x14ac:dyDescent="0.3">
      <c r="A54" t="str">
        <f t="shared" si="0"/>
        <v/>
      </c>
      <c r="B54" s="19" t="s">
        <v>68</v>
      </c>
      <c r="C54" s="2" t="s">
        <v>68</v>
      </c>
      <c r="D54" s="2" t="s">
        <v>322</v>
      </c>
      <c r="E54" s="3" t="s">
        <v>277</v>
      </c>
      <c r="F54" s="3" t="s">
        <v>278</v>
      </c>
      <c r="G54" s="3" t="str">
        <f>IF(C54=('1 Demand Evolution BASE'!L54),"ok","err")</f>
        <v>ok</v>
      </c>
      <c r="H54" s="20" t="str">
        <f t="shared" si="1"/>
        <v>DEMAND</v>
      </c>
      <c r="I54" s="2">
        <f>READFIRST!$C$5</f>
        <v>2018</v>
      </c>
      <c r="L54" s="22">
        <f>'INDATA FILL demand'!F48</f>
        <v>1.0652103638945201</v>
      </c>
      <c r="M54" s="22">
        <f>'INDATA FILL demand'!G48</f>
        <v>0</v>
      </c>
      <c r="N54" s="22">
        <f>'INDATA FILL demand'!H48</f>
        <v>0</v>
      </c>
      <c r="O54" s="22">
        <f>'INDATA FILL demand'!I48</f>
        <v>0</v>
      </c>
      <c r="P54" s="22">
        <f>'INDATA FILL demand'!J48</f>
        <v>0</v>
      </c>
      <c r="Q54" s="22">
        <f>'INDATA FILL demand'!K48</f>
        <v>0</v>
      </c>
      <c r="R54" s="22">
        <f>'INDATA FILL demand'!L48</f>
        <v>0</v>
      </c>
      <c r="S54" s="22">
        <f>'INDATA FILL demand'!M48</f>
        <v>0</v>
      </c>
      <c r="T54" s="22">
        <f>'INDATA FILL demand'!N48</f>
        <v>0</v>
      </c>
      <c r="U54" s="22">
        <f>'INDATA FILL demand'!O48</f>
        <v>0</v>
      </c>
      <c r="V54" s="22">
        <f>'INDATA FILL demand'!P48</f>
        <v>0</v>
      </c>
      <c r="W54" s="22">
        <f>'INDATA FILL demand'!Q48</f>
        <v>0</v>
      </c>
      <c r="X54" s="22">
        <f>'INDATA FILL demand'!R48</f>
        <v>0</v>
      </c>
      <c r="Y54" s="22">
        <f>'INDATA FILL demand'!S48</f>
        <v>0</v>
      </c>
      <c r="Z54" s="22">
        <f>'INDATA FILL demand'!T48</f>
        <v>0</v>
      </c>
    </row>
    <row r="55" spans="1:40" x14ac:dyDescent="0.3">
      <c r="A55" t="str">
        <f t="shared" si="0"/>
        <v/>
      </c>
      <c r="B55" s="19" t="s">
        <v>69</v>
      </c>
      <c r="C55" s="2" t="s">
        <v>69</v>
      </c>
      <c r="D55" s="2" t="s">
        <v>323</v>
      </c>
      <c r="E55" s="3" t="s">
        <v>277</v>
      </c>
      <c r="F55" s="3" t="s">
        <v>278</v>
      </c>
      <c r="G55" s="3" t="str">
        <f>IF(C55=('1 Demand Evolution BASE'!L55),"ok","err")</f>
        <v>ok</v>
      </c>
      <c r="H55" s="20" t="str">
        <f t="shared" si="1"/>
        <v>DEMAND</v>
      </c>
      <c r="I55" s="2">
        <f>READFIRST!$C$5</f>
        <v>2018</v>
      </c>
      <c r="L55" s="22">
        <f>'INDATA FILL demand'!F49</f>
        <v>4.2121461246571998</v>
      </c>
      <c r="M55" s="22">
        <f>'INDATA FILL demand'!G49</f>
        <v>0</v>
      </c>
      <c r="N55" s="22">
        <f>'INDATA FILL demand'!H49</f>
        <v>0</v>
      </c>
      <c r="O55" s="22">
        <f>'INDATA FILL demand'!I49</f>
        <v>0</v>
      </c>
      <c r="P55" s="22">
        <f>'INDATA FILL demand'!J49</f>
        <v>0</v>
      </c>
      <c r="Q55" s="22">
        <f>'INDATA FILL demand'!K49</f>
        <v>0</v>
      </c>
      <c r="R55" s="22">
        <f>'INDATA FILL demand'!L49</f>
        <v>0</v>
      </c>
      <c r="S55" s="22">
        <f>'INDATA FILL demand'!M49</f>
        <v>0</v>
      </c>
      <c r="T55" s="22">
        <f>'INDATA FILL demand'!N49</f>
        <v>0</v>
      </c>
      <c r="U55" s="22">
        <f>'INDATA FILL demand'!O49</f>
        <v>0</v>
      </c>
      <c r="V55" s="22">
        <f>'INDATA FILL demand'!P49</f>
        <v>0</v>
      </c>
      <c r="W55" s="22">
        <f>'INDATA FILL demand'!Q49</f>
        <v>0</v>
      </c>
      <c r="X55" s="22">
        <f>'INDATA FILL demand'!R49</f>
        <v>0</v>
      </c>
      <c r="Y55" s="22">
        <f>'INDATA FILL demand'!S49</f>
        <v>0</v>
      </c>
      <c r="Z55" s="22">
        <f>'INDATA FILL demand'!T49</f>
        <v>0</v>
      </c>
    </row>
    <row r="56" spans="1:40" x14ac:dyDescent="0.3">
      <c r="A56" t="str">
        <f t="shared" si="0"/>
        <v/>
      </c>
      <c r="B56" s="19" t="s">
        <v>70</v>
      </c>
      <c r="C56" s="2" t="s">
        <v>70</v>
      </c>
      <c r="D56" s="2" t="s">
        <v>324</v>
      </c>
      <c r="E56" s="3" t="s">
        <v>277</v>
      </c>
      <c r="F56" s="3" t="s">
        <v>278</v>
      </c>
      <c r="G56" s="3" t="str">
        <f>IF(C56=('1 Demand Evolution BASE'!L56),"ok","err")</f>
        <v>ok</v>
      </c>
      <c r="H56" s="20" t="str">
        <f t="shared" si="1"/>
        <v>DEMAND</v>
      </c>
      <c r="I56" s="2">
        <f>READFIRST!$C$5</f>
        <v>2018</v>
      </c>
      <c r="L56" s="22">
        <f>'INDATA FILL demand'!F50</f>
        <v>24.731141191448302</v>
      </c>
      <c r="M56" s="22">
        <f>'INDATA FILL demand'!G50</f>
        <v>0</v>
      </c>
      <c r="N56" s="22">
        <f>'INDATA FILL demand'!H50</f>
        <v>0</v>
      </c>
      <c r="O56" s="22">
        <f>'INDATA FILL demand'!I50</f>
        <v>0</v>
      </c>
      <c r="P56" s="22">
        <f>'INDATA FILL demand'!J50</f>
        <v>0</v>
      </c>
      <c r="Q56" s="22">
        <f>'INDATA FILL demand'!K50</f>
        <v>0</v>
      </c>
      <c r="R56" s="22">
        <f>'INDATA FILL demand'!L50</f>
        <v>0</v>
      </c>
      <c r="S56" s="22">
        <f>'INDATA FILL demand'!M50</f>
        <v>0</v>
      </c>
      <c r="T56" s="22">
        <f>'INDATA FILL demand'!N50</f>
        <v>0</v>
      </c>
      <c r="U56" s="22">
        <f>'INDATA FILL demand'!O50</f>
        <v>0</v>
      </c>
      <c r="V56" s="22">
        <f>'INDATA FILL demand'!P50</f>
        <v>0</v>
      </c>
      <c r="W56" s="22">
        <f>'INDATA FILL demand'!Q50</f>
        <v>0</v>
      </c>
      <c r="X56" s="22">
        <f>'INDATA FILL demand'!R50</f>
        <v>0</v>
      </c>
      <c r="Y56" s="22">
        <f>'INDATA FILL demand'!S50</f>
        <v>0</v>
      </c>
      <c r="Z56" s="22">
        <f>'INDATA FILL demand'!T50</f>
        <v>0</v>
      </c>
    </row>
    <row r="57" spans="1:40" x14ac:dyDescent="0.3">
      <c r="A57" t="str">
        <f t="shared" si="0"/>
        <v/>
      </c>
      <c r="B57" s="19" t="s">
        <v>71</v>
      </c>
      <c r="C57" s="2" t="s">
        <v>71</v>
      </c>
      <c r="D57" s="2" t="s">
        <v>325</v>
      </c>
      <c r="E57" s="3" t="s">
        <v>277</v>
      </c>
      <c r="F57" s="3" t="s">
        <v>278</v>
      </c>
      <c r="G57" s="3" t="str">
        <f>IF(C57=('1 Demand Evolution BASE'!L57),"ok","err")</f>
        <v>ok</v>
      </c>
      <c r="H57" s="20" t="str">
        <f t="shared" si="1"/>
        <v>DEMAND</v>
      </c>
      <c r="I57" s="2">
        <f>READFIRST!$C$5</f>
        <v>2018</v>
      </c>
      <c r="L57" s="23">
        <f>'INDATA FILL demand'!F51</f>
        <v>4.2783552</v>
      </c>
      <c r="M57" s="23">
        <f>'INDATA FILL demand'!G51</f>
        <v>0</v>
      </c>
      <c r="N57" s="23">
        <f>'INDATA FILL demand'!H51</f>
        <v>0</v>
      </c>
      <c r="O57" s="23">
        <f>'INDATA FILL demand'!I51</f>
        <v>0</v>
      </c>
      <c r="P57" s="23">
        <f>'INDATA FILL demand'!J51</f>
        <v>0</v>
      </c>
      <c r="Q57" s="23">
        <f>'INDATA FILL demand'!K51</f>
        <v>0</v>
      </c>
      <c r="R57" s="23">
        <f>'INDATA FILL demand'!L51</f>
        <v>0</v>
      </c>
      <c r="S57" s="23">
        <f>'INDATA FILL demand'!M51</f>
        <v>0</v>
      </c>
      <c r="T57" s="23">
        <f>'INDATA FILL demand'!N51</f>
        <v>0</v>
      </c>
      <c r="U57" s="23">
        <f>'INDATA FILL demand'!O51</f>
        <v>0</v>
      </c>
      <c r="V57" s="23">
        <f>'INDATA FILL demand'!P51</f>
        <v>0</v>
      </c>
      <c r="W57" s="23">
        <f>'INDATA FILL demand'!Q51</f>
        <v>0</v>
      </c>
      <c r="X57" s="23">
        <f>'INDATA FILL demand'!R51</f>
        <v>0</v>
      </c>
      <c r="Y57" s="23">
        <f>'INDATA FILL demand'!S51</f>
        <v>0</v>
      </c>
      <c r="Z57" s="23">
        <f>'INDATA FILL demand'!T51</f>
        <v>0</v>
      </c>
    </row>
    <row r="58" spans="1:40" x14ac:dyDescent="0.3">
      <c r="A58" t="str">
        <f t="shared" si="0"/>
        <v/>
      </c>
      <c r="B58" s="19" t="s">
        <v>72</v>
      </c>
      <c r="C58" s="2" t="s">
        <v>72</v>
      </c>
      <c r="D58" s="2" t="s">
        <v>326</v>
      </c>
      <c r="E58" s="3" t="s">
        <v>277</v>
      </c>
      <c r="F58" s="3" t="s">
        <v>278</v>
      </c>
      <c r="G58" s="3" t="str">
        <f>IF(C58=('1 Demand Evolution BASE'!L58),"ok","err")</f>
        <v>ok</v>
      </c>
      <c r="H58" s="20" t="str">
        <f t="shared" si="1"/>
        <v>*</v>
      </c>
      <c r="I58" s="2">
        <f>READFIRST!$C$5</f>
        <v>2018</v>
      </c>
      <c r="L58" s="21">
        <f>'INDATA FILL demand'!F52</f>
        <v>0</v>
      </c>
      <c r="M58" s="21">
        <f>'INDATA FILL demand'!G52</f>
        <v>0</v>
      </c>
      <c r="N58" s="21">
        <f>'INDATA FILL demand'!H52</f>
        <v>0</v>
      </c>
      <c r="O58" s="21">
        <f>'INDATA FILL demand'!I52</f>
        <v>0</v>
      </c>
      <c r="P58" s="21">
        <f>'INDATA FILL demand'!J52</f>
        <v>0</v>
      </c>
      <c r="Q58" s="21">
        <f>'INDATA FILL demand'!K52</f>
        <v>0</v>
      </c>
      <c r="R58" s="21">
        <f>'INDATA FILL demand'!L52</f>
        <v>0</v>
      </c>
      <c r="S58" s="21">
        <f>'INDATA FILL demand'!M52</f>
        <v>0</v>
      </c>
      <c r="T58" s="21">
        <f>'INDATA FILL demand'!N52</f>
        <v>0</v>
      </c>
      <c r="U58" s="21">
        <f>'INDATA FILL demand'!O52</f>
        <v>0</v>
      </c>
      <c r="V58" s="21">
        <f>'INDATA FILL demand'!P52</f>
        <v>0</v>
      </c>
      <c r="W58" s="21">
        <f>'INDATA FILL demand'!Q52</f>
        <v>0</v>
      </c>
      <c r="X58" s="21">
        <f>'INDATA FILL demand'!R52</f>
        <v>0</v>
      </c>
      <c r="Y58" s="21">
        <f>'INDATA FILL demand'!S52</f>
        <v>0</v>
      </c>
      <c r="Z58" s="21">
        <f>'INDATA FILL demand'!T52</f>
        <v>0</v>
      </c>
    </row>
    <row r="59" spans="1:40" x14ac:dyDescent="0.3">
      <c r="A59" t="str">
        <f t="shared" si="0"/>
        <v/>
      </c>
      <c r="B59" s="19" t="s">
        <v>73</v>
      </c>
      <c r="C59" s="2" t="s">
        <v>73</v>
      </c>
      <c r="D59" s="2" t="s">
        <v>327</v>
      </c>
      <c r="E59" s="3" t="s">
        <v>277</v>
      </c>
      <c r="F59" s="3" t="s">
        <v>278</v>
      </c>
      <c r="G59" s="3" t="str">
        <f>IF(C59=('1 Demand Evolution BASE'!L59),"ok","err")</f>
        <v>ok</v>
      </c>
      <c r="H59" s="20" t="str">
        <f t="shared" si="1"/>
        <v>*</v>
      </c>
      <c r="I59" s="2">
        <f>READFIRST!$C$5</f>
        <v>2018</v>
      </c>
      <c r="L59" s="22">
        <f>'INDATA FILL demand'!F53</f>
        <v>0</v>
      </c>
      <c r="M59" s="22">
        <f>'INDATA FILL demand'!G53</f>
        <v>0</v>
      </c>
      <c r="N59" s="22">
        <f>'INDATA FILL demand'!H53</f>
        <v>0</v>
      </c>
      <c r="O59" s="22">
        <f>'INDATA FILL demand'!I53</f>
        <v>0</v>
      </c>
      <c r="P59" s="22">
        <f>'INDATA FILL demand'!J53</f>
        <v>0</v>
      </c>
      <c r="Q59" s="22">
        <f>'INDATA FILL demand'!K53</f>
        <v>0</v>
      </c>
      <c r="R59" s="22">
        <f>'INDATA FILL demand'!L53</f>
        <v>0</v>
      </c>
      <c r="S59" s="22">
        <f>'INDATA FILL demand'!M53</f>
        <v>0</v>
      </c>
      <c r="T59" s="22">
        <f>'INDATA FILL demand'!N53</f>
        <v>0</v>
      </c>
      <c r="U59" s="22">
        <f>'INDATA FILL demand'!O53</f>
        <v>0</v>
      </c>
      <c r="V59" s="22">
        <f>'INDATA FILL demand'!P53</f>
        <v>0</v>
      </c>
      <c r="W59" s="22">
        <f>'INDATA FILL demand'!Q53</f>
        <v>0</v>
      </c>
      <c r="X59" s="22">
        <f>'INDATA FILL demand'!R53</f>
        <v>0</v>
      </c>
      <c r="Y59" s="22">
        <f>'INDATA FILL demand'!S53</f>
        <v>0</v>
      </c>
      <c r="Z59" s="22">
        <f>'INDATA FILL demand'!T53</f>
        <v>0</v>
      </c>
    </row>
    <row r="60" spans="1:40" x14ac:dyDescent="0.3">
      <c r="A60" t="str">
        <f t="shared" si="0"/>
        <v/>
      </c>
      <c r="B60" s="19" t="s">
        <v>74</v>
      </c>
      <c r="C60" s="2" t="s">
        <v>74</v>
      </c>
      <c r="D60" s="2" t="s">
        <v>328</v>
      </c>
      <c r="E60" s="3" t="s">
        <v>277</v>
      </c>
      <c r="F60" s="3" t="s">
        <v>278</v>
      </c>
      <c r="G60" s="3" t="str">
        <f>IF(C60=('1 Demand Evolution BASE'!L60),"ok","err")</f>
        <v>ok</v>
      </c>
      <c r="H60" s="20" t="str">
        <f t="shared" si="1"/>
        <v>*</v>
      </c>
      <c r="I60" s="2">
        <f>READFIRST!$C$5</f>
        <v>2018</v>
      </c>
      <c r="L60" s="22">
        <f>'INDATA FILL demand'!F54</f>
        <v>0</v>
      </c>
      <c r="M60" s="22">
        <f>'INDATA FILL demand'!G54</f>
        <v>0</v>
      </c>
      <c r="N60" s="22">
        <f>'INDATA FILL demand'!H54</f>
        <v>0</v>
      </c>
      <c r="O60" s="22">
        <f>'INDATA FILL demand'!I54</f>
        <v>0</v>
      </c>
      <c r="P60" s="22">
        <f>'INDATA FILL demand'!J54</f>
        <v>0</v>
      </c>
      <c r="Q60" s="22">
        <f>'INDATA FILL demand'!K54</f>
        <v>0</v>
      </c>
      <c r="R60" s="22">
        <f>'INDATA FILL demand'!L54</f>
        <v>0</v>
      </c>
      <c r="S60" s="22">
        <f>'INDATA FILL demand'!M54</f>
        <v>0</v>
      </c>
      <c r="T60" s="22">
        <f>'INDATA FILL demand'!N54</f>
        <v>0</v>
      </c>
      <c r="U60" s="22">
        <f>'INDATA FILL demand'!O54</f>
        <v>0</v>
      </c>
      <c r="V60" s="22">
        <f>'INDATA FILL demand'!P54</f>
        <v>0</v>
      </c>
      <c r="W60" s="22">
        <f>'INDATA FILL demand'!Q54</f>
        <v>0</v>
      </c>
      <c r="X60" s="22">
        <f>'INDATA FILL demand'!R54</f>
        <v>0</v>
      </c>
      <c r="Y60" s="22">
        <f>'INDATA FILL demand'!S54</f>
        <v>0</v>
      </c>
      <c r="Z60" s="22">
        <f>'INDATA FILL demand'!T54</f>
        <v>0</v>
      </c>
    </row>
    <row r="61" spans="1:40" x14ac:dyDescent="0.3">
      <c r="A61" t="str">
        <f t="shared" si="0"/>
        <v/>
      </c>
      <c r="B61" s="19" t="s">
        <v>75</v>
      </c>
      <c r="C61" s="2" t="s">
        <v>75</v>
      </c>
      <c r="D61" s="2" t="s">
        <v>329</v>
      </c>
      <c r="E61" s="3" t="s">
        <v>277</v>
      </c>
      <c r="F61" s="3" t="s">
        <v>278</v>
      </c>
      <c r="G61" s="3" t="str">
        <f>IF(C61=('1 Demand Evolution BASE'!L61),"ok","err")</f>
        <v>ok</v>
      </c>
      <c r="H61" s="20" t="str">
        <f t="shared" si="1"/>
        <v>*</v>
      </c>
      <c r="I61" s="2">
        <f>READFIRST!$C$5</f>
        <v>2018</v>
      </c>
      <c r="L61" s="22">
        <f>'INDATA FILL demand'!F55</f>
        <v>0</v>
      </c>
      <c r="M61" s="22">
        <f>'INDATA FILL demand'!G55</f>
        <v>0</v>
      </c>
      <c r="N61" s="22">
        <f>'INDATA FILL demand'!H55</f>
        <v>0</v>
      </c>
      <c r="O61" s="22">
        <f>'INDATA FILL demand'!I55</f>
        <v>0</v>
      </c>
      <c r="P61" s="22">
        <f>'INDATA FILL demand'!J55</f>
        <v>0</v>
      </c>
      <c r="Q61" s="22">
        <f>'INDATA FILL demand'!K55</f>
        <v>0</v>
      </c>
      <c r="R61" s="22">
        <f>'INDATA FILL demand'!L55</f>
        <v>0</v>
      </c>
      <c r="S61" s="22">
        <f>'INDATA FILL demand'!M55</f>
        <v>0</v>
      </c>
      <c r="T61" s="22">
        <f>'INDATA FILL demand'!N55</f>
        <v>0</v>
      </c>
      <c r="U61" s="22">
        <f>'INDATA FILL demand'!O55</f>
        <v>0</v>
      </c>
      <c r="V61" s="22">
        <f>'INDATA FILL demand'!P55</f>
        <v>0</v>
      </c>
      <c r="W61" s="22">
        <f>'INDATA FILL demand'!Q55</f>
        <v>0</v>
      </c>
      <c r="X61" s="22">
        <f>'INDATA FILL demand'!R55</f>
        <v>0</v>
      </c>
      <c r="Y61" s="22">
        <f>'INDATA FILL demand'!S55</f>
        <v>0</v>
      </c>
      <c r="Z61" s="22">
        <f>'INDATA FILL demand'!T55</f>
        <v>0</v>
      </c>
    </row>
    <row r="62" spans="1:40" x14ac:dyDescent="0.3">
      <c r="A62" t="str">
        <f t="shared" si="0"/>
        <v/>
      </c>
      <c r="B62" s="19" t="s">
        <v>76</v>
      </c>
      <c r="C62" s="2" t="s">
        <v>76</v>
      </c>
      <c r="D62" s="2" t="s">
        <v>330</v>
      </c>
      <c r="E62" s="3" t="s">
        <v>277</v>
      </c>
      <c r="F62" s="3" t="s">
        <v>278</v>
      </c>
      <c r="G62" s="3" t="str">
        <f>IF(C62=('1 Demand Evolution BASE'!L62),"ok","err")</f>
        <v>ok</v>
      </c>
      <c r="H62" s="20" t="str">
        <f t="shared" si="1"/>
        <v>*</v>
      </c>
      <c r="I62" s="2">
        <f>READFIRST!$C$5</f>
        <v>2018</v>
      </c>
      <c r="L62" s="22">
        <f>'INDATA FILL demand'!F56</f>
        <v>0</v>
      </c>
      <c r="M62" s="22">
        <f>'INDATA FILL demand'!G56</f>
        <v>0</v>
      </c>
      <c r="N62" s="22">
        <f>'INDATA FILL demand'!H56</f>
        <v>0</v>
      </c>
      <c r="O62" s="22">
        <f>'INDATA FILL demand'!I56</f>
        <v>0</v>
      </c>
      <c r="P62" s="22">
        <f>'INDATA FILL demand'!J56</f>
        <v>0</v>
      </c>
      <c r="Q62" s="22">
        <f>'INDATA FILL demand'!K56</f>
        <v>0</v>
      </c>
      <c r="R62" s="22">
        <f>'INDATA FILL demand'!L56</f>
        <v>0</v>
      </c>
      <c r="S62" s="22">
        <f>'INDATA FILL demand'!M56</f>
        <v>0</v>
      </c>
      <c r="T62" s="22">
        <f>'INDATA FILL demand'!N56</f>
        <v>0</v>
      </c>
      <c r="U62" s="22">
        <f>'INDATA FILL demand'!O56</f>
        <v>0</v>
      </c>
      <c r="V62" s="22">
        <f>'INDATA FILL demand'!P56</f>
        <v>0</v>
      </c>
      <c r="W62" s="22">
        <f>'INDATA FILL demand'!Q56</f>
        <v>0</v>
      </c>
      <c r="X62" s="22">
        <f>'INDATA FILL demand'!R56</f>
        <v>0</v>
      </c>
      <c r="Y62" s="22">
        <f>'INDATA FILL demand'!S56</f>
        <v>0</v>
      </c>
      <c r="Z62" s="22">
        <f>'INDATA FILL demand'!T56</f>
        <v>0</v>
      </c>
    </row>
    <row r="63" spans="1:40" x14ac:dyDescent="0.3">
      <c r="A63" t="str">
        <f t="shared" si="0"/>
        <v/>
      </c>
      <c r="B63" s="19" t="s">
        <v>77</v>
      </c>
      <c r="C63" s="2" t="s">
        <v>77</v>
      </c>
      <c r="D63" s="2" t="s">
        <v>331</v>
      </c>
      <c r="E63" s="3" t="s">
        <v>277</v>
      </c>
      <c r="F63" s="3" t="s">
        <v>278</v>
      </c>
      <c r="G63" s="3" t="str">
        <f>IF(C63=('1 Demand Evolution BASE'!L63),"ok","err")</f>
        <v>ok</v>
      </c>
      <c r="H63" s="20" t="str">
        <f t="shared" si="1"/>
        <v>*</v>
      </c>
      <c r="I63" s="2">
        <f>READFIRST!$C$5</f>
        <v>2018</v>
      </c>
      <c r="L63" s="22">
        <f>'INDATA FILL demand'!F57</f>
        <v>0</v>
      </c>
      <c r="M63" s="22">
        <f>'INDATA FILL demand'!G57</f>
        <v>0</v>
      </c>
      <c r="N63" s="22">
        <f>'INDATA FILL demand'!H57</f>
        <v>0</v>
      </c>
      <c r="O63" s="22">
        <f>'INDATA FILL demand'!I57</f>
        <v>0</v>
      </c>
      <c r="P63" s="22">
        <f>'INDATA FILL demand'!J57</f>
        <v>0</v>
      </c>
      <c r="Q63" s="22">
        <f>'INDATA FILL demand'!K57</f>
        <v>0</v>
      </c>
      <c r="R63" s="22">
        <f>'INDATA FILL demand'!L57</f>
        <v>0</v>
      </c>
      <c r="S63" s="22">
        <f>'INDATA FILL demand'!M57</f>
        <v>0</v>
      </c>
      <c r="T63" s="22">
        <f>'INDATA FILL demand'!N57</f>
        <v>0</v>
      </c>
      <c r="U63" s="22">
        <f>'INDATA FILL demand'!O57</f>
        <v>0</v>
      </c>
      <c r="V63" s="22">
        <f>'INDATA FILL demand'!P57</f>
        <v>0</v>
      </c>
      <c r="W63" s="22">
        <f>'INDATA FILL demand'!Q57</f>
        <v>0</v>
      </c>
      <c r="X63" s="22">
        <f>'INDATA FILL demand'!R57</f>
        <v>0</v>
      </c>
      <c r="Y63" s="22">
        <f>'INDATA FILL demand'!S57</f>
        <v>0</v>
      </c>
      <c r="Z63" s="22">
        <f>'INDATA FILL demand'!T57</f>
        <v>0</v>
      </c>
    </row>
    <row r="64" spans="1:40" x14ac:dyDescent="0.3">
      <c r="A64" t="str">
        <f t="shared" si="0"/>
        <v/>
      </c>
      <c r="B64" s="19" t="s">
        <v>78</v>
      </c>
      <c r="C64" s="2" t="s">
        <v>78</v>
      </c>
      <c r="D64" s="2" t="s">
        <v>332</v>
      </c>
      <c r="E64" s="3" t="s">
        <v>277</v>
      </c>
      <c r="F64" s="3" t="s">
        <v>278</v>
      </c>
      <c r="G64" s="3" t="str">
        <f>IF(C64=('1 Demand Evolution BASE'!L64),"ok","err")</f>
        <v>ok</v>
      </c>
      <c r="H64" s="20" t="str">
        <f t="shared" si="1"/>
        <v>*</v>
      </c>
      <c r="I64" s="2">
        <f>READFIRST!$C$5</f>
        <v>2018</v>
      </c>
      <c r="L64" s="22">
        <f>'INDATA FILL demand'!F58</f>
        <v>0</v>
      </c>
      <c r="M64" s="22">
        <f>'INDATA FILL demand'!G58</f>
        <v>0</v>
      </c>
      <c r="N64" s="22">
        <f>'INDATA FILL demand'!H58</f>
        <v>0</v>
      </c>
      <c r="O64" s="22">
        <f>'INDATA FILL demand'!I58</f>
        <v>0</v>
      </c>
      <c r="P64" s="22">
        <f>'INDATA FILL demand'!J58</f>
        <v>0</v>
      </c>
      <c r="Q64" s="22">
        <f>'INDATA FILL demand'!K58</f>
        <v>0</v>
      </c>
      <c r="R64" s="22">
        <f>'INDATA FILL demand'!L58</f>
        <v>0</v>
      </c>
      <c r="S64" s="22">
        <f>'INDATA FILL demand'!M58</f>
        <v>0</v>
      </c>
      <c r="T64" s="22">
        <f>'INDATA FILL demand'!N58</f>
        <v>0</v>
      </c>
      <c r="U64" s="22">
        <f>'INDATA FILL demand'!O58</f>
        <v>0</v>
      </c>
      <c r="V64" s="22">
        <f>'INDATA FILL demand'!P58</f>
        <v>0</v>
      </c>
      <c r="W64" s="22">
        <f>'INDATA FILL demand'!Q58</f>
        <v>0</v>
      </c>
      <c r="X64" s="22">
        <f>'INDATA FILL demand'!R58</f>
        <v>0</v>
      </c>
      <c r="Y64" s="22">
        <f>'INDATA FILL demand'!S58</f>
        <v>0</v>
      </c>
      <c r="Z64" s="22">
        <f>'INDATA FILL demand'!T58</f>
        <v>0</v>
      </c>
    </row>
    <row r="65" spans="1:26" x14ac:dyDescent="0.3">
      <c r="A65" t="str">
        <f t="shared" si="0"/>
        <v/>
      </c>
      <c r="B65" s="19" t="s">
        <v>79</v>
      </c>
      <c r="C65" s="11" t="s">
        <v>79</v>
      </c>
      <c r="D65" s="11" t="s">
        <v>333</v>
      </c>
      <c r="E65" s="10" t="s">
        <v>277</v>
      </c>
      <c r="F65" s="10" t="s">
        <v>278</v>
      </c>
      <c r="G65" s="10" t="str">
        <f>IF(C65=('1 Demand Evolution BASE'!L65),"ok","err")</f>
        <v>ok</v>
      </c>
      <c r="H65" s="20" t="str">
        <f t="shared" si="1"/>
        <v>*</v>
      </c>
      <c r="I65" s="11">
        <f>READFIRST!$C$5</f>
        <v>2018</v>
      </c>
      <c r="K65" s="25"/>
      <c r="L65" s="23">
        <f>'INDATA FILL demand'!F59</f>
        <v>0</v>
      </c>
      <c r="M65" s="23">
        <f>'INDATA FILL demand'!G59</f>
        <v>0</v>
      </c>
      <c r="N65" s="23">
        <f>'INDATA FILL demand'!H59</f>
        <v>0</v>
      </c>
      <c r="O65" s="23">
        <f>'INDATA FILL demand'!I59</f>
        <v>0</v>
      </c>
      <c r="P65" s="23">
        <f>'INDATA FILL demand'!J59</f>
        <v>0</v>
      </c>
      <c r="Q65" s="23">
        <f>'INDATA FILL demand'!K59</f>
        <v>0</v>
      </c>
      <c r="R65" s="23">
        <f>'INDATA FILL demand'!L59</f>
        <v>0</v>
      </c>
      <c r="S65" s="23">
        <f>'INDATA FILL demand'!M59</f>
        <v>0</v>
      </c>
      <c r="T65" s="23">
        <f>'INDATA FILL demand'!N59</f>
        <v>0</v>
      </c>
      <c r="U65" s="23">
        <f>'INDATA FILL demand'!O59</f>
        <v>0</v>
      </c>
      <c r="V65" s="23">
        <f>'INDATA FILL demand'!P59</f>
        <v>0</v>
      </c>
      <c r="W65" s="23">
        <f>'INDATA FILL demand'!Q59</f>
        <v>0</v>
      </c>
      <c r="X65" s="23">
        <f>'INDATA FILL demand'!R59</f>
        <v>0</v>
      </c>
      <c r="Y65" s="23">
        <f>'INDATA FILL demand'!S59</f>
        <v>0</v>
      </c>
      <c r="Z65" s="23">
        <f>'INDATA FILL demand'!T59</f>
        <v>0</v>
      </c>
    </row>
    <row r="66" spans="1:26" x14ac:dyDescent="0.3">
      <c r="A66" t="str">
        <f t="shared" si="0"/>
        <v/>
      </c>
      <c r="B66" s="26" t="s">
        <v>80</v>
      </c>
      <c r="C66" s="2" t="s">
        <v>80</v>
      </c>
      <c r="D66" s="2" t="s">
        <v>334</v>
      </c>
      <c r="E66" s="3" t="s">
        <v>335</v>
      </c>
      <c r="F66" s="3" t="s">
        <v>278</v>
      </c>
      <c r="G66" s="3" t="str">
        <f>IF(C66=('1 Demand Evolution BASE'!L66),"ok","err")</f>
        <v>ok</v>
      </c>
      <c r="H66" s="20" t="str">
        <f t="shared" si="1"/>
        <v>DEMAND</v>
      </c>
      <c r="I66" s="2">
        <f>READFIRST!$C$5</f>
        <v>2018</v>
      </c>
      <c r="L66" s="27">
        <f>'INDATA FILL demand'!F60</f>
        <v>12.971354686278699</v>
      </c>
      <c r="M66" s="27">
        <f>'INDATA FILL demand'!G60</f>
        <v>0</v>
      </c>
      <c r="N66" s="27">
        <f>'INDATA FILL demand'!H60</f>
        <v>0</v>
      </c>
      <c r="O66" s="27">
        <f>'INDATA FILL demand'!I60</f>
        <v>0</v>
      </c>
      <c r="P66" s="27">
        <f>'INDATA FILL demand'!J60</f>
        <v>0</v>
      </c>
      <c r="Q66" s="27">
        <f>'INDATA FILL demand'!K60</f>
        <v>0</v>
      </c>
      <c r="R66" s="27">
        <f>'INDATA FILL demand'!L60</f>
        <v>0</v>
      </c>
      <c r="S66" s="27">
        <f>'INDATA FILL demand'!M60</f>
        <v>0</v>
      </c>
      <c r="T66" s="27">
        <f>'INDATA FILL demand'!N60</f>
        <v>0</v>
      </c>
      <c r="U66" s="27">
        <f>'INDATA FILL demand'!O60</f>
        <v>0</v>
      </c>
      <c r="V66" s="27">
        <f>'INDATA FILL demand'!P60</f>
        <v>0</v>
      </c>
      <c r="W66" s="27">
        <f>'INDATA FILL demand'!Q60</f>
        <v>0</v>
      </c>
      <c r="X66" s="27">
        <f>'INDATA FILL demand'!R60</f>
        <v>0</v>
      </c>
      <c r="Y66" s="27">
        <f>'INDATA FILL demand'!S60</f>
        <v>0</v>
      </c>
      <c r="Z66" s="27">
        <f>'INDATA FILL demand'!T60</f>
        <v>0</v>
      </c>
    </row>
    <row r="67" spans="1:26" x14ac:dyDescent="0.3">
      <c r="A67" t="str">
        <f t="shared" si="0"/>
        <v/>
      </c>
      <c r="B67" s="26" t="s">
        <v>81</v>
      </c>
      <c r="C67" s="2" t="s">
        <v>81</v>
      </c>
      <c r="D67" s="2" t="s">
        <v>336</v>
      </c>
      <c r="E67" s="3" t="s">
        <v>335</v>
      </c>
      <c r="F67" s="3" t="s">
        <v>278</v>
      </c>
      <c r="G67" s="3" t="str">
        <f>IF(C67=('1 Demand Evolution BASE'!L67),"ok","err")</f>
        <v>ok</v>
      </c>
      <c r="H67" s="20" t="str">
        <f t="shared" si="1"/>
        <v>DEMAND</v>
      </c>
      <c r="I67" s="2">
        <f>READFIRST!$C$5</f>
        <v>2018</v>
      </c>
      <c r="L67" s="28">
        <f>'INDATA FILL demand'!F61</f>
        <v>31.142433449384601</v>
      </c>
      <c r="M67" s="28">
        <f>'INDATA FILL demand'!G61</f>
        <v>0</v>
      </c>
      <c r="N67" s="28">
        <f>'INDATA FILL demand'!H61</f>
        <v>0</v>
      </c>
      <c r="O67" s="28">
        <f>'INDATA FILL demand'!I61</f>
        <v>0</v>
      </c>
      <c r="P67" s="28">
        <f>'INDATA FILL demand'!J61</f>
        <v>0</v>
      </c>
      <c r="Q67" s="28">
        <f>'INDATA FILL demand'!K61</f>
        <v>0</v>
      </c>
      <c r="R67" s="28">
        <f>'INDATA FILL demand'!L61</f>
        <v>0</v>
      </c>
      <c r="S67" s="28">
        <f>'INDATA FILL demand'!M61</f>
        <v>0</v>
      </c>
      <c r="T67" s="28">
        <f>'INDATA FILL demand'!N61</f>
        <v>0</v>
      </c>
      <c r="U67" s="28">
        <f>'INDATA FILL demand'!O61</f>
        <v>0</v>
      </c>
      <c r="V67" s="28">
        <f>'INDATA FILL demand'!P61</f>
        <v>0</v>
      </c>
      <c r="W67" s="28">
        <f>'INDATA FILL demand'!Q61</f>
        <v>0</v>
      </c>
      <c r="X67" s="28">
        <f>'INDATA FILL demand'!R61</f>
        <v>0</v>
      </c>
      <c r="Y67" s="28">
        <f>'INDATA FILL demand'!S61</f>
        <v>0</v>
      </c>
      <c r="Z67" s="28">
        <f>'INDATA FILL demand'!T61</f>
        <v>0</v>
      </c>
    </row>
    <row r="68" spans="1:26" x14ac:dyDescent="0.3">
      <c r="A68" t="str">
        <f t="shared" si="0"/>
        <v/>
      </c>
      <c r="B68" s="26" t="s">
        <v>82</v>
      </c>
      <c r="C68" s="2" t="s">
        <v>82</v>
      </c>
      <c r="D68" s="2" t="s">
        <v>337</v>
      </c>
      <c r="E68" s="3" t="s">
        <v>335</v>
      </c>
      <c r="F68" s="3" t="s">
        <v>278</v>
      </c>
      <c r="G68" s="3" t="str">
        <f>IF(C68=('1 Demand Evolution BASE'!L68),"ok","err")</f>
        <v>ok</v>
      </c>
      <c r="H68" s="20" t="str">
        <f t="shared" si="1"/>
        <v>DEMAND</v>
      </c>
      <c r="I68" s="2">
        <f>READFIRST!$C$5</f>
        <v>2018</v>
      </c>
      <c r="L68" s="28">
        <f>'INDATA FILL demand'!F62</f>
        <v>2.3396607922200299</v>
      </c>
      <c r="M68" s="28">
        <f>'INDATA FILL demand'!G62</f>
        <v>0</v>
      </c>
      <c r="N68" s="28">
        <f>'INDATA FILL demand'!H62</f>
        <v>0</v>
      </c>
      <c r="O68" s="28">
        <f>'INDATA FILL demand'!I62</f>
        <v>0</v>
      </c>
      <c r="P68" s="28">
        <f>'INDATA FILL demand'!J62</f>
        <v>0</v>
      </c>
      <c r="Q68" s="28">
        <f>'INDATA FILL demand'!K62</f>
        <v>0</v>
      </c>
      <c r="R68" s="28">
        <f>'INDATA FILL demand'!L62</f>
        <v>0</v>
      </c>
      <c r="S68" s="28">
        <f>'INDATA FILL demand'!M62</f>
        <v>0</v>
      </c>
      <c r="T68" s="28">
        <f>'INDATA FILL demand'!N62</f>
        <v>0</v>
      </c>
      <c r="U68" s="28">
        <f>'INDATA FILL demand'!O62</f>
        <v>0</v>
      </c>
      <c r="V68" s="28">
        <f>'INDATA FILL demand'!P62</f>
        <v>0</v>
      </c>
      <c r="W68" s="28">
        <f>'INDATA FILL demand'!Q62</f>
        <v>0</v>
      </c>
      <c r="X68" s="28">
        <f>'INDATA FILL demand'!R62</f>
        <v>0</v>
      </c>
      <c r="Y68" s="28">
        <f>'INDATA FILL demand'!S62</f>
        <v>0</v>
      </c>
      <c r="Z68" s="28">
        <f>'INDATA FILL demand'!T62</f>
        <v>0</v>
      </c>
    </row>
    <row r="69" spans="1:26" x14ac:dyDescent="0.3">
      <c r="A69" t="str">
        <f t="shared" si="0"/>
        <v/>
      </c>
      <c r="B69" s="26" t="s">
        <v>83</v>
      </c>
      <c r="C69" s="2" t="s">
        <v>83</v>
      </c>
      <c r="D69" s="2" t="s">
        <v>338</v>
      </c>
      <c r="E69" s="3" t="s">
        <v>335</v>
      </c>
      <c r="F69" s="3" t="s">
        <v>278</v>
      </c>
      <c r="G69" s="3" t="str">
        <f>IF(C69=('1 Demand Evolution BASE'!L69),"ok","err")</f>
        <v>ok</v>
      </c>
      <c r="H69" s="20" t="str">
        <f t="shared" si="1"/>
        <v>DEMAND</v>
      </c>
      <c r="I69" s="2">
        <f>READFIRST!$C$5</f>
        <v>2018</v>
      </c>
      <c r="L69" s="28">
        <f>'INDATA FILL demand'!F63</f>
        <v>3.32025391837107</v>
      </c>
      <c r="M69" s="28">
        <f>'INDATA FILL demand'!G63</f>
        <v>0</v>
      </c>
      <c r="N69" s="28">
        <f>'INDATA FILL demand'!H63</f>
        <v>0</v>
      </c>
      <c r="O69" s="28">
        <f>'INDATA FILL demand'!I63</f>
        <v>0</v>
      </c>
      <c r="P69" s="28">
        <f>'INDATA FILL demand'!J63</f>
        <v>0</v>
      </c>
      <c r="Q69" s="28">
        <f>'INDATA FILL demand'!K63</f>
        <v>0</v>
      </c>
      <c r="R69" s="28">
        <f>'INDATA FILL demand'!L63</f>
        <v>0</v>
      </c>
      <c r="S69" s="28">
        <f>'INDATA FILL demand'!M63</f>
        <v>0</v>
      </c>
      <c r="T69" s="28">
        <f>'INDATA FILL demand'!N63</f>
        <v>0</v>
      </c>
      <c r="U69" s="28">
        <f>'INDATA FILL demand'!O63</f>
        <v>0</v>
      </c>
      <c r="V69" s="28">
        <f>'INDATA FILL demand'!P63</f>
        <v>0</v>
      </c>
      <c r="W69" s="28">
        <f>'INDATA FILL demand'!Q63</f>
        <v>0</v>
      </c>
      <c r="X69" s="28">
        <f>'INDATA FILL demand'!R63</f>
        <v>0</v>
      </c>
      <c r="Y69" s="28">
        <f>'INDATA FILL demand'!S63</f>
        <v>0</v>
      </c>
      <c r="Z69" s="28">
        <f>'INDATA FILL demand'!T63</f>
        <v>0</v>
      </c>
    </row>
    <row r="70" spans="1:26" x14ac:dyDescent="0.3">
      <c r="A70" t="str">
        <f t="shared" si="0"/>
        <v/>
      </c>
      <c r="B70" s="26" t="s">
        <v>84</v>
      </c>
      <c r="C70" s="2" t="s">
        <v>84</v>
      </c>
      <c r="D70" s="2" t="s">
        <v>339</v>
      </c>
      <c r="E70" s="3" t="s">
        <v>335</v>
      </c>
      <c r="F70" s="3" t="s">
        <v>278</v>
      </c>
      <c r="G70" s="3" t="str">
        <f>IF(C70=('1 Demand Evolution BASE'!L70),"ok","err")</f>
        <v>ok</v>
      </c>
      <c r="H70" s="20" t="str">
        <f t="shared" si="1"/>
        <v>DEMAND</v>
      </c>
      <c r="I70" s="2">
        <f>READFIRST!$C$5</f>
        <v>2018</v>
      </c>
      <c r="L70" s="28">
        <f>'INDATA FILL demand'!F64</f>
        <v>19.766693016623599</v>
      </c>
      <c r="M70" s="28">
        <f>'INDATA FILL demand'!G64</f>
        <v>0</v>
      </c>
      <c r="N70" s="28">
        <f>'INDATA FILL demand'!H64</f>
        <v>0</v>
      </c>
      <c r="O70" s="28">
        <f>'INDATA FILL demand'!I64</f>
        <v>0</v>
      </c>
      <c r="P70" s="28">
        <f>'INDATA FILL demand'!J64</f>
        <v>0</v>
      </c>
      <c r="Q70" s="28">
        <f>'INDATA FILL demand'!K64</f>
        <v>0</v>
      </c>
      <c r="R70" s="28">
        <f>'INDATA FILL demand'!L64</f>
        <v>0</v>
      </c>
      <c r="S70" s="28">
        <f>'INDATA FILL demand'!M64</f>
        <v>0</v>
      </c>
      <c r="T70" s="28">
        <f>'INDATA FILL demand'!N64</f>
        <v>0</v>
      </c>
      <c r="U70" s="28">
        <f>'INDATA FILL demand'!O64</f>
        <v>0</v>
      </c>
      <c r="V70" s="28">
        <f>'INDATA FILL demand'!P64</f>
        <v>0</v>
      </c>
      <c r="W70" s="28">
        <f>'INDATA FILL demand'!Q64</f>
        <v>0</v>
      </c>
      <c r="X70" s="28">
        <f>'INDATA FILL demand'!R64</f>
        <v>0</v>
      </c>
      <c r="Y70" s="28">
        <f>'INDATA FILL demand'!S64</f>
        <v>0</v>
      </c>
      <c r="Z70" s="28">
        <f>'INDATA FILL demand'!T64</f>
        <v>0</v>
      </c>
    </row>
    <row r="71" spans="1:26" x14ac:dyDescent="0.3">
      <c r="A71" t="str">
        <f t="shared" si="0"/>
        <v/>
      </c>
      <c r="B71" s="26" t="s">
        <v>85</v>
      </c>
      <c r="C71" s="2" t="s">
        <v>85</v>
      </c>
      <c r="D71" s="2" t="s">
        <v>340</v>
      </c>
      <c r="E71" s="3" t="s">
        <v>335</v>
      </c>
      <c r="F71" s="3" t="s">
        <v>278</v>
      </c>
      <c r="G71" s="3" t="str">
        <f>IF(C71=('1 Demand Evolution BASE'!L71),"ok","err")</f>
        <v>ok</v>
      </c>
      <c r="H71" s="20" t="str">
        <f t="shared" si="1"/>
        <v>DEMAND</v>
      </c>
      <c r="I71" s="2">
        <f>READFIRST!$C$5</f>
        <v>2018</v>
      </c>
      <c r="L71" s="28">
        <f>'INDATA FILL demand'!F65</f>
        <v>4.0944063863850504</v>
      </c>
      <c r="M71" s="28">
        <f>'INDATA FILL demand'!G65</f>
        <v>0</v>
      </c>
      <c r="N71" s="28">
        <f>'INDATA FILL demand'!H65</f>
        <v>0</v>
      </c>
      <c r="O71" s="28">
        <f>'INDATA FILL demand'!I65</f>
        <v>0</v>
      </c>
      <c r="P71" s="28">
        <f>'INDATA FILL demand'!J65</f>
        <v>0</v>
      </c>
      <c r="Q71" s="28">
        <f>'INDATA FILL demand'!K65</f>
        <v>0</v>
      </c>
      <c r="R71" s="28">
        <f>'INDATA FILL demand'!L65</f>
        <v>0</v>
      </c>
      <c r="S71" s="28">
        <f>'INDATA FILL demand'!M65</f>
        <v>0</v>
      </c>
      <c r="T71" s="28">
        <f>'INDATA FILL demand'!N65</f>
        <v>0</v>
      </c>
      <c r="U71" s="28">
        <f>'INDATA FILL demand'!O65</f>
        <v>0</v>
      </c>
      <c r="V71" s="28">
        <f>'INDATA FILL demand'!P65</f>
        <v>0</v>
      </c>
      <c r="W71" s="28">
        <f>'INDATA FILL demand'!Q65</f>
        <v>0</v>
      </c>
      <c r="X71" s="28">
        <f>'INDATA FILL demand'!R65</f>
        <v>0</v>
      </c>
      <c r="Y71" s="28">
        <f>'INDATA FILL demand'!S65</f>
        <v>0</v>
      </c>
      <c r="Z71" s="28">
        <f>'INDATA FILL demand'!T65</f>
        <v>0</v>
      </c>
    </row>
    <row r="72" spans="1:26" x14ac:dyDescent="0.3">
      <c r="A72" t="str">
        <f t="shared" si="0"/>
        <v/>
      </c>
      <c r="B72" s="26" t="s">
        <v>86</v>
      </c>
      <c r="C72" s="2" t="s">
        <v>86</v>
      </c>
      <c r="D72" s="2" t="s">
        <v>341</v>
      </c>
      <c r="E72" s="3" t="s">
        <v>335</v>
      </c>
      <c r="F72" s="3" t="s">
        <v>278</v>
      </c>
      <c r="G72" s="3" t="str">
        <f>IF(C72=('1 Demand Evolution BASE'!L72),"ok","err")</f>
        <v>ok</v>
      </c>
      <c r="H72" s="20" t="str">
        <f t="shared" si="1"/>
        <v>DEMAND</v>
      </c>
      <c r="I72" s="2">
        <f>READFIRST!$C$5</f>
        <v>2018</v>
      </c>
      <c r="L72" s="28">
        <f>'INDATA FILL demand'!F66</f>
        <v>8.7823296649141493</v>
      </c>
      <c r="M72" s="28">
        <f>'INDATA FILL demand'!G66</f>
        <v>0</v>
      </c>
      <c r="N72" s="28">
        <f>'INDATA FILL demand'!H66</f>
        <v>0</v>
      </c>
      <c r="O72" s="28">
        <f>'INDATA FILL demand'!I66</f>
        <v>0</v>
      </c>
      <c r="P72" s="28">
        <f>'INDATA FILL demand'!J66</f>
        <v>0</v>
      </c>
      <c r="Q72" s="28">
        <f>'INDATA FILL demand'!K66</f>
        <v>0</v>
      </c>
      <c r="R72" s="28">
        <f>'INDATA FILL demand'!L66</f>
        <v>0</v>
      </c>
      <c r="S72" s="28">
        <f>'INDATA FILL demand'!M66</f>
        <v>0</v>
      </c>
      <c r="T72" s="28">
        <f>'INDATA FILL demand'!N66</f>
        <v>0</v>
      </c>
      <c r="U72" s="28">
        <f>'INDATA FILL demand'!O66</f>
        <v>0</v>
      </c>
      <c r="V72" s="28">
        <f>'INDATA FILL demand'!P66</f>
        <v>0</v>
      </c>
      <c r="W72" s="28">
        <f>'INDATA FILL demand'!Q66</f>
        <v>0</v>
      </c>
      <c r="X72" s="28">
        <f>'INDATA FILL demand'!R66</f>
        <v>0</v>
      </c>
      <c r="Y72" s="28">
        <f>'INDATA FILL demand'!S66</f>
        <v>0</v>
      </c>
      <c r="Z72" s="28">
        <f>'INDATA FILL demand'!T66</f>
        <v>0</v>
      </c>
    </row>
    <row r="73" spans="1:26" x14ac:dyDescent="0.3">
      <c r="A73" t="str">
        <f t="shared" si="0"/>
        <v/>
      </c>
      <c r="B73" s="26" t="s">
        <v>87</v>
      </c>
      <c r="C73" s="2" t="s">
        <v>87</v>
      </c>
      <c r="D73" s="2" t="s">
        <v>342</v>
      </c>
      <c r="E73" s="3" t="s">
        <v>335</v>
      </c>
      <c r="F73" s="3" t="s">
        <v>278</v>
      </c>
      <c r="G73" s="3" t="str">
        <f>IF(C73=('1 Demand Evolution BASE'!L73),"ok","err")</f>
        <v>ok</v>
      </c>
      <c r="H73" s="20" t="str">
        <f t="shared" si="1"/>
        <v>DEMAND</v>
      </c>
      <c r="I73" s="2">
        <f>READFIRST!$C$5</f>
        <v>2018</v>
      </c>
      <c r="L73" s="29">
        <f>'INDATA FILL demand'!F67</f>
        <v>2.4944912858228201</v>
      </c>
      <c r="M73" s="29">
        <f>'INDATA FILL demand'!G67</f>
        <v>0</v>
      </c>
      <c r="N73" s="29">
        <f>'INDATA FILL demand'!H67</f>
        <v>0</v>
      </c>
      <c r="O73" s="29">
        <f>'INDATA FILL demand'!I67</f>
        <v>0</v>
      </c>
      <c r="P73" s="29">
        <f>'INDATA FILL demand'!J67</f>
        <v>0</v>
      </c>
      <c r="Q73" s="29">
        <f>'INDATA FILL demand'!K67</f>
        <v>0</v>
      </c>
      <c r="R73" s="29">
        <f>'INDATA FILL demand'!L67</f>
        <v>0</v>
      </c>
      <c r="S73" s="29">
        <f>'INDATA FILL demand'!M67</f>
        <v>0</v>
      </c>
      <c r="T73" s="29">
        <f>'INDATA FILL demand'!N67</f>
        <v>0</v>
      </c>
      <c r="U73" s="29">
        <f>'INDATA FILL demand'!O67</f>
        <v>0</v>
      </c>
      <c r="V73" s="29">
        <f>'INDATA FILL demand'!P67</f>
        <v>0</v>
      </c>
      <c r="W73" s="29">
        <f>'INDATA FILL demand'!Q67</f>
        <v>0</v>
      </c>
      <c r="X73" s="29">
        <f>'INDATA FILL demand'!R67</f>
        <v>0</v>
      </c>
      <c r="Y73" s="29">
        <f>'INDATA FILL demand'!S67</f>
        <v>0</v>
      </c>
      <c r="Z73" s="29">
        <f>'INDATA FILL demand'!T67</f>
        <v>0</v>
      </c>
    </row>
    <row r="74" spans="1:26" x14ac:dyDescent="0.3">
      <c r="A74" t="str">
        <f t="shared" si="0"/>
        <v/>
      </c>
      <c r="B74" s="26" t="s">
        <v>88</v>
      </c>
      <c r="C74" s="2" t="s">
        <v>88</v>
      </c>
      <c r="D74" s="2" t="s">
        <v>343</v>
      </c>
      <c r="E74" s="3" t="s">
        <v>335</v>
      </c>
      <c r="F74" s="3" t="s">
        <v>278</v>
      </c>
      <c r="G74" s="3" t="str">
        <f>IF(C74=('1 Demand Evolution BASE'!L74),"ok","err")</f>
        <v>ok</v>
      </c>
      <c r="H74" s="20" t="str">
        <f t="shared" si="1"/>
        <v>*</v>
      </c>
      <c r="I74" s="2">
        <f>READFIRST!$C$5</f>
        <v>2018</v>
      </c>
      <c r="L74" s="28">
        <f>'INDATA FILL demand'!F68</f>
        <v>0</v>
      </c>
      <c r="M74" s="28">
        <f>'INDATA FILL demand'!G68</f>
        <v>0</v>
      </c>
      <c r="N74" s="28">
        <f>'INDATA FILL demand'!H68</f>
        <v>0</v>
      </c>
      <c r="O74" s="28">
        <f>'INDATA FILL demand'!I68</f>
        <v>0</v>
      </c>
      <c r="P74" s="28">
        <f>'INDATA FILL demand'!J68</f>
        <v>0</v>
      </c>
      <c r="Q74" s="28">
        <f>'INDATA FILL demand'!K68</f>
        <v>0</v>
      </c>
      <c r="R74" s="28">
        <f>'INDATA FILL demand'!L68</f>
        <v>0</v>
      </c>
      <c r="S74" s="28">
        <f>'INDATA FILL demand'!M68</f>
        <v>0</v>
      </c>
      <c r="T74" s="28">
        <f>'INDATA FILL demand'!N68</f>
        <v>0</v>
      </c>
      <c r="U74" s="28">
        <f>'INDATA FILL demand'!O68</f>
        <v>0</v>
      </c>
      <c r="V74" s="28">
        <f>'INDATA FILL demand'!P68</f>
        <v>0</v>
      </c>
      <c r="W74" s="28">
        <f>'INDATA FILL demand'!Q68</f>
        <v>0</v>
      </c>
      <c r="X74" s="28">
        <f>'INDATA FILL demand'!R68</f>
        <v>0</v>
      </c>
      <c r="Y74" s="28">
        <f>'INDATA FILL demand'!S68</f>
        <v>0</v>
      </c>
      <c r="Z74" s="28">
        <f>'INDATA FILL demand'!T68</f>
        <v>0</v>
      </c>
    </row>
    <row r="75" spans="1:26" x14ac:dyDescent="0.3">
      <c r="A75" t="str">
        <f t="shared" ref="A75:A138" si="2">IF(B75=C75,"","NO")</f>
        <v/>
      </c>
      <c r="B75" s="26" t="s">
        <v>89</v>
      </c>
      <c r="C75" s="2" t="s">
        <v>89</v>
      </c>
      <c r="D75" s="2" t="s">
        <v>344</v>
      </c>
      <c r="E75" s="3" t="s">
        <v>335</v>
      </c>
      <c r="F75" s="3" t="s">
        <v>278</v>
      </c>
      <c r="G75" s="3" t="str">
        <f>IF(C75=('1 Demand Evolution BASE'!L75),"ok","err")</f>
        <v>ok</v>
      </c>
      <c r="H75" s="20" t="str">
        <f t="shared" ref="H75:H138" si="3">IF(SUM(L75:Z75)&gt;0,"DEMAND","*")</f>
        <v>*</v>
      </c>
      <c r="I75" s="2">
        <f>READFIRST!$C$5</f>
        <v>2018</v>
      </c>
      <c r="L75" s="28">
        <f>'INDATA FILL demand'!F69</f>
        <v>0</v>
      </c>
      <c r="M75" s="28">
        <f>'INDATA FILL demand'!G69</f>
        <v>0</v>
      </c>
      <c r="N75" s="28">
        <f>'INDATA FILL demand'!H69</f>
        <v>0</v>
      </c>
      <c r="O75" s="28">
        <f>'INDATA FILL demand'!I69</f>
        <v>0</v>
      </c>
      <c r="P75" s="28">
        <f>'INDATA FILL demand'!J69</f>
        <v>0</v>
      </c>
      <c r="Q75" s="28">
        <f>'INDATA FILL demand'!K69</f>
        <v>0</v>
      </c>
      <c r="R75" s="28">
        <f>'INDATA FILL demand'!L69</f>
        <v>0</v>
      </c>
      <c r="S75" s="28">
        <f>'INDATA FILL demand'!M69</f>
        <v>0</v>
      </c>
      <c r="T75" s="28">
        <f>'INDATA FILL demand'!N69</f>
        <v>0</v>
      </c>
      <c r="U75" s="28">
        <f>'INDATA FILL demand'!O69</f>
        <v>0</v>
      </c>
      <c r="V75" s="28">
        <f>'INDATA FILL demand'!P69</f>
        <v>0</v>
      </c>
      <c r="W75" s="28">
        <f>'INDATA FILL demand'!Q69</f>
        <v>0</v>
      </c>
      <c r="X75" s="28">
        <f>'INDATA FILL demand'!R69</f>
        <v>0</v>
      </c>
      <c r="Y75" s="28">
        <f>'INDATA FILL demand'!S69</f>
        <v>0</v>
      </c>
      <c r="Z75" s="28">
        <f>'INDATA FILL demand'!T69</f>
        <v>0</v>
      </c>
    </row>
    <row r="76" spans="1:26" x14ac:dyDescent="0.3">
      <c r="A76" t="str">
        <f t="shared" si="2"/>
        <v/>
      </c>
      <c r="B76" s="26" t="s">
        <v>90</v>
      </c>
      <c r="C76" s="2" t="s">
        <v>90</v>
      </c>
      <c r="D76" s="2" t="s">
        <v>345</v>
      </c>
      <c r="E76" s="3" t="s">
        <v>335</v>
      </c>
      <c r="F76" s="3" t="s">
        <v>278</v>
      </c>
      <c r="G76" s="3" t="str">
        <f>IF(C76=('1 Demand Evolution BASE'!L76),"ok","err")</f>
        <v>ok</v>
      </c>
      <c r="H76" s="20" t="str">
        <f t="shared" si="3"/>
        <v>*</v>
      </c>
      <c r="I76" s="2">
        <f>READFIRST!$C$5</f>
        <v>2018</v>
      </c>
      <c r="L76" s="28">
        <f>'INDATA FILL demand'!F70</f>
        <v>0</v>
      </c>
      <c r="M76" s="28">
        <f>'INDATA FILL demand'!G70</f>
        <v>0</v>
      </c>
      <c r="N76" s="28">
        <f>'INDATA FILL demand'!H70</f>
        <v>0</v>
      </c>
      <c r="O76" s="28">
        <f>'INDATA FILL demand'!I70</f>
        <v>0</v>
      </c>
      <c r="P76" s="28">
        <f>'INDATA FILL demand'!J70</f>
        <v>0</v>
      </c>
      <c r="Q76" s="28">
        <f>'INDATA FILL demand'!K70</f>
        <v>0</v>
      </c>
      <c r="R76" s="28">
        <f>'INDATA FILL demand'!L70</f>
        <v>0</v>
      </c>
      <c r="S76" s="28">
        <f>'INDATA FILL demand'!M70</f>
        <v>0</v>
      </c>
      <c r="T76" s="28">
        <f>'INDATA FILL demand'!N70</f>
        <v>0</v>
      </c>
      <c r="U76" s="28">
        <f>'INDATA FILL demand'!O70</f>
        <v>0</v>
      </c>
      <c r="V76" s="28">
        <f>'INDATA FILL demand'!P70</f>
        <v>0</v>
      </c>
      <c r="W76" s="28">
        <f>'INDATA FILL demand'!Q70</f>
        <v>0</v>
      </c>
      <c r="X76" s="28">
        <f>'INDATA FILL demand'!R70</f>
        <v>0</v>
      </c>
      <c r="Y76" s="28">
        <f>'INDATA FILL demand'!S70</f>
        <v>0</v>
      </c>
      <c r="Z76" s="28">
        <f>'INDATA FILL demand'!T70</f>
        <v>0</v>
      </c>
    </row>
    <row r="77" spans="1:26" x14ac:dyDescent="0.3">
      <c r="A77" t="str">
        <f t="shared" si="2"/>
        <v/>
      </c>
      <c r="B77" s="26" t="s">
        <v>91</v>
      </c>
      <c r="C77" s="2" t="s">
        <v>91</v>
      </c>
      <c r="D77" s="2" t="s">
        <v>346</v>
      </c>
      <c r="E77" s="3" t="s">
        <v>335</v>
      </c>
      <c r="F77" s="3" t="s">
        <v>278</v>
      </c>
      <c r="G77" s="3" t="str">
        <f>IF(C77=('1 Demand Evolution BASE'!L77),"ok","err")</f>
        <v>ok</v>
      </c>
      <c r="H77" s="20" t="str">
        <f t="shared" si="3"/>
        <v>*</v>
      </c>
      <c r="I77" s="2">
        <f>READFIRST!$C$5</f>
        <v>2018</v>
      </c>
      <c r="L77" s="28">
        <f>'INDATA FILL demand'!F71</f>
        <v>0</v>
      </c>
      <c r="M77" s="28">
        <f>'INDATA FILL demand'!G71</f>
        <v>0</v>
      </c>
      <c r="N77" s="28">
        <f>'INDATA FILL demand'!H71</f>
        <v>0</v>
      </c>
      <c r="O77" s="28">
        <f>'INDATA FILL demand'!I71</f>
        <v>0</v>
      </c>
      <c r="P77" s="28">
        <f>'INDATA FILL demand'!J71</f>
        <v>0</v>
      </c>
      <c r="Q77" s="28">
        <f>'INDATA FILL demand'!K71</f>
        <v>0</v>
      </c>
      <c r="R77" s="28">
        <f>'INDATA FILL demand'!L71</f>
        <v>0</v>
      </c>
      <c r="S77" s="28">
        <f>'INDATA FILL demand'!M71</f>
        <v>0</v>
      </c>
      <c r="T77" s="28">
        <f>'INDATA FILL demand'!N71</f>
        <v>0</v>
      </c>
      <c r="U77" s="28">
        <f>'INDATA FILL demand'!O71</f>
        <v>0</v>
      </c>
      <c r="V77" s="28">
        <f>'INDATA FILL demand'!P71</f>
        <v>0</v>
      </c>
      <c r="W77" s="28">
        <f>'INDATA FILL demand'!Q71</f>
        <v>0</v>
      </c>
      <c r="X77" s="28">
        <f>'INDATA FILL demand'!R71</f>
        <v>0</v>
      </c>
      <c r="Y77" s="28">
        <f>'INDATA FILL demand'!S71</f>
        <v>0</v>
      </c>
      <c r="Z77" s="28">
        <f>'INDATA FILL demand'!T71</f>
        <v>0</v>
      </c>
    </row>
    <row r="78" spans="1:26" x14ac:dyDescent="0.3">
      <c r="A78" t="str">
        <f t="shared" si="2"/>
        <v/>
      </c>
      <c r="B78" s="26" t="s">
        <v>92</v>
      </c>
      <c r="C78" s="2" t="s">
        <v>92</v>
      </c>
      <c r="D78" s="2" t="s">
        <v>347</v>
      </c>
      <c r="E78" s="3" t="s">
        <v>335</v>
      </c>
      <c r="F78" s="3" t="s">
        <v>278</v>
      </c>
      <c r="G78" s="3" t="str">
        <f>IF(C78=('1 Demand Evolution BASE'!L78),"ok","err")</f>
        <v>ok</v>
      </c>
      <c r="H78" s="20" t="str">
        <f t="shared" si="3"/>
        <v>*</v>
      </c>
      <c r="I78" s="2">
        <f>READFIRST!$C$5</f>
        <v>2018</v>
      </c>
      <c r="L78" s="28">
        <f>'INDATA FILL demand'!F72</f>
        <v>0</v>
      </c>
      <c r="M78" s="28">
        <f>'INDATA FILL demand'!G72</f>
        <v>0</v>
      </c>
      <c r="N78" s="28">
        <f>'INDATA FILL demand'!H72</f>
        <v>0</v>
      </c>
      <c r="O78" s="28">
        <f>'INDATA FILL demand'!I72</f>
        <v>0</v>
      </c>
      <c r="P78" s="28">
        <f>'INDATA FILL demand'!J72</f>
        <v>0</v>
      </c>
      <c r="Q78" s="28">
        <f>'INDATA FILL demand'!K72</f>
        <v>0</v>
      </c>
      <c r="R78" s="28">
        <f>'INDATA FILL demand'!L72</f>
        <v>0</v>
      </c>
      <c r="S78" s="28">
        <f>'INDATA FILL demand'!M72</f>
        <v>0</v>
      </c>
      <c r="T78" s="28">
        <f>'INDATA FILL demand'!N72</f>
        <v>0</v>
      </c>
      <c r="U78" s="28">
        <f>'INDATA FILL demand'!O72</f>
        <v>0</v>
      </c>
      <c r="V78" s="28">
        <f>'INDATA FILL demand'!P72</f>
        <v>0</v>
      </c>
      <c r="W78" s="28">
        <f>'INDATA FILL demand'!Q72</f>
        <v>0</v>
      </c>
      <c r="X78" s="28">
        <f>'INDATA FILL demand'!R72</f>
        <v>0</v>
      </c>
      <c r="Y78" s="28">
        <f>'INDATA FILL demand'!S72</f>
        <v>0</v>
      </c>
      <c r="Z78" s="28">
        <f>'INDATA FILL demand'!T72</f>
        <v>0</v>
      </c>
    </row>
    <row r="79" spans="1:26" x14ac:dyDescent="0.3">
      <c r="A79" t="str">
        <f t="shared" si="2"/>
        <v/>
      </c>
      <c r="B79" s="26" t="s">
        <v>93</v>
      </c>
      <c r="C79" s="2" t="s">
        <v>93</v>
      </c>
      <c r="D79" s="2" t="s">
        <v>348</v>
      </c>
      <c r="E79" s="3" t="s">
        <v>335</v>
      </c>
      <c r="F79" s="3" t="s">
        <v>278</v>
      </c>
      <c r="G79" s="3" t="str">
        <f>IF(C79=('1 Demand Evolution BASE'!L79),"ok","err")</f>
        <v>ok</v>
      </c>
      <c r="H79" s="20" t="str">
        <f t="shared" si="3"/>
        <v>*</v>
      </c>
      <c r="I79" s="2">
        <f>READFIRST!$C$5</f>
        <v>2018</v>
      </c>
      <c r="L79" s="28">
        <f>'INDATA FILL demand'!F73</f>
        <v>0</v>
      </c>
      <c r="M79" s="28">
        <f>'INDATA FILL demand'!G73</f>
        <v>0</v>
      </c>
      <c r="N79" s="28">
        <f>'INDATA FILL demand'!H73</f>
        <v>0</v>
      </c>
      <c r="O79" s="28">
        <f>'INDATA FILL demand'!I73</f>
        <v>0</v>
      </c>
      <c r="P79" s="28">
        <f>'INDATA FILL demand'!J73</f>
        <v>0</v>
      </c>
      <c r="Q79" s="28">
        <f>'INDATA FILL demand'!K73</f>
        <v>0</v>
      </c>
      <c r="R79" s="28">
        <f>'INDATA FILL demand'!L73</f>
        <v>0</v>
      </c>
      <c r="S79" s="28">
        <f>'INDATA FILL demand'!M73</f>
        <v>0</v>
      </c>
      <c r="T79" s="28">
        <f>'INDATA FILL demand'!N73</f>
        <v>0</v>
      </c>
      <c r="U79" s="28">
        <f>'INDATA FILL demand'!O73</f>
        <v>0</v>
      </c>
      <c r="V79" s="28">
        <f>'INDATA FILL demand'!P73</f>
        <v>0</v>
      </c>
      <c r="W79" s="28">
        <f>'INDATA FILL demand'!Q73</f>
        <v>0</v>
      </c>
      <c r="X79" s="28">
        <f>'INDATA FILL demand'!R73</f>
        <v>0</v>
      </c>
      <c r="Y79" s="28">
        <f>'INDATA FILL demand'!S73</f>
        <v>0</v>
      </c>
      <c r="Z79" s="28">
        <f>'INDATA FILL demand'!T73</f>
        <v>0</v>
      </c>
    </row>
    <row r="80" spans="1:26" x14ac:dyDescent="0.3">
      <c r="A80" t="str">
        <f t="shared" si="2"/>
        <v/>
      </c>
      <c r="B80" s="26" t="s">
        <v>94</v>
      </c>
      <c r="C80" s="2" t="s">
        <v>94</v>
      </c>
      <c r="D80" s="2" t="s">
        <v>349</v>
      </c>
      <c r="E80" s="3" t="s">
        <v>335</v>
      </c>
      <c r="F80" s="3" t="s">
        <v>278</v>
      </c>
      <c r="G80" s="3" t="str">
        <f>IF(C80=('1 Demand Evolution BASE'!L80),"ok","err")</f>
        <v>ok</v>
      </c>
      <c r="H80" s="20" t="str">
        <f t="shared" si="3"/>
        <v>*</v>
      </c>
      <c r="I80" s="2">
        <f>READFIRST!$C$5</f>
        <v>2018</v>
      </c>
      <c r="L80" s="28">
        <f>'INDATA FILL demand'!F74</f>
        <v>0</v>
      </c>
      <c r="M80" s="28">
        <f>'INDATA FILL demand'!G74</f>
        <v>0</v>
      </c>
      <c r="N80" s="28">
        <f>'INDATA FILL demand'!H74</f>
        <v>0</v>
      </c>
      <c r="O80" s="28">
        <f>'INDATA FILL demand'!I74</f>
        <v>0</v>
      </c>
      <c r="P80" s="28">
        <f>'INDATA FILL demand'!J74</f>
        <v>0</v>
      </c>
      <c r="Q80" s="28">
        <f>'INDATA FILL demand'!K74</f>
        <v>0</v>
      </c>
      <c r="R80" s="28">
        <f>'INDATA FILL demand'!L74</f>
        <v>0</v>
      </c>
      <c r="S80" s="28">
        <f>'INDATA FILL demand'!M74</f>
        <v>0</v>
      </c>
      <c r="T80" s="28">
        <f>'INDATA FILL demand'!N74</f>
        <v>0</v>
      </c>
      <c r="U80" s="28">
        <f>'INDATA FILL demand'!O74</f>
        <v>0</v>
      </c>
      <c r="V80" s="28">
        <f>'INDATA FILL demand'!P74</f>
        <v>0</v>
      </c>
      <c r="W80" s="28">
        <f>'INDATA FILL demand'!Q74</f>
        <v>0</v>
      </c>
      <c r="X80" s="28">
        <f>'INDATA FILL demand'!R74</f>
        <v>0</v>
      </c>
      <c r="Y80" s="28">
        <f>'INDATA FILL demand'!S74</f>
        <v>0</v>
      </c>
      <c r="Z80" s="28">
        <f>'INDATA FILL demand'!T74</f>
        <v>0</v>
      </c>
    </row>
    <row r="81" spans="1:26" x14ac:dyDescent="0.3">
      <c r="A81" t="str">
        <f t="shared" si="2"/>
        <v/>
      </c>
      <c r="B81" s="26" t="s">
        <v>95</v>
      </c>
      <c r="C81" s="2" t="s">
        <v>95</v>
      </c>
      <c r="D81" s="2" t="s">
        <v>350</v>
      </c>
      <c r="E81" s="3" t="s">
        <v>335</v>
      </c>
      <c r="F81" s="3" t="s">
        <v>278</v>
      </c>
      <c r="G81" s="3" t="str">
        <f>IF(C81=('1 Demand Evolution BASE'!L81),"ok","err")</f>
        <v>ok</v>
      </c>
      <c r="H81" s="20" t="str">
        <f t="shared" si="3"/>
        <v>*</v>
      </c>
      <c r="I81" s="2">
        <f>READFIRST!$C$5</f>
        <v>2018</v>
      </c>
      <c r="L81" s="28">
        <f>'INDATA FILL demand'!F75</f>
        <v>0</v>
      </c>
      <c r="M81" s="28">
        <f>'INDATA FILL demand'!G75</f>
        <v>0</v>
      </c>
      <c r="N81" s="28">
        <f>'INDATA FILL demand'!H75</f>
        <v>0</v>
      </c>
      <c r="O81" s="28">
        <f>'INDATA FILL demand'!I75</f>
        <v>0</v>
      </c>
      <c r="P81" s="28">
        <f>'INDATA FILL demand'!J75</f>
        <v>0</v>
      </c>
      <c r="Q81" s="28">
        <f>'INDATA FILL demand'!K75</f>
        <v>0</v>
      </c>
      <c r="R81" s="28">
        <f>'INDATA FILL demand'!L75</f>
        <v>0</v>
      </c>
      <c r="S81" s="28">
        <f>'INDATA FILL demand'!M75</f>
        <v>0</v>
      </c>
      <c r="T81" s="28">
        <f>'INDATA FILL demand'!N75</f>
        <v>0</v>
      </c>
      <c r="U81" s="28">
        <f>'INDATA FILL demand'!O75</f>
        <v>0</v>
      </c>
      <c r="V81" s="28">
        <f>'INDATA FILL demand'!P75</f>
        <v>0</v>
      </c>
      <c r="W81" s="28">
        <f>'INDATA FILL demand'!Q75</f>
        <v>0</v>
      </c>
      <c r="X81" s="28">
        <f>'INDATA FILL demand'!R75</f>
        <v>0</v>
      </c>
      <c r="Y81" s="28">
        <f>'INDATA FILL demand'!S75</f>
        <v>0</v>
      </c>
      <c r="Z81" s="28">
        <f>'INDATA FILL demand'!T75</f>
        <v>0</v>
      </c>
    </row>
    <row r="82" spans="1:26" x14ac:dyDescent="0.3">
      <c r="A82" t="str">
        <f t="shared" si="2"/>
        <v/>
      </c>
      <c r="B82" s="26" t="s">
        <v>96</v>
      </c>
      <c r="C82" s="2" t="s">
        <v>96</v>
      </c>
      <c r="D82" s="2" t="s">
        <v>351</v>
      </c>
      <c r="E82" s="3" t="s">
        <v>335</v>
      </c>
      <c r="F82" s="3" t="s">
        <v>278</v>
      </c>
      <c r="G82" s="3" t="str">
        <f>IF(C82=('1 Demand Evolution BASE'!L82),"ok","err")</f>
        <v>ok</v>
      </c>
      <c r="H82" s="20" t="str">
        <f t="shared" si="3"/>
        <v>DEMAND</v>
      </c>
      <c r="I82" s="2">
        <f>READFIRST!$C$5</f>
        <v>2018</v>
      </c>
      <c r="L82" s="27">
        <f>'INDATA FILL demand'!F76</f>
        <v>3.0695908507521699</v>
      </c>
      <c r="M82" s="27">
        <f>'INDATA FILL demand'!G76</f>
        <v>0</v>
      </c>
      <c r="N82" s="27">
        <f>'INDATA FILL demand'!H76</f>
        <v>0</v>
      </c>
      <c r="O82" s="27">
        <f>'INDATA FILL demand'!I76</f>
        <v>0</v>
      </c>
      <c r="P82" s="27">
        <f>'INDATA FILL demand'!J76</f>
        <v>0</v>
      </c>
      <c r="Q82" s="27">
        <f>'INDATA FILL demand'!K76</f>
        <v>0</v>
      </c>
      <c r="R82" s="27">
        <f>'INDATA FILL demand'!L76</f>
        <v>0</v>
      </c>
      <c r="S82" s="27">
        <f>'INDATA FILL demand'!M76</f>
        <v>0</v>
      </c>
      <c r="T82" s="27">
        <f>'INDATA FILL demand'!N76</f>
        <v>0</v>
      </c>
      <c r="U82" s="27">
        <f>'INDATA FILL demand'!O76</f>
        <v>0</v>
      </c>
      <c r="V82" s="27">
        <f>'INDATA FILL demand'!P76</f>
        <v>0</v>
      </c>
      <c r="W82" s="27">
        <f>'INDATA FILL demand'!Q76</f>
        <v>0</v>
      </c>
      <c r="X82" s="27">
        <f>'INDATA FILL demand'!R76</f>
        <v>0</v>
      </c>
      <c r="Y82" s="27">
        <f>'INDATA FILL demand'!S76</f>
        <v>0</v>
      </c>
      <c r="Z82" s="27">
        <f>'INDATA FILL demand'!T76</f>
        <v>0</v>
      </c>
    </row>
    <row r="83" spans="1:26" x14ac:dyDescent="0.3">
      <c r="A83" t="str">
        <f t="shared" si="2"/>
        <v/>
      </c>
      <c r="B83" s="26" t="s">
        <v>97</v>
      </c>
      <c r="C83" s="2" t="s">
        <v>97</v>
      </c>
      <c r="D83" s="2" t="s">
        <v>352</v>
      </c>
      <c r="E83" s="3" t="s">
        <v>335</v>
      </c>
      <c r="F83" s="3" t="s">
        <v>278</v>
      </c>
      <c r="G83" s="3" t="str">
        <f>IF(C83=('1 Demand Evolution BASE'!L83),"ok","err")</f>
        <v>ok</v>
      </c>
      <c r="H83" s="20" t="str">
        <f t="shared" si="3"/>
        <v>DEMAND</v>
      </c>
      <c r="I83" s="2">
        <f>READFIRST!$C$5</f>
        <v>2018</v>
      </c>
      <c r="L83" s="28">
        <f>'INDATA FILL demand'!F77</f>
        <v>7.3696642408144699</v>
      </c>
      <c r="M83" s="28">
        <f>'INDATA FILL demand'!G77</f>
        <v>0</v>
      </c>
      <c r="N83" s="28">
        <f>'INDATA FILL demand'!H77</f>
        <v>0</v>
      </c>
      <c r="O83" s="28">
        <f>'INDATA FILL demand'!I77</f>
        <v>0</v>
      </c>
      <c r="P83" s="28">
        <f>'INDATA FILL demand'!J77</f>
        <v>0</v>
      </c>
      <c r="Q83" s="28">
        <f>'INDATA FILL demand'!K77</f>
        <v>0</v>
      </c>
      <c r="R83" s="28">
        <f>'INDATA FILL demand'!L77</f>
        <v>0</v>
      </c>
      <c r="S83" s="28">
        <f>'INDATA FILL demand'!M77</f>
        <v>0</v>
      </c>
      <c r="T83" s="28">
        <f>'INDATA FILL demand'!N77</f>
        <v>0</v>
      </c>
      <c r="U83" s="28">
        <f>'INDATA FILL demand'!O77</f>
        <v>0</v>
      </c>
      <c r="V83" s="28">
        <f>'INDATA FILL demand'!P77</f>
        <v>0</v>
      </c>
      <c r="W83" s="28">
        <f>'INDATA FILL demand'!Q77</f>
        <v>0</v>
      </c>
      <c r="X83" s="28">
        <f>'INDATA FILL demand'!R77</f>
        <v>0</v>
      </c>
      <c r="Y83" s="28">
        <f>'INDATA FILL demand'!S77</f>
        <v>0</v>
      </c>
      <c r="Z83" s="28">
        <f>'INDATA FILL demand'!T77</f>
        <v>0</v>
      </c>
    </row>
    <row r="84" spans="1:26" x14ac:dyDescent="0.3">
      <c r="A84" t="str">
        <f t="shared" si="2"/>
        <v/>
      </c>
      <c r="B84" s="26" t="s">
        <v>98</v>
      </c>
      <c r="C84" s="2" t="s">
        <v>98</v>
      </c>
      <c r="D84" s="2" t="s">
        <v>353</v>
      </c>
      <c r="E84" s="3" t="s">
        <v>335</v>
      </c>
      <c r="F84" s="3" t="s">
        <v>278</v>
      </c>
      <c r="G84" s="3" t="str">
        <f>IF(C84=('1 Demand Evolution BASE'!L84),"ok","err")</f>
        <v>ok</v>
      </c>
      <c r="H84" s="20" t="str">
        <f t="shared" si="3"/>
        <v>DEMAND</v>
      </c>
      <c r="I84" s="2">
        <f>READFIRST!$C$5</f>
        <v>2018</v>
      </c>
      <c r="L84" s="28">
        <f>'INDATA FILL demand'!F78</f>
        <v>0.55366625424707505</v>
      </c>
      <c r="M84" s="28">
        <f>'INDATA FILL demand'!G78</f>
        <v>0</v>
      </c>
      <c r="N84" s="28">
        <f>'INDATA FILL demand'!H78</f>
        <v>0</v>
      </c>
      <c r="O84" s="28">
        <f>'INDATA FILL demand'!I78</f>
        <v>0</v>
      </c>
      <c r="P84" s="28">
        <f>'INDATA FILL demand'!J78</f>
        <v>0</v>
      </c>
      <c r="Q84" s="28">
        <f>'INDATA FILL demand'!K78</f>
        <v>0</v>
      </c>
      <c r="R84" s="28">
        <f>'INDATA FILL demand'!L78</f>
        <v>0</v>
      </c>
      <c r="S84" s="28">
        <f>'INDATA FILL demand'!M78</f>
        <v>0</v>
      </c>
      <c r="T84" s="28">
        <f>'INDATA FILL demand'!N78</f>
        <v>0</v>
      </c>
      <c r="U84" s="28">
        <f>'INDATA FILL demand'!O78</f>
        <v>0</v>
      </c>
      <c r="V84" s="28">
        <f>'INDATA FILL demand'!P78</f>
        <v>0</v>
      </c>
      <c r="W84" s="28">
        <f>'INDATA FILL demand'!Q78</f>
        <v>0</v>
      </c>
      <c r="X84" s="28">
        <f>'INDATA FILL demand'!R78</f>
        <v>0</v>
      </c>
      <c r="Y84" s="28">
        <f>'INDATA FILL demand'!S78</f>
        <v>0</v>
      </c>
      <c r="Z84" s="28">
        <f>'INDATA FILL demand'!T78</f>
        <v>0</v>
      </c>
    </row>
    <row r="85" spans="1:26" x14ac:dyDescent="0.3">
      <c r="A85" t="str">
        <f t="shared" si="2"/>
        <v/>
      </c>
      <c r="B85" s="26" t="s">
        <v>99</v>
      </c>
      <c r="C85" s="2" t="s">
        <v>99</v>
      </c>
      <c r="D85" s="2" t="s">
        <v>354</v>
      </c>
      <c r="E85" s="3" t="s">
        <v>335</v>
      </c>
      <c r="F85" s="3" t="s">
        <v>278</v>
      </c>
      <c r="G85" s="3" t="str">
        <f>IF(C85=('1 Demand Evolution BASE'!L85),"ok","err")</f>
        <v>ok</v>
      </c>
      <c r="H85" s="20" t="str">
        <f t="shared" si="3"/>
        <v>DEMAND</v>
      </c>
      <c r="I85" s="2">
        <f>READFIRST!$C$5</f>
        <v>2018</v>
      </c>
      <c r="L85" s="28">
        <f>'INDATA FILL demand'!F79</f>
        <v>0.78571755198298099</v>
      </c>
      <c r="M85" s="28">
        <f>'INDATA FILL demand'!G79</f>
        <v>0</v>
      </c>
      <c r="N85" s="28">
        <f>'INDATA FILL demand'!H79</f>
        <v>0</v>
      </c>
      <c r="O85" s="28">
        <f>'INDATA FILL demand'!I79</f>
        <v>0</v>
      </c>
      <c r="P85" s="28">
        <f>'INDATA FILL demand'!J79</f>
        <v>0</v>
      </c>
      <c r="Q85" s="28">
        <f>'INDATA FILL demand'!K79</f>
        <v>0</v>
      </c>
      <c r="R85" s="28">
        <f>'INDATA FILL demand'!L79</f>
        <v>0</v>
      </c>
      <c r="S85" s="28">
        <f>'INDATA FILL demand'!M79</f>
        <v>0</v>
      </c>
      <c r="T85" s="28">
        <f>'INDATA FILL demand'!N79</f>
        <v>0</v>
      </c>
      <c r="U85" s="28">
        <f>'INDATA FILL demand'!O79</f>
        <v>0</v>
      </c>
      <c r="V85" s="28">
        <f>'INDATA FILL demand'!P79</f>
        <v>0</v>
      </c>
      <c r="W85" s="28">
        <f>'INDATA FILL demand'!Q79</f>
        <v>0</v>
      </c>
      <c r="X85" s="28">
        <f>'INDATA FILL demand'!R79</f>
        <v>0</v>
      </c>
      <c r="Y85" s="28">
        <f>'INDATA FILL demand'!S79</f>
        <v>0</v>
      </c>
      <c r="Z85" s="28">
        <f>'INDATA FILL demand'!T79</f>
        <v>0</v>
      </c>
    </row>
    <row r="86" spans="1:26" x14ac:dyDescent="0.3">
      <c r="A86" t="str">
        <f t="shared" si="2"/>
        <v/>
      </c>
      <c r="B86" s="26" t="s">
        <v>100</v>
      </c>
      <c r="C86" s="2" t="s">
        <v>100</v>
      </c>
      <c r="D86" s="2" t="s">
        <v>355</v>
      </c>
      <c r="E86" s="3" t="s">
        <v>335</v>
      </c>
      <c r="F86" s="3" t="s">
        <v>278</v>
      </c>
      <c r="G86" s="3" t="str">
        <f>IF(C86=('1 Demand Evolution BASE'!L86),"ok","err")</f>
        <v>ok</v>
      </c>
      <c r="H86" s="20" t="str">
        <f t="shared" si="3"/>
        <v>DEMAND</v>
      </c>
      <c r="I86" s="2">
        <f>READFIRST!$C$5</f>
        <v>2018</v>
      </c>
      <c r="L86" s="28">
        <f>'INDATA FILL demand'!F80</f>
        <v>4.6776656333080098</v>
      </c>
      <c r="M86" s="28">
        <f>'INDATA FILL demand'!G80</f>
        <v>0</v>
      </c>
      <c r="N86" s="28">
        <f>'INDATA FILL demand'!H80</f>
        <v>0</v>
      </c>
      <c r="O86" s="28">
        <f>'INDATA FILL demand'!I80</f>
        <v>0</v>
      </c>
      <c r="P86" s="28">
        <f>'INDATA FILL demand'!J80</f>
        <v>0</v>
      </c>
      <c r="Q86" s="28">
        <f>'INDATA FILL demand'!K80</f>
        <v>0</v>
      </c>
      <c r="R86" s="28">
        <f>'INDATA FILL demand'!L80</f>
        <v>0</v>
      </c>
      <c r="S86" s="28">
        <f>'INDATA FILL demand'!M80</f>
        <v>0</v>
      </c>
      <c r="T86" s="28">
        <f>'INDATA FILL demand'!N80</f>
        <v>0</v>
      </c>
      <c r="U86" s="28">
        <f>'INDATA FILL demand'!O80</f>
        <v>0</v>
      </c>
      <c r="V86" s="28">
        <f>'INDATA FILL demand'!P80</f>
        <v>0</v>
      </c>
      <c r="W86" s="28">
        <f>'INDATA FILL demand'!Q80</f>
        <v>0</v>
      </c>
      <c r="X86" s="28">
        <f>'INDATA FILL demand'!R80</f>
        <v>0</v>
      </c>
      <c r="Y86" s="28">
        <f>'INDATA FILL demand'!S80</f>
        <v>0</v>
      </c>
      <c r="Z86" s="28">
        <f>'INDATA FILL demand'!T80</f>
        <v>0</v>
      </c>
    </row>
    <row r="87" spans="1:26" x14ac:dyDescent="0.3">
      <c r="A87" t="str">
        <f t="shared" si="2"/>
        <v/>
      </c>
      <c r="B87" s="26" t="s">
        <v>101</v>
      </c>
      <c r="C87" s="2" t="s">
        <v>101</v>
      </c>
      <c r="D87" s="2" t="s">
        <v>356</v>
      </c>
      <c r="E87" s="3" t="s">
        <v>335</v>
      </c>
      <c r="F87" s="3" t="s">
        <v>278</v>
      </c>
      <c r="G87" s="3" t="str">
        <f>IF(C87=('1 Demand Evolution BASE'!L87),"ok","err")</f>
        <v>ok</v>
      </c>
      <c r="H87" s="20" t="str">
        <f t="shared" si="3"/>
        <v>DEMAND</v>
      </c>
      <c r="I87" s="2">
        <f>READFIRST!$C$5</f>
        <v>2018</v>
      </c>
      <c r="L87" s="28">
        <f>'INDATA FILL demand'!F81</f>
        <v>0.96891594493238098</v>
      </c>
      <c r="M87" s="28">
        <f>'INDATA FILL demand'!G81</f>
        <v>0</v>
      </c>
      <c r="N87" s="28">
        <f>'INDATA FILL demand'!H81</f>
        <v>0</v>
      </c>
      <c r="O87" s="28">
        <f>'INDATA FILL demand'!I81</f>
        <v>0</v>
      </c>
      <c r="P87" s="28">
        <f>'INDATA FILL demand'!J81</f>
        <v>0</v>
      </c>
      <c r="Q87" s="28">
        <f>'INDATA FILL demand'!K81</f>
        <v>0</v>
      </c>
      <c r="R87" s="28">
        <f>'INDATA FILL demand'!L81</f>
        <v>0</v>
      </c>
      <c r="S87" s="28">
        <f>'INDATA FILL demand'!M81</f>
        <v>0</v>
      </c>
      <c r="T87" s="28">
        <f>'INDATA FILL demand'!N81</f>
        <v>0</v>
      </c>
      <c r="U87" s="28">
        <f>'INDATA FILL demand'!O81</f>
        <v>0</v>
      </c>
      <c r="V87" s="28">
        <f>'INDATA FILL demand'!P81</f>
        <v>0</v>
      </c>
      <c r="W87" s="28">
        <f>'INDATA FILL demand'!Q81</f>
        <v>0</v>
      </c>
      <c r="X87" s="28">
        <f>'INDATA FILL demand'!R81</f>
        <v>0</v>
      </c>
      <c r="Y87" s="28">
        <f>'INDATA FILL demand'!S81</f>
        <v>0</v>
      </c>
      <c r="Z87" s="28">
        <f>'INDATA FILL demand'!T81</f>
        <v>0</v>
      </c>
    </row>
    <row r="88" spans="1:26" x14ac:dyDescent="0.3">
      <c r="A88" t="str">
        <f t="shared" si="2"/>
        <v/>
      </c>
      <c r="B88" s="26" t="s">
        <v>102</v>
      </c>
      <c r="C88" s="2" t="s">
        <v>102</v>
      </c>
      <c r="D88" s="2" t="s">
        <v>357</v>
      </c>
      <c r="E88" s="3" t="s">
        <v>335</v>
      </c>
      <c r="F88" s="3" t="s">
        <v>278</v>
      </c>
      <c r="G88" s="3" t="str">
        <f>IF(C88=('1 Demand Evolution BASE'!L88),"ok","err")</f>
        <v>ok</v>
      </c>
      <c r="H88" s="20" t="str">
        <f t="shared" si="3"/>
        <v>DEMAND</v>
      </c>
      <c r="I88" s="2">
        <f>READFIRST!$C$5</f>
        <v>2018</v>
      </c>
      <c r="L88" s="28">
        <f>'INDATA FILL demand'!F82</f>
        <v>2.0782839911259701</v>
      </c>
      <c r="M88" s="28">
        <f>'INDATA FILL demand'!G82</f>
        <v>0</v>
      </c>
      <c r="N88" s="28">
        <f>'INDATA FILL demand'!H82</f>
        <v>0</v>
      </c>
      <c r="O88" s="28">
        <f>'INDATA FILL demand'!I82</f>
        <v>0</v>
      </c>
      <c r="P88" s="28">
        <f>'INDATA FILL demand'!J82</f>
        <v>0</v>
      </c>
      <c r="Q88" s="28">
        <f>'INDATA FILL demand'!K82</f>
        <v>0</v>
      </c>
      <c r="R88" s="28">
        <f>'INDATA FILL demand'!L82</f>
        <v>0</v>
      </c>
      <c r="S88" s="28">
        <f>'INDATA FILL demand'!M82</f>
        <v>0</v>
      </c>
      <c r="T88" s="28">
        <f>'INDATA FILL demand'!N82</f>
        <v>0</v>
      </c>
      <c r="U88" s="28">
        <f>'INDATA FILL demand'!O82</f>
        <v>0</v>
      </c>
      <c r="V88" s="28">
        <f>'INDATA FILL demand'!P82</f>
        <v>0</v>
      </c>
      <c r="W88" s="28">
        <f>'INDATA FILL demand'!Q82</f>
        <v>0</v>
      </c>
      <c r="X88" s="28">
        <f>'INDATA FILL demand'!R82</f>
        <v>0</v>
      </c>
      <c r="Y88" s="28">
        <f>'INDATA FILL demand'!S82</f>
        <v>0</v>
      </c>
      <c r="Z88" s="28">
        <f>'INDATA FILL demand'!T82</f>
        <v>0</v>
      </c>
    </row>
    <row r="89" spans="1:26" x14ac:dyDescent="0.3">
      <c r="A89" t="str">
        <f t="shared" si="2"/>
        <v/>
      </c>
      <c r="B89" s="26" t="s">
        <v>103</v>
      </c>
      <c r="C89" s="2" t="s">
        <v>103</v>
      </c>
      <c r="D89" s="2" t="s">
        <v>358</v>
      </c>
      <c r="E89" s="3" t="s">
        <v>335</v>
      </c>
      <c r="F89" s="3" t="s">
        <v>278</v>
      </c>
      <c r="G89" s="3" t="str">
        <f>IF(C89=('1 Demand Evolution BASE'!L89),"ok","err")</f>
        <v>ok</v>
      </c>
      <c r="H89" s="20" t="str">
        <f t="shared" si="3"/>
        <v>DEMAND</v>
      </c>
      <c r="I89" s="2">
        <f>READFIRST!$C$5</f>
        <v>2018</v>
      </c>
      <c r="L89" s="29">
        <f>'INDATA FILL demand'!F83</f>
        <v>0.59030593283695498</v>
      </c>
      <c r="M89" s="29">
        <f>'INDATA FILL demand'!G83</f>
        <v>0</v>
      </c>
      <c r="N89" s="29">
        <f>'INDATA FILL demand'!H83</f>
        <v>0</v>
      </c>
      <c r="O89" s="29">
        <f>'INDATA FILL demand'!I83</f>
        <v>0</v>
      </c>
      <c r="P89" s="29">
        <f>'INDATA FILL demand'!J83</f>
        <v>0</v>
      </c>
      <c r="Q89" s="29">
        <f>'INDATA FILL demand'!K83</f>
        <v>0</v>
      </c>
      <c r="R89" s="29">
        <f>'INDATA FILL demand'!L83</f>
        <v>0</v>
      </c>
      <c r="S89" s="29">
        <f>'INDATA FILL demand'!M83</f>
        <v>0</v>
      </c>
      <c r="T89" s="29">
        <f>'INDATA FILL demand'!N83</f>
        <v>0</v>
      </c>
      <c r="U89" s="29">
        <f>'INDATA FILL demand'!O83</f>
        <v>0</v>
      </c>
      <c r="V89" s="29">
        <f>'INDATA FILL demand'!P83</f>
        <v>0</v>
      </c>
      <c r="W89" s="29">
        <f>'INDATA FILL demand'!Q83</f>
        <v>0</v>
      </c>
      <c r="X89" s="29">
        <f>'INDATA FILL demand'!R83</f>
        <v>0</v>
      </c>
      <c r="Y89" s="29">
        <f>'INDATA FILL demand'!S83</f>
        <v>0</v>
      </c>
      <c r="Z89" s="29">
        <f>'INDATA FILL demand'!T83</f>
        <v>0</v>
      </c>
    </row>
    <row r="90" spans="1:26" x14ac:dyDescent="0.3">
      <c r="A90" t="str">
        <f t="shared" si="2"/>
        <v/>
      </c>
      <c r="B90" s="26" t="s">
        <v>104</v>
      </c>
      <c r="C90" s="2" t="s">
        <v>104</v>
      </c>
      <c r="D90" s="2" t="s">
        <v>359</v>
      </c>
      <c r="E90" s="3" t="s">
        <v>335</v>
      </c>
      <c r="F90" s="3" t="s">
        <v>278</v>
      </c>
      <c r="G90" s="3" t="str">
        <f>IF(C90=('1 Demand Evolution BASE'!L90),"ok","err")</f>
        <v>ok</v>
      </c>
      <c r="H90" s="20" t="str">
        <f t="shared" si="3"/>
        <v>DEMAND</v>
      </c>
      <c r="I90" s="2">
        <f>READFIRST!$C$5</f>
        <v>2018</v>
      </c>
      <c r="L90" s="27">
        <f>'INDATA FILL demand'!F84</f>
        <v>0.65347536346451895</v>
      </c>
      <c r="M90" s="27">
        <f>'INDATA FILL demand'!G84</f>
        <v>0</v>
      </c>
      <c r="N90" s="27">
        <f>'INDATA FILL demand'!H84</f>
        <v>0</v>
      </c>
      <c r="O90" s="27">
        <f>'INDATA FILL demand'!I84</f>
        <v>0</v>
      </c>
      <c r="P90" s="27">
        <f>'INDATA FILL demand'!J84</f>
        <v>0</v>
      </c>
      <c r="Q90" s="27">
        <f>'INDATA FILL demand'!K84</f>
        <v>0</v>
      </c>
      <c r="R90" s="27">
        <f>'INDATA FILL demand'!L84</f>
        <v>0</v>
      </c>
      <c r="S90" s="27">
        <f>'INDATA FILL demand'!M84</f>
        <v>0</v>
      </c>
      <c r="T90" s="27">
        <f>'INDATA FILL demand'!N84</f>
        <v>0</v>
      </c>
      <c r="U90" s="27">
        <f>'INDATA FILL demand'!O84</f>
        <v>0</v>
      </c>
      <c r="V90" s="27">
        <f>'INDATA FILL demand'!P84</f>
        <v>0</v>
      </c>
      <c r="W90" s="27">
        <f>'INDATA FILL demand'!Q84</f>
        <v>0</v>
      </c>
      <c r="X90" s="27">
        <f>'INDATA FILL demand'!R84</f>
        <v>0</v>
      </c>
      <c r="Y90" s="27">
        <f>'INDATA FILL demand'!S84</f>
        <v>0</v>
      </c>
      <c r="Z90" s="27">
        <f>'INDATA FILL demand'!T84</f>
        <v>0</v>
      </c>
    </row>
    <row r="91" spans="1:26" x14ac:dyDescent="0.3">
      <c r="A91" t="str">
        <f t="shared" si="2"/>
        <v/>
      </c>
      <c r="B91" s="26" t="s">
        <v>105</v>
      </c>
      <c r="C91" s="2" t="s">
        <v>105</v>
      </c>
      <c r="D91" s="2" t="s">
        <v>360</v>
      </c>
      <c r="E91" s="3" t="s">
        <v>335</v>
      </c>
      <c r="F91" s="3" t="s">
        <v>278</v>
      </c>
      <c r="G91" s="3" t="str">
        <f>IF(C91=('1 Demand Evolution BASE'!L91),"ok","err")</f>
        <v>ok</v>
      </c>
      <c r="H91" s="20" t="str">
        <f t="shared" si="3"/>
        <v>DEMAND</v>
      </c>
      <c r="I91" s="2">
        <f>READFIRST!$C$5</f>
        <v>2018</v>
      </c>
      <c r="L91" s="28">
        <f>'INDATA FILL demand'!F85</f>
        <v>1.5689042131454201</v>
      </c>
      <c r="M91" s="28">
        <f>'INDATA FILL demand'!G85</f>
        <v>0</v>
      </c>
      <c r="N91" s="28">
        <f>'INDATA FILL demand'!H85</f>
        <v>0</v>
      </c>
      <c r="O91" s="28">
        <f>'INDATA FILL demand'!I85</f>
        <v>0</v>
      </c>
      <c r="P91" s="28">
        <f>'INDATA FILL demand'!J85</f>
        <v>0</v>
      </c>
      <c r="Q91" s="28">
        <f>'INDATA FILL demand'!K85</f>
        <v>0</v>
      </c>
      <c r="R91" s="28">
        <f>'INDATA FILL demand'!L85</f>
        <v>0</v>
      </c>
      <c r="S91" s="28">
        <f>'INDATA FILL demand'!M85</f>
        <v>0</v>
      </c>
      <c r="T91" s="28">
        <f>'INDATA FILL demand'!N85</f>
        <v>0</v>
      </c>
      <c r="U91" s="28">
        <f>'INDATA FILL demand'!O85</f>
        <v>0</v>
      </c>
      <c r="V91" s="28">
        <f>'INDATA FILL demand'!P85</f>
        <v>0</v>
      </c>
      <c r="W91" s="28">
        <f>'INDATA FILL demand'!Q85</f>
        <v>0</v>
      </c>
      <c r="X91" s="28">
        <f>'INDATA FILL demand'!R85</f>
        <v>0</v>
      </c>
      <c r="Y91" s="28">
        <f>'INDATA FILL demand'!S85</f>
        <v>0</v>
      </c>
      <c r="Z91" s="28">
        <f>'INDATA FILL demand'!T85</f>
        <v>0</v>
      </c>
    </row>
    <row r="92" spans="1:26" x14ac:dyDescent="0.3">
      <c r="A92" t="str">
        <f t="shared" si="2"/>
        <v/>
      </c>
      <c r="B92" s="26" t="s">
        <v>106</v>
      </c>
      <c r="C92" s="2" t="s">
        <v>106</v>
      </c>
      <c r="D92" s="2" t="s">
        <v>361</v>
      </c>
      <c r="E92" s="3" t="s">
        <v>335</v>
      </c>
      <c r="F92" s="3" t="s">
        <v>278</v>
      </c>
      <c r="G92" s="3" t="str">
        <f>IF(C92=('1 Demand Evolution BASE'!L92),"ok","err")</f>
        <v>ok</v>
      </c>
      <c r="H92" s="20" t="str">
        <f t="shared" si="3"/>
        <v>DEMAND</v>
      </c>
      <c r="I92" s="2">
        <f>READFIRST!$C$5</f>
        <v>2018</v>
      </c>
      <c r="L92" s="28">
        <f>'INDATA FILL demand'!F86</f>
        <v>0.11786823531986</v>
      </c>
      <c r="M92" s="28">
        <f>'INDATA FILL demand'!G86</f>
        <v>0</v>
      </c>
      <c r="N92" s="28">
        <f>'INDATA FILL demand'!H86</f>
        <v>0</v>
      </c>
      <c r="O92" s="28">
        <f>'INDATA FILL demand'!I86</f>
        <v>0</v>
      </c>
      <c r="P92" s="28">
        <f>'INDATA FILL demand'!J86</f>
        <v>0</v>
      </c>
      <c r="Q92" s="28">
        <f>'INDATA FILL demand'!K86</f>
        <v>0</v>
      </c>
      <c r="R92" s="28">
        <f>'INDATA FILL demand'!L86</f>
        <v>0</v>
      </c>
      <c r="S92" s="28">
        <f>'INDATA FILL demand'!M86</f>
        <v>0</v>
      </c>
      <c r="T92" s="28">
        <f>'INDATA FILL demand'!N86</f>
        <v>0</v>
      </c>
      <c r="U92" s="28">
        <f>'INDATA FILL demand'!O86</f>
        <v>0</v>
      </c>
      <c r="V92" s="28">
        <f>'INDATA FILL demand'!P86</f>
        <v>0</v>
      </c>
      <c r="W92" s="28">
        <f>'INDATA FILL demand'!Q86</f>
        <v>0</v>
      </c>
      <c r="X92" s="28">
        <f>'INDATA FILL demand'!R86</f>
        <v>0</v>
      </c>
      <c r="Y92" s="28">
        <f>'INDATA FILL demand'!S86</f>
        <v>0</v>
      </c>
      <c r="Z92" s="28">
        <f>'INDATA FILL demand'!T86</f>
        <v>0</v>
      </c>
    </row>
    <row r="93" spans="1:26" x14ac:dyDescent="0.3">
      <c r="A93" t="str">
        <f t="shared" si="2"/>
        <v/>
      </c>
      <c r="B93" s="26" t="s">
        <v>107</v>
      </c>
      <c r="C93" s="2" t="s">
        <v>107</v>
      </c>
      <c r="D93" s="2" t="s">
        <v>362</v>
      </c>
      <c r="E93" s="3" t="s">
        <v>335</v>
      </c>
      <c r="F93" s="3" t="s">
        <v>278</v>
      </c>
      <c r="G93" s="3" t="str">
        <f>IF(C93=('1 Demand Evolution BASE'!L93),"ok","err")</f>
        <v>ok</v>
      </c>
      <c r="H93" s="20" t="str">
        <f t="shared" si="3"/>
        <v>DEMAND</v>
      </c>
      <c r="I93" s="2">
        <f>READFIRST!$C$5</f>
        <v>2018</v>
      </c>
      <c r="L93" s="28">
        <f>'INDATA FILL demand'!F87</f>
        <v>0.16726889277009599</v>
      </c>
      <c r="M93" s="28">
        <f>'INDATA FILL demand'!G87</f>
        <v>0</v>
      </c>
      <c r="N93" s="28">
        <f>'INDATA FILL demand'!H87</f>
        <v>0</v>
      </c>
      <c r="O93" s="28">
        <f>'INDATA FILL demand'!I87</f>
        <v>0</v>
      </c>
      <c r="P93" s="28">
        <f>'INDATA FILL demand'!J87</f>
        <v>0</v>
      </c>
      <c r="Q93" s="28">
        <f>'INDATA FILL demand'!K87</f>
        <v>0</v>
      </c>
      <c r="R93" s="28">
        <f>'INDATA FILL demand'!L87</f>
        <v>0</v>
      </c>
      <c r="S93" s="28">
        <f>'INDATA FILL demand'!M87</f>
        <v>0</v>
      </c>
      <c r="T93" s="28">
        <f>'INDATA FILL demand'!N87</f>
        <v>0</v>
      </c>
      <c r="U93" s="28">
        <f>'INDATA FILL demand'!O87</f>
        <v>0</v>
      </c>
      <c r="V93" s="28">
        <f>'INDATA FILL demand'!P87</f>
        <v>0</v>
      </c>
      <c r="W93" s="28">
        <f>'INDATA FILL demand'!Q87</f>
        <v>0</v>
      </c>
      <c r="X93" s="28">
        <f>'INDATA FILL demand'!R87</f>
        <v>0</v>
      </c>
      <c r="Y93" s="28">
        <f>'INDATA FILL demand'!S87</f>
        <v>0</v>
      </c>
      <c r="Z93" s="28">
        <f>'INDATA FILL demand'!T87</f>
        <v>0</v>
      </c>
    </row>
    <row r="94" spans="1:26" x14ac:dyDescent="0.3">
      <c r="A94" t="str">
        <f t="shared" si="2"/>
        <v/>
      </c>
      <c r="B94" s="26" t="s">
        <v>108</v>
      </c>
      <c r="C94" s="2" t="s">
        <v>108</v>
      </c>
      <c r="D94" s="2" t="s">
        <v>363</v>
      </c>
      <c r="E94" s="3" t="s">
        <v>335</v>
      </c>
      <c r="F94" s="3" t="s">
        <v>278</v>
      </c>
      <c r="G94" s="3" t="str">
        <f>IF(C94=('1 Demand Evolution BASE'!L94),"ok","err")</f>
        <v>ok</v>
      </c>
      <c r="H94" s="20" t="str">
        <f t="shared" si="3"/>
        <v>DEMAND</v>
      </c>
      <c r="I94" s="2">
        <f>READFIRST!$C$5</f>
        <v>2018</v>
      </c>
      <c r="L94" s="28">
        <f>'INDATA FILL demand'!F88</f>
        <v>0.99581325281264299</v>
      </c>
      <c r="M94" s="28">
        <f>'INDATA FILL demand'!G88</f>
        <v>0</v>
      </c>
      <c r="N94" s="28">
        <f>'INDATA FILL demand'!H88</f>
        <v>0</v>
      </c>
      <c r="O94" s="28">
        <f>'INDATA FILL demand'!I88</f>
        <v>0</v>
      </c>
      <c r="P94" s="28">
        <f>'INDATA FILL demand'!J88</f>
        <v>0</v>
      </c>
      <c r="Q94" s="28">
        <f>'INDATA FILL demand'!K88</f>
        <v>0</v>
      </c>
      <c r="R94" s="28">
        <f>'INDATA FILL demand'!L88</f>
        <v>0</v>
      </c>
      <c r="S94" s="28">
        <f>'INDATA FILL demand'!M88</f>
        <v>0</v>
      </c>
      <c r="T94" s="28">
        <f>'INDATA FILL demand'!N88</f>
        <v>0</v>
      </c>
      <c r="U94" s="28">
        <f>'INDATA FILL demand'!O88</f>
        <v>0</v>
      </c>
      <c r="V94" s="28">
        <f>'INDATA FILL demand'!P88</f>
        <v>0</v>
      </c>
      <c r="W94" s="28">
        <f>'INDATA FILL demand'!Q88</f>
        <v>0</v>
      </c>
      <c r="X94" s="28">
        <f>'INDATA FILL demand'!R88</f>
        <v>0</v>
      </c>
      <c r="Y94" s="28">
        <f>'INDATA FILL demand'!S88</f>
        <v>0</v>
      </c>
      <c r="Z94" s="28">
        <f>'INDATA FILL demand'!T88</f>
        <v>0</v>
      </c>
    </row>
    <row r="95" spans="1:26" x14ac:dyDescent="0.3">
      <c r="A95" t="str">
        <f t="shared" si="2"/>
        <v/>
      </c>
      <c r="B95" s="26" t="s">
        <v>109</v>
      </c>
      <c r="C95" s="2" t="s">
        <v>109</v>
      </c>
      <c r="D95" s="2" t="s">
        <v>364</v>
      </c>
      <c r="E95" s="3" t="s">
        <v>335</v>
      </c>
      <c r="F95" s="3" t="s">
        <v>278</v>
      </c>
      <c r="G95" s="3" t="str">
        <f>IF(C95=('1 Demand Evolution BASE'!L95),"ok","err")</f>
        <v>ok</v>
      </c>
      <c r="H95" s="20" t="str">
        <f t="shared" si="3"/>
        <v>DEMAND</v>
      </c>
      <c r="I95" s="2">
        <f>READFIRST!$C$5</f>
        <v>2018</v>
      </c>
      <c r="L95" s="28">
        <f>'INDATA FILL demand'!F89</f>
        <v>0.206269411809755</v>
      </c>
      <c r="M95" s="28">
        <f>'INDATA FILL demand'!G89</f>
        <v>0</v>
      </c>
      <c r="N95" s="28">
        <f>'INDATA FILL demand'!H89</f>
        <v>0</v>
      </c>
      <c r="O95" s="28">
        <f>'INDATA FILL demand'!I89</f>
        <v>0</v>
      </c>
      <c r="P95" s="28">
        <f>'INDATA FILL demand'!J89</f>
        <v>0</v>
      </c>
      <c r="Q95" s="28">
        <f>'INDATA FILL demand'!K89</f>
        <v>0</v>
      </c>
      <c r="R95" s="28">
        <f>'INDATA FILL demand'!L89</f>
        <v>0</v>
      </c>
      <c r="S95" s="28">
        <f>'INDATA FILL demand'!M89</f>
        <v>0</v>
      </c>
      <c r="T95" s="28">
        <f>'INDATA FILL demand'!N89</f>
        <v>0</v>
      </c>
      <c r="U95" s="28">
        <f>'INDATA FILL demand'!O89</f>
        <v>0</v>
      </c>
      <c r="V95" s="28">
        <f>'INDATA FILL demand'!P89</f>
        <v>0</v>
      </c>
      <c r="W95" s="28">
        <f>'INDATA FILL demand'!Q89</f>
        <v>0</v>
      </c>
      <c r="X95" s="28">
        <f>'INDATA FILL demand'!R89</f>
        <v>0</v>
      </c>
      <c r="Y95" s="28">
        <f>'INDATA FILL demand'!S89</f>
        <v>0</v>
      </c>
      <c r="Z95" s="28">
        <f>'INDATA FILL demand'!T89</f>
        <v>0</v>
      </c>
    </row>
    <row r="96" spans="1:26" x14ac:dyDescent="0.3">
      <c r="A96" t="str">
        <f t="shared" si="2"/>
        <v/>
      </c>
      <c r="B96" s="26" t="s">
        <v>110</v>
      </c>
      <c r="C96" s="2" t="s">
        <v>110</v>
      </c>
      <c r="D96" s="2" t="s">
        <v>365</v>
      </c>
      <c r="E96" s="3" t="s">
        <v>335</v>
      </c>
      <c r="F96" s="3" t="s">
        <v>278</v>
      </c>
      <c r="G96" s="3" t="str">
        <f>IF(C96=('1 Demand Evolution BASE'!L96),"ok","err")</f>
        <v>ok</v>
      </c>
      <c r="H96" s="20" t="str">
        <f t="shared" si="3"/>
        <v>DEMAND</v>
      </c>
      <c r="I96" s="2">
        <f>READFIRST!$C$5</f>
        <v>2018</v>
      </c>
      <c r="L96" s="28">
        <f>'INDATA FILL demand'!F90</f>
        <v>0.442439221549916</v>
      </c>
      <c r="M96" s="28">
        <f>'INDATA FILL demand'!G90</f>
        <v>0</v>
      </c>
      <c r="N96" s="28">
        <f>'INDATA FILL demand'!H90</f>
        <v>0</v>
      </c>
      <c r="O96" s="28">
        <f>'INDATA FILL demand'!I90</f>
        <v>0</v>
      </c>
      <c r="P96" s="28">
        <f>'INDATA FILL demand'!J90</f>
        <v>0</v>
      </c>
      <c r="Q96" s="28">
        <f>'INDATA FILL demand'!K90</f>
        <v>0</v>
      </c>
      <c r="R96" s="28">
        <f>'INDATA FILL demand'!L90</f>
        <v>0</v>
      </c>
      <c r="S96" s="28">
        <f>'INDATA FILL demand'!M90</f>
        <v>0</v>
      </c>
      <c r="T96" s="28">
        <f>'INDATA FILL demand'!N90</f>
        <v>0</v>
      </c>
      <c r="U96" s="28">
        <f>'INDATA FILL demand'!O90</f>
        <v>0</v>
      </c>
      <c r="V96" s="28">
        <f>'INDATA FILL demand'!P90</f>
        <v>0</v>
      </c>
      <c r="W96" s="28">
        <f>'INDATA FILL demand'!Q90</f>
        <v>0</v>
      </c>
      <c r="X96" s="28">
        <f>'INDATA FILL demand'!R90</f>
        <v>0</v>
      </c>
      <c r="Y96" s="28">
        <f>'INDATA FILL demand'!S90</f>
        <v>0</v>
      </c>
      <c r="Z96" s="28">
        <f>'INDATA FILL demand'!T90</f>
        <v>0</v>
      </c>
    </row>
    <row r="97" spans="1:26" x14ac:dyDescent="0.3">
      <c r="A97" t="str">
        <f t="shared" si="2"/>
        <v/>
      </c>
      <c r="B97" s="26" t="s">
        <v>111</v>
      </c>
      <c r="C97" s="2" t="s">
        <v>111</v>
      </c>
      <c r="D97" s="2" t="s">
        <v>366</v>
      </c>
      <c r="E97" s="3" t="s">
        <v>335</v>
      </c>
      <c r="F97" s="3" t="s">
        <v>278</v>
      </c>
      <c r="G97" s="3" t="str">
        <f>IF(C97=('1 Demand Evolution BASE'!L97),"ok","err")</f>
        <v>ok</v>
      </c>
      <c r="H97" s="20" t="str">
        <f t="shared" si="3"/>
        <v>DEMAND</v>
      </c>
      <c r="I97" s="2">
        <f>READFIRST!$C$5</f>
        <v>2018</v>
      </c>
      <c r="L97" s="29">
        <f>'INDATA FILL demand'!F91</f>
        <v>0.12566833912779199</v>
      </c>
      <c r="M97" s="29">
        <f>'INDATA FILL demand'!G91</f>
        <v>0</v>
      </c>
      <c r="N97" s="29">
        <f>'INDATA FILL demand'!H91</f>
        <v>0</v>
      </c>
      <c r="O97" s="29">
        <f>'INDATA FILL demand'!I91</f>
        <v>0</v>
      </c>
      <c r="P97" s="29">
        <f>'INDATA FILL demand'!J91</f>
        <v>0</v>
      </c>
      <c r="Q97" s="29">
        <f>'INDATA FILL demand'!K91</f>
        <v>0</v>
      </c>
      <c r="R97" s="29">
        <f>'INDATA FILL demand'!L91</f>
        <v>0</v>
      </c>
      <c r="S97" s="29">
        <f>'INDATA FILL demand'!M91</f>
        <v>0</v>
      </c>
      <c r="T97" s="29">
        <f>'INDATA FILL demand'!N91</f>
        <v>0</v>
      </c>
      <c r="U97" s="29">
        <f>'INDATA FILL demand'!O91</f>
        <v>0</v>
      </c>
      <c r="V97" s="29">
        <f>'INDATA FILL demand'!P91</f>
        <v>0</v>
      </c>
      <c r="W97" s="29">
        <f>'INDATA FILL demand'!Q91</f>
        <v>0</v>
      </c>
      <c r="X97" s="29">
        <f>'INDATA FILL demand'!R91</f>
        <v>0</v>
      </c>
      <c r="Y97" s="29">
        <f>'INDATA FILL demand'!S91</f>
        <v>0</v>
      </c>
      <c r="Z97" s="29">
        <f>'INDATA FILL demand'!T91</f>
        <v>0</v>
      </c>
    </row>
    <row r="98" spans="1:26" x14ac:dyDescent="0.3">
      <c r="A98" t="str">
        <f t="shared" si="2"/>
        <v/>
      </c>
      <c r="B98" s="26" t="s">
        <v>112</v>
      </c>
      <c r="C98" s="2" t="s">
        <v>112</v>
      </c>
      <c r="D98" s="2" t="s">
        <v>367</v>
      </c>
      <c r="E98" s="3" t="s">
        <v>335</v>
      </c>
      <c r="F98" s="3" t="s">
        <v>278</v>
      </c>
      <c r="G98" s="3" t="str">
        <f>IF(C98=('1 Demand Evolution BASE'!L98),"ok","err")</f>
        <v>ok</v>
      </c>
      <c r="H98" s="20" t="str">
        <f t="shared" si="3"/>
        <v>DEMAND</v>
      </c>
      <c r="I98" s="2">
        <f>READFIRST!$C$5</f>
        <v>2018</v>
      </c>
      <c r="L98" s="27">
        <f>'INDATA FILL demand'!F92</f>
        <v>0.86481240779639001</v>
      </c>
      <c r="M98" s="27">
        <f>'INDATA FILL demand'!G92</f>
        <v>0</v>
      </c>
      <c r="N98" s="27">
        <f>'INDATA FILL demand'!H92</f>
        <v>0</v>
      </c>
      <c r="O98" s="27">
        <f>'INDATA FILL demand'!I92</f>
        <v>0</v>
      </c>
      <c r="P98" s="27">
        <f>'INDATA FILL demand'!J92</f>
        <v>0</v>
      </c>
      <c r="Q98" s="27">
        <f>'INDATA FILL demand'!K92</f>
        <v>0</v>
      </c>
      <c r="R98" s="27">
        <f>'INDATA FILL demand'!L92</f>
        <v>0</v>
      </c>
      <c r="S98" s="27">
        <f>'INDATA FILL demand'!M92</f>
        <v>0</v>
      </c>
      <c r="T98" s="27">
        <f>'INDATA FILL demand'!N92</f>
        <v>0</v>
      </c>
      <c r="U98" s="27">
        <f>'INDATA FILL demand'!O92</f>
        <v>0</v>
      </c>
      <c r="V98" s="27">
        <f>'INDATA FILL demand'!P92</f>
        <v>0</v>
      </c>
      <c r="W98" s="27">
        <f>'INDATA FILL demand'!Q92</f>
        <v>0</v>
      </c>
      <c r="X98" s="27">
        <f>'INDATA FILL demand'!R92</f>
        <v>0</v>
      </c>
      <c r="Y98" s="27">
        <f>'INDATA FILL demand'!S92</f>
        <v>0</v>
      </c>
      <c r="Z98" s="27">
        <f>'INDATA FILL demand'!T92</f>
        <v>0</v>
      </c>
    </row>
    <row r="99" spans="1:26" x14ac:dyDescent="0.3">
      <c r="A99" t="str">
        <f t="shared" si="2"/>
        <v/>
      </c>
      <c r="B99" s="26" t="s">
        <v>113</v>
      </c>
      <c r="C99" s="2" t="s">
        <v>113</v>
      </c>
      <c r="D99" s="2" t="s">
        <v>368</v>
      </c>
      <c r="E99" s="3" t="s">
        <v>335</v>
      </c>
      <c r="F99" s="3" t="s">
        <v>278</v>
      </c>
      <c r="G99" s="3" t="str">
        <f>IF(C99=('1 Demand Evolution BASE'!L99),"ok","err")</f>
        <v>ok</v>
      </c>
      <c r="H99" s="20" t="str">
        <f t="shared" si="3"/>
        <v>DEMAND</v>
      </c>
      <c r="I99" s="2">
        <f>READFIRST!$C$5</f>
        <v>2018</v>
      </c>
      <c r="L99" s="28">
        <f>'INDATA FILL demand'!F93</f>
        <v>2.0762953066490901</v>
      </c>
      <c r="M99" s="28">
        <f>'INDATA FILL demand'!G93</f>
        <v>0</v>
      </c>
      <c r="N99" s="28">
        <f>'INDATA FILL demand'!H93</f>
        <v>0</v>
      </c>
      <c r="O99" s="28">
        <f>'INDATA FILL demand'!I93</f>
        <v>0</v>
      </c>
      <c r="P99" s="28">
        <f>'INDATA FILL demand'!J93</f>
        <v>0</v>
      </c>
      <c r="Q99" s="28">
        <f>'INDATA FILL demand'!K93</f>
        <v>0</v>
      </c>
      <c r="R99" s="28">
        <f>'INDATA FILL demand'!L93</f>
        <v>0</v>
      </c>
      <c r="S99" s="28">
        <f>'INDATA FILL demand'!M93</f>
        <v>0</v>
      </c>
      <c r="T99" s="28">
        <f>'INDATA FILL demand'!N93</f>
        <v>0</v>
      </c>
      <c r="U99" s="28">
        <f>'INDATA FILL demand'!O93</f>
        <v>0</v>
      </c>
      <c r="V99" s="28">
        <f>'INDATA FILL demand'!P93</f>
        <v>0</v>
      </c>
      <c r="W99" s="28">
        <f>'INDATA FILL demand'!Q93</f>
        <v>0</v>
      </c>
      <c r="X99" s="28">
        <f>'INDATA FILL demand'!R93</f>
        <v>0</v>
      </c>
      <c r="Y99" s="28">
        <f>'INDATA FILL demand'!S93</f>
        <v>0</v>
      </c>
      <c r="Z99" s="28">
        <f>'INDATA FILL demand'!T93</f>
        <v>0</v>
      </c>
    </row>
    <row r="100" spans="1:26" x14ac:dyDescent="0.3">
      <c r="A100" t="str">
        <f t="shared" si="2"/>
        <v/>
      </c>
      <c r="B100" s="26" t="s">
        <v>114</v>
      </c>
      <c r="C100" s="2" t="s">
        <v>114</v>
      </c>
      <c r="D100" s="2" t="s">
        <v>369</v>
      </c>
      <c r="E100" s="3" t="s">
        <v>335</v>
      </c>
      <c r="F100" s="3" t="s">
        <v>278</v>
      </c>
      <c r="G100" s="3" t="str">
        <f>IF(C100=('1 Demand Evolution BASE'!L100),"ok","err")</f>
        <v>ok</v>
      </c>
      <c r="H100" s="20" t="str">
        <f t="shared" si="3"/>
        <v>DEMAND</v>
      </c>
      <c r="I100" s="2">
        <f>READFIRST!$C$5</f>
        <v>2018</v>
      </c>
      <c r="L100" s="28">
        <f>'INDATA FILL demand'!F94</f>
        <v>0.155987383899614</v>
      </c>
      <c r="M100" s="28">
        <f>'INDATA FILL demand'!G94</f>
        <v>0</v>
      </c>
      <c r="N100" s="28">
        <f>'INDATA FILL demand'!H94</f>
        <v>0</v>
      </c>
      <c r="O100" s="28">
        <f>'INDATA FILL demand'!I94</f>
        <v>0</v>
      </c>
      <c r="P100" s="28">
        <f>'INDATA FILL demand'!J94</f>
        <v>0</v>
      </c>
      <c r="Q100" s="28">
        <f>'INDATA FILL demand'!K94</f>
        <v>0</v>
      </c>
      <c r="R100" s="28">
        <f>'INDATA FILL demand'!L94</f>
        <v>0</v>
      </c>
      <c r="S100" s="28">
        <f>'INDATA FILL demand'!M94</f>
        <v>0</v>
      </c>
      <c r="T100" s="28">
        <f>'INDATA FILL demand'!N94</f>
        <v>0</v>
      </c>
      <c r="U100" s="28">
        <f>'INDATA FILL demand'!O94</f>
        <v>0</v>
      </c>
      <c r="V100" s="28">
        <f>'INDATA FILL demand'!P94</f>
        <v>0</v>
      </c>
      <c r="W100" s="28">
        <f>'INDATA FILL demand'!Q94</f>
        <v>0</v>
      </c>
      <c r="X100" s="28">
        <f>'INDATA FILL demand'!R94</f>
        <v>0</v>
      </c>
      <c r="Y100" s="28">
        <f>'INDATA FILL demand'!S94</f>
        <v>0</v>
      </c>
      <c r="Z100" s="28">
        <f>'INDATA FILL demand'!T94</f>
        <v>0</v>
      </c>
    </row>
    <row r="101" spans="1:26" x14ac:dyDescent="0.3">
      <c r="A101" t="str">
        <f t="shared" si="2"/>
        <v/>
      </c>
      <c r="B101" s="26" t="s">
        <v>115</v>
      </c>
      <c r="C101" s="2" t="s">
        <v>115</v>
      </c>
      <c r="D101" s="2" t="s">
        <v>370</v>
      </c>
      <c r="E101" s="3" t="s">
        <v>335</v>
      </c>
      <c r="F101" s="3" t="s">
        <v>278</v>
      </c>
      <c r="G101" s="3" t="str">
        <f>IF(C101=('1 Demand Evolution BASE'!L101),"ok","err")</f>
        <v>ok</v>
      </c>
      <c r="H101" s="20" t="str">
        <f t="shared" si="3"/>
        <v>DEMAND</v>
      </c>
      <c r="I101" s="2">
        <f>READFIRST!$C$5</f>
        <v>2018</v>
      </c>
      <c r="L101" s="28">
        <f>'INDATA FILL demand'!F95</f>
        <v>0.22136444921048201</v>
      </c>
      <c r="M101" s="28">
        <f>'INDATA FILL demand'!G95</f>
        <v>0</v>
      </c>
      <c r="N101" s="28">
        <f>'INDATA FILL demand'!H95</f>
        <v>0</v>
      </c>
      <c r="O101" s="28">
        <f>'INDATA FILL demand'!I95</f>
        <v>0</v>
      </c>
      <c r="P101" s="28">
        <f>'INDATA FILL demand'!J95</f>
        <v>0</v>
      </c>
      <c r="Q101" s="28">
        <f>'INDATA FILL demand'!K95</f>
        <v>0</v>
      </c>
      <c r="R101" s="28">
        <f>'INDATA FILL demand'!L95</f>
        <v>0</v>
      </c>
      <c r="S101" s="28">
        <f>'INDATA FILL demand'!M95</f>
        <v>0</v>
      </c>
      <c r="T101" s="28">
        <f>'INDATA FILL demand'!N95</f>
        <v>0</v>
      </c>
      <c r="U101" s="28">
        <f>'INDATA FILL demand'!O95</f>
        <v>0</v>
      </c>
      <c r="V101" s="28">
        <f>'INDATA FILL demand'!P95</f>
        <v>0</v>
      </c>
      <c r="W101" s="28">
        <f>'INDATA FILL demand'!Q95</f>
        <v>0</v>
      </c>
      <c r="X101" s="28">
        <f>'INDATA FILL demand'!R95</f>
        <v>0</v>
      </c>
      <c r="Y101" s="28">
        <f>'INDATA FILL demand'!S95</f>
        <v>0</v>
      </c>
      <c r="Z101" s="28">
        <f>'INDATA FILL demand'!T95</f>
        <v>0</v>
      </c>
    </row>
    <row r="102" spans="1:26" x14ac:dyDescent="0.3">
      <c r="A102" t="str">
        <f t="shared" si="2"/>
        <v/>
      </c>
      <c r="B102" s="26" t="s">
        <v>116</v>
      </c>
      <c r="C102" s="2" t="s">
        <v>116</v>
      </c>
      <c r="D102" s="2" t="s">
        <v>371</v>
      </c>
      <c r="E102" s="3" t="s">
        <v>335</v>
      </c>
      <c r="F102" s="3" t="s">
        <v>278</v>
      </c>
      <c r="G102" s="3" t="str">
        <f>IF(C102=('1 Demand Evolution BASE'!L102),"ok","err")</f>
        <v>ok</v>
      </c>
      <c r="H102" s="20" t="str">
        <f t="shared" si="3"/>
        <v>DEMAND</v>
      </c>
      <c r="I102" s="2">
        <f>READFIRST!$C$5</f>
        <v>2018</v>
      </c>
      <c r="L102" s="28">
        <f>'INDATA FILL demand'!F96</f>
        <v>1.3178640007401199</v>
      </c>
      <c r="M102" s="28">
        <f>'INDATA FILL demand'!G96</f>
        <v>0</v>
      </c>
      <c r="N102" s="28">
        <f>'INDATA FILL demand'!H96</f>
        <v>0</v>
      </c>
      <c r="O102" s="28">
        <f>'INDATA FILL demand'!I96</f>
        <v>0</v>
      </c>
      <c r="P102" s="28">
        <f>'INDATA FILL demand'!J96</f>
        <v>0</v>
      </c>
      <c r="Q102" s="28">
        <f>'INDATA FILL demand'!K96</f>
        <v>0</v>
      </c>
      <c r="R102" s="28">
        <f>'INDATA FILL demand'!L96</f>
        <v>0</v>
      </c>
      <c r="S102" s="28">
        <f>'INDATA FILL demand'!M96</f>
        <v>0</v>
      </c>
      <c r="T102" s="28">
        <f>'INDATA FILL demand'!N96</f>
        <v>0</v>
      </c>
      <c r="U102" s="28">
        <f>'INDATA FILL demand'!O96</f>
        <v>0</v>
      </c>
      <c r="V102" s="28">
        <f>'INDATA FILL demand'!P96</f>
        <v>0</v>
      </c>
      <c r="W102" s="28">
        <f>'INDATA FILL demand'!Q96</f>
        <v>0</v>
      </c>
      <c r="X102" s="28">
        <f>'INDATA FILL demand'!R96</f>
        <v>0</v>
      </c>
      <c r="Y102" s="28">
        <f>'INDATA FILL demand'!S96</f>
        <v>0</v>
      </c>
      <c r="Z102" s="28">
        <f>'INDATA FILL demand'!T96</f>
        <v>0</v>
      </c>
    </row>
    <row r="103" spans="1:26" x14ac:dyDescent="0.3">
      <c r="A103" t="str">
        <f t="shared" si="2"/>
        <v/>
      </c>
      <c r="B103" s="26" t="s">
        <v>117</v>
      </c>
      <c r="C103" s="2" t="s">
        <v>117</v>
      </c>
      <c r="D103" s="2" t="s">
        <v>372</v>
      </c>
      <c r="E103" s="3" t="s">
        <v>335</v>
      </c>
      <c r="F103" s="3" t="s">
        <v>278</v>
      </c>
      <c r="G103" s="3" t="str">
        <f>IF(C103=('1 Demand Evolution BASE'!L103),"ok","err")</f>
        <v>ok</v>
      </c>
      <c r="H103" s="20" t="str">
        <f t="shared" si="3"/>
        <v>DEMAND</v>
      </c>
      <c r="I103" s="2">
        <f>READFIRST!$C$5</f>
        <v>2018</v>
      </c>
      <c r="L103" s="28">
        <f>'INDATA FILL demand'!F97</f>
        <v>0.27297792182432501</v>
      </c>
      <c r="M103" s="28">
        <f>'INDATA FILL demand'!G97</f>
        <v>0</v>
      </c>
      <c r="N103" s="28">
        <f>'INDATA FILL demand'!H97</f>
        <v>0</v>
      </c>
      <c r="O103" s="28">
        <f>'INDATA FILL demand'!I97</f>
        <v>0</v>
      </c>
      <c r="P103" s="28">
        <f>'INDATA FILL demand'!J97</f>
        <v>0</v>
      </c>
      <c r="Q103" s="28">
        <f>'INDATA FILL demand'!K97</f>
        <v>0</v>
      </c>
      <c r="R103" s="28">
        <f>'INDATA FILL demand'!L97</f>
        <v>0</v>
      </c>
      <c r="S103" s="28">
        <f>'INDATA FILL demand'!M97</f>
        <v>0</v>
      </c>
      <c r="T103" s="28">
        <f>'INDATA FILL demand'!N97</f>
        <v>0</v>
      </c>
      <c r="U103" s="28">
        <f>'INDATA FILL demand'!O97</f>
        <v>0</v>
      </c>
      <c r="V103" s="28">
        <f>'INDATA FILL demand'!P97</f>
        <v>0</v>
      </c>
      <c r="W103" s="28">
        <f>'INDATA FILL demand'!Q97</f>
        <v>0</v>
      </c>
      <c r="X103" s="28">
        <f>'INDATA FILL demand'!R97</f>
        <v>0</v>
      </c>
      <c r="Y103" s="28">
        <f>'INDATA FILL demand'!S97</f>
        <v>0</v>
      </c>
      <c r="Z103" s="28">
        <f>'INDATA FILL demand'!T97</f>
        <v>0</v>
      </c>
    </row>
    <row r="104" spans="1:26" x14ac:dyDescent="0.3">
      <c r="A104" t="str">
        <f t="shared" si="2"/>
        <v/>
      </c>
      <c r="B104" s="26" t="s">
        <v>118</v>
      </c>
      <c r="C104" s="2" t="s">
        <v>118</v>
      </c>
      <c r="D104" s="2" t="s">
        <v>373</v>
      </c>
      <c r="E104" s="3" t="s">
        <v>335</v>
      </c>
      <c r="F104" s="3" t="s">
        <v>278</v>
      </c>
      <c r="G104" s="3" t="str">
        <f>IF(C104=('1 Demand Evolution BASE'!L104),"ok","err")</f>
        <v>ok</v>
      </c>
      <c r="H104" s="20" t="str">
        <f t="shared" si="3"/>
        <v>DEMAND</v>
      </c>
      <c r="I104" s="2">
        <f>READFIRST!$C$5</f>
        <v>2018</v>
      </c>
      <c r="L104" s="28">
        <f>'INDATA FILL demand'!F98</f>
        <v>0.58552617265259499</v>
      </c>
      <c r="M104" s="28">
        <f>'INDATA FILL demand'!G98</f>
        <v>0</v>
      </c>
      <c r="N104" s="28">
        <f>'INDATA FILL demand'!H98</f>
        <v>0</v>
      </c>
      <c r="O104" s="28">
        <f>'INDATA FILL demand'!I98</f>
        <v>0</v>
      </c>
      <c r="P104" s="28">
        <f>'INDATA FILL demand'!J98</f>
        <v>0</v>
      </c>
      <c r="Q104" s="28">
        <f>'INDATA FILL demand'!K98</f>
        <v>0</v>
      </c>
      <c r="R104" s="28">
        <f>'INDATA FILL demand'!L98</f>
        <v>0</v>
      </c>
      <c r="S104" s="28">
        <f>'INDATA FILL demand'!M98</f>
        <v>0</v>
      </c>
      <c r="T104" s="28">
        <f>'INDATA FILL demand'!N98</f>
        <v>0</v>
      </c>
      <c r="U104" s="28">
        <f>'INDATA FILL demand'!O98</f>
        <v>0</v>
      </c>
      <c r="V104" s="28">
        <f>'INDATA FILL demand'!P98</f>
        <v>0</v>
      </c>
      <c r="W104" s="28">
        <f>'INDATA FILL demand'!Q98</f>
        <v>0</v>
      </c>
      <c r="X104" s="28">
        <f>'INDATA FILL demand'!R98</f>
        <v>0</v>
      </c>
      <c r="Y104" s="28">
        <f>'INDATA FILL demand'!S98</f>
        <v>0</v>
      </c>
      <c r="Z104" s="28">
        <f>'INDATA FILL demand'!T98</f>
        <v>0</v>
      </c>
    </row>
    <row r="105" spans="1:26" x14ac:dyDescent="0.3">
      <c r="A105" t="str">
        <f t="shared" si="2"/>
        <v/>
      </c>
      <c r="B105" s="26" t="s">
        <v>119</v>
      </c>
      <c r="C105" s="2" t="s">
        <v>119</v>
      </c>
      <c r="D105" s="2" t="s">
        <v>374</v>
      </c>
      <c r="E105" s="3" t="s">
        <v>335</v>
      </c>
      <c r="F105" s="3" t="s">
        <v>278</v>
      </c>
      <c r="G105" s="3" t="str">
        <f>IF(C105=('1 Demand Evolution BASE'!L105),"ok","err")</f>
        <v>ok</v>
      </c>
      <c r="H105" s="20" t="str">
        <f t="shared" si="3"/>
        <v>DEMAND</v>
      </c>
      <c r="I105" s="2">
        <f>READFIRST!$C$5</f>
        <v>2018</v>
      </c>
      <c r="L105" s="29">
        <f>'INDATA FILL demand'!F99</f>
        <v>0.16631007842238299</v>
      </c>
      <c r="M105" s="29">
        <f>'INDATA FILL demand'!G99</f>
        <v>0</v>
      </c>
      <c r="N105" s="29">
        <f>'INDATA FILL demand'!H99</f>
        <v>0</v>
      </c>
      <c r="O105" s="29">
        <f>'INDATA FILL demand'!I99</f>
        <v>0</v>
      </c>
      <c r="P105" s="29">
        <f>'INDATA FILL demand'!J99</f>
        <v>0</v>
      </c>
      <c r="Q105" s="29">
        <f>'INDATA FILL demand'!K99</f>
        <v>0</v>
      </c>
      <c r="R105" s="29">
        <f>'INDATA FILL demand'!L99</f>
        <v>0</v>
      </c>
      <c r="S105" s="29">
        <f>'INDATA FILL demand'!M99</f>
        <v>0</v>
      </c>
      <c r="T105" s="29">
        <f>'INDATA FILL demand'!N99</f>
        <v>0</v>
      </c>
      <c r="U105" s="29">
        <f>'INDATA FILL demand'!O99</f>
        <v>0</v>
      </c>
      <c r="V105" s="29">
        <f>'INDATA FILL demand'!P99</f>
        <v>0</v>
      </c>
      <c r="W105" s="29">
        <f>'INDATA FILL demand'!Q99</f>
        <v>0</v>
      </c>
      <c r="X105" s="29">
        <f>'INDATA FILL demand'!R99</f>
        <v>0</v>
      </c>
      <c r="Y105" s="29">
        <f>'INDATA FILL demand'!S99</f>
        <v>0</v>
      </c>
      <c r="Z105" s="29">
        <f>'INDATA FILL demand'!T99</f>
        <v>0</v>
      </c>
    </row>
    <row r="106" spans="1:26" x14ac:dyDescent="0.3">
      <c r="A106" t="str">
        <f t="shared" si="2"/>
        <v/>
      </c>
      <c r="B106" s="26" t="s">
        <v>120</v>
      </c>
      <c r="C106" s="2" t="s">
        <v>120</v>
      </c>
      <c r="D106" s="2" t="s">
        <v>375</v>
      </c>
      <c r="E106" s="3" t="s">
        <v>335</v>
      </c>
      <c r="F106" s="3" t="s">
        <v>278</v>
      </c>
      <c r="G106" s="3" t="str">
        <f>IF(C106=('1 Demand Evolution BASE'!L106),"ok","err")</f>
        <v>ok</v>
      </c>
      <c r="H106" s="20" t="str">
        <f t="shared" si="3"/>
        <v>DEMAND</v>
      </c>
      <c r="I106" s="2">
        <f>READFIRST!$C$5</f>
        <v>2018</v>
      </c>
      <c r="L106" s="27">
        <f>'INDATA FILL demand'!F100</f>
        <v>4.0981569042759496</v>
      </c>
      <c r="M106" s="27">
        <f>'INDATA FILL demand'!G100</f>
        <v>0</v>
      </c>
      <c r="N106" s="27">
        <f>'INDATA FILL demand'!H100</f>
        <v>0</v>
      </c>
      <c r="O106" s="27">
        <f>'INDATA FILL demand'!I100</f>
        <v>0</v>
      </c>
      <c r="P106" s="27">
        <f>'INDATA FILL demand'!J100</f>
        <v>0</v>
      </c>
      <c r="Q106" s="27">
        <f>'INDATA FILL demand'!K100</f>
        <v>0</v>
      </c>
      <c r="R106" s="27">
        <f>'INDATA FILL demand'!L100</f>
        <v>0</v>
      </c>
      <c r="S106" s="27">
        <f>'INDATA FILL demand'!M100</f>
        <v>0</v>
      </c>
      <c r="T106" s="27">
        <f>'INDATA FILL demand'!N100</f>
        <v>0</v>
      </c>
      <c r="U106" s="27">
        <f>'INDATA FILL demand'!O100</f>
        <v>0</v>
      </c>
      <c r="V106" s="27">
        <f>'INDATA FILL demand'!P100</f>
        <v>0</v>
      </c>
      <c r="W106" s="27">
        <f>'INDATA FILL demand'!Q100</f>
        <v>0</v>
      </c>
      <c r="X106" s="27">
        <f>'INDATA FILL demand'!R100</f>
        <v>0</v>
      </c>
      <c r="Y106" s="27">
        <f>'INDATA FILL demand'!S100</f>
        <v>0</v>
      </c>
      <c r="Z106" s="27">
        <f>'INDATA FILL demand'!T100</f>
        <v>0</v>
      </c>
    </row>
    <row r="107" spans="1:26" x14ac:dyDescent="0.3">
      <c r="A107" t="str">
        <f t="shared" si="2"/>
        <v/>
      </c>
      <c r="B107" s="26" t="s">
        <v>121</v>
      </c>
      <c r="C107" s="2" t="s">
        <v>121</v>
      </c>
      <c r="D107" s="2" t="s">
        <v>376</v>
      </c>
      <c r="E107" s="3" t="s">
        <v>335</v>
      </c>
      <c r="F107" s="3" t="s">
        <v>278</v>
      </c>
      <c r="G107" s="3" t="str">
        <f>IF(C107=('1 Demand Evolution BASE'!L107),"ok","err")</f>
        <v>ok</v>
      </c>
      <c r="H107" s="20" t="str">
        <f t="shared" si="3"/>
        <v>DEMAND</v>
      </c>
      <c r="I107" s="2">
        <f>READFIRST!$C$5</f>
        <v>2018</v>
      </c>
      <c r="L107" s="28">
        <f>'INDATA FILL demand'!F101</f>
        <v>9.8391094641452597</v>
      </c>
      <c r="M107" s="28">
        <f>'INDATA FILL demand'!G101</f>
        <v>0</v>
      </c>
      <c r="N107" s="28">
        <f>'INDATA FILL demand'!H101</f>
        <v>0</v>
      </c>
      <c r="O107" s="28">
        <f>'INDATA FILL demand'!I101</f>
        <v>0</v>
      </c>
      <c r="P107" s="28">
        <f>'INDATA FILL demand'!J101</f>
        <v>0</v>
      </c>
      <c r="Q107" s="28">
        <f>'INDATA FILL demand'!K101</f>
        <v>0</v>
      </c>
      <c r="R107" s="28">
        <f>'INDATA FILL demand'!L101</f>
        <v>0</v>
      </c>
      <c r="S107" s="28">
        <f>'INDATA FILL demand'!M101</f>
        <v>0</v>
      </c>
      <c r="T107" s="28">
        <f>'INDATA FILL demand'!N101</f>
        <v>0</v>
      </c>
      <c r="U107" s="28">
        <f>'INDATA FILL demand'!O101</f>
        <v>0</v>
      </c>
      <c r="V107" s="28">
        <f>'INDATA FILL demand'!P101</f>
        <v>0</v>
      </c>
      <c r="W107" s="28">
        <f>'INDATA FILL demand'!Q101</f>
        <v>0</v>
      </c>
      <c r="X107" s="28">
        <f>'INDATA FILL demand'!R101</f>
        <v>0</v>
      </c>
      <c r="Y107" s="28">
        <f>'INDATA FILL demand'!S101</f>
        <v>0</v>
      </c>
      <c r="Z107" s="28">
        <f>'INDATA FILL demand'!T101</f>
        <v>0</v>
      </c>
    </row>
    <row r="108" spans="1:26" x14ac:dyDescent="0.3">
      <c r="A108" t="str">
        <f t="shared" si="2"/>
        <v/>
      </c>
      <c r="B108" s="26" t="s">
        <v>122</v>
      </c>
      <c r="C108" s="2" t="s">
        <v>122</v>
      </c>
      <c r="D108" s="2" t="s">
        <v>377</v>
      </c>
      <c r="E108" s="3" t="s">
        <v>335</v>
      </c>
      <c r="F108" s="3" t="s">
        <v>278</v>
      </c>
      <c r="G108" s="3" t="str">
        <f>IF(C108=('1 Demand Evolution BASE'!L108),"ok","err")</f>
        <v>ok</v>
      </c>
      <c r="H108" s="20" t="str">
        <f t="shared" si="3"/>
        <v>DEMAND</v>
      </c>
      <c r="I108" s="2">
        <f>READFIRST!$C$5</f>
        <v>2018</v>
      </c>
      <c r="L108" s="28">
        <f>'INDATA FILL demand'!F102</f>
        <v>0.73919010475003799</v>
      </c>
      <c r="M108" s="28">
        <f>'INDATA FILL demand'!G102</f>
        <v>0</v>
      </c>
      <c r="N108" s="28">
        <f>'INDATA FILL demand'!H102</f>
        <v>0</v>
      </c>
      <c r="O108" s="28">
        <f>'INDATA FILL demand'!I102</f>
        <v>0</v>
      </c>
      <c r="P108" s="28">
        <f>'INDATA FILL demand'!J102</f>
        <v>0</v>
      </c>
      <c r="Q108" s="28">
        <f>'INDATA FILL demand'!K102</f>
        <v>0</v>
      </c>
      <c r="R108" s="28">
        <f>'INDATA FILL demand'!L102</f>
        <v>0</v>
      </c>
      <c r="S108" s="28">
        <f>'INDATA FILL demand'!M102</f>
        <v>0</v>
      </c>
      <c r="T108" s="28">
        <f>'INDATA FILL demand'!N102</f>
        <v>0</v>
      </c>
      <c r="U108" s="28">
        <f>'INDATA FILL demand'!O102</f>
        <v>0</v>
      </c>
      <c r="V108" s="28">
        <f>'INDATA FILL demand'!P102</f>
        <v>0</v>
      </c>
      <c r="W108" s="28">
        <f>'INDATA FILL demand'!Q102</f>
        <v>0</v>
      </c>
      <c r="X108" s="28">
        <f>'INDATA FILL demand'!R102</f>
        <v>0</v>
      </c>
      <c r="Y108" s="28">
        <f>'INDATA FILL demand'!S102</f>
        <v>0</v>
      </c>
      <c r="Z108" s="28">
        <f>'INDATA FILL demand'!T102</f>
        <v>0</v>
      </c>
    </row>
    <row r="109" spans="1:26" x14ac:dyDescent="0.3">
      <c r="A109" t="str">
        <f t="shared" si="2"/>
        <v/>
      </c>
      <c r="B109" s="26" t="s">
        <v>123</v>
      </c>
      <c r="C109" s="2" t="s">
        <v>123</v>
      </c>
      <c r="D109" s="2" t="s">
        <v>378</v>
      </c>
      <c r="E109" s="3" t="s">
        <v>335</v>
      </c>
      <c r="F109" s="3" t="s">
        <v>278</v>
      </c>
      <c r="G109" s="3" t="str">
        <f>IF(C109=('1 Demand Evolution BASE'!L109),"ok","err")</f>
        <v>ok</v>
      </c>
      <c r="H109" s="20" t="str">
        <f t="shared" si="3"/>
        <v>DEMAND</v>
      </c>
      <c r="I109" s="2">
        <f>READFIRST!$C$5</f>
        <v>2018</v>
      </c>
      <c r="L109" s="28">
        <f>'INDATA FILL demand'!F103</f>
        <v>1.0489977221820399</v>
      </c>
      <c r="M109" s="28">
        <f>'INDATA FILL demand'!G103</f>
        <v>0</v>
      </c>
      <c r="N109" s="28">
        <f>'INDATA FILL demand'!H103</f>
        <v>0</v>
      </c>
      <c r="O109" s="28">
        <f>'INDATA FILL demand'!I103</f>
        <v>0</v>
      </c>
      <c r="P109" s="28">
        <f>'INDATA FILL demand'!J103</f>
        <v>0</v>
      </c>
      <c r="Q109" s="28">
        <f>'INDATA FILL demand'!K103</f>
        <v>0</v>
      </c>
      <c r="R109" s="28">
        <f>'INDATA FILL demand'!L103</f>
        <v>0</v>
      </c>
      <c r="S109" s="28">
        <f>'INDATA FILL demand'!M103</f>
        <v>0</v>
      </c>
      <c r="T109" s="28">
        <f>'INDATA FILL demand'!N103</f>
        <v>0</v>
      </c>
      <c r="U109" s="28">
        <f>'INDATA FILL demand'!O103</f>
        <v>0</v>
      </c>
      <c r="V109" s="28">
        <f>'INDATA FILL demand'!P103</f>
        <v>0</v>
      </c>
      <c r="W109" s="28">
        <f>'INDATA FILL demand'!Q103</f>
        <v>0</v>
      </c>
      <c r="X109" s="28">
        <f>'INDATA FILL demand'!R103</f>
        <v>0</v>
      </c>
      <c r="Y109" s="28">
        <f>'INDATA FILL demand'!S103</f>
        <v>0</v>
      </c>
      <c r="Z109" s="28">
        <f>'INDATA FILL demand'!T103</f>
        <v>0</v>
      </c>
    </row>
    <row r="110" spans="1:26" x14ac:dyDescent="0.3">
      <c r="A110" t="str">
        <f t="shared" si="2"/>
        <v/>
      </c>
      <c r="B110" s="26" t="s">
        <v>124</v>
      </c>
      <c r="C110" s="2" t="s">
        <v>124</v>
      </c>
      <c r="D110" s="2" t="s">
        <v>379</v>
      </c>
      <c r="E110" s="3" t="s">
        <v>335</v>
      </c>
      <c r="F110" s="3" t="s">
        <v>278</v>
      </c>
      <c r="G110" s="3" t="str">
        <f>IF(C110=('1 Demand Evolution BASE'!L110),"ok","err")</f>
        <v>ok</v>
      </c>
      <c r="H110" s="20" t="str">
        <f t="shared" si="3"/>
        <v>DEMAND</v>
      </c>
      <c r="I110" s="2">
        <f>READFIRST!$C$5</f>
        <v>2018</v>
      </c>
      <c r="L110" s="28">
        <f>'INDATA FILL demand'!F104</f>
        <v>6.24506934086613</v>
      </c>
      <c r="M110" s="28">
        <f>'INDATA FILL demand'!G104</f>
        <v>0</v>
      </c>
      <c r="N110" s="28">
        <f>'INDATA FILL demand'!H104</f>
        <v>0</v>
      </c>
      <c r="O110" s="28">
        <f>'INDATA FILL demand'!I104</f>
        <v>0</v>
      </c>
      <c r="P110" s="28">
        <f>'INDATA FILL demand'!J104</f>
        <v>0</v>
      </c>
      <c r="Q110" s="28">
        <f>'INDATA FILL demand'!K104</f>
        <v>0</v>
      </c>
      <c r="R110" s="28">
        <f>'INDATA FILL demand'!L104</f>
        <v>0</v>
      </c>
      <c r="S110" s="28">
        <f>'INDATA FILL demand'!M104</f>
        <v>0</v>
      </c>
      <c r="T110" s="28">
        <f>'INDATA FILL demand'!N104</f>
        <v>0</v>
      </c>
      <c r="U110" s="28">
        <f>'INDATA FILL demand'!O104</f>
        <v>0</v>
      </c>
      <c r="V110" s="28">
        <f>'INDATA FILL demand'!P104</f>
        <v>0</v>
      </c>
      <c r="W110" s="28">
        <f>'INDATA FILL demand'!Q104</f>
        <v>0</v>
      </c>
      <c r="X110" s="28">
        <f>'INDATA FILL demand'!R104</f>
        <v>0</v>
      </c>
      <c r="Y110" s="28">
        <f>'INDATA FILL demand'!S104</f>
        <v>0</v>
      </c>
      <c r="Z110" s="28">
        <f>'INDATA FILL demand'!T104</f>
        <v>0</v>
      </c>
    </row>
    <row r="111" spans="1:26" x14ac:dyDescent="0.3">
      <c r="A111" t="str">
        <f t="shared" si="2"/>
        <v/>
      </c>
      <c r="B111" s="26" t="s">
        <v>125</v>
      </c>
      <c r="C111" s="2" t="s">
        <v>125</v>
      </c>
      <c r="D111" s="2" t="s">
        <v>380</v>
      </c>
      <c r="E111" s="3" t="s">
        <v>335</v>
      </c>
      <c r="F111" s="3" t="s">
        <v>278</v>
      </c>
      <c r="G111" s="3" t="str">
        <f>IF(C111=('1 Demand Evolution BASE'!L111),"ok","err")</f>
        <v>ok</v>
      </c>
      <c r="H111" s="20" t="str">
        <f t="shared" si="3"/>
        <v>DEMAND</v>
      </c>
      <c r="I111" s="2">
        <f>READFIRST!$C$5</f>
        <v>2018</v>
      </c>
      <c r="L111" s="28">
        <f>'INDATA FILL demand'!F105</f>
        <v>1.2935826833125701</v>
      </c>
      <c r="M111" s="28">
        <f>'INDATA FILL demand'!G105</f>
        <v>0</v>
      </c>
      <c r="N111" s="28">
        <f>'INDATA FILL demand'!H105</f>
        <v>0</v>
      </c>
      <c r="O111" s="28">
        <f>'INDATA FILL demand'!I105</f>
        <v>0</v>
      </c>
      <c r="P111" s="28">
        <f>'INDATA FILL demand'!J105</f>
        <v>0</v>
      </c>
      <c r="Q111" s="28">
        <f>'INDATA FILL demand'!K105</f>
        <v>0</v>
      </c>
      <c r="R111" s="28">
        <f>'INDATA FILL demand'!L105</f>
        <v>0</v>
      </c>
      <c r="S111" s="28">
        <f>'INDATA FILL demand'!M105</f>
        <v>0</v>
      </c>
      <c r="T111" s="28">
        <f>'INDATA FILL demand'!N105</f>
        <v>0</v>
      </c>
      <c r="U111" s="28">
        <f>'INDATA FILL demand'!O105</f>
        <v>0</v>
      </c>
      <c r="V111" s="28">
        <f>'INDATA FILL demand'!P105</f>
        <v>0</v>
      </c>
      <c r="W111" s="28">
        <f>'INDATA FILL demand'!Q105</f>
        <v>0</v>
      </c>
      <c r="X111" s="28">
        <f>'INDATA FILL demand'!R105</f>
        <v>0</v>
      </c>
      <c r="Y111" s="28">
        <f>'INDATA FILL demand'!S105</f>
        <v>0</v>
      </c>
      <c r="Z111" s="28">
        <f>'INDATA FILL demand'!T105</f>
        <v>0</v>
      </c>
    </row>
    <row r="112" spans="1:26" x14ac:dyDescent="0.3">
      <c r="A112" t="str">
        <f t="shared" si="2"/>
        <v/>
      </c>
      <c r="B112" s="26" t="s">
        <v>126</v>
      </c>
      <c r="C112" s="2" t="s">
        <v>126</v>
      </c>
      <c r="D112" s="2" t="s">
        <v>381</v>
      </c>
      <c r="E112" s="3" t="s">
        <v>335</v>
      </c>
      <c r="F112" s="3" t="s">
        <v>278</v>
      </c>
      <c r="G112" s="3" t="str">
        <f>IF(C112=('1 Demand Evolution BASE'!L112),"ok","err")</f>
        <v>ok</v>
      </c>
      <c r="H112" s="20" t="str">
        <f t="shared" si="3"/>
        <v>DEMAND</v>
      </c>
      <c r="I112" s="2">
        <f>READFIRST!$C$5</f>
        <v>2018</v>
      </c>
      <c r="L112" s="28">
        <f>'INDATA FILL demand'!F106</f>
        <v>2.77468050349187</v>
      </c>
      <c r="M112" s="28">
        <f>'INDATA FILL demand'!G106</f>
        <v>0</v>
      </c>
      <c r="N112" s="28">
        <f>'INDATA FILL demand'!H106</f>
        <v>0</v>
      </c>
      <c r="O112" s="28">
        <f>'INDATA FILL demand'!I106</f>
        <v>0</v>
      </c>
      <c r="P112" s="28">
        <f>'INDATA FILL demand'!J106</f>
        <v>0</v>
      </c>
      <c r="Q112" s="28">
        <f>'INDATA FILL demand'!K106</f>
        <v>0</v>
      </c>
      <c r="R112" s="28">
        <f>'INDATA FILL demand'!L106</f>
        <v>0</v>
      </c>
      <c r="S112" s="28">
        <f>'INDATA FILL demand'!M106</f>
        <v>0</v>
      </c>
      <c r="T112" s="28">
        <f>'INDATA FILL demand'!N106</f>
        <v>0</v>
      </c>
      <c r="U112" s="28">
        <f>'INDATA FILL demand'!O106</f>
        <v>0</v>
      </c>
      <c r="V112" s="28">
        <f>'INDATA FILL demand'!P106</f>
        <v>0</v>
      </c>
      <c r="W112" s="28">
        <f>'INDATA FILL demand'!Q106</f>
        <v>0</v>
      </c>
      <c r="X112" s="28">
        <f>'INDATA FILL demand'!R106</f>
        <v>0</v>
      </c>
      <c r="Y112" s="28">
        <f>'INDATA FILL demand'!S106</f>
        <v>0</v>
      </c>
      <c r="Z112" s="28">
        <f>'INDATA FILL demand'!T106</f>
        <v>0</v>
      </c>
    </row>
    <row r="113" spans="1:26" x14ac:dyDescent="0.3">
      <c r="A113" t="str">
        <f t="shared" si="2"/>
        <v/>
      </c>
      <c r="B113" s="26" t="s">
        <v>127</v>
      </c>
      <c r="C113" s="2" t="s">
        <v>127</v>
      </c>
      <c r="D113" s="2" t="s">
        <v>382</v>
      </c>
      <c r="E113" s="3" t="s">
        <v>335</v>
      </c>
      <c r="F113" s="3" t="s">
        <v>278</v>
      </c>
      <c r="G113" s="3" t="str">
        <f>IF(C113=('1 Demand Evolution BASE'!L113),"ok","err")</f>
        <v>ok</v>
      </c>
      <c r="H113" s="20" t="str">
        <f t="shared" si="3"/>
        <v>DEMAND</v>
      </c>
      <c r="I113" s="2">
        <f>READFIRST!$C$5</f>
        <v>2018</v>
      </c>
      <c r="L113" s="29">
        <f>'INDATA FILL demand'!F107</f>
        <v>0.78810709697614301</v>
      </c>
      <c r="M113" s="29">
        <f>'INDATA FILL demand'!G107</f>
        <v>0</v>
      </c>
      <c r="N113" s="29">
        <f>'INDATA FILL demand'!H107</f>
        <v>0</v>
      </c>
      <c r="O113" s="29">
        <f>'INDATA FILL demand'!I107</f>
        <v>0</v>
      </c>
      <c r="P113" s="29">
        <f>'INDATA FILL demand'!J107</f>
        <v>0</v>
      </c>
      <c r="Q113" s="29">
        <f>'INDATA FILL demand'!K107</f>
        <v>0</v>
      </c>
      <c r="R113" s="29">
        <f>'INDATA FILL demand'!L107</f>
        <v>0</v>
      </c>
      <c r="S113" s="29">
        <f>'INDATA FILL demand'!M107</f>
        <v>0</v>
      </c>
      <c r="T113" s="29">
        <f>'INDATA FILL demand'!N107</f>
        <v>0</v>
      </c>
      <c r="U113" s="29">
        <f>'INDATA FILL demand'!O107</f>
        <v>0</v>
      </c>
      <c r="V113" s="29">
        <f>'INDATA FILL demand'!P107</f>
        <v>0</v>
      </c>
      <c r="W113" s="29">
        <f>'INDATA FILL demand'!Q107</f>
        <v>0</v>
      </c>
      <c r="X113" s="29">
        <f>'INDATA FILL demand'!R107</f>
        <v>0</v>
      </c>
      <c r="Y113" s="29">
        <f>'INDATA FILL demand'!S107</f>
        <v>0</v>
      </c>
      <c r="Z113" s="29">
        <f>'INDATA FILL demand'!T107</f>
        <v>0</v>
      </c>
    </row>
    <row r="114" spans="1:26" x14ac:dyDescent="0.3">
      <c r="A114" t="str">
        <f t="shared" si="2"/>
        <v/>
      </c>
      <c r="B114" s="26" t="s">
        <v>128</v>
      </c>
      <c r="C114" s="2" t="s">
        <v>128</v>
      </c>
      <c r="D114" s="2" t="s">
        <v>383</v>
      </c>
      <c r="E114" s="3" t="s">
        <v>335</v>
      </c>
      <c r="F114" s="3" t="s">
        <v>278</v>
      </c>
      <c r="G114" s="3" t="str">
        <f>IF(C114=('1 Demand Evolution BASE'!L114),"ok","err")</f>
        <v>ok</v>
      </c>
      <c r="H114" s="20" t="str">
        <f t="shared" si="3"/>
        <v>*</v>
      </c>
      <c r="I114" s="2">
        <f>READFIRST!$C$5</f>
        <v>2018</v>
      </c>
      <c r="L114" s="27">
        <f>'INDATA FILL demand'!F108</f>
        <v>0</v>
      </c>
      <c r="M114" s="27">
        <f>'INDATA FILL demand'!G108</f>
        <v>0</v>
      </c>
      <c r="N114" s="27">
        <f>'INDATA FILL demand'!H108</f>
        <v>0</v>
      </c>
      <c r="O114" s="27">
        <f>'INDATA FILL demand'!I108</f>
        <v>0</v>
      </c>
      <c r="P114" s="27">
        <f>'INDATA FILL demand'!J108</f>
        <v>0</v>
      </c>
      <c r="Q114" s="27">
        <f>'INDATA FILL demand'!K108</f>
        <v>0</v>
      </c>
      <c r="R114" s="27">
        <f>'INDATA FILL demand'!L108</f>
        <v>0</v>
      </c>
      <c r="S114" s="27">
        <f>'INDATA FILL demand'!M108</f>
        <v>0</v>
      </c>
      <c r="T114" s="27">
        <f>'INDATA FILL demand'!N108</f>
        <v>0</v>
      </c>
      <c r="U114" s="27">
        <f>'INDATA FILL demand'!O108</f>
        <v>0</v>
      </c>
      <c r="V114" s="27">
        <f>'INDATA FILL demand'!P108</f>
        <v>0</v>
      </c>
      <c r="W114" s="27">
        <f>'INDATA FILL demand'!Q108</f>
        <v>0</v>
      </c>
      <c r="X114" s="27">
        <f>'INDATA FILL demand'!R108</f>
        <v>0</v>
      </c>
      <c r="Y114" s="27">
        <f>'INDATA FILL demand'!S108</f>
        <v>0</v>
      </c>
      <c r="Z114" s="27">
        <f>'INDATA FILL demand'!T108</f>
        <v>0</v>
      </c>
    </row>
    <row r="115" spans="1:26" x14ac:dyDescent="0.3">
      <c r="A115" t="str">
        <f t="shared" si="2"/>
        <v/>
      </c>
      <c r="B115" s="26" t="s">
        <v>129</v>
      </c>
      <c r="C115" s="2" t="s">
        <v>129</v>
      </c>
      <c r="D115" s="2" t="s">
        <v>384</v>
      </c>
      <c r="E115" s="3" t="s">
        <v>335</v>
      </c>
      <c r="F115" s="3" t="s">
        <v>278</v>
      </c>
      <c r="G115" s="3" t="str">
        <f>IF(C115=('1 Demand Evolution BASE'!L115),"ok","err")</f>
        <v>ok</v>
      </c>
      <c r="H115" s="20" t="str">
        <f t="shared" si="3"/>
        <v>*</v>
      </c>
      <c r="I115" s="2">
        <f>READFIRST!$C$5</f>
        <v>2018</v>
      </c>
      <c r="L115" s="28">
        <f>'INDATA FILL demand'!F109</f>
        <v>0</v>
      </c>
      <c r="M115" s="28">
        <f>'INDATA FILL demand'!G109</f>
        <v>0</v>
      </c>
      <c r="N115" s="28">
        <f>'INDATA FILL demand'!H109</f>
        <v>0</v>
      </c>
      <c r="O115" s="28">
        <f>'INDATA FILL demand'!I109</f>
        <v>0</v>
      </c>
      <c r="P115" s="28">
        <f>'INDATA FILL demand'!J109</f>
        <v>0</v>
      </c>
      <c r="Q115" s="28">
        <f>'INDATA FILL demand'!K109</f>
        <v>0</v>
      </c>
      <c r="R115" s="28">
        <f>'INDATA FILL demand'!L109</f>
        <v>0</v>
      </c>
      <c r="S115" s="28">
        <f>'INDATA FILL demand'!M109</f>
        <v>0</v>
      </c>
      <c r="T115" s="28">
        <f>'INDATA FILL demand'!N109</f>
        <v>0</v>
      </c>
      <c r="U115" s="28">
        <f>'INDATA FILL demand'!O109</f>
        <v>0</v>
      </c>
      <c r="V115" s="28">
        <f>'INDATA FILL demand'!P109</f>
        <v>0</v>
      </c>
      <c r="W115" s="28">
        <f>'INDATA FILL demand'!Q109</f>
        <v>0</v>
      </c>
      <c r="X115" s="28">
        <f>'INDATA FILL demand'!R109</f>
        <v>0</v>
      </c>
      <c r="Y115" s="28">
        <f>'INDATA FILL demand'!S109</f>
        <v>0</v>
      </c>
      <c r="Z115" s="28">
        <f>'INDATA FILL demand'!T109</f>
        <v>0</v>
      </c>
    </row>
    <row r="116" spans="1:26" x14ac:dyDescent="0.3">
      <c r="A116" t="str">
        <f t="shared" si="2"/>
        <v/>
      </c>
      <c r="B116" s="26" t="s">
        <v>130</v>
      </c>
      <c r="C116" s="2" t="s">
        <v>130</v>
      </c>
      <c r="D116" s="2" t="s">
        <v>385</v>
      </c>
      <c r="E116" s="3" t="s">
        <v>335</v>
      </c>
      <c r="F116" s="3" t="s">
        <v>278</v>
      </c>
      <c r="G116" s="3" t="str">
        <f>IF(C116=('1 Demand Evolution BASE'!L116),"ok","err")</f>
        <v>ok</v>
      </c>
      <c r="H116" s="20" t="str">
        <f t="shared" si="3"/>
        <v>*</v>
      </c>
      <c r="I116" s="2">
        <f>READFIRST!$C$5</f>
        <v>2018</v>
      </c>
      <c r="L116" s="28">
        <f>'INDATA FILL demand'!F110</f>
        <v>0</v>
      </c>
      <c r="M116" s="28">
        <f>'INDATA FILL demand'!G110</f>
        <v>0</v>
      </c>
      <c r="N116" s="28">
        <f>'INDATA FILL demand'!H110</f>
        <v>0</v>
      </c>
      <c r="O116" s="28">
        <f>'INDATA FILL demand'!I110</f>
        <v>0</v>
      </c>
      <c r="P116" s="28">
        <f>'INDATA FILL demand'!J110</f>
        <v>0</v>
      </c>
      <c r="Q116" s="28">
        <f>'INDATA FILL demand'!K110</f>
        <v>0</v>
      </c>
      <c r="R116" s="28">
        <f>'INDATA FILL demand'!L110</f>
        <v>0</v>
      </c>
      <c r="S116" s="28">
        <f>'INDATA FILL demand'!M110</f>
        <v>0</v>
      </c>
      <c r="T116" s="28">
        <f>'INDATA FILL demand'!N110</f>
        <v>0</v>
      </c>
      <c r="U116" s="28">
        <f>'INDATA FILL demand'!O110</f>
        <v>0</v>
      </c>
      <c r="V116" s="28">
        <f>'INDATA FILL demand'!P110</f>
        <v>0</v>
      </c>
      <c r="W116" s="28">
        <f>'INDATA FILL demand'!Q110</f>
        <v>0</v>
      </c>
      <c r="X116" s="28">
        <f>'INDATA FILL demand'!R110</f>
        <v>0</v>
      </c>
      <c r="Y116" s="28">
        <f>'INDATA FILL demand'!S110</f>
        <v>0</v>
      </c>
      <c r="Z116" s="28">
        <f>'INDATA FILL demand'!T110</f>
        <v>0</v>
      </c>
    </row>
    <row r="117" spans="1:26" x14ac:dyDescent="0.3">
      <c r="A117" t="str">
        <f t="shared" si="2"/>
        <v/>
      </c>
      <c r="B117" s="26" t="s">
        <v>131</v>
      </c>
      <c r="C117" s="2" t="s">
        <v>131</v>
      </c>
      <c r="D117" s="2" t="s">
        <v>386</v>
      </c>
      <c r="E117" s="3" t="s">
        <v>335</v>
      </c>
      <c r="F117" s="3" t="s">
        <v>278</v>
      </c>
      <c r="G117" s="3" t="str">
        <f>IF(C117=('1 Demand Evolution BASE'!L117),"ok","err")</f>
        <v>ok</v>
      </c>
      <c r="H117" s="20" t="str">
        <f t="shared" si="3"/>
        <v>*</v>
      </c>
      <c r="I117" s="2">
        <f>READFIRST!$C$5</f>
        <v>2018</v>
      </c>
      <c r="L117" s="28">
        <f>'INDATA FILL demand'!F111</f>
        <v>0</v>
      </c>
      <c r="M117" s="28">
        <f>'INDATA FILL demand'!G111</f>
        <v>0</v>
      </c>
      <c r="N117" s="28">
        <f>'INDATA FILL demand'!H111</f>
        <v>0</v>
      </c>
      <c r="O117" s="28">
        <f>'INDATA FILL demand'!I111</f>
        <v>0</v>
      </c>
      <c r="P117" s="28">
        <f>'INDATA FILL demand'!J111</f>
        <v>0</v>
      </c>
      <c r="Q117" s="28">
        <f>'INDATA FILL demand'!K111</f>
        <v>0</v>
      </c>
      <c r="R117" s="28">
        <f>'INDATA FILL demand'!L111</f>
        <v>0</v>
      </c>
      <c r="S117" s="28">
        <f>'INDATA FILL demand'!M111</f>
        <v>0</v>
      </c>
      <c r="T117" s="28">
        <f>'INDATA FILL demand'!N111</f>
        <v>0</v>
      </c>
      <c r="U117" s="28">
        <f>'INDATA FILL demand'!O111</f>
        <v>0</v>
      </c>
      <c r="V117" s="28">
        <f>'INDATA FILL demand'!P111</f>
        <v>0</v>
      </c>
      <c r="W117" s="28">
        <f>'INDATA FILL demand'!Q111</f>
        <v>0</v>
      </c>
      <c r="X117" s="28">
        <f>'INDATA FILL demand'!R111</f>
        <v>0</v>
      </c>
      <c r="Y117" s="28">
        <f>'INDATA FILL demand'!S111</f>
        <v>0</v>
      </c>
      <c r="Z117" s="28">
        <f>'INDATA FILL demand'!T111</f>
        <v>0</v>
      </c>
    </row>
    <row r="118" spans="1:26" x14ac:dyDescent="0.3">
      <c r="A118" t="str">
        <f t="shared" si="2"/>
        <v/>
      </c>
      <c r="B118" s="26" t="s">
        <v>132</v>
      </c>
      <c r="C118" s="2" t="s">
        <v>132</v>
      </c>
      <c r="D118" s="2" t="s">
        <v>387</v>
      </c>
      <c r="E118" s="3" t="s">
        <v>335</v>
      </c>
      <c r="F118" s="3" t="s">
        <v>278</v>
      </c>
      <c r="G118" s="3" t="str">
        <f>IF(C118=('1 Demand Evolution BASE'!L118),"ok","err")</f>
        <v>ok</v>
      </c>
      <c r="H118" s="20" t="str">
        <f t="shared" si="3"/>
        <v>*</v>
      </c>
      <c r="I118" s="2">
        <f>READFIRST!$C$5</f>
        <v>2018</v>
      </c>
      <c r="L118" s="28">
        <f>'INDATA FILL demand'!F112</f>
        <v>0</v>
      </c>
      <c r="M118" s="28">
        <f>'INDATA FILL demand'!G112</f>
        <v>0</v>
      </c>
      <c r="N118" s="28">
        <f>'INDATA FILL demand'!H112</f>
        <v>0</v>
      </c>
      <c r="O118" s="28">
        <f>'INDATA FILL demand'!I112</f>
        <v>0</v>
      </c>
      <c r="P118" s="28">
        <f>'INDATA FILL demand'!J112</f>
        <v>0</v>
      </c>
      <c r="Q118" s="28">
        <f>'INDATA FILL demand'!K112</f>
        <v>0</v>
      </c>
      <c r="R118" s="28">
        <f>'INDATA FILL demand'!L112</f>
        <v>0</v>
      </c>
      <c r="S118" s="28">
        <f>'INDATA FILL demand'!M112</f>
        <v>0</v>
      </c>
      <c r="T118" s="28">
        <f>'INDATA FILL demand'!N112</f>
        <v>0</v>
      </c>
      <c r="U118" s="28">
        <f>'INDATA FILL demand'!O112</f>
        <v>0</v>
      </c>
      <c r="V118" s="28">
        <f>'INDATA FILL demand'!P112</f>
        <v>0</v>
      </c>
      <c r="W118" s="28">
        <f>'INDATA FILL demand'!Q112</f>
        <v>0</v>
      </c>
      <c r="X118" s="28">
        <f>'INDATA FILL demand'!R112</f>
        <v>0</v>
      </c>
      <c r="Y118" s="28">
        <f>'INDATA FILL demand'!S112</f>
        <v>0</v>
      </c>
      <c r="Z118" s="28">
        <f>'INDATA FILL demand'!T112</f>
        <v>0</v>
      </c>
    </row>
    <row r="119" spans="1:26" x14ac:dyDescent="0.3">
      <c r="A119" t="str">
        <f t="shared" si="2"/>
        <v/>
      </c>
      <c r="B119" s="26" t="s">
        <v>133</v>
      </c>
      <c r="C119" s="2" t="s">
        <v>133</v>
      </c>
      <c r="D119" s="2" t="s">
        <v>388</v>
      </c>
      <c r="E119" s="3" t="s">
        <v>335</v>
      </c>
      <c r="F119" s="3" t="s">
        <v>278</v>
      </c>
      <c r="G119" s="3" t="str">
        <f>IF(C119=('1 Demand Evolution BASE'!L119),"ok","err")</f>
        <v>ok</v>
      </c>
      <c r="H119" s="20" t="str">
        <f t="shared" si="3"/>
        <v>*</v>
      </c>
      <c r="I119" s="2">
        <f>READFIRST!$C$5</f>
        <v>2018</v>
      </c>
      <c r="L119" s="28">
        <f>'INDATA FILL demand'!F113</f>
        <v>0</v>
      </c>
      <c r="M119" s="28">
        <f>'INDATA FILL demand'!G113</f>
        <v>0</v>
      </c>
      <c r="N119" s="28">
        <f>'INDATA FILL demand'!H113</f>
        <v>0</v>
      </c>
      <c r="O119" s="28">
        <f>'INDATA FILL demand'!I113</f>
        <v>0</v>
      </c>
      <c r="P119" s="28">
        <f>'INDATA FILL demand'!J113</f>
        <v>0</v>
      </c>
      <c r="Q119" s="28">
        <f>'INDATA FILL demand'!K113</f>
        <v>0</v>
      </c>
      <c r="R119" s="28">
        <f>'INDATA FILL demand'!L113</f>
        <v>0</v>
      </c>
      <c r="S119" s="28">
        <f>'INDATA FILL demand'!M113</f>
        <v>0</v>
      </c>
      <c r="T119" s="28">
        <f>'INDATA FILL demand'!N113</f>
        <v>0</v>
      </c>
      <c r="U119" s="28">
        <f>'INDATA FILL demand'!O113</f>
        <v>0</v>
      </c>
      <c r="V119" s="28">
        <f>'INDATA FILL demand'!P113</f>
        <v>0</v>
      </c>
      <c r="W119" s="28">
        <f>'INDATA FILL demand'!Q113</f>
        <v>0</v>
      </c>
      <c r="X119" s="28">
        <f>'INDATA FILL demand'!R113</f>
        <v>0</v>
      </c>
      <c r="Y119" s="28">
        <f>'INDATA FILL demand'!S113</f>
        <v>0</v>
      </c>
      <c r="Z119" s="28">
        <f>'INDATA FILL demand'!T113</f>
        <v>0</v>
      </c>
    </row>
    <row r="120" spans="1:26" x14ac:dyDescent="0.3">
      <c r="A120" t="str">
        <f t="shared" si="2"/>
        <v/>
      </c>
      <c r="B120" s="26" t="s">
        <v>134</v>
      </c>
      <c r="C120" s="2" t="s">
        <v>134</v>
      </c>
      <c r="D120" s="2" t="s">
        <v>389</v>
      </c>
      <c r="E120" s="3" t="s">
        <v>335</v>
      </c>
      <c r="F120" s="3" t="s">
        <v>278</v>
      </c>
      <c r="G120" s="3" t="str">
        <f>IF(C120=('1 Demand Evolution BASE'!L120),"ok","err")</f>
        <v>ok</v>
      </c>
      <c r="H120" s="20" t="str">
        <f t="shared" si="3"/>
        <v>*</v>
      </c>
      <c r="I120" s="2">
        <f>READFIRST!$C$5</f>
        <v>2018</v>
      </c>
      <c r="L120" s="28">
        <f>'INDATA FILL demand'!F114</f>
        <v>0</v>
      </c>
      <c r="M120" s="28">
        <f>'INDATA FILL demand'!G114</f>
        <v>0</v>
      </c>
      <c r="N120" s="28">
        <f>'INDATA FILL demand'!H114</f>
        <v>0</v>
      </c>
      <c r="O120" s="28">
        <f>'INDATA FILL demand'!I114</f>
        <v>0</v>
      </c>
      <c r="P120" s="28">
        <f>'INDATA FILL demand'!J114</f>
        <v>0</v>
      </c>
      <c r="Q120" s="28">
        <f>'INDATA FILL demand'!K114</f>
        <v>0</v>
      </c>
      <c r="R120" s="28">
        <f>'INDATA FILL demand'!L114</f>
        <v>0</v>
      </c>
      <c r="S120" s="28">
        <f>'INDATA FILL demand'!M114</f>
        <v>0</v>
      </c>
      <c r="T120" s="28">
        <f>'INDATA FILL demand'!N114</f>
        <v>0</v>
      </c>
      <c r="U120" s="28">
        <f>'INDATA FILL demand'!O114</f>
        <v>0</v>
      </c>
      <c r="V120" s="28">
        <f>'INDATA FILL demand'!P114</f>
        <v>0</v>
      </c>
      <c r="W120" s="28">
        <f>'INDATA FILL demand'!Q114</f>
        <v>0</v>
      </c>
      <c r="X120" s="28">
        <f>'INDATA FILL demand'!R114</f>
        <v>0</v>
      </c>
      <c r="Y120" s="28">
        <f>'INDATA FILL demand'!S114</f>
        <v>0</v>
      </c>
      <c r="Z120" s="28">
        <f>'INDATA FILL demand'!T114</f>
        <v>0</v>
      </c>
    </row>
    <row r="121" spans="1:26" x14ac:dyDescent="0.3">
      <c r="A121" t="str">
        <f t="shared" si="2"/>
        <v/>
      </c>
      <c r="B121" s="26" t="s">
        <v>135</v>
      </c>
      <c r="C121" s="11" t="s">
        <v>135</v>
      </c>
      <c r="D121" s="11" t="s">
        <v>390</v>
      </c>
      <c r="E121" s="10" t="s">
        <v>335</v>
      </c>
      <c r="F121" s="10" t="s">
        <v>278</v>
      </c>
      <c r="G121" s="10" t="str">
        <f>IF(C121=('1 Demand Evolution BASE'!L121),"ok","err")</f>
        <v>ok</v>
      </c>
      <c r="H121" s="20" t="str">
        <f t="shared" si="3"/>
        <v>*</v>
      </c>
      <c r="I121" s="11">
        <f>READFIRST!$C$5</f>
        <v>2018</v>
      </c>
      <c r="K121" s="25"/>
      <c r="L121" s="29">
        <f>'INDATA FILL demand'!F115</f>
        <v>0</v>
      </c>
      <c r="M121" s="29">
        <f>'INDATA FILL demand'!G115</f>
        <v>0</v>
      </c>
      <c r="N121" s="29">
        <f>'INDATA FILL demand'!H115</f>
        <v>0</v>
      </c>
      <c r="O121" s="29">
        <f>'INDATA FILL demand'!I115</f>
        <v>0</v>
      </c>
      <c r="P121" s="29">
        <f>'INDATA FILL demand'!J115</f>
        <v>0</v>
      </c>
      <c r="Q121" s="29">
        <f>'INDATA FILL demand'!K115</f>
        <v>0</v>
      </c>
      <c r="R121" s="29">
        <f>'INDATA FILL demand'!L115</f>
        <v>0</v>
      </c>
      <c r="S121" s="29">
        <f>'INDATA FILL demand'!M115</f>
        <v>0</v>
      </c>
      <c r="T121" s="29">
        <f>'INDATA FILL demand'!N115</f>
        <v>0</v>
      </c>
      <c r="U121" s="29">
        <f>'INDATA FILL demand'!O115</f>
        <v>0</v>
      </c>
      <c r="V121" s="29">
        <f>'INDATA FILL demand'!P115</f>
        <v>0</v>
      </c>
      <c r="W121" s="29">
        <f>'INDATA FILL demand'!Q115</f>
        <v>0</v>
      </c>
      <c r="X121" s="29">
        <f>'INDATA FILL demand'!R115</f>
        <v>0</v>
      </c>
      <c r="Y121" s="29">
        <f>'INDATA FILL demand'!S115</f>
        <v>0</v>
      </c>
      <c r="Z121" s="29">
        <f>'INDATA FILL demand'!T115</f>
        <v>0</v>
      </c>
    </row>
    <row r="122" spans="1:26" x14ac:dyDescent="0.3">
      <c r="A122" t="str">
        <f t="shared" si="2"/>
        <v/>
      </c>
      <c r="B122" s="26" t="s">
        <v>136</v>
      </c>
      <c r="C122" s="2" t="s">
        <v>136</v>
      </c>
      <c r="D122" s="2" t="s">
        <v>391</v>
      </c>
      <c r="E122" s="3" t="s">
        <v>392</v>
      </c>
      <c r="F122" s="3" t="s">
        <v>278</v>
      </c>
      <c r="G122" s="3" t="str">
        <f>IF(C122=('1 Demand Evolution BASE'!L122),"ok","err")</f>
        <v>ok</v>
      </c>
      <c r="H122" s="20" t="str">
        <f t="shared" si="3"/>
        <v>DEMAND</v>
      </c>
      <c r="I122" s="2">
        <f>READFIRST!$C$5</f>
        <v>2018</v>
      </c>
      <c r="L122" s="30">
        <f>'INDATA FILL demand'!F116</f>
        <v>10.794754167938899</v>
      </c>
      <c r="M122" s="30">
        <f>'INDATA FILL demand'!G116</f>
        <v>0</v>
      </c>
      <c r="N122" s="30">
        <f>'INDATA FILL demand'!H116</f>
        <v>0</v>
      </c>
      <c r="O122" s="30">
        <f>'INDATA FILL demand'!I116</f>
        <v>0</v>
      </c>
      <c r="P122" s="30">
        <f>'INDATA FILL demand'!J116</f>
        <v>0</v>
      </c>
      <c r="Q122" s="30">
        <f>'INDATA FILL demand'!K116</f>
        <v>0</v>
      </c>
      <c r="R122" s="30">
        <f>'INDATA FILL demand'!L116</f>
        <v>0</v>
      </c>
      <c r="S122" s="30">
        <f>'INDATA FILL demand'!M116</f>
        <v>0</v>
      </c>
      <c r="T122" s="30">
        <f>'INDATA FILL demand'!N116</f>
        <v>0</v>
      </c>
      <c r="U122" s="30">
        <f>'INDATA FILL demand'!O116</f>
        <v>0</v>
      </c>
      <c r="V122" s="30">
        <f>'INDATA FILL demand'!P116</f>
        <v>0</v>
      </c>
      <c r="W122" s="30">
        <f>'INDATA FILL demand'!Q116</f>
        <v>0</v>
      </c>
      <c r="X122" s="30">
        <f>'INDATA FILL demand'!R116</f>
        <v>0</v>
      </c>
      <c r="Y122" s="30">
        <f>'INDATA FILL demand'!S116</f>
        <v>0</v>
      </c>
      <c r="Z122" s="30">
        <f>'INDATA FILL demand'!T116</f>
        <v>0</v>
      </c>
    </row>
    <row r="123" spans="1:26" x14ac:dyDescent="0.3">
      <c r="A123" t="str">
        <f t="shared" si="2"/>
        <v/>
      </c>
      <c r="B123" s="26" t="s">
        <v>137</v>
      </c>
      <c r="C123" s="2" t="s">
        <v>137</v>
      </c>
      <c r="D123" s="2" t="s">
        <v>393</v>
      </c>
      <c r="E123" s="3" t="s">
        <v>392</v>
      </c>
      <c r="F123" s="3" t="s">
        <v>278</v>
      </c>
      <c r="G123" s="3" t="str">
        <f>IF(C123=('1 Demand Evolution BASE'!L123),"ok","err")</f>
        <v>ok</v>
      </c>
      <c r="H123" s="20" t="str">
        <f t="shared" si="3"/>
        <v>DEMAND</v>
      </c>
      <c r="I123" s="2">
        <f>READFIRST!$C$5</f>
        <v>2018</v>
      </c>
      <c r="L123" s="31">
        <f>'INDATA FILL demand'!F117</f>
        <v>46.777268061068703</v>
      </c>
      <c r="M123" s="31">
        <f>'INDATA FILL demand'!G117</f>
        <v>0</v>
      </c>
      <c r="N123" s="31">
        <f>'INDATA FILL demand'!H117</f>
        <v>0</v>
      </c>
      <c r="O123" s="31">
        <f>'INDATA FILL demand'!I117</f>
        <v>0</v>
      </c>
      <c r="P123" s="31">
        <f>'INDATA FILL demand'!J117</f>
        <v>0</v>
      </c>
      <c r="Q123" s="31">
        <f>'INDATA FILL demand'!K117</f>
        <v>0</v>
      </c>
      <c r="R123" s="31">
        <f>'INDATA FILL demand'!L117</f>
        <v>0</v>
      </c>
      <c r="S123" s="31">
        <f>'INDATA FILL demand'!M117</f>
        <v>0</v>
      </c>
      <c r="T123" s="31">
        <f>'INDATA FILL demand'!N117</f>
        <v>0</v>
      </c>
      <c r="U123" s="31">
        <f>'INDATA FILL demand'!O117</f>
        <v>0</v>
      </c>
      <c r="V123" s="31">
        <f>'INDATA FILL demand'!P117</f>
        <v>0</v>
      </c>
      <c r="W123" s="31">
        <f>'INDATA FILL demand'!Q117</f>
        <v>0</v>
      </c>
      <c r="X123" s="31">
        <f>'INDATA FILL demand'!R117</f>
        <v>0</v>
      </c>
      <c r="Y123" s="31">
        <f>'INDATA FILL demand'!S117</f>
        <v>0</v>
      </c>
      <c r="Z123" s="31">
        <f>'INDATA FILL demand'!T117</f>
        <v>0</v>
      </c>
    </row>
    <row r="124" spans="1:26" x14ac:dyDescent="0.3">
      <c r="A124" t="str">
        <f t="shared" si="2"/>
        <v/>
      </c>
      <c r="B124" s="26" t="s">
        <v>138</v>
      </c>
      <c r="C124" s="2" t="s">
        <v>138</v>
      </c>
      <c r="D124" s="2" t="s">
        <v>394</v>
      </c>
      <c r="E124" s="3" t="s">
        <v>392</v>
      </c>
      <c r="F124" s="3" t="s">
        <v>278</v>
      </c>
      <c r="G124" s="3" t="str">
        <f>IF(C124=('1 Demand Evolution BASE'!L124),"ok","err")</f>
        <v>ok</v>
      </c>
      <c r="H124" s="20" t="str">
        <f t="shared" si="3"/>
        <v>DEMAND</v>
      </c>
      <c r="I124" s="2">
        <f>READFIRST!$C$5</f>
        <v>2018</v>
      </c>
      <c r="L124" s="31">
        <f>'INDATA FILL demand'!F118</f>
        <v>46.497009484641801</v>
      </c>
      <c r="M124" s="31">
        <f>'INDATA FILL demand'!G118</f>
        <v>0</v>
      </c>
      <c r="N124" s="31">
        <f>'INDATA FILL demand'!H118</f>
        <v>0</v>
      </c>
      <c r="O124" s="31">
        <f>'INDATA FILL demand'!I118</f>
        <v>0</v>
      </c>
      <c r="P124" s="31">
        <f>'INDATA FILL demand'!J118</f>
        <v>0</v>
      </c>
      <c r="Q124" s="31">
        <f>'INDATA FILL demand'!K118</f>
        <v>0</v>
      </c>
      <c r="R124" s="31">
        <f>'INDATA FILL demand'!L118</f>
        <v>0</v>
      </c>
      <c r="S124" s="31">
        <f>'INDATA FILL demand'!M118</f>
        <v>0</v>
      </c>
      <c r="T124" s="31">
        <f>'INDATA FILL demand'!N118</f>
        <v>0</v>
      </c>
      <c r="U124" s="31">
        <f>'INDATA FILL demand'!O118</f>
        <v>0</v>
      </c>
      <c r="V124" s="31">
        <f>'INDATA FILL demand'!P118</f>
        <v>0</v>
      </c>
      <c r="W124" s="31">
        <f>'INDATA FILL demand'!Q118</f>
        <v>0</v>
      </c>
      <c r="X124" s="31">
        <f>'INDATA FILL demand'!R118</f>
        <v>0</v>
      </c>
      <c r="Y124" s="31">
        <f>'INDATA FILL demand'!S118</f>
        <v>0</v>
      </c>
      <c r="Z124" s="31">
        <f>'INDATA FILL demand'!T118</f>
        <v>0</v>
      </c>
    </row>
    <row r="125" spans="1:26" x14ac:dyDescent="0.3">
      <c r="A125" t="str">
        <f t="shared" si="2"/>
        <v/>
      </c>
      <c r="B125" s="26" t="s">
        <v>139</v>
      </c>
      <c r="C125" s="2" t="s">
        <v>139</v>
      </c>
      <c r="D125" s="2" t="s">
        <v>395</v>
      </c>
      <c r="E125" s="3" t="s">
        <v>392</v>
      </c>
      <c r="F125" s="3" t="s">
        <v>278</v>
      </c>
      <c r="G125" s="3" t="str">
        <f>IF(C125=('1 Demand Evolution BASE'!L125),"ok","err")</f>
        <v>ok</v>
      </c>
      <c r="H125" s="20" t="str">
        <f t="shared" si="3"/>
        <v>DEMAND</v>
      </c>
      <c r="I125" s="2">
        <f>READFIRST!$C$5</f>
        <v>2018</v>
      </c>
      <c r="L125" s="31">
        <f>'INDATA FILL demand'!F119</f>
        <v>3.5982513893129799</v>
      </c>
      <c r="M125" s="31">
        <f>'INDATA FILL demand'!G119</f>
        <v>0</v>
      </c>
      <c r="N125" s="31">
        <f>'INDATA FILL demand'!H119</f>
        <v>0</v>
      </c>
      <c r="O125" s="31">
        <f>'INDATA FILL demand'!I119</f>
        <v>0</v>
      </c>
      <c r="P125" s="31">
        <f>'INDATA FILL demand'!J119</f>
        <v>0</v>
      </c>
      <c r="Q125" s="31">
        <f>'INDATA FILL demand'!K119</f>
        <v>0</v>
      </c>
      <c r="R125" s="31">
        <f>'INDATA FILL demand'!L119</f>
        <v>0</v>
      </c>
      <c r="S125" s="31">
        <f>'INDATA FILL demand'!M119</f>
        <v>0</v>
      </c>
      <c r="T125" s="31">
        <f>'INDATA FILL demand'!N119</f>
        <v>0</v>
      </c>
      <c r="U125" s="31">
        <f>'INDATA FILL demand'!O119</f>
        <v>0</v>
      </c>
      <c r="V125" s="31">
        <f>'INDATA FILL demand'!P119</f>
        <v>0</v>
      </c>
      <c r="W125" s="31">
        <f>'INDATA FILL demand'!Q119</f>
        <v>0</v>
      </c>
      <c r="X125" s="31">
        <f>'INDATA FILL demand'!R119</f>
        <v>0</v>
      </c>
      <c r="Y125" s="31">
        <f>'INDATA FILL demand'!S119</f>
        <v>0</v>
      </c>
      <c r="Z125" s="31">
        <f>'INDATA FILL demand'!T119</f>
        <v>0</v>
      </c>
    </row>
    <row r="126" spans="1:26" x14ac:dyDescent="0.3">
      <c r="A126" t="str">
        <f t="shared" si="2"/>
        <v/>
      </c>
      <c r="B126" s="26" t="s">
        <v>140</v>
      </c>
      <c r="C126" s="2" t="s">
        <v>140</v>
      </c>
      <c r="D126" s="2" t="s">
        <v>396</v>
      </c>
      <c r="E126" s="3" t="s">
        <v>392</v>
      </c>
      <c r="F126" s="3" t="s">
        <v>278</v>
      </c>
      <c r="G126" s="3" t="str">
        <f>IF(C126=('1 Demand Evolution BASE'!L126),"ok","err")</f>
        <v>ok</v>
      </c>
      <c r="H126" s="20" t="str">
        <f t="shared" si="3"/>
        <v>DEMAND</v>
      </c>
      <c r="I126" s="2">
        <f>READFIRST!$C$5</f>
        <v>2018</v>
      </c>
      <c r="L126" s="31">
        <f>'INDATA FILL demand'!F120</f>
        <v>19.4305575022901</v>
      </c>
      <c r="M126" s="31">
        <f>'INDATA FILL demand'!G120</f>
        <v>0</v>
      </c>
      <c r="N126" s="31">
        <f>'INDATA FILL demand'!H120</f>
        <v>0</v>
      </c>
      <c r="O126" s="31">
        <f>'INDATA FILL demand'!I120</f>
        <v>0</v>
      </c>
      <c r="P126" s="31">
        <f>'INDATA FILL demand'!J120</f>
        <v>0</v>
      </c>
      <c r="Q126" s="31">
        <f>'INDATA FILL demand'!K120</f>
        <v>0</v>
      </c>
      <c r="R126" s="31">
        <f>'INDATA FILL demand'!L120</f>
        <v>0</v>
      </c>
      <c r="S126" s="31">
        <f>'INDATA FILL demand'!M120</f>
        <v>0</v>
      </c>
      <c r="T126" s="31">
        <f>'INDATA FILL demand'!N120</f>
        <v>0</v>
      </c>
      <c r="U126" s="31">
        <f>'INDATA FILL demand'!O120</f>
        <v>0</v>
      </c>
      <c r="V126" s="31">
        <f>'INDATA FILL demand'!P120</f>
        <v>0</v>
      </c>
      <c r="W126" s="31">
        <f>'INDATA FILL demand'!Q120</f>
        <v>0</v>
      </c>
      <c r="X126" s="31">
        <f>'INDATA FILL demand'!R120</f>
        <v>0</v>
      </c>
      <c r="Y126" s="31">
        <f>'INDATA FILL demand'!S120</f>
        <v>0</v>
      </c>
      <c r="Z126" s="31">
        <f>'INDATA FILL demand'!T120</f>
        <v>0</v>
      </c>
    </row>
    <row r="127" spans="1:26" x14ac:dyDescent="0.3">
      <c r="A127" t="str">
        <f t="shared" si="2"/>
        <v/>
      </c>
      <c r="B127" s="26" t="s">
        <v>141</v>
      </c>
      <c r="C127" s="2" t="s">
        <v>141</v>
      </c>
      <c r="D127" s="2" t="s">
        <v>397</v>
      </c>
      <c r="E127" s="3" t="s">
        <v>392</v>
      </c>
      <c r="F127" s="3" t="s">
        <v>278</v>
      </c>
      <c r="G127" s="3" t="str">
        <f>IF(C127=('1 Demand Evolution BASE'!L127),"ok","err")</f>
        <v>ok</v>
      </c>
      <c r="H127" s="20" t="str">
        <f t="shared" si="3"/>
        <v>DEMAND</v>
      </c>
      <c r="I127" s="2">
        <f>READFIRST!$C$5</f>
        <v>2018</v>
      </c>
      <c r="L127" s="31">
        <f>'INDATA FILL demand'!F121</f>
        <v>2.1589508335877898</v>
      </c>
      <c r="M127" s="31">
        <f>'INDATA FILL demand'!G121</f>
        <v>0</v>
      </c>
      <c r="N127" s="31">
        <f>'INDATA FILL demand'!H121</f>
        <v>0</v>
      </c>
      <c r="O127" s="31">
        <f>'INDATA FILL demand'!I121</f>
        <v>0</v>
      </c>
      <c r="P127" s="31">
        <f>'INDATA FILL demand'!J121</f>
        <v>0</v>
      </c>
      <c r="Q127" s="31">
        <f>'INDATA FILL demand'!K121</f>
        <v>0</v>
      </c>
      <c r="R127" s="31">
        <f>'INDATA FILL demand'!L121</f>
        <v>0</v>
      </c>
      <c r="S127" s="31">
        <f>'INDATA FILL demand'!M121</f>
        <v>0</v>
      </c>
      <c r="T127" s="31">
        <f>'INDATA FILL demand'!N121</f>
        <v>0</v>
      </c>
      <c r="U127" s="31">
        <f>'INDATA FILL demand'!O121</f>
        <v>0</v>
      </c>
      <c r="V127" s="31">
        <f>'INDATA FILL demand'!P121</f>
        <v>0</v>
      </c>
      <c r="W127" s="31">
        <f>'INDATA FILL demand'!Q121</f>
        <v>0</v>
      </c>
      <c r="X127" s="31">
        <f>'INDATA FILL demand'!R121</f>
        <v>0</v>
      </c>
      <c r="Y127" s="31">
        <f>'INDATA FILL demand'!S121</f>
        <v>0</v>
      </c>
      <c r="Z127" s="31">
        <f>'INDATA FILL demand'!T121</f>
        <v>0</v>
      </c>
    </row>
    <row r="128" spans="1:26" x14ac:dyDescent="0.3">
      <c r="A128" t="str">
        <f t="shared" si="2"/>
        <v/>
      </c>
      <c r="B128" s="26" t="s">
        <v>142</v>
      </c>
      <c r="C128" s="2" t="s">
        <v>142</v>
      </c>
      <c r="D128" s="2" t="s">
        <v>398</v>
      </c>
      <c r="E128" s="3" t="s">
        <v>392</v>
      </c>
      <c r="F128" s="3" t="s">
        <v>278</v>
      </c>
      <c r="G128" s="3" t="str">
        <f>IF(C128=('1 Demand Evolution BASE'!L128),"ok","err")</f>
        <v>ok</v>
      </c>
      <c r="H128" s="20" t="str">
        <f t="shared" si="3"/>
        <v>DEMAND</v>
      </c>
      <c r="I128" s="2">
        <f>READFIRST!$C$5</f>
        <v>2018</v>
      </c>
      <c r="L128" s="31">
        <f>'INDATA FILL demand'!F122</f>
        <v>7.1965027786259599</v>
      </c>
      <c r="M128" s="31">
        <f>'INDATA FILL demand'!G122</f>
        <v>0</v>
      </c>
      <c r="N128" s="31">
        <f>'INDATA FILL demand'!H122</f>
        <v>0</v>
      </c>
      <c r="O128" s="31">
        <f>'INDATA FILL demand'!I122</f>
        <v>0</v>
      </c>
      <c r="P128" s="31">
        <f>'INDATA FILL demand'!J122</f>
        <v>0</v>
      </c>
      <c r="Q128" s="31">
        <f>'INDATA FILL demand'!K122</f>
        <v>0</v>
      </c>
      <c r="R128" s="31">
        <f>'INDATA FILL demand'!L122</f>
        <v>0</v>
      </c>
      <c r="S128" s="31">
        <f>'INDATA FILL demand'!M122</f>
        <v>0</v>
      </c>
      <c r="T128" s="31">
        <f>'INDATA FILL demand'!N122</f>
        <v>0</v>
      </c>
      <c r="U128" s="31">
        <f>'INDATA FILL demand'!O122</f>
        <v>0</v>
      </c>
      <c r="V128" s="31">
        <f>'INDATA FILL demand'!P122</f>
        <v>0</v>
      </c>
      <c r="W128" s="31">
        <f>'INDATA FILL demand'!Q122</f>
        <v>0</v>
      </c>
      <c r="X128" s="31">
        <f>'INDATA FILL demand'!R122</f>
        <v>0</v>
      </c>
      <c r="Y128" s="31">
        <f>'INDATA FILL demand'!S122</f>
        <v>0</v>
      </c>
      <c r="Z128" s="31">
        <f>'INDATA FILL demand'!T122</f>
        <v>0</v>
      </c>
    </row>
    <row r="129" spans="1:26" x14ac:dyDescent="0.3">
      <c r="A129" t="str">
        <f t="shared" si="2"/>
        <v/>
      </c>
      <c r="B129" s="26" t="s">
        <v>143</v>
      </c>
      <c r="C129" s="2" t="s">
        <v>143</v>
      </c>
      <c r="D129" s="2" t="s">
        <v>399</v>
      </c>
      <c r="E129" s="3" t="s">
        <v>392</v>
      </c>
      <c r="F129" s="3" t="s">
        <v>278</v>
      </c>
      <c r="G129" s="3" t="str">
        <f>IF(C129=('1 Demand Evolution BASE'!L129),"ok","err")</f>
        <v>ok</v>
      </c>
      <c r="H129" s="20" t="str">
        <f t="shared" si="3"/>
        <v>DEMAND</v>
      </c>
      <c r="I129" s="2">
        <f>READFIRST!$C$5</f>
        <v>2018</v>
      </c>
      <c r="L129" s="32">
        <f>'INDATA FILL demand'!F123</f>
        <v>4.3179016671755699</v>
      </c>
      <c r="M129" s="32">
        <f>'INDATA FILL demand'!G123</f>
        <v>0</v>
      </c>
      <c r="N129" s="32">
        <f>'INDATA FILL demand'!H123</f>
        <v>0</v>
      </c>
      <c r="O129" s="32">
        <f>'INDATA FILL demand'!I123</f>
        <v>0</v>
      </c>
      <c r="P129" s="32">
        <f>'INDATA FILL demand'!J123</f>
        <v>0</v>
      </c>
      <c r="Q129" s="32">
        <f>'INDATA FILL demand'!K123</f>
        <v>0</v>
      </c>
      <c r="R129" s="32">
        <f>'INDATA FILL demand'!L123</f>
        <v>0</v>
      </c>
      <c r="S129" s="32">
        <f>'INDATA FILL demand'!M123</f>
        <v>0</v>
      </c>
      <c r="T129" s="32">
        <f>'INDATA FILL demand'!N123</f>
        <v>0</v>
      </c>
      <c r="U129" s="32">
        <f>'INDATA FILL demand'!O123</f>
        <v>0</v>
      </c>
      <c r="V129" s="32">
        <f>'INDATA FILL demand'!P123</f>
        <v>0</v>
      </c>
      <c r="W129" s="32">
        <f>'INDATA FILL demand'!Q123</f>
        <v>0</v>
      </c>
      <c r="X129" s="32">
        <f>'INDATA FILL demand'!R123</f>
        <v>0</v>
      </c>
      <c r="Y129" s="32">
        <f>'INDATA FILL demand'!S123</f>
        <v>0</v>
      </c>
      <c r="Z129" s="32">
        <f>'INDATA FILL demand'!T123</f>
        <v>0</v>
      </c>
    </row>
    <row r="130" spans="1:26" x14ac:dyDescent="0.3">
      <c r="A130" t="str">
        <f t="shared" si="2"/>
        <v/>
      </c>
      <c r="B130" s="26" t="s">
        <v>144</v>
      </c>
      <c r="C130" s="2" t="s">
        <v>144</v>
      </c>
      <c r="D130" s="2" t="s">
        <v>400</v>
      </c>
      <c r="E130" s="3" t="s">
        <v>392</v>
      </c>
      <c r="F130" s="3" t="s">
        <v>278</v>
      </c>
      <c r="G130" s="3" t="str">
        <f>IF(C130=('1 Demand Evolution BASE'!L130),"ok","err")</f>
        <v>ok</v>
      </c>
      <c r="H130" s="20" t="str">
        <f t="shared" si="3"/>
        <v>*</v>
      </c>
      <c r="I130" s="2">
        <f>READFIRST!$C$5</f>
        <v>2018</v>
      </c>
      <c r="L130" s="31">
        <f>'INDATA FILL demand'!F124</f>
        <v>0</v>
      </c>
      <c r="M130" s="31">
        <f>'INDATA FILL demand'!G124</f>
        <v>0</v>
      </c>
      <c r="N130" s="31">
        <f>'INDATA FILL demand'!H124</f>
        <v>0</v>
      </c>
      <c r="O130" s="31">
        <f>'INDATA FILL demand'!I124</f>
        <v>0</v>
      </c>
      <c r="P130" s="31">
        <f>'INDATA FILL demand'!J124</f>
        <v>0</v>
      </c>
      <c r="Q130" s="31">
        <f>'INDATA FILL demand'!K124</f>
        <v>0</v>
      </c>
      <c r="R130" s="31">
        <f>'INDATA FILL demand'!L124</f>
        <v>0</v>
      </c>
      <c r="S130" s="31">
        <f>'INDATA FILL demand'!M124</f>
        <v>0</v>
      </c>
      <c r="T130" s="31">
        <f>'INDATA FILL demand'!N124</f>
        <v>0</v>
      </c>
      <c r="U130" s="31">
        <f>'INDATA FILL demand'!O124</f>
        <v>0</v>
      </c>
      <c r="V130" s="31">
        <f>'INDATA FILL demand'!P124</f>
        <v>0</v>
      </c>
      <c r="W130" s="31">
        <f>'INDATA FILL demand'!Q124</f>
        <v>0</v>
      </c>
      <c r="X130" s="31">
        <f>'INDATA FILL demand'!R124</f>
        <v>0</v>
      </c>
      <c r="Y130" s="31">
        <f>'INDATA FILL demand'!S124</f>
        <v>0</v>
      </c>
      <c r="Z130" s="31">
        <f>'INDATA FILL demand'!T124</f>
        <v>0</v>
      </c>
    </row>
    <row r="131" spans="1:26" x14ac:dyDescent="0.3">
      <c r="A131" t="str">
        <f t="shared" si="2"/>
        <v/>
      </c>
      <c r="B131" s="26" t="s">
        <v>145</v>
      </c>
      <c r="C131" s="2" t="s">
        <v>145</v>
      </c>
      <c r="D131" s="2" t="s">
        <v>401</v>
      </c>
      <c r="E131" s="3" t="s">
        <v>392</v>
      </c>
      <c r="F131" s="3" t="s">
        <v>278</v>
      </c>
      <c r="G131" s="3" t="str">
        <f>IF(C131=('1 Demand Evolution BASE'!L131),"ok","err")</f>
        <v>ok</v>
      </c>
      <c r="H131" s="20" t="str">
        <f t="shared" si="3"/>
        <v>*</v>
      </c>
      <c r="I131" s="2">
        <f>READFIRST!$C$5</f>
        <v>2018</v>
      </c>
      <c r="L131" s="31">
        <f>'INDATA FILL demand'!F125</f>
        <v>0</v>
      </c>
      <c r="M131" s="31">
        <f>'INDATA FILL demand'!G125</f>
        <v>0</v>
      </c>
      <c r="N131" s="31">
        <f>'INDATA FILL demand'!H125</f>
        <v>0</v>
      </c>
      <c r="O131" s="31">
        <f>'INDATA FILL demand'!I125</f>
        <v>0</v>
      </c>
      <c r="P131" s="31">
        <f>'INDATA FILL demand'!J125</f>
        <v>0</v>
      </c>
      <c r="Q131" s="31">
        <f>'INDATA FILL demand'!K125</f>
        <v>0</v>
      </c>
      <c r="R131" s="31">
        <f>'INDATA FILL demand'!L125</f>
        <v>0</v>
      </c>
      <c r="S131" s="31">
        <f>'INDATA FILL demand'!M125</f>
        <v>0</v>
      </c>
      <c r="T131" s="31">
        <f>'INDATA FILL demand'!N125</f>
        <v>0</v>
      </c>
      <c r="U131" s="31">
        <f>'INDATA FILL demand'!O125</f>
        <v>0</v>
      </c>
      <c r="V131" s="31">
        <f>'INDATA FILL demand'!P125</f>
        <v>0</v>
      </c>
      <c r="W131" s="31">
        <f>'INDATA FILL demand'!Q125</f>
        <v>0</v>
      </c>
      <c r="X131" s="31">
        <f>'INDATA FILL demand'!R125</f>
        <v>0</v>
      </c>
      <c r="Y131" s="31">
        <f>'INDATA FILL demand'!S125</f>
        <v>0</v>
      </c>
      <c r="Z131" s="31">
        <f>'INDATA FILL demand'!T125</f>
        <v>0</v>
      </c>
    </row>
    <row r="132" spans="1:26" x14ac:dyDescent="0.3">
      <c r="A132" t="str">
        <f t="shared" si="2"/>
        <v/>
      </c>
      <c r="B132" s="26" t="s">
        <v>146</v>
      </c>
      <c r="C132" s="2" t="s">
        <v>146</v>
      </c>
      <c r="D132" s="2" t="s">
        <v>402</v>
      </c>
      <c r="E132" s="3" t="s">
        <v>392</v>
      </c>
      <c r="F132" s="3" t="s">
        <v>278</v>
      </c>
      <c r="G132" s="3" t="str">
        <f>IF(C132=('1 Demand Evolution BASE'!L132),"ok","err")</f>
        <v>ok</v>
      </c>
      <c r="H132" s="20" t="str">
        <f t="shared" si="3"/>
        <v>*</v>
      </c>
      <c r="I132" s="2">
        <f>READFIRST!$C$5</f>
        <v>2018</v>
      </c>
      <c r="L132" s="31">
        <f>'INDATA FILL demand'!F126</f>
        <v>0</v>
      </c>
      <c r="M132" s="31">
        <f>'INDATA FILL demand'!G126</f>
        <v>0</v>
      </c>
      <c r="N132" s="31">
        <f>'INDATA FILL demand'!H126</f>
        <v>0</v>
      </c>
      <c r="O132" s="31">
        <f>'INDATA FILL demand'!I126</f>
        <v>0</v>
      </c>
      <c r="P132" s="31">
        <f>'INDATA FILL demand'!J126</f>
        <v>0</v>
      </c>
      <c r="Q132" s="31">
        <f>'INDATA FILL demand'!K126</f>
        <v>0</v>
      </c>
      <c r="R132" s="31">
        <f>'INDATA FILL demand'!L126</f>
        <v>0</v>
      </c>
      <c r="S132" s="31">
        <f>'INDATA FILL demand'!M126</f>
        <v>0</v>
      </c>
      <c r="T132" s="31">
        <f>'INDATA FILL demand'!N126</f>
        <v>0</v>
      </c>
      <c r="U132" s="31">
        <f>'INDATA FILL demand'!O126</f>
        <v>0</v>
      </c>
      <c r="V132" s="31">
        <f>'INDATA FILL demand'!P126</f>
        <v>0</v>
      </c>
      <c r="W132" s="31">
        <f>'INDATA FILL demand'!Q126</f>
        <v>0</v>
      </c>
      <c r="X132" s="31">
        <f>'INDATA FILL demand'!R126</f>
        <v>0</v>
      </c>
      <c r="Y132" s="31">
        <f>'INDATA FILL demand'!S126</f>
        <v>0</v>
      </c>
      <c r="Z132" s="31">
        <f>'INDATA FILL demand'!T126</f>
        <v>0</v>
      </c>
    </row>
    <row r="133" spans="1:26" x14ac:dyDescent="0.3">
      <c r="A133" t="str">
        <f t="shared" si="2"/>
        <v/>
      </c>
      <c r="B133" s="26" t="s">
        <v>147</v>
      </c>
      <c r="C133" s="2" t="s">
        <v>147</v>
      </c>
      <c r="D133" s="2" t="s">
        <v>403</v>
      </c>
      <c r="E133" s="3" t="s">
        <v>392</v>
      </c>
      <c r="F133" s="3" t="s">
        <v>278</v>
      </c>
      <c r="G133" s="3" t="str">
        <f>IF(C133=('1 Demand Evolution BASE'!L133),"ok","err")</f>
        <v>ok</v>
      </c>
      <c r="H133" s="20" t="str">
        <f t="shared" si="3"/>
        <v>*</v>
      </c>
      <c r="I133" s="2">
        <f>READFIRST!$C$5</f>
        <v>2018</v>
      </c>
      <c r="L133" s="31">
        <f>'INDATA FILL demand'!F127</f>
        <v>0</v>
      </c>
      <c r="M133" s="31">
        <f>'INDATA FILL demand'!G127</f>
        <v>0</v>
      </c>
      <c r="N133" s="31">
        <f>'INDATA FILL demand'!H127</f>
        <v>0</v>
      </c>
      <c r="O133" s="31">
        <f>'INDATA FILL demand'!I127</f>
        <v>0</v>
      </c>
      <c r="P133" s="31">
        <f>'INDATA FILL demand'!J127</f>
        <v>0</v>
      </c>
      <c r="Q133" s="31">
        <f>'INDATA FILL demand'!K127</f>
        <v>0</v>
      </c>
      <c r="R133" s="31">
        <f>'INDATA FILL demand'!L127</f>
        <v>0</v>
      </c>
      <c r="S133" s="31">
        <f>'INDATA FILL demand'!M127</f>
        <v>0</v>
      </c>
      <c r="T133" s="31">
        <f>'INDATA FILL demand'!N127</f>
        <v>0</v>
      </c>
      <c r="U133" s="31">
        <f>'INDATA FILL demand'!O127</f>
        <v>0</v>
      </c>
      <c r="V133" s="31">
        <f>'INDATA FILL demand'!P127</f>
        <v>0</v>
      </c>
      <c r="W133" s="31">
        <f>'INDATA FILL demand'!Q127</f>
        <v>0</v>
      </c>
      <c r="X133" s="31">
        <f>'INDATA FILL demand'!R127</f>
        <v>0</v>
      </c>
      <c r="Y133" s="31">
        <f>'INDATA FILL demand'!S127</f>
        <v>0</v>
      </c>
      <c r="Z133" s="31">
        <f>'INDATA FILL demand'!T127</f>
        <v>0</v>
      </c>
    </row>
    <row r="134" spans="1:26" x14ac:dyDescent="0.3">
      <c r="A134" t="str">
        <f t="shared" si="2"/>
        <v/>
      </c>
      <c r="B134" s="26" t="s">
        <v>148</v>
      </c>
      <c r="C134" s="2" t="s">
        <v>148</v>
      </c>
      <c r="D134" s="2" t="s">
        <v>404</v>
      </c>
      <c r="E134" s="3" t="s">
        <v>392</v>
      </c>
      <c r="F134" s="3" t="s">
        <v>278</v>
      </c>
      <c r="G134" s="3" t="str">
        <f>IF(C134=('1 Demand Evolution BASE'!L134),"ok","err")</f>
        <v>ok</v>
      </c>
      <c r="H134" s="20" t="str">
        <f t="shared" si="3"/>
        <v>*</v>
      </c>
      <c r="I134" s="2">
        <f>READFIRST!$C$5</f>
        <v>2018</v>
      </c>
      <c r="L134" s="31">
        <f>'INDATA FILL demand'!F128</f>
        <v>0</v>
      </c>
      <c r="M134" s="31">
        <f>'INDATA FILL demand'!G128</f>
        <v>0</v>
      </c>
      <c r="N134" s="31">
        <f>'INDATA FILL demand'!H128</f>
        <v>0</v>
      </c>
      <c r="O134" s="31">
        <f>'INDATA FILL demand'!I128</f>
        <v>0</v>
      </c>
      <c r="P134" s="31">
        <f>'INDATA FILL demand'!J128</f>
        <v>0</v>
      </c>
      <c r="Q134" s="31">
        <f>'INDATA FILL demand'!K128</f>
        <v>0</v>
      </c>
      <c r="R134" s="31">
        <f>'INDATA FILL demand'!L128</f>
        <v>0</v>
      </c>
      <c r="S134" s="31">
        <f>'INDATA FILL demand'!M128</f>
        <v>0</v>
      </c>
      <c r="T134" s="31">
        <f>'INDATA FILL demand'!N128</f>
        <v>0</v>
      </c>
      <c r="U134" s="31">
        <f>'INDATA FILL demand'!O128</f>
        <v>0</v>
      </c>
      <c r="V134" s="31">
        <f>'INDATA FILL demand'!P128</f>
        <v>0</v>
      </c>
      <c r="W134" s="31">
        <f>'INDATA FILL demand'!Q128</f>
        <v>0</v>
      </c>
      <c r="X134" s="31">
        <f>'INDATA FILL demand'!R128</f>
        <v>0</v>
      </c>
      <c r="Y134" s="31">
        <f>'INDATA FILL demand'!S128</f>
        <v>0</v>
      </c>
      <c r="Z134" s="31">
        <f>'INDATA FILL demand'!T128</f>
        <v>0</v>
      </c>
    </row>
    <row r="135" spans="1:26" x14ac:dyDescent="0.3">
      <c r="A135" t="str">
        <f t="shared" si="2"/>
        <v/>
      </c>
      <c r="B135" s="26" t="s">
        <v>149</v>
      </c>
      <c r="C135" s="2" t="s">
        <v>149</v>
      </c>
      <c r="D135" s="2" t="s">
        <v>405</v>
      </c>
      <c r="E135" s="3" t="s">
        <v>392</v>
      </c>
      <c r="F135" s="3" t="s">
        <v>278</v>
      </c>
      <c r="G135" s="3" t="str">
        <f>IF(C135=('1 Demand Evolution BASE'!L135),"ok","err")</f>
        <v>ok</v>
      </c>
      <c r="H135" s="20" t="str">
        <f t="shared" si="3"/>
        <v>*</v>
      </c>
      <c r="I135" s="2">
        <f>READFIRST!$C$5</f>
        <v>2018</v>
      </c>
      <c r="L135" s="31">
        <f>'INDATA FILL demand'!F129</f>
        <v>0</v>
      </c>
      <c r="M135" s="31">
        <f>'INDATA FILL demand'!G129</f>
        <v>0</v>
      </c>
      <c r="N135" s="31">
        <f>'INDATA FILL demand'!H129</f>
        <v>0</v>
      </c>
      <c r="O135" s="31">
        <f>'INDATA FILL demand'!I129</f>
        <v>0</v>
      </c>
      <c r="P135" s="31">
        <f>'INDATA FILL demand'!J129</f>
        <v>0</v>
      </c>
      <c r="Q135" s="31">
        <f>'INDATA FILL demand'!K129</f>
        <v>0</v>
      </c>
      <c r="R135" s="31">
        <f>'INDATA FILL demand'!L129</f>
        <v>0</v>
      </c>
      <c r="S135" s="31">
        <f>'INDATA FILL demand'!M129</f>
        <v>0</v>
      </c>
      <c r="T135" s="31">
        <f>'INDATA FILL demand'!N129</f>
        <v>0</v>
      </c>
      <c r="U135" s="31">
        <f>'INDATA FILL demand'!O129</f>
        <v>0</v>
      </c>
      <c r="V135" s="31">
        <f>'INDATA FILL demand'!P129</f>
        <v>0</v>
      </c>
      <c r="W135" s="31">
        <f>'INDATA FILL demand'!Q129</f>
        <v>0</v>
      </c>
      <c r="X135" s="31">
        <f>'INDATA FILL demand'!R129</f>
        <v>0</v>
      </c>
      <c r="Y135" s="31">
        <f>'INDATA FILL demand'!S129</f>
        <v>0</v>
      </c>
      <c r="Z135" s="31">
        <f>'INDATA FILL demand'!T129</f>
        <v>0</v>
      </c>
    </row>
    <row r="136" spans="1:26" x14ac:dyDescent="0.3">
      <c r="A136" t="str">
        <f t="shared" si="2"/>
        <v/>
      </c>
      <c r="B136" s="26" t="s">
        <v>150</v>
      </c>
      <c r="C136" s="2" t="s">
        <v>150</v>
      </c>
      <c r="D136" s="2" t="s">
        <v>406</v>
      </c>
      <c r="E136" s="3" t="s">
        <v>392</v>
      </c>
      <c r="F136" s="3" t="s">
        <v>278</v>
      </c>
      <c r="G136" s="3" t="str">
        <f>IF(C136=('1 Demand Evolution BASE'!L136),"ok","err")</f>
        <v>ok</v>
      </c>
      <c r="H136" s="20" t="str">
        <f t="shared" si="3"/>
        <v>*</v>
      </c>
      <c r="I136" s="2">
        <f>READFIRST!$C$5</f>
        <v>2018</v>
      </c>
      <c r="L136" s="31">
        <f>'INDATA FILL demand'!F130</f>
        <v>0</v>
      </c>
      <c r="M136" s="31">
        <f>'INDATA FILL demand'!G130</f>
        <v>0</v>
      </c>
      <c r="N136" s="31">
        <f>'INDATA FILL demand'!H130</f>
        <v>0</v>
      </c>
      <c r="O136" s="31">
        <f>'INDATA FILL demand'!I130</f>
        <v>0</v>
      </c>
      <c r="P136" s="31">
        <f>'INDATA FILL demand'!J130</f>
        <v>0</v>
      </c>
      <c r="Q136" s="31">
        <f>'INDATA FILL demand'!K130</f>
        <v>0</v>
      </c>
      <c r="R136" s="31">
        <f>'INDATA FILL demand'!L130</f>
        <v>0</v>
      </c>
      <c r="S136" s="31">
        <f>'INDATA FILL demand'!M130</f>
        <v>0</v>
      </c>
      <c r="T136" s="31">
        <f>'INDATA FILL demand'!N130</f>
        <v>0</v>
      </c>
      <c r="U136" s="31">
        <f>'INDATA FILL demand'!O130</f>
        <v>0</v>
      </c>
      <c r="V136" s="31">
        <f>'INDATA FILL demand'!P130</f>
        <v>0</v>
      </c>
      <c r="W136" s="31">
        <f>'INDATA FILL demand'!Q130</f>
        <v>0</v>
      </c>
      <c r="X136" s="31">
        <f>'INDATA FILL demand'!R130</f>
        <v>0</v>
      </c>
      <c r="Y136" s="31">
        <f>'INDATA FILL demand'!S130</f>
        <v>0</v>
      </c>
      <c r="Z136" s="31">
        <f>'INDATA FILL demand'!T130</f>
        <v>0</v>
      </c>
    </row>
    <row r="137" spans="1:26" x14ac:dyDescent="0.3">
      <c r="A137" t="str">
        <f t="shared" si="2"/>
        <v/>
      </c>
      <c r="B137" s="26" t="s">
        <v>151</v>
      </c>
      <c r="C137" s="2" t="s">
        <v>151</v>
      </c>
      <c r="D137" s="2" t="s">
        <v>407</v>
      </c>
      <c r="E137" s="3" t="s">
        <v>392</v>
      </c>
      <c r="F137" s="3" t="s">
        <v>278</v>
      </c>
      <c r="G137" s="3" t="str">
        <f>IF(C137=('1 Demand Evolution BASE'!L137),"ok","err")</f>
        <v>ok</v>
      </c>
      <c r="H137" s="20" t="str">
        <f t="shared" si="3"/>
        <v>*</v>
      </c>
      <c r="I137" s="2">
        <f>READFIRST!$C$5</f>
        <v>2018</v>
      </c>
      <c r="L137" s="31">
        <f>'INDATA FILL demand'!F131</f>
        <v>0</v>
      </c>
      <c r="M137" s="31">
        <f>'INDATA FILL demand'!G131</f>
        <v>0</v>
      </c>
      <c r="N137" s="31">
        <f>'INDATA FILL demand'!H131</f>
        <v>0</v>
      </c>
      <c r="O137" s="31">
        <f>'INDATA FILL demand'!I131</f>
        <v>0</v>
      </c>
      <c r="P137" s="31">
        <f>'INDATA FILL demand'!J131</f>
        <v>0</v>
      </c>
      <c r="Q137" s="31">
        <f>'INDATA FILL demand'!K131</f>
        <v>0</v>
      </c>
      <c r="R137" s="31">
        <f>'INDATA FILL demand'!L131</f>
        <v>0</v>
      </c>
      <c r="S137" s="31">
        <f>'INDATA FILL demand'!M131</f>
        <v>0</v>
      </c>
      <c r="T137" s="31">
        <f>'INDATA FILL demand'!N131</f>
        <v>0</v>
      </c>
      <c r="U137" s="31">
        <f>'INDATA FILL demand'!O131</f>
        <v>0</v>
      </c>
      <c r="V137" s="31">
        <f>'INDATA FILL demand'!P131</f>
        <v>0</v>
      </c>
      <c r="W137" s="31">
        <f>'INDATA FILL demand'!Q131</f>
        <v>0</v>
      </c>
      <c r="X137" s="31">
        <f>'INDATA FILL demand'!R131</f>
        <v>0</v>
      </c>
      <c r="Y137" s="31">
        <f>'INDATA FILL demand'!S131</f>
        <v>0</v>
      </c>
      <c r="Z137" s="31">
        <f>'INDATA FILL demand'!T131</f>
        <v>0</v>
      </c>
    </row>
    <row r="138" spans="1:26" x14ac:dyDescent="0.3">
      <c r="A138" t="str">
        <f t="shared" si="2"/>
        <v/>
      </c>
      <c r="B138" s="26" t="s">
        <v>152</v>
      </c>
      <c r="C138" s="2" t="s">
        <v>152</v>
      </c>
      <c r="D138" s="2" t="s">
        <v>408</v>
      </c>
      <c r="E138" s="3" t="s">
        <v>392</v>
      </c>
      <c r="F138" s="3" t="s">
        <v>278</v>
      </c>
      <c r="G138" s="3" t="str">
        <f>IF(C138=('1 Demand Evolution BASE'!L138),"ok","err")</f>
        <v>ok</v>
      </c>
      <c r="H138" s="20" t="str">
        <f t="shared" si="3"/>
        <v>DEMAND</v>
      </c>
      <c r="I138" s="2">
        <f>READFIRST!$C$5</f>
        <v>2018</v>
      </c>
      <c r="L138" s="30">
        <f>'INDATA FILL demand'!F132</f>
        <v>2.6264899236641202</v>
      </c>
      <c r="M138" s="30">
        <f>'INDATA FILL demand'!G132</f>
        <v>0</v>
      </c>
      <c r="N138" s="30">
        <f>'INDATA FILL demand'!H132</f>
        <v>0</v>
      </c>
      <c r="O138" s="30">
        <f>'INDATA FILL demand'!I132</f>
        <v>0</v>
      </c>
      <c r="P138" s="30">
        <f>'INDATA FILL demand'!J132</f>
        <v>0</v>
      </c>
      <c r="Q138" s="30">
        <f>'INDATA FILL demand'!K132</f>
        <v>0</v>
      </c>
      <c r="R138" s="30">
        <f>'INDATA FILL demand'!L132</f>
        <v>0</v>
      </c>
      <c r="S138" s="30">
        <f>'INDATA FILL demand'!M132</f>
        <v>0</v>
      </c>
      <c r="T138" s="30">
        <f>'INDATA FILL demand'!N132</f>
        <v>0</v>
      </c>
      <c r="U138" s="30">
        <f>'INDATA FILL demand'!O132</f>
        <v>0</v>
      </c>
      <c r="V138" s="30">
        <f>'INDATA FILL demand'!P132</f>
        <v>0</v>
      </c>
      <c r="W138" s="30">
        <f>'INDATA FILL demand'!Q132</f>
        <v>0</v>
      </c>
      <c r="X138" s="30">
        <f>'INDATA FILL demand'!R132</f>
        <v>0</v>
      </c>
      <c r="Y138" s="30">
        <f>'INDATA FILL demand'!S132</f>
        <v>0</v>
      </c>
      <c r="Z138" s="30">
        <f>'INDATA FILL demand'!T132</f>
        <v>0</v>
      </c>
    </row>
    <row r="139" spans="1:26" x14ac:dyDescent="0.3">
      <c r="A139" t="str">
        <f t="shared" ref="A139:A202" si="4">IF(B139=C139,"","NO")</f>
        <v/>
      </c>
      <c r="B139" s="26" t="s">
        <v>153</v>
      </c>
      <c r="C139" s="2" t="s">
        <v>153</v>
      </c>
      <c r="D139" s="2" t="s">
        <v>409</v>
      </c>
      <c r="E139" s="3" t="s">
        <v>392</v>
      </c>
      <c r="F139" s="3" t="s">
        <v>278</v>
      </c>
      <c r="G139" s="3" t="str">
        <f>IF(C139=('1 Demand Evolution BASE'!L139),"ok","err")</f>
        <v>ok</v>
      </c>
      <c r="H139" s="20" t="str">
        <f t="shared" ref="H139:H202" si="5">IF(SUM(L139:Z139)&gt;0,"DEMAND","*")</f>
        <v>DEMAND</v>
      </c>
      <c r="I139" s="2">
        <f>READFIRST!$C$5</f>
        <v>2018</v>
      </c>
      <c r="L139" s="31">
        <f>'INDATA FILL demand'!F133</f>
        <v>11.3814563358779</v>
      </c>
      <c r="M139" s="31">
        <f>'INDATA FILL demand'!G133</f>
        <v>0</v>
      </c>
      <c r="N139" s="31">
        <f>'INDATA FILL demand'!H133</f>
        <v>0</v>
      </c>
      <c r="O139" s="31">
        <f>'INDATA FILL demand'!I133</f>
        <v>0</v>
      </c>
      <c r="P139" s="31">
        <f>'INDATA FILL demand'!J133</f>
        <v>0</v>
      </c>
      <c r="Q139" s="31">
        <f>'INDATA FILL demand'!K133</f>
        <v>0</v>
      </c>
      <c r="R139" s="31">
        <f>'INDATA FILL demand'!L133</f>
        <v>0</v>
      </c>
      <c r="S139" s="31">
        <f>'INDATA FILL demand'!M133</f>
        <v>0</v>
      </c>
      <c r="T139" s="31">
        <f>'INDATA FILL demand'!N133</f>
        <v>0</v>
      </c>
      <c r="U139" s="31">
        <f>'INDATA FILL demand'!O133</f>
        <v>0</v>
      </c>
      <c r="V139" s="31">
        <f>'INDATA FILL demand'!P133</f>
        <v>0</v>
      </c>
      <c r="W139" s="31">
        <f>'INDATA FILL demand'!Q133</f>
        <v>0</v>
      </c>
      <c r="X139" s="31">
        <f>'INDATA FILL demand'!R133</f>
        <v>0</v>
      </c>
      <c r="Y139" s="31">
        <f>'INDATA FILL demand'!S133</f>
        <v>0</v>
      </c>
      <c r="Z139" s="31">
        <f>'INDATA FILL demand'!T133</f>
        <v>0</v>
      </c>
    </row>
    <row r="140" spans="1:26" x14ac:dyDescent="0.3">
      <c r="A140" t="str">
        <f t="shared" si="4"/>
        <v/>
      </c>
      <c r="B140" s="26" t="s">
        <v>154</v>
      </c>
      <c r="C140" s="2" t="s">
        <v>154</v>
      </c>
      <c r="D140" s="2" t="s">
        <v>410</v>
      </c>
      <c r="E140" s="3" t="s">
        <v>392</v>
      </c>
      <c r="F140" s="3" t="s">
        <v>278</v>
      </c>
      <c r="G140" s="3" t="str">
        <f>IF(C140=('1 Demand Evolution BASE'!L140),"ok","err")</f>
        <v>ok</v>
      </c>
      <c r="H140" s="20" t="str">
        <f t="shared" si="5"/>
        <v>DEMAND</v>
      </c>
      <c r="I140" s="2">
        <f>READFIRST!$C$5</f>
        <v>2018</v>
      </c>
      <c r="L140" s="31">
        <f>'INDATA FILL demand'!F134</f>
        <v>12.065206821148999</v>
      </c>
      <c r="M140" s="31">
        <f>'INDATA FILL demand'!G134</f>
        <v>0</v>
      </c>
      <c r="N140" s="31">
        <f>'INDATA FILL demand'!H134</f>
        <v>0</v>
      </c>
      <c r="O140" s="31">
        <f>'INDATA FILL demand'!I134</f>
        <v>0</v>
      </c>
      <c r="P140" s="31">
        <f>'INDATA FILL demand'!J134</f>
        <v>0</v>
      </c>
      <c r="Q140" s="31">
        <f>'INDATA FILL demand'!K134</f>
        <v>0</v>
      </c>
      <c r="R140" s="31">
        <f>'INDATA FILL demand'!L134</f>
        <v>0</v>
      </c>
      <c r="S140" s="31">
        <f>'INDATA FILL demand'!M134</f>
        <v>0</v>
      </c>
      <c r="T140" s="31">
        <f>'INDATA FILL demand'!N134</f>
        <v>0</v>
      </c>
      <c r="U140" s="31">
        <f>'INDATA FILL demand'!O134</f>
        <v>0</v>
      </c>
      <c r="V140" s="31">
        <f>'INDATA FILL demand'!P134</f>
        <v>0</v>
      </c>
      <c r="W140" s="31">
        <f>'INDATA FILL demand'!Q134</f>
        <v>0</v>
      </c>
      <c r="X140" s="31">
        <f>'INDATA FILL demand'!R134</f>
        <v>0</v>
      </c>
      <c r="Y140" s="31">
        <f>'INDATA FILL demand'!S134</f>
        <v>0</v>
      </c>
      <c r="Z140" s="31">
        <f>'INDATA FILL demand'!T134</f>
        <v>0</v>
      </c>
    </row>
    <row r="141" spans="1:26" x14ac:dyDescent="0.3">
      <c r="A141" t="str">
        <f t="shared" si="4"/>
        <v/>
      </c>
      <c r="B141" s="26" t="s">
        <v>155</v>
      </c>
      <c r="C141" s="2" t="s">
        <v>155</v>
      </c>
      <c r="D141" s="2" t="s">
        <v>411</v>
      </c>
      <c r="E141" s="3" t="s">
        <v>392</v>
      </c>
      <c r="F141" s="3" t="s">
        <v>278</v>
      </c>
      <c r="G141" s="3" t="str">
        <f>IF(C141=('1 Demand Evolution BASE'!L141),"ok","err")</f>
        <v>ok</v>
      </c>
      <c r="H141" s="20" t="str">
        <f t="shared" si="5"/>
        <v>DEMAND</v>
      </c>
      <c r="I141" s="2">
        <f>READFIRST!$C$5</f>
        <v>2018</v>
      </c>
      <c r="L141" s="31">
        <f>'INDATA FILL demand'!F135</f>
        <v>0.87549664122137405</v>
      </c>
      <c r="M141" s="31">
        <f>'INDATA FILL demand'!G135</f>
        <v>0</v>
      </c>
      <c r="N141" s="31">
        <f>'INDATA FILL demand'!H135</f>
        <v>0</v>
      </c>
      <c r="O141" s="31">
        <f>'INDATA FILL demand'!I135</f>
        <v>0</v>
      </c>
      <c r="P141" s="31">
        <f>'INDATA FILL demand'!J135</f>
        <v>0</v>
      </c>
      <c r="Q141" s="31">
        <f>'INDATA FILL demand'!K135</f>
        <v>0</v>
      </c>
      <c r="R141" s="31">
        <f>'INDATA FILL demand'!L135</f>
        <v>0</v>
      </c>
      <c r="S141" s="31">
        <f>'INDATA FILL demand'!M135</f>
        <v>0</v>
      </c>
      <c r="T141" s="31">
        <f>'INDATA FILL demand'!N135</f>
        <v>0</v>
      </c>
      <c r="U141" s="31">
        <f>'INDATA FILL demand'!O135</f>
        <v>0</v>
      </c>
      <c r="V141" s="31">
        <f>'INDATA FILL demand'!P135</f>
        <v>0</v>
      </c>
      <c r="W141" s="31">
        <f>'INDATA FILL demand'!Q135</f>
        <v>0</v>
      </c>
      <c r="X141" s="31">
        <f>'INDATA FILL demand'!R135</f>
        <v>0</v>
      </c>
      <c r="Y141" s="31">
        <f>'INDATA FILL demand'!S135</f>
        <v>0</v>
      </c>
      <c r="Z141" s="31">
        <f>'INDATA FILL demand'!T135</f>
        <v>0</v>
      </c>
    </row>
    <row r="142" spans="1:26" x14ac:dyDescent="0.3">
      <c r="A142" t="str">
        <f t="shared" si="4"/>
        <v/>
      </c>
      <c r="B142" s="26" t="s">
        <v>156</v>
      </c>
      <c r="C142" s="2" t="s">
        <v>156</v>
      </c>
      <c r="D142" s="2" t="s">
        <v>412</v>
      </c>
      <c r="E142" s="3" t="s">
        <v>392</v>
      </c>
      <c r="F142" s="3" t="s">
        <v>278</v>
      </c>
      <c r="G142" s="3" t="str">
        <f>IF(C142=('1 Demand Evolution BASE'!L142),"ok","err")</f>
        <v>ok</v>
      </c>
      <c r="H142" s="20" t="str">
        <f t="shared" si="5"/>
        <v>DEMAND</v>
      </c>
      <c r="I142" s="2">
        <f>READFIRST!$C$5</f>
        <v>2018</v>
      </c>
      <c r="L142" s="31">
        <f>'INDATA FILL demand'!F136</f>
        <v>4.7276818625954196</v>
      </c>
      <c r="M142" s="31">
        <f>'INDATA FILL demand'!G136</f>
        <v>0</v>
      </c>
      <c r="N142" s="31">
        <f>'INDATA FILL demand'!H136</f>
        <v>0</v>
      </c>
      <c r="O142" s="31">
        <f>'INDATA FILL demand'!I136</f>
        <v>0</v>
      </c>
      <c r="P142" s="31">
        <f>'INDATA FILL demand'!J136</f>
        <v>0</v>
      </c>
      <c r="Q142" s="31">
        <f>'INDATA FILL demand'!K136</f>
        <v>0</v>
      </c>
      <c r="R142" s="31">
        <f>'INDATA FILL demand'!L136</f>
        <v>0</v>
      </c>
      <c r="S142" s="31">
        <f>'INDATA FILL demand'!M136</f>
        <v>0</v>
      </c>
      <c r="T142" s="31">
        <f>'INDATA FILL demand'!N136</f>
        <v>0</v>
      </c>
      <c r="U142" s="31">
        <f>'INDATA FILL demand'!O136</f>
        <v>0</v>
      </c>
      <c r="V142" s="31">
        <f>'INDATA FILL demand'!P136</f>
        <v>0</v>
      </c>
      <c r="W142" s="31">
        <f>'INDATA FILL demand'!Q136</f>
        <v>0</v>
      </c>
      <c r="X142" s="31">
        <f>'INDATA FILL demand'!R136</f>
        <v>0</v>
      </c>
      <c r="Y142" s="31">
        <f>'INDATA FILL demand'!S136</f>
        <v>0</v>
      </c>
      <c r="Z142" s="31">
        <f>'INDATA FILL demand'!T136</f>
        <v>0</v>
      </c>
    </row>
    <row r="143" spans="1:26" x14ac:dyDescent="0.3">
      <c r="A143" t="str">
        <f t="shared" si="4"/>
        <v/>
      </c>
      <c r="B143" s="26" t="s">
        <v>157</v>
      </c>
      <c r="C143" s="2" t="s">
        <v>157</v>
      </c>
      <c r="D143" s="2" t="s">
        <v>413</v>
      </c>
      <c r="E143" s="3" t="s">
        <v>392</v>
      </c>
      <c r="F143" s="3" t="s">
        <v>278</v>
      </c>
      <c r="G143" s="3" t="str">
        <f>IF(C143=('1 Demand Evolution BASE'!L143),"ok","err")</f>
        <v>ok</v>
      </c>
      <c r="H143" s="20" t="str">
        <f t="shared" si="5"/>
        <v>DEMAND</v>
      </c>
      <c r="I143" s="2">
        <f>READFIRST!$C$5</f>
        <v>2018</v>
      </c>
      <c r="L143" s="31">
        <f>'INDATA FILL demand'!F137</f>
        <v>0.52529798473282396</v>
      </c>
      <c r="M143" s="31">
        <f>'INDATA FILL demand'!G137</f>
        <v>0</v>
      </c>
      <c r="N143" s="31">
        <f>'INDATA FILL demand'!H137</f>
        <v>0</v>
      </c>
      <c r="O143" s="31">
        <f>'INDATA FILL demand'!I137</f>
        <v>0</v>
      </c>
      <c r="P143" s="31">
        <f>'INDATA FILL demand'!J137</f>
        <v>0</v>
      </c>
      <c r="Q143" s="31">
        <f>'INDATA FILL demand'!K137</f>
        <v>0</v>
      </c>
      <c r="R143" s="31">
        <f>'INDATA FILL demand'!L137</f>
        <v>0</v>
      </c>
      <c r="S143" s="31">
        <f>'INDATA FILL demand'!M137</f>
        <v>0</v>
      </c>
      <c r="T143" s="31">
        <f>'INDATA FILL demand'!N137</f>
        <v>0</v>
      </c>
      <c r="U143" s="31">
        <f>'INDATA FILL demand'!O137</f>
        <v>0</v>
      </c>
      <c r="V143" s="31">
        <f>'INDATA FILL demand'!P137</f>
        <v>0</v>
      </c>
      <c r="W143" s="31">
        <f>'INDATA FILL demand'!Q137</f>
        <v>0</v>
      </c>
      <c r="X143" s="31">
        <f>'INDATA FILL demand'!R137</f>
        <v>0</v>
      </c>
      <c r="Y143" s="31">
        <f>'INDATA FILL demand'!S137</f>
        <v>0</v>
      </c>
      <c r="Z143" s="31">
        <f>'INDATA FILL demand'!T137</f>
        <v>0</v>
      </c>
    </row>
    <row r="144" spans="1:26" x14ac:dyDescent="0.3">
      <c r="A144" t="str">
        <f t="shared" si="4"/>
        <v/>
      </c>
      <c r="B144" s="26" t="s">
        <v>158</v>
      </c>
      <c r="C144" s="2" t="s">
        <v>158</v>
      </c>
      <c r="D144" s="2" t="s">
        <v>414</v>
      </c>
      <c r="E144" s="3" t="s">
        <v>392</v>
      </c>
      <c r="F144" s="3" t="s">
        <v>278</v>
      </c>
      <c r="G144" s="3" t="str">
        <f>IF(C144=('1 Demand Evolution BASE'!L144),"ok","err")</f>
        <v>ok</v>
      </c>
      <c r="H144" s="20" t="str">
        <f t="shared" si="5"/>
        <v>DEMAND</v>
      </c>
      <c r="I144" s="2">
        <f>READFIRST!$C$5</f>
        <v>2018</v>
      </c>
      <c r="L144" s="31">
        <f>'INDATA FILL demand'!F138</f>
        <v>1.7509932824427501</v>
      </c>
      <c r="M144" s="31">
        <f>'INDATA FILL demand'!G138</f>
        <v>0</v>
      </c>
      <c r="N144" s="31">
        <f>'INDATA FILL demand'!H138</f>
        <v>0</v>
      </c>
      <c r="O144" s="31">
        <f>'INDATA FILL demand'!I138</f>
        <v>0</v>
      </c>
      <c r="P144" s="31">
        <f>'INDATA FILL demand'!J138</f>
        <v>0</v>
      </c>
      <c r="Q144" s="31">
        <f>'INDATA FILL demand'!K138</f>
        <v>0</v>
      </c>
      <c r="R144" s="31">
        <f>'INDATA FILL demand'!L138</f>
        <v>0</v>
      </c>
      <c r="S144" s="31">
        <f>'INDATA FILL demand'!M138</f>
        <v>0</v>
      </c>
      <c r="T144" s="31">
        <f>'INDATA FILL demand'!N138</f>
        <v>0</v>
      </c>
      <c r="U144" s="31">
        <f>'INDATA FILL demand'!O138</f>
        <v>0</v>
      </c>
      <c r="V144" s="31">
        <f>'INDATA FILL demand'!P138</f>
        <v>0</v>
      </c>
      <c r="W144" s="31">
        <f>'INDATA FILL demand'!Q138</f>
        <v>0</v>
      </c>
      <c r="X144" s="31">
        <f>'INDATA FILL demand'!R138</f>
        <v>0</v>
      </c>
      <c r="Y144" s="31">
        <f>'INDATA FILL demand'!S138</f>
        <v>0</v>
      </c>
      <c r="Z144" s="31">
        <f>'INDATA FILL demand'!T138</f>
        <v>0</v>
      </c>
    </row>
    <row r="145" spans="1:26" x14ac:dyDescent="0.3">
      <c r="A145" t="str">
        <f t="shared" si="4"/>
        <v/>
      </c>
      <c r="B145" s="26" t="s">
        <v>159</v>
      </c>
      <c r="C145" s="2" t="s">
        <v>159</v>
      </c>
      <c r="D145" s="2" t="s">
        <v>415</v>
      </c>
      <c r="E145" s="3" t="s">
        <v>392</v>
      </c>
      <c r="F145" s="3" t="s">
        <v>278</v>
      </c>
      <c r="G145" s="3" t="str">
        <f>IF(C145=('1 Demand Evolution BASE'!L145),"ok","err")</f>
        <v>ok</v>
      </c>
      <c r="H145" s="20" t="str">
        <f t="shared" si="5"/>
        <v>DEMAND</v>
      </c>
      <c r="I145" s="2">
        <f>READFIRST!$C$5</f>
        <v>2018</v>
      </c>
      <c r="L145" s="32">
        <f>'INDATA FILL demand'!F139</f>
        <v>1.0505959694656499</v>
      </c>
      <c r="M145" s="32">
        <f>'INDATA FILL demand'!G139</f>
        <v>0</v>
      </c>
      <c r="N145" s="32">
        <f>'INDATA FILL demand'!H139</f>
        <v>0</v>
      </c>
      <c r="O145" s="32">
        <f>'INDATA FILL demand'!I139</f>
        <v>0</v>
      </c>
      <c r="P145" s="32">
        <f>'INDATA FILL demand'!J139</f>
        <v>0</v>
      </c>
      <c r="Q145" s="32">
        <f>'INDATA FILL demand'!K139</f>
        <v>0</v>
      </c>
      <c r="R145" s="32">
        <f>'INDATA FILL demand'!L139</f>
        <v>0</v>
      </c>
      <c r="S145" s="32">
        <f>'INDATA FILL demand'!M139</f>
        <v>0</v>
      </c>
      <c r="T145" s="32">
        <f>'INDATA FILL demand'!N139</f>
        <v>0</v>
      </c>
      <c r="U145" s="32">
        <f>'INDATA FILL demand'!O139</f>
        <v>0</v>
      </c>
      <c r="V145" s="32">
        <f>'INDATA FILL demand'!P139</f>
        <v>0</v>
      </c>
      <c r="W145" s="32">
        <f>'INDATA FILL demand'!Q139</f>
        <v>0</v>
      </c>
      <c r="X145" s="32">
        <f>'INDATA FILL demand'!R139</f>
        <v>0</v>
      </c>
      <c r="Y145" s="32">
        <f>'INDATA FILL demand'!S139</f>
        <v>0</v>
      </c>
      <c r="Z145" s="32">
        <f>'INDATA FILL demand'!T139</f>
        <v>0</v>
      </c>
    </row>
    <row r="146" spans="1:26" x14ac:dyDescent="0.3">
      <c r="A146" t="str">
        <f t="shared" si="4"/>
        <v/>
      </c>
      <c r="B146" s="26" t="s">
        <v>160</v>
      </c>
      <c r="C146" s="2" t="s">
        <v>160</v>
      </c>
      <c r="D146" s="2" t="s">
        <v>416</v>
      </c>
      <c r="E146" s="3" t="s">
        <v>392</v>
      </c>
      <c r="F146" s="3" t="s">
        <v>278</v>
      </c>
      <c r="G146" s="3" t="str">
        <f>IF(C146=('1 Demand Evolution BASE'!L146),"ok","err")</f>
        <v>ok</v>
      </c>
      <c r="H146" s="20" t="str">
        <f t="shared" si="5"/>
        <v>DEMAND</v>
      </c>
      <c r="I146" s="2">
        <f>READFIRST!$C$5</f>
        <v>2018</v>
      </c>
      <c r="L146" s="30">
        <f>'INDATA FILL demand'!F140</f>
        <v>0.39198939045801501</v>
      </c>
      <c r="M146" s="30">
        <f>'INDATA FILL demand'!G140</f>
        <v>0</v>
      </c>
      <c r="N146" s="30">
        <f>'INDATA FILL demand'!H140</f>
        <v>0</v>
      </c>
      <c r="O146" s="30">
        <f>'INDATA FILL demand'!I140</f>
        <v>0</v>
      </c>
      <c r="P146" s="30">
        <f>'INDATA FILL demand'!J140</f>
        <v>0</v>
      </c>
      <c r="Q146" s="30">
        <f>'INDATA FILL demand'!K140</f>
        <v>0</v>
      </c>
      <c r="R146" s="30">
        <f>'INDATA FILL demand'!L140</f>
        <v>0</v>
      </c>
      <c r="S146" s="30">
        <f>'INDATA FILL demand'!M140</f>
        <v>0</v>
      </c>
      <c r="T146" s="30">
        <f>'INDATA FILL demand'!N140</f>
        <v>0</v>
      </c>
      <c r="U146" s="30">
        <f>'INDATA FILL demand'!O140</f>
        <v>0</v>
      </c>
      <c r="V146" s="30">
        <f>'INDATA FILL demand'!P140</f>
        <v>0</v>
      </c>
      <c r="W146" s="30">
        <f>'INDATA FILL demand'!Q140</f>
        <v>0</v>
      </c>
      <c r="X146" s="30">
        <f>'INDATA FILL demand'!R140</f>
        <v>0</v>
      </c>
      <c r="Y146" s="30">
        <f>'INDATA FILL demand'!S140</f>
        <v>0</v>
      </c>
      <c r="Z146" s="30">
        <f>'INDATA FILL demand'!T140</f>
        <v>0</v>
      </c>
    </row>
    <row r="147" spans="1:26" x14ac:dyDescent="0.3">
      <c r="A147" t="str">
        <f t="shared" si="4"/>
        <v/>
      </c>
      <c r="B147" s="26" t="s">
        <v>161</v>
      </c>
      <c r="C147" s="2" t="s">
        <v>161</v>
      </c>
      <c r="D147" s="2" t="s">
        <v>417</v>
      </c>
      <c r="E147" s="3" t="s">
        <v>392</v>
      </c>
      <c r="F147" s="3" t="s">
        <v>278</v>
      </c>
      <c r="G147" s="3" t="str">
        <f>IF(C147=('1 Demand Evolution BASE'!L147),"ok","err")</f>
        <v>ok</v>
      </c>
      <c r="H147" s="20" t="str">
        <f t="shared" si="5"/>
        <v>DEMAND</v>
      </c>
      <c r="I147" s="2">
        <f>READFIRST!$C$5</f>
        <v>2018</v>
      </c>
      <c r="L147" s="31">
        <f>'INDATA FILL demand'!F141</f>
        <v>1.69862069198473</v>
      </c>
      <c r="M147" s="31">
        <f>'INDATA FILL demand'!G141</f>
        <v>0</v>
      </c>
      <c r="N147" s="31">
        <f>'INDATA FILL demand'!H141</f>
        <v>0</v>
      </c>
      <c r="O147" s="31">
        <f>'INDATA FILL demand'!I141</f>
        <v>0</v>
      </c>
      <c r="P147" s="31">
        <f>'INDATA FILL demand'!J141</f>
        <v>0</v>
      </c>
      <c r="Q147" s="31">
        <f>'INDATA FILL demand'!K141</f>
        <v>0</v>
      </c>
      <c r="R147" s="31">
        <f>'INDATA FILL demand'!L141</f>
        <v>0</v>
      </c>
      <c r="S147" s="31">
        <f>'INDATA FILL demand'!M141</f>
        <v>0</v>
      </c>
      <c r="T147" s="31">
        <f>'INDATA FILL demand'!N141</f>
        <v>0</v>
      </c>
      <c r="U147" s="31">
        <f>'INDATA FILL demand'!O141</f>
        <v>0</v>
      </c>
      <c r="V147" s="31">
        <f>'INDATA FILL demand'!P141</f>
        <v>0</v>
      </c>
      <c r="W147" s="31">
        <f>'INDATA FILL demand'!Q141</f>
        <v>0</v>
      </c>
      <c r="X147" s="31">
        <f>'INDATA FILL demand'!R141</f>
        <v>0</v>
      </c>
      <c r="Y147" s="31">
        <f>'INDATA FILL demand'!S141</f>
        <v>0</v>
      </c>
      <c r="Z147" s="31">
        <f>'INDATA FILL demand'!T141</f>
        <v>0</v>
      </c>
    </row>
    <row r="148" spans="1:26" x14ac:dyDescent="0.3">
      <c r="A148" t="str">
        <f t="shared" si="4"/>
        <v/>
      </c>
      <c r="B148" s="26" t="s">
        <v>162</v>
      </c>
      <c r="C148" s="2" t="s">
        <v>162</v>
      </c>
      <c r="D148" s="2" t="s">
        <v>418</v>
      </c>
      <c r="E148" s="3" t="s">
        <v>392</v>
      </c>
      <c r="F148" s="3" t="s">
        <v>278</v>
      </c>
      <c r="G148" s="3" t="str">
        <f>IF(C148=('1 Demand Evolution BASE'!L148),"ok","err")</f>
        <v>ok</v>
      </c>
      <c r="H148" s="20" t="str">
        <f t="shared" si="5"/>
        <v>DEMAND</v>
      </c>
      <c r="I148" s="2">
        <f>READFIRST!$C$5</f>
        <v>2018</v>
      </c>
      <c r="L148" s="31">
        <f>'INDATA FILL demand'!F142</f>
        <v>0.102281278956283</v>
      </c>
      <c r="M148" s="31">
        <f>'INDATA FILL demand'!G142</f>
        <v>0</v>
      </c>
      <c r="N148" s="31">
        <f>'INDATA FILL demand'!H142</f>
        <v>0</v>
      </c>
      <c r="O148" s="31">
        <f>'INDATA FILL demand'!I142</f>
        <v>0</v>
      </c>
      <c r="P148" s="31">
        <f>'INDATA FILL demand'!J142</f>
        <v>0</v>
      </c>
      <c r="Q148" s="31">
        <f>'INDATA FILL demand'!K142</f>
        <v>0</v>
      </c>
      <c r="R148" s="31">
        <f>'INDATA FILL demand'!L142</f>
        <v>0</v>
      </c>
      <c r="S148" s="31">
        <f>'INDATA FILL demand'!M142</f>
        <v>0</v>
      </c>
      <c r="T148" s="31">
        <f>'INDATA FILL demand'!N142</f>
        <v>0</v>
      </c>
      <c r="U148" s="31">
        <f>'INDATA FILL demand'!O142</f>
        <v>0</v>
      </c>
      <c r="V148" s="31">
        <f>'INDATA FILL demand'!P142</f>
        <v>0</v>
      </c>
      <c r="W148" s="31">
        <f>'INDATA FILL demand'!Q142</f>
        <v>0</v>
      </c>
      <c r="X148" s="31">
        <f>'INDATA FILL demand'!R142</f>
        <v>0</v>
      </c>
      <c r="Y148" s="31">
        <f>'INDATA FILL demand'!S142</f>
        <v>0</v>
      </c>
      <c r="Z148" s="31">
        <f>'INDATA FILL demand'!T142</f>
        <v>0</v>
      </c>
    </row>
    <row r="149" spans="1:26" x14ac:dyDescent="0.3">
      <c r="A149" t="str">
        <f t="shared" si="4"/>
        <v/>
      </c>
      <c r="B149" s="26" t="s">
        <v>163</v>
      </c>
      <c r="C149" s="2" t="s">
        <v>163</v>
      </c>
      <c r="D149" s="2" t="s">
        <v>419</v>
      </c>
      <c r="E149" s="3" t="s">
        <v>392</v>
      </c>
      <c r="F149" s="3" t="s">
        <v>278</v>
      </c>
      <c r="G149" s="3" t="str">
        <f>IF(C149=('1 Demand Evolution BASE'!L149),"ok","err")</f>
        <v>ok</v>
      </c>
      <c r="H149" s="20" t="str">
        <f t="shared" si="5"/>
        <v>DEMAND</v>
      </c>
      <c r="I149" s="2">
        <f>READFIRST!$C$5</f>
        <v>2018</v>
      </c>
      <c r="L149" s="31">
        <f>'INDATA FILL demand'!F143</f>
        <v>0.130663130152672</v>
      </c>
      <c r="M149" s="31">
        <f>'INDATA FILL demand'!G143</f>
        <v>0</v>
      </c>
      <c r="N149" s="31">
        <f>'INDATA FILL demand'!H143</f>
        <v>0</v>
      </c>
      <c r="O149" s="31">
        <f>'INDATA FILL demand'!I143</f>
        <v>0</v>
      </c>
      <c r="P149" s="31">
        <f>'INDATA FILL demand'!J143</f>
        <v>0</v>
      </c>
      <c r="Q149" s="31">
        <f>'INDATA FILL demand'!K143</f>
        <v>0</v>
      </c>
      <c r="R149" s="31">
        <f>'INDATA FILL demand'!L143</f>
        <v>0</v>
      </c>
      <c r="S149" s="31">
        <f>'INDATA FILL demand'!M143</f>
        <v>0</v>
      </c>
      <c r="T149" s="31">
        <f>'INDATA FILL demand'!N143</f>
        <v>0</v>
      </c>
      <c r="U149" s="31">
        <f>'INDATA FILL demand'!O143</f>
        <v>0</v>
      </c>
      <c r="V149" s="31">
        <f>'INDATA FILL demand'!P143</f>
        <v>0</v>
      </c>
      <c r="W149" s="31">
        <f>'INDATA FILL demand'!Q143</f>
        <v>0</v>
      </c>
      <c r="X149" s="31">
        <f>'INDATA FILL demand'!R143</f>
        <v>0</v>
      </c>
      <c r="Y149" s="31">
        <f>'INDATA FILL demand'!S143</f>
        <v>0</v>
      </c>
      <c r="Z149" s="31">
        <f>'INDATA FILL demand'!T143</f>
        <v>0</v>
      </c>
    </row>
    <row r="150" spans="1:26" x14ac:dyDescent="0.3">
      <c r="A150" t="str">
        <f t="shared" si="4"/>
        <v/>
      </c>
      <c r="B150" s="26" t="s">
        <v>164</v>
      </c>
      <c r="C150" s="2" t="s">
        <v>164</v>
      </c>
      <c r="D150" s="2" t="s">
        <v>420</v>
      </c>
      <c r="E150" s="3" t="s">
        <v>392</v>
      </c>
      <c r="F150" s="3" t="s">
        <v>278</v>
      </c>
      <c r="G150" s="3" t="str">
        <f>IF(C150=('1 Demand Evolution BASE'!L150),"ok","err")</f>
        <v>ok</v>
      </c>
      <c r="H150" s="20" t="str">
        <f t="shared" si="5"/>
        <v>DEMAND</v>
      </c>
      <c r="I150" s="2">
        <f>READFIRST!$C$5</f>
        <v>2018</v>
      </c>
      <c r="L150" s="31">
        <f>'INDATA FILL demand'!F144</f>
        <v>0.70558090282442798</v>
      </c>
      <c r="M150" s="31">
        <f>'INDATA FILL demand'!G144</f>
        <v>0</v>
      </c>
      <c r="N150" s="31">
        <f>'INDATA FILL demand'!H144</f>
        <v>0</v>
      </c>
      <c r="O150" s="31">
        <f>'INDATA FILL demand'!I144</f>
        <v>0</v>
      </c>
      <c r="P150" s="31">
        <f>'INDATA FILL demand'!J144</f>
        <v>0</v>
      </c>
      <c r="Q150" s="31">
        <f>'INDATA FILL demand'!K144</f>
        <v>0</v>
      </c>
      <c r="R150" s="31">
        <f>'INDATA FILL demand'!L144</f>
        <v>0</v>
      </c>
      <c r="S150" s="31">
        <f>'INDATA FILL demand'!M144</f>
        <v>0</v>
      </c>
      <c r="T150" s="31">
        <f>'INDATA FILL demand'!N144</f>
        <v>0</v>
      </c>
      <c r="U150" s="31">
        <f>'INDATA FILL demand'!O144</f>
        <v>0</v>
      </c>
      <c r="V150" s="31">
        <f>'INDATA FILL demand'!P144</f>
        <v>0</v>
      </c>
      <c r="W150" s="31">
        <f>'INDATA FILL demand'!Q144</f>
        <v>0</v>
      </c>
      <c r="X150" s="31">
        <f>'INDATA FILL demand'!R144</f>
        <v>0</v>
      </c>
      <c r="Y150" s="31">
        <f>'INDATA FILL demand'!S144</f>
        <v>0</v>
      </c>
      <c r="Z150" s="31">
        <f>'INDATA FILL demand'!T144</f>
        <v>0</v>
      </c>
    </row>
    <row r="151" spans="1:26" x14ac:dyDescent="0.3">
      <c r="A151" t="str">
        <f t="shared" si="4"/>
        <v/>
      </c>
      <c r="B151" s="26" t="s">
        <v>165</v>
      </c>
      <c r="C151" s="2" t="s">
        <v>165</v>
      </c>
      <c r="D151" s="2" t="s">
        <v>421</v>
      </c>
      <c r="E151" s="3" t="s">
        <v>392</v>
      </c>
      <c r="F151" s="3" t="s">
        <v>278</v>
      </c>
      <c r="G151" s="3" t="str">
        <f>IF(C151=('1 Demand Evolution BASE'!L151),"ok","err")</f>
        <v>ok</v>
      </c>
      <c r="H151" s="20" t="str">
        <f t="shared" si="5"/>
        <v>DEMAND</v>
      </c>
      <c r="I151" s="2">
        <f>READFIRST!$C$5</f>
        <v>2018</v>
      </c>
      <c r="L151" s="31">
        <f>'INDATA FILL demand'!F145</f>
        <v>7.8397878091603104E-2</v>
      </c>
      <c r="M151" s="31">
        <f>'INDATA FILL demand'!G145</f>
        <v>0</v>
      </c>
      <c r="N151" s="31">
        <f>'INDATA FILL demand'!H145</f>
        <v>0</v>
      </c>
      <c r="O151" s="31">
        <f>'INDATA FILL demand'!I145</f>
        <v>0</v>
      </c>
      <c r="P151" s="31">
        <f>'INDATA FILL demand'!J145</f>
        <v>0</v>
      </c>
      <c r="Q151" s="31">
        <f>'INDATA FILL demand'!K145</f>
        <v>0</v>
      </c>
      <c r="R151" s="31">
        <f>'INDATA FILL demand'!L145</f>
        <v>0</v>
      </c>
      <c r="S151" s="31">
        <f>'INDATA FILL demand'!M145</f>
        <v>0</v>
      </c>
      <c r="T151" s="31">
        <f>'INDATA FILL demand'!N145</f>
        <v>0</v>
      </c>
      <c r="U151" s="31">
        <f>'INDATA FILL demand'!O145</f>
        <v>0</v>
      </c>
      <c r="V151" s="31">
        <f>'INDATA FILL demand'!P145</f>
        <v>0</v>
      </c>
      <c r="W151" s="31">
        <f>'INDATA FILL demand'!Q145</f>
        <v>0</v>
      </c>
      <c r="X151" s="31">
        <f>'INDATA FILL demand'!R145</f>
        <v>0</v>
      </c>
      <c r="Y151" s="31">
        <f>'INDATA FILL demand'!S145</f>
        <v>0</v>
      </c>
      <c r="Z151" s="31">
        <f>'INDATA FILL demand'!T145</f>
        <v>0</v>
      </c>
    </row>
    <row r="152" spans="1:26" x14ac:dyDescent="0.3">
      <c r="A152" t="str">
        <f t="shared" si="4"/>
        <v/>
      </c>
      <c r="B152" s="26" t="s">
        <v>166</v>
      </c>
      <c r="C152" s="2" t="s">
        <v>166</v>
      </c>
      <c r="D152" s="2" t="s">
        <v>422</v>
      </c>
      <c r="E152" s="3" t="s">
        <v>392</v>
      </c>
      <c r="F152" s="3" t="s">
        <v>278</v>
      </c>
      <c r="G152" s="3" t="str">
        <f>IF(C152=('1 Demand Evolution BASE'!L152),"ok","err")</f>
        <v>ok</v>
      </c>
      <c r="H152" s="20" t="str">
        <f t="shared" si="5"/>
        <v>DEMAND</v>
      </c>
      <c r="I152" s="2">
        <f>READFIRST!$C$5</f>
        <v>2018</v>
      </c>
      <c r="L152" s="31">
        <f>'INDATA FILL demand'!F146</f>
        <v>0.261326260305344</v>
      </c>
      <c r="M152" s="31">
        <f>'INDATA FILL demand'!G146</f>
        <v>0</v>
      </c>
      <c r="N152" s="31">
        <f>'INDATA FILL demand'!H146</f>
        <v>0</v>
      </c>
      <c r="O152" s="31">
        <f>'INDATA FILL demand'!I146</f>
        <v>0</v>
      </c>
      <c r="P152" s="31">
        <f>'INDATA FILL demand'!J146</f>
        <v>0</v>
      </c>
      <c r="Q152" s="31">
        <f>'INDATA FILL demand'!K146</f>
        <v>0</v>
      </c>
      <c r="R152" s="31">
        <f>'INDATA FILL demand'!L146</f>
        <v>0</v>
      </c>
      <c r="S152" s="31">
        <f>'INDATA FILL demand'!M146</f>
        <v>0</v>
      </c>
      <c r="T152" s="31">
        <f>'INDATA FILL demand'!N146</f>
        <v>0</v>
      </c>
      <c r="U152" s="31">
        <f>'INDATA FILL demand'!O146</f>
        <v>0</v>
      </c>
      <c r="V152" s="31">
        <f>'INDATA FILL demand'!P146</f>
        <v>0</v>
      </c>
      <c r="W152" s="31">
        <f>'INDATA FILL demand'!Q146</f>
        <v>0</v>
      </c>
      <c r="X152" s="31">
        <f>'INDATA FILL demand'!R146</f>
        <v>0</v>
      </c>
      <c r="Y152" s="31">
        <f>'INDATA FILL demand'!S146</f>
        <v>0</v>
      </c>
      <c r="Z152" s="31">
        <f>'INDATA FILL demand'!T146</f>
        <v>0</v>
      </c>
    </row>
    <row r="153" spans="1:26" x14ac:dyDescent="0.3">
      <c r="A153" t="str">
        <f t="shared" si="4"/>
        <v/>
      </c>
      <c r="B153" s="26" t="s">
        <v>167</v>
      </c>
      <c r="C153" s="2" t="s">
        <v>167</v>
      </c>
      <c r="D153" s="2" t="s">
        <v>423</v>
      </c>
      <c r="E153" s="3" t="s">
        <v>392</v>
      </c>
      <c r="F153" s="3" t="s">
        <v>278</v>
      </c>
      <c r="G153" s="3" t="str">
        <f>IF(C153=('1 Demand Evolution BASE'!L153),"ok","err")</f>
        <v>ok</v>
      </c>
      <c r="H153" s="20" t="str">
        <f t="shared" si="5"/>
        <v>DEMAND</v>
      </c>
      <c r="I153" s="2">
        <f>READFIRST!$C$5</f>
        <v>2018</v>
      </c>
      <c r="L153" s="32">
        <f>'INDATA FILL demand'!F147</f>
        <v>0.15679575618320599</v>
      </c>
      <c r="M153" s="32">
        <f>'INDATA FILL demand'!G147</f>
        <v>0</v>
      </c>
      <c r="N153" s="32">
        <f>'INDATA FILL demand'!H147</f>
        <v>0</v>
      </c>
      <c r="O153" s="32">
        <f>'INDATA FILL demand'!I147</f>
        <v>0</v>
      </c>
      <c r="P153" s="32">
        <f>'INDATA FILL demand'!J147</f>
        <v>0</v>
      </c>
      <c r="Q153" s="32">
        <f>'INDATA FILL demand'!K147</f>
        <v>0</v>
      </c>
      <c r="R153" s="32">
        <f>'INDATA FILL demand'!L147</f>
        <v>0</v>
      </c>
      <c r="S153" s="32">
        <f>'INDATA FILL demand'!M147</f>
        <v>0</v>
      </c>
      <c r="T153" s="32">
        <f>'INDATA FILL demand'!N147</f>
        <v>0</v>
      </c>
      <c r="U153" s="32">
        <f>'INDATA FILL demand'!O147</f>
        <v>0</v>
      </c>
      <c r="V153" s="32">
        <f>'INDATA FILL demand'!P147</f>
        <v>0</v>
      </c>
      <c r="W153" s="32">
        <f>'INDATA FILL demand'!Q147</f>
        <v>0</v>
      </c>
      <c r="X153" s="32">
        <f>'INDATA FILL demand'!R147</f>
        <v>0</v>
      </c>
      <c r="Y153" s="32">
        <f>'INDATA FILL demand'!S147</f>
        <v>0</v>
      </c>
      <c r="Z153" s="32">
        <f>'INDATA FILL demand'!T147</f>
        <v>0</v>
      </c>
    </row>
    <row r="154" spans="1:26" x14ac:dyDescent="0.3">
      <c r="A154" t="str">
        <f t="shared" si="4"/>
        <v/>
      </c>
      <c r="B154" s="26" t="s">
        <v>168</v>
      </c>
      <c r="C154" s="2" t="s">
        <v>168</v>
      </c>
      <c r="D154" s="2" t="s">
        <v>424</v>
      </c>
      <c r="E154" s="3" t="s">
        <v>392</v>
      </c>
      <c r="F154" s="3" t="s">
        <v>278</v>
      </c>
      <c r="G154" s="3" t="str">
        <f>IF(C154=('1 Demand Evolution BASE'!L154),"ok","err")</f>
        <v>ok</v>
      </c>
      <c r="H154" s="20" t="str">
        <f t="shared" si="5"/>
        <v>DEMAND</v>
      </c>
      <c r="I154" s="2">
        <f>READFIRST!$C$5</f>
        <v>2018</v>
      </c>
      <c r="L154" s="30">
        <f>'INDATA FILL demand'!F148</f>
        <v>0.51876062594828198</v>
      </c>
      <c r="M154" s="30">
        <f>'INDATA FILL demand'!G148</f>
        <v>0</v>
      </c>
      <c r="N154" s="30">
        <f>'INDATA FILL demand'!H148</f>
        <v>0</v>
      </c>
      <c r="O154" s="30">
        <f>'INDATA FILL demand'!I148</f>
        <v>0</v>
      </c>
      <c r="P154" s="30">
        <f>'INDATA FILL demand'!J148</f>
        <v>0</v>
      </c>
      <c r="Q154" s="30">
        <f>'INDATA FILL demand'!K148</f>
        <v>0</v>
      </c>
      <c r="R154" s="30">
        <f>'INDATA FILL demand'!L148</f>
        <v>0</v>
      </c>
      <c r="S154" s="30">
        <f>'INDATA FILL demand'!M148</f>
        <v>0</v>
      </c>
      <c r="T154" s="30">
        <f>'INDATA FILL demand'!N148</f>
        <v>0</v>
      </c>
      <c r="U154" s="30">
        <f>'INDATA FILL demand'!O148</f>
        <v>0</v>
      </c>
      <c r="V154" s="30">
        <f>'INDATA FILL demand'!P148</f>
        <v>0</v>
      </c>
      <c r="W154" s="30">
        <f>'INDATA FILL demand'!Q148</f>
        <v>0</v>
      </c>
      <c r="X154" s="30">
        <f>'INDATA FILL demand'!R148</f>
        <v>0</v>
      </c>
      <c r="Y154" s="30">
        <f>'INDATA FILL demand'!S148</f>
        <v>0</v>
      </c>
      <c r="Z154" s="30">
        <f>'INDATA FILL demand'!T148</f>
        <v>0</v>
      </c>
    </row>
    <row r="155" spans="1:26" x14ac:dyDescent="0.3">
      <c r="A155" t="str">
        <f t="shared" si="4"/>
        <v/>
      </c>
      <c r="B155" s="26" t="s">
        <v>169</v>
      </c>
      <c r="C155" s="2" t="s">
        <v>169</v>
      </c>
      <c r="D155" s="2" t="s">
        <v>425</v>
      </c>
      <c r="E155" s="3" t="s">
        <v>392</v>
      </c>
      <c r="F155" s="3" t="s">
        <v>278</v>
      </c>
      <c r="G155" s="3" t="str">
        <f>IF(C155=('1 Demand Evolution BASE'!L155),"ok","err")</f>
        <v>ok</v>
      </c>
      <c r="H155" s="20" t="str">
        <f t="shared" si="5"/>
        <v>DEMAND</v>
      </c>
      <c r="I155" s="2">
        <f>READFIRST!$C$5</f>
        <v>2018</v>
      </c>
      <c r="L155" s="31">
        <f>'INDATA FILL demand'!F149</f>
        <v>2.2479627124425599</v>
      </c>
      <c r="M155" s="31">
        <f>'INDATA FILL demand'!G149</f>
        <v>0</v>
      </c>
      <c r="N155" s="31">
        <f>'INDATA FILL demand'!H149</f>
        <v>0</v>
      </c>
      <c r="O155" s="31">
        <f>'INDATA FILL demand'!I149</f>
        <v>0</v>
      </c>
      <c r="P155" s="31">
        <f>'INDATA FILL demand'!J149</f>
        <v>0</v>
      </c>
      <c r="Q155" s="31">
        <f>'INDATA FILL demand'!K149</f>
        <v>0</v>
      </c>
      <c r="R155" s="31">
        <f>'INDATA FILL demand'!L149</f>
        <v>0</v>
      </c>
      <c r="S155" s="31">
        <f>'INDATA FILL demand'!M149</f>
        <v>0</v>
      </c>
      <c r="T155" s="31">
        <f>'INDATA FILL demand'!N149</f>
        <v>0</v>
      </c>
      <c r="U155" s="31">
        <f>'INDATA FILL demand'!O149</f>
        <v>0</v>
      </c>
      <c r="V155" s="31">
        <f>'INDATA FILL demand'!P149</f>
        <v>0</v>
      </c>
      <c r="W155" s="31">
        <f>'INDATA FILL demand'!Q149</f>
        <v>0</v>
      </c>
      <c r="X155" s="31">
        <f>'INDATA FILL demand'!R149</f>
        <v>0</v>
      </c>
      <c r="Y155" s="31">
        <f>'INDATA FILL demand'!S149</f>
        <v>0</v>
      </c>
      <c r="Z155" s="31">
        <f>'INDATA FILL demand'!T149</f>
        <v>0</v>
      </c>
    </row>
    <row r="156" spans="1:26" x14ac:dyDescent="0.3">
      <c r="A156" t="str">
        <f t="shared" si="4"/>
        <v/>
      </c>
      <c r="B156" s="26" t="s">
        <v>170</v>
      </c>
      <c r="C156" s="2" t="s">
        <v>170</v>
      </c>
      <c r="D156" s="2" t="s">
        <v>426</v>
      </c>
      <c r="E156" s="3" t="s">
        <v>392</v>
      </c>
      <c r="F156" s="3" t="s">
        <v>278</v>
      </c>
      <c r="G156" s="3" t="str">
        <f>IF(C156=('1 Demand Evolution BASE'!L156),"ok","err")</f>
        <v>ok</v>
      </c>
      <c r="H156" s="20" t="str">
        <f t="shared" si="5"/>
        <v>DEMAND</v>
      </c>
      <c r="I156" s="2">
        <f>READFIRST!$C$5</f>
        <v>2018</v>
      </c>
      <c r="L156" s="31">
        <f>'INDATA FILL demand'!F150</f>
        <v>0.13535953162445399</v>
      </c>
      <c r="M156" s="31">
        <f>'INDATA FILL demand'!G150</f>
        <v>0</v>
      </c>
      <c r="N156" s="31">
        <f>'INDATA FILL demand'!H150</f>
        <v>0</v>
      </c>
      <c r="O156" s="31">
        <f>'INDATA FILL demand'!I150</f>
        <v>0</v>
      </c>
      <c r="P156" s="31">
        <f>'INDATA FILL demand'!J150</f>
        <v>0</v>
      </c>
      <c r="Q156" s="31">
        <f>'INDATA FILL demand'!K150</f>
        <v>0</v>
      </c>
      <c r="R156" s="31">
        <f>'INDATA FILL demand'!L150</f>
        <v>0</v>
      </c>
      <c r="S156" s="31">
        <f>'INDATA FILL demand'!M150</f>
        <v>0</v>
      </c>
      <c r="T156" s="31">
        <f>'INDATA FILL demand'!N150</f>
        <v>0</v>
      </c>
      <c r="U156" s="31">
        <f>'INDATA FILL demand'!O150</f>
        <v>0</v>
      </c>
      <c r="V156" s="31">
        <f>'INDATA FILL demand'!P150</f>
        <v>0</v>
      </c>
      <c r="W156" s="31">
        <f>'INDATA FILL demand'!Q150</f>
        <v>0</v>
      </c>
      <c r="X156" s="31">
        <f>'INDATA FILL demand'!R150</f>
        <v>0</v>
      </c>
      <c r="Y156" s="31">
        <f>'INDATA FILL demand'!S150</f>
        <v>0</v>
      </c>
      <c r="Z156" s="31">
        <f>'INDATA FILL demand'!T150</f>
        <v>0</v>
      </c>
    </row>
    <row r="157" spans="1:26" x14ac:dyDescent="0.3">
      <c r="A157" t="str">
        <f t="shared" si="4"/>
        <v/>
      </c>
      <c r="B157" s="26" t="s">
        <v>171</v>
      </c>
      <c r="C157" s="2" t="s">
        <v>171</v>
      </c>
      <c r="D157" s="2" t="s">
        <v>427</v>
      </c>
      <c r="E157" s="3" t="s">
        <v>392</v>
      </c>
      <c r="F157" s="3" t="s">
        <v>278</v>
      </c>
      <c r="G157" s="3" t="str">
        <f>IF(C157=('1 Demand Evolution BASE'!L157),"ok","err")</f>
        <v>ok</v>
      </c>
      <c r="H157" s="20" t="str">
        <f t="shared" si="5"/>
        <v>DEMAND</v>
      </c>
      <c r="I157" s="2">
        <f>READFIRST!$C$5</f>
        <v>2018</v>
      </c>
      <c r="L157" s="31">
        <f>'INDATA FILL demand'!F151</f>
        <v>0.172920208649428</v>
      </c>
      <c r="M157" s="31">
        <f>'INDATA FILL demand'!G151</f>
        <v>0</v>
      </c>
      <c r="N157" s="31">
        <f>'INDATA FILL demand'!H151</f>
        <v>0</v>
      </c>
      <c r="O157" s="31">
        <f>'INDATA FILL demand'!I151</f>
        <v>0</v>
      </c>
      <c r="P157" s="31">
        <f>'INDATA FILL demand'!J151</f>
        <v>0</v>
      </c>
      <c r="Q157" s="31">
        <f>'INDATA FILL demand'!K151</f>
        <v>0</v>
      </c>
      <c r="R157" s="31">
        <f>'INDATA FILL demand'!L151</f>
        <v>0</v>
      </c>
      <c r="S157" s="31">
        <f>'INDATA FILL demand'!M151</f>
        <v>0</v>
      </c>
      <c r="T157" s="31">
        <f>'INDATA FILL demand'!N151</f>
        <v>0</v>
      </c>
      <c r="U157" s="31">
        <f>'INDATA FILL demand'!O151</f>
        <v>0</v>
      </c>
      <c r="V157" s="31">
        <f>'INDATA FILL demand'!P151</f>
        <v>0</v>
      </c>
      <c r="W157" s="31">
        <f>'INDATA FILL demand'!Q151</f>
        <v>0</v>
      </c>
      <c r="X157" s="31">
        <f>'INDATA FILL demand'!R151</f>
        <v>0</v>
      </c>
      <c r="Y157" s="31">
        <f>'INDATA FILL demand'!S151</f>
        <v>0</v>
      </c>
      <c r="Z157" s="31">
        <f>'INDATA FILL demand'!T151</f>
        <v>0</v>
      </c>
    </row>
    <row r="158" spans="1:26" x14ac:dyDescent="0.3">
      <c r="A158" t="str">
        <f t="shared" si="4"/>
        <v/>
      </c>
      <c r="B158" s="26" t="s">
        <v>172</v>
      </c>
      <c r="C158" s="2" t="s">
        <v>172</v>
      </c>
      <c r="D158" s="2" t="s">
        <v>428</v>
      </c>
      <c r="E158" s="3" t="s">
        <v>392</v>
      </c>
      <c r="F158" s="3" t="s">
        <v>278</v>
      </c>
      <c r="G158" s="3" t="str">
        <f>IF(C158=('1 Demand Evolution BASE'!L158),"ok","err")</f>
        <v>ok</v>
      </c>
      <c r="H158" s="20" t="str">
        <f t="shared" si="5"/>
        <v>DEMAND</v>
      </c>
      <c r="I158" s="2">
        <f>READFIRST!$C$5</f>
        <v>2018</v>
      </c>
      <c r="L158" s="31">
        <f>'INDATA FILL demand'!F152</f>
        <v>0.93376912670690904</v>
      </c>
      <c r="M158" s="31">
        <f>'INDATA FILL demand'!G152</f>
        <v>0</v>
      </c>
      <c r="N158" s="31">
        <f>'INDATA FILL demand'!H152</f>
        <v>0</v>
      </c>
      <c r="O158" s="31">
        <f>'INDATA FILL demand'!I152</f>
        <v>0</v>
      </c>
      <c r="P158" s="31">
        <f>'INDATA FILL demand'!J152</f>
        <v>0</v>
      </c>
      <c r="Q158" s="31">
        <f>'INDATA FILL demand'!K152</f>
        <v>0</v>
      </c>
      <c r="R158" s="31">
        <f>'INDATA FILL demand'!L152</f>
        <v>0</v>
      </c>
      <c r="S158" s="31">
        <f>'INDATA FILL demand'!M152</f>
        <v>0</v>
      </c>
      <c r="T158" s="31">
        <f>'INDATA FILL demand'!N152</f>
        <v>0</v>
      </c>
      <c r="U158" s="31">
        <f>'INDATA FILL demand'!O152</f>
        <v>0</v>
      </c>
      <c r="V158" s="31">
        <f>'INDATA FILL demand'!P152</f>
        <v>0</v>
      </c>
      <c r="W158" s="31">
        <f>'INDATA FILL demand'!Q152</f>
        <v>0</v>
      </c>
      <c r="X158" s="31">
        <f>'INDATA FILL demand'!R152</f>
        <v>0</v>
      </c>
      <c r="Y158" s="31">
        <f>'INDATA FILL demand'!S152</f>
        <v>0</v>
      </c>
      <c r="Z158" s="31">
        <f>'INDATA FILL demand'!T152</f>
        <v>0</v>
      </c>
    </row>
    <row r="159" spans="1:26" x14ac:dyDescent="0.3">
      <c r="A159" t="str">
        <f t="shared" si="4"/>
        <v/>
      </c>
      <c r="B159" s="26" t="s">
        <v>173</v>
      </c>
      <c r="C159" s="2" t="s">
        <v>173</v>
      </c>
      <c r="D159" s="2" t="s">
        <v>429</v>
      </c>
      <c r="E159" s="3" t="s">
        <v>392</v>
      </c>
      <c r="F159" s="3" t="s">
        <v>278</v>
      </c>
      <c r="G159" s="3" t="str">
        <f>IF(C159=('1 Demand Evolution BASE'!L159),"ok","err")</f>
        <v>ok</v>
      </c>
      <c r="H159" s="20" t="str">
        <f t="shared" si="5"/>
        <v>DEMAND</v>
      </c>
      <c r="I159" s="2">
        <f>READFIRST!$C$5</f>
        <v>2018</v>
      </c>
      <c r="L159" s="31">
        <f>'INDATA FILL demand'!F153</f>
        <v>0.103752125189657</v>
      </c>
      <c r="M159" s="31">
        <f>'INDATA FILL demand'!G153</f>
        <v>0</v>
      </c>
      <c r="N159" s="31">
        <f>'INDATA FILL demand'!H153</f>
        <v>0</v>
      </c>
      <c r="O159" s="31">
        <f>'INDATA FILL demand'!I153</f>
        <v>0</v>
      </c>
      <c r="P159" s="31">
        <f>'INDATA FILL demand'!J153</f>
        <v>0</v>
      </c>
      <c r="Q159" s="31">
        <f>'INDATA FILL demand'!K153</f>
        <v>0</v>
      </c>
      <c r="R159" s="31">
        <f>'INDATA FILL demand'!L153</f>
        <v>0</v>
      </c>
      <c r="S159" s="31">
        <f>'INDATA FILL demand'!M153</f>
        <v>0</v>
      </c>
      <c r="T159" s="31">
        <f>'INDATA FILL demand'!N153</f>
        <v>0</v>
      </c>
      <c r="U159" s="31">
        <f>'INDATA FILL demand'!O153</f>
        <v>0</v>
      </c>
      <c r="V159" s="31">
        <f>'INDATA FILL demand'!P153</f>
        <v>0</v>
      </c>
      <c r="W159" s="31">
        <f>'INDATA FILL demand'!Q153</f>
        <v>0</v>
      </c>
      <c r="X159" s="31">
        <f>'INDATA FILL demand'!R153</f>
        <v>0</v>
      </c>
      <c r="Y159" s="31">
        <f>'INDATA FILL demand'!S153</f>
        <v>0</v>
      </c>
      <c r="Z159" s="31">
        <f>'INDATA FILL demand'!T153</f>
        <v>0</v>
      </c>
    </row>
    <row r="160" spans="1:26" x14ac:dyDescent="0.3">
      <c r="A160" t="str">
        <f t="shared" si="4"/>
        <v/>
      </c>
      <c r="B160" s="26" t="s">
        <v>174</v>
      </c>
      <c r="C160" s="2" t="s">
        <v>174</v>
      </c>
      <c r="D160" s="2" t="s">
        <v>430</v>
      </c>
      <c r="E160" s="3" t="s">
        <v>392</v>
      </c>
      <c r="F160" s="3" t="s">
        <v>278</v>
      </c>
      <c r="G160" s="3" t="str">
        <f>IF(C160=('1 Demand Evolution BASE'!L160),"ok","err")</f>
        <v>ok</v>
      </c>
      <c r="H160" s="20" t="str">
        <f t="shared" si="5"/>
        <v>DEMAND</v>
      </c>
      <c r="I160" s="2">
        <f>READFIRST!$C$5</f>
        <v>2018</v>
      </c>
      <c r="L160" s="31">
        <f>'INDATA FILL demand'!F154</f>
        <v>0.34584041729885501</v>
      </c>
      <c r="M160" s="31">
        <f>'INDATA FILL demand'!G154</f>
        <v>0</v>
      </c>
      <c r="N160" s="31">
        <f>'INDATA FILL demand'!H154</f>
        <v>0</v>
      </c>
      <c r="O160" s="31">
        <f>'INDATA FILL demand'!I154</f>
        <v>0</v>
      </c>
      <c r="P160" s="31">
        <f>'INDATA FILL demand'!J154</f>
        <v>0</v>
      </c>
      <c r="Q160" s="31">
        <f>'INDATA FILL demand'!K154</f>
        <v>0</v>
      </c>
      <c r="R160" s="31">
        <f>'INDATA FILL demand'!L154</f>
        <v>0</v>
      </c>
      <c r="S160" s="31">
        <f>'INDATA FILL demand'!M154</f>
        <v>0</v>
      </c>
      <c r="T160" s="31">
        <f>'INDATA FILL demand'!N154</f>
        <v>0</v>
      </c>
      <c r="U160" s="31">
        <f>'INDATA FILL demand'!O154</f>
        <v>0</v>
      </c>
      <c r="V160" s="31">
        <f>'INDATA FILL demand'!P154</f>
        <v>0</v>
      </c>
      <c r="W160" s="31">
        <f>'INDATA FILL demand'!Q154</f>
        <v>0</v>
      </c>
      <c r="X160" s="31">
        <f>'INDATA FILL demand'!R154</f>
        <v>0</v>
      </c>
      <c r="Y160" s="31">
        <f>'INDATA FILL demand'!S154</f>
        <v>0</v>
      </c>
      <c r="Z160" s="31">
        <f>'INDATA FILL demand'!T154</f>
        <v>0</v>
      </c>
    </row>
    <row r="161" spans="1:26" x14ac:dyDescent="0.3">
      <c r="A161" t="str">
        <f t="shared" si="4"/>
        <v/>
      </c>
      <c r="B161" s="26" t="s">
        <v>175</v>
      </c>
      <c r="C161" s="2" t="s">
        <v>175</v>
      </c>
      <c r="D161" s="2" t="s">
        <v>431</v>
      </c>
      <c r="E161" s="3" t="s">
        <v>392</v>
      </c>
      <c r="F161" s="3" t="s">
        <v>278</v>
      </c>
      <c r="G161" s="3" t="str">
        <f>IF(C161=('1 Demand Evolution BASE'!L161),"ok","err")</f>
        <v>ok</v>
      </c>
      <c r="H161" s="20" t="str">
        <f t="shared" si="5"/>
        <v>DEMAND</v>
      </c>
      <c r="I161" s="2">
        <f>READFIRST!$C$5</f>
        <v>2018</v>
      </c>
      <c r="L161" s="32">
        <f>'INDATA FILL demand'!F155</f>
        <v>0.207504250379313</v>
      </c>
      <c r="M161" s="32">
        <f>'INDATA FILL demand'!G155</f>
        <v>0</v>
      </c>
      <c r="N161" s="32">
        <f>'INDATA FILL demand'!H155</f>
        <v>0</v>
      </c>
      <c r="O161" s="32">
        <f>'INDATA FILL demand'!I155</f>
        <v>0</v>
      </c>
      <c r="P161" s="32">
        <f>'INDATA FILL demand'!J155</f>
        <v>0</v>
      </c>
      <c r="Q161" s="32">
        <f>'INDATA FILL demand'!K155</f>
        <v>0</v>
      </c>
      <c r="R161" s="32">
        <f>'INDATA FILL demand'!L155</f>
        <v>0</v>
      </c>
      <c r="S161" s="32">
        <f>'INDATA FILL demand'!M155</f>
        <v>0</v>
      </c>
      <c r="T161" s="32">
        <f>'INDATA FILL demand'!N155</f>
        <v>0</v>
      </c>
      <c r="U161" s="32">
        <f>'INDATA FILL demand'!O155</f>
        <v>0</v>
      </c>
      <c r="V161" s="32">
        <f>'INDATA FILL demand'!P155</f>
        <v>0</v>
      </c>
      <c r="W161" s="32">
        <f>'INDATA FILL demand'!Q155</f>
        <v>0</v>
      </c>
      <c r="X161" s="32">
        <f>'INDATA FILL demand'!R155</f>
        <v>0</v>
      </c>
      <c r="Y161" s="32">
        <f>'INDATA FILL demand'!S155</f>
        <v>0</v>
      </c>
      <c r="Z161" s="32">
        <f>'INDATA FILL demand'!T155</f>
        <v>0</v>
      </c>
    </row>
    <row r="162" spans="1:26" x14ac:dyDescent="0.3">
      <c r="A162" t="str">
        <f t="shared" si="4"/>
        <v/>
      </c>
      <c r="B162" s="26" t="s">
        <v>176</v>
      </c>
      <c r="C162" s="2" t="s">
        <v>176</v>
      </c>
      <c r="D162" s="2" t="s">
        <v>432</v>
      </c>
      <c r="E162" s="3" t="s">
        <v>392</v>
      </c>
      <c r="F162" s="3" t="s">
        <v>278</v>
      </c>
      <c r="G162" s="3" t="str">
        <f>IF(C162=('1 Demand Evolution BASE'!L162),"ok","err")</f>
        <v>ok</v>
      </c>
      <c r="H162" s="20" t="str">
        <f t="shared" si="5"/>
        <v>DEMAND</v>
      </c>
      <c r="I162" s="2">
        <f>READFIRST!$C$5</f>
        <v>2018</v>
      </c>
      <c r="L162" s="30">
        <f>'INDATA FILL demand'!F156</f>
        <v>2.45829317633588</v>
      </c>
      <c r="M162" s="30">
        <f>'INDATA FILL demand'!G156</f>
        <v>0</v>
      </c>
      <c r="N162" s="30">
        <f>'INDATA FILL demand'!H156</f>
        <v>0</v>
      </c>
      <c r="O162" s="30">
        <f>'INDATA FILL demand'!I156</f>
        <v>0</v>
      </c>
      <c r="P162" s="30">
        <f>'INDATA FILL demand'!J156</f>
        <v>0</v>
      </c>
      <c r="Q162" s="30">
        <f>'INDATA FILL demand'!K156</f>
        <v>0</v>
      </c>
      <c r="R162" s="30">
        <f>'INDATA FILL demand'!L156</f>
        <v>0</v>
      </c>
      <c r="S162" s="30">
        <f>'INDATA FILL demand'!M156</f>
        <v>0</v>
      </c>
      <c r="T162" s="30">
        <f>'INDATA FILL demand'!N156</f>
        <v>0</v>
      </c>
      <c r="U162" s="30">
        <f>'INDATA FILL demand'!O156</f>
        <v>0</v>
      </c>
      <c r="V162" s="30">
        <f>'INDATA FILL demand'!P156</f>
        <v>0</v>
      </c>
      <c r="W162" s="30">
        <f>'INDATA FILL demand'!Q156</f>
        <v>0</v>
      </c>
      <c r="X162" s="30">
        <f>'INDATA FILL demand'!R156</f>
        <v>0</v>
      </c>
      <c r="Y162" s="30">
        <f>'INDATA FILL demand'!S156</f>
        <v>0</v>
      </c>
      <c r="Z162" s="30">
        <f>'INDATA FILL demand'!T156</f>
        <v>0</v>
      </c>
    </row>
    <row r="163" spans="1:26" x14ac:dyDescent="0.3">
      <c r="A163" t="str">
        <f t="shared" si="4"/>
        <v/>
      </c>
      <c r="B163" s="26" t="s">
        <v>177</v>
      </c>
      <c r="C163" s="2" t="s">
        <v>177</v>
      </c>
      <c r="D163" s="2" t="s">
        <v>433</v>
      </c>
      <c r="E163" s="3" t="s">
        <v>392</v>
      </c>
      <c r="F163" s="3" t="s">
        <v>278</v>
      </c>
      <c r="G163" s="3" t="str">
        <f>IF(C163=('1 Demand Evolution BASE'!L163),"ok","err")</f>
        <v>ok</v>
      </c>
      <c r="H163" s="20" t="str">
        <f t="shared" si="5"/>
        <v>DEMAND</v>
      </c>
      <c r="I163" s="2">
        <f>READFIRST!$C$5</f>
        <v>2018</v>
      </c>
      <c r="L163" s="31">
        <f>'INDATA FILL demand'!F157</f>
        <v>10.6526037641221</v>
      </c>
      <c r="M163" s="31">
        <f>'INDATA FILL demand'!G157</f>
        <v>0</v>
      </c>
      <c r="N163" s="31">
        <f>'INDATA FILL demand'!H157</f>
        <v>0</v>
      </c>
      <c r="O163" s="31">
        <f>'INDATA FILL demand'!I157</f>
        <v>0</v>
      </c>
      <c r="P163" s="31">
        <f>'INDATA FILL demand'!J157</f>
        <v>0</v>
      </c>
      <c r="Q163" s="31">
        <f>'INDATA FILL demand'!K157</f>
        <v>0</v>
      </c>
      <c r="R163" s="31">
        <f>'INDATA FILL demand'!L157</f>
        <v>0</v>
      </c>
      <c r="S163" s="31">
        <f>'INDATA FILL demand'!M157</f>
        <v>0</v>
      </c>
      <c r="T163" s="31">
        <f>'INDATA FILL demand'!N157</f>
        <v>0</v>
      </c>
      <c r="U163" s="31">
        <f>'INDATA FILL demand'!O157</f>
        <v>0</v>
      </c>
      <c r="V163" s="31">
        <f>'INDATA FILL demand'!P157</f>
        <v>0</v>
      </c>
      <c r="W163" s="31">
        <f>'INDATA FILL demand'!Q157</f>
        <v>0</v>
      </c>
      <c r="X163" s="31">
        <f>'INDATA FILL demand'!R157</f>
        <v>0</v>
      </c>
      <c r="Y163" s="31">
        <f>'INDATA FILL demand'!S157</f>
        <v>0</v>
      </c>
      <c r="Z163" s="31">
        <f>'INDATA FILL demand'!T157</f>
        <v>0</v>
      </c>
    </row>
    <row r="164" spans="1:26" x14ac:dyDescent="0.3">
      <c r="A164" t="str">
        <f t="shared" si="4"/>
        <v/>
      </c>
      <c r="B164" s="26" t="s">
        <v>178</v>
      </c>
      <c r="C164" s="2" t="s">
        <v>178</v>
      </c>
      <c r="D164" s="2" t="s">
        <v>434</v>
      </c>
      <c r="E164" s="3" t="s">
        <v>392</v>
      </c>
      <c r="F164" s="3" t="s">
        <v>278</v>
      </c>
      <c r="G164" s="3" t="str">
        <f>IF(C164=('1 Demand Evolution BASE'!L164),"ok","err")</f>
        <v>ok</v>
      </c>
      <c r="H164" s="20" t="str">
        <f t="shared" si="5"/>
        <v>DEMAND</v>
      </c>
      <c r="I164" s="2">
        <f>READFIRST!$C$5</f>
        <v>2018</v>
      </c>
      <c r="L164" s="31">
        <f>'INDATA FILL demand'!F158</f>
        <v>0.64143922321812796</v>
      </c>
      <c r="M164" s="31">
        <f>'INDATA FILL demand'!G158</f>
        <v>0</v>
      </c>
      <c r="N164" s="31">
        <f>'INDATA FILL demand'!H158</f>
        <v>0</v>
      </c>
      <c r="O164" s="31">
        <f>'INDATA FILL demand'!I158</f>
        <v>0</v>
      </c>
      <c r="P164" s="31">
        <f>'INDATA FILL demand'!J158</f>
        <v>0</v>
      </c>
      <c r="Q164" s="31">
        <f>'INDATA FILL demand'!K158</f>
        <v>0</v>
      </c>
      <c r="R164" s="31">
        <f>'INDATA FILL demand'!L158</f>
        <v>0</v>
      </c>
      <c r="S164" s="31">
        <f>'INDATA FILL demand'!M158</f>
        <v>0</v>
      </c>
      <c r="T164" s="31">
        <f>'INDATA FILL demand'!N158</f>
        <v>0</v>
      </c>
      <c r="U164" s="31">
        <f>'INDATA FILL demand'!O158</f>
        <v>0</v>
      </c>
      <c r="V164" s="31">
        <f>'INDATA FILL demand'!P158</f>
        <v>0</v>
      </c>
      <c r="W164" s="31">
        <f>'INDATA FILL demand'!Q158</f>
        <v>0</v>
      </c>
      <c r="X164" s="31">
        <f>'INDATA FILL demand'!R158</f>
        <v>0</v>
      </c>
      <c r="Y164" s="31">
        <f>'INDATA FILL demand'!S158</f>
        <v>0</v>
      </c>
      <c r="Z164" s="31">
        <f>'INDATA FILL demand'!T158</f>
        <v>0</v>
      </c>
    </row>
    <row r="165" spans="1:26" x14ac:dyDescent="0.3">
      <c r="A165" t="str">
        <f t="shared" si="4"/>
        <v/>
      </c>
      <c r="B165" s="26" t="s">
        <v>179</v>
      </c>
      <c r="C165" s="2" t="s">
        <v>179</v>
      </c>
      <c r="D165" s="2" t="s">
        <v>435</v>
      </c>
      <c r="E165" s="3" t="s">
        <v>392</v>
      </c>
      <c r="F165" s="3" t="s">
        <v>278</v>
      </c>
      <c r="G165" s="3" t="str">
        <f>IF(C165=('1 Demand Evolution BASE'!L165),"ok","err")</f>
        <v>ok</v>
      </c>
      <c r="H165" s="20" t="str">
        <f t="shared" si="5"/>
        <v>DEMAND</v>
      </c>
      <c r="I165" s="2">
        <f>READFIRST!$C$5</f>
        <v>2018</v>
      </c>
      <c r="L165" s="31">
        <f>'INDATA FILL demand'!F159</f>
        <v>0.81943105877862599</v>
      </c>
      <c r="M165" s="31">
        <f>'INDATA FILL demand'!G159</f>
        <v>0</v>
      </c>
      <c r="N165" s="31">
        <f>'INDATA FILL demand'!H159</f>
        <v>0</v>
      </c>
      <c r="O165" s="31">
        <f>'INDATA FILL demand'!I159</f>
        <v>0</v>
      </c>
      <c r="P165" s="31">
        <f>'INDATA FILL demand'!J159</f>
        <v>0</v>
      </c>
      <c r="Q165" s="31">
        <f>'INDATA FILL demand'!K159</f>
        <v>0</v>
      </c>
      <c r="R165" s="31">
        <f>'INDATA FILL demand'!L159</f>
        <v>0</v>
      </c>
      <c r="S165" s="31">
        <f>'INDATA FILL demand'!M159</f>
        <v>0</v>
      </c>
      <c r="T165" s="31">
        <f>'INDATA FILL demand'!N159</f>
        <v>0</v>
      </c>
      <c r="U165" s="31">
        <f>'INDATA FILL demand'!O159</f>
        <v>0</v>
      </c>
      <c r="V165" s="31">
        <f>'INDATA FILL demand'!P159</f>
        <v>0</v>
      </c>
      <c r="W165" s="31">
        <f>'INDATA FILL demand'!Q159</f>
        <v>0</v>
      </c>
      <c r="X165" s="31">
        <f>'INDATA FILL demand'!R159</f>
        <v>0</v>
      </c>
      <c r="Y165" s="31">
        <f>'INDATA FILL demand'!S159</f>
        <v>0</v>
      </c>
      <c r="Z165" s="31">
        <f>'INDATA FILL demand'!T159</f>
        <v>0</v>
      </c>
    </row>
    <row r="166" spans="1:26" x14ac:dyDescent="0.3">
      <c r="A166" t="str">
        <f t="shared" si="4"/>
        <v/>
      </c>
      <c r="B166" s="26" t="s">
        <v>180</v>
      </c>
      <c r="C166" s="2" t="s">
        <v>180</v>
      </c>
      <c r="D166" s="2" t="s">
        <v>436</v>
      </c>
      <c r="E166" s="3" t="s">
        <v>392</v>
      </c>
      <c r="F166" s="3" t="s">
        <v>278</v>
      </c>
      <c r="G166" s="3" t="str">
        <f>IF(C166=('1 Demand Evolution BASE'!L166),"ok","err")</f>
        <v>ok</v>
      </c>
      <c r="H166" s="20" t="str">
        <f t="shared" si="5"/>
        <v>DEMAND</v>
      </c>
      <c r="I166" s="2">
        <f>READFIRST!$C$5</f>
        <v>2018</v>
      </c>
      <c r="L166" s="31">
        <f>'INDATA FILL demand'!F160</f>
        <v>4.4249277174045796</v>
      </c>
      <c r="M166" s="31">
        <f>'INDATA FILL demand'!G160</f>
        <v>0</v>
      </c>
      <c r="N166" s="31">
        <f>'INDATA FILL demand'!H160</f>
        <v>0</v>
      </c>
      <c r="O166" s="31">
        <f>'INDATA FILL demand'!I160</f>
        <v>0</v>
      </c>
      <c r="P166" s="31">
        <f>'INDATA FILL demand'!J160</f>
        <v>0</v>
      </c>
      <c r="Q166" s="31">
        <f>'INDATA FILL demand'!K160</f>
        <v>0</v>
      </c>
      <c r="R166" s="31">
        <f>'INDATA FILL demand'!L160</f>
        <v>0</v>
      </c>
      <c r="S166" s="31">
        <f>'INDATA FILL demand'!M160</f>
        <v>0</v>
      </c>
      <c r="T166" s="31">
        <f>'INDATA FILL demand'!N160</f>
        <v>0</v>
      </c>
      <c r="U166" s="31">
        <f>'INDATA FILL demand'!O160</f>
        <v>0</v>
      </c>
      <c r="V166" s="31">
        <f>'INDATA FILL demand'!P160</f>
        <v>0</v>
      </c>
      <c r="W166" s="31">
        <f>'INDATA FILL demand'!Q160</f>
        <v>0</v>
      </c>
      <c r="X166" s="31">
        <f>'INDATA FILL demand'!R160</f>
        <v>0</v>
      </c>
      <c r="Y166" s="31">
        <f>'INDATA FILL demand'!S160</f>
        <v>0</v>
      </c>
      <c r="Z166" s="31">
        <f>'INDATA FILL demand'!T160</f>
        <v>0</v>
      </c>
    </row>
    <row r="167" spans="1:26" x14ac:dyDescent="0.3">
      <c r="A167" t="str">
        <f t="shared" si="4"/>
        <v/>
      </c>
      <c r="B167" s="26" t="s">
        <v>181</v>
      </c>
      <c r="C167" s="2" t="s">
        <v>181</v>
      </c>
      <c r="D167" s="2" t="s">
        <v>437</v>
      </c>
      <c r="E167" s="3" t="s">
        <v>392</v>
      </c>
      <c r="F167" s="3" t="s">
        <v>278</v>
      </c>
      <c r="G167" s="3" t="str">
        <f>IF(C167=('1 Demand Evolution BASE'!L167),"ok","err")</f>
        <v>ok</v>
      </c>
      <c r="H167" s="20" t="str">
        <f t="shared" si="5"/>
        <v>DEMAND</v>
      </c>
      <c r="I167" s="2">
        <f>READFIRST!$C$5</f>
        <v>2018</v>
      </c>
      <c r="L167" s="31">
        <f>'INDATA FILL demand'!F161</f>
        <v>0.49165863526717601</v>
      </c>
      <c r="M167" s="31">
        <f>'INDATA FILL demand'!G161</f>
        <v>0</v>
      </c>
      <c r="N167" s="31">
        <f>'INDATA FILL demand'!H161</f>
        <v>0</v>
      </c>
      <c r="O167" s="31">
        <f>'INDATA FILL demand'!I161</f>
        <v>0</v>
      </c>
      <c r="P167" s="31">
        <f>'INDATA FILL demand'!J161</f>
        <v>0</v>
      </c>
      <c r="Q167" s="31">
        <f>'INDATA FILL demand'!K161</f>
        <v>0</v>
      </c>
      <c r="R167" s="31">
        <f>'INDATA FILL demand'!L161</f>
        <v>0</v>
      </c>
      <c r="S167" s="31">
        <f>'INDATA FILL demand'!M161</f>
        <v>0</v>
      </c>
      <c r="T167" s="31">
        <f>'INDATA FILL demand'!N161</f>
        <v>0</v>
      </c>
      <c r="U167" s="31">
        <f>'INDATA FILL demand'!O161</f>
        <v>0</v>
      </c>
      <c r="V167" s="31">
        <f>'INDATA FILL demand'!P161</f>
        <v>0</v>
      </c>
      <c r="W167" s="31">
        <f>'INDATA FILL demand'!Q161</f>
        <v>0</v>
      </c>
      <c r="X167" s="31">
        <f>'INDATA FILL demand'!R161</f>
        <v>0</v>
      </c>
      <c r="Y167" s="31">
        <f>'INDATA FILL demand'!S161</f>
        <v>0</v>
      </c>
      <c r="Z167" s="31">
        <f>'INDATA FILL demand'!T161</f>
        <v>0</v>
      </c>
    </row>
    <row r="168" spans="1:26" x14ac:dyDescent="0.3">
      <c r="A168" t="str">
        <f t="shared" si="4"/>
        <v/>
      </c>
      <c r="B168" s="26" t="s">
        <v>182</v>
      </c>
      <c r="C168" s="2" t="s">
        <v>182</v>
      </c>
      <c r="D168" s="2" t="s">
        <v>438</v>
      </c>
      <c r="E168" s="3" t="s">
        <v>392</v>
      </c>
      <c r="F168" s="3" t="s">
        <v>278</v>
      </c>
      <c r="G168" s="3" t="str">
        <f>IF(C168=('1 Demand Evolution BASE'!L168),"ok","err")</f>
        <v>ok</v>
      </c>
      <c r="H168" s="20" t="str">
        <f t="shared" si="5"/>
        <v>DEMAND</v>
      </c>
      <c r="I168" s="2">
        <f>READFIRST!$C$5</f>
        <v>2018</v>
      </c>
      <c r="L168" s="31">
        <f>'INDATA FILL demand'!F162</f>
        <v>1.63886211755725</v>
      </c>
      <c r="M168" s="31">
        <f>'INDATA FILL demand'!G162</f>
        <v>0</v>
      </c>
      <c r="N168" s="31">
        <f>'INDATA FILL demand'!H162</f>
        <v>0</v>
      </c>
      <c r="O168" s="31">
        <f>'INDATA FILL demand'!I162</f>
        <v>0</v>
      </c>
      <c r="P168" s="31">
        <f>'INDATA FILL demand'!J162</f>
        <v>0</v>
      </c>
      <c r="Q168" s="31">
        <f>'INDATA FILL demand'!K162</f>
        <v>0</v>
      </c>
      <c r="R168" s="31">
        <f>'INDATA FILL demand'!L162</f>
        <v>0</v>
      </c>
      <c r="S168" s="31">
        <f>'INDATA FILL demand'!M162</f>
        <v>0</v>
      </c>
      <c r="T168" s="31">
        <f>'INDATA FILL demand'!N162</f>
        <v>0</v>
      </c>
      <c r="U168" s="31">
        <f>'INDATA FILL demand'!O162</f>
        <v>0</v>
      </c>
      <c r="V168" s="31">
        <f>'INDATA FILL demand'!P162</f>
        <v>0</v>
      </c>
      <c r="W168" s="31">
        <f>'INDATA FILL demand'!Q162</f>
        <v>0</v>
      </c>
      <c r="X168" s="31">
        <f>'INDATA FILL demand'!R162</f>
        <v>0</v>
      </c>
      <c r="Y168" s="31">
        <f>'INDATA FILL demand'!S162</f>
        <v>0</v>
      </c>
      <c r="Z168" s="31">
        <f>'INDATA FILL demand'!T162</f>
        <v>0</v>
      </c>
    </row>
    <row r="169" spans="1:26" x14ac:dyDescent="0.3">
      <c r="A169" t="str">
        <f t="shared" si="4"/>
        <v/>
      </c>
      <c r="B169" s="26" t="s">
        <v>183</v>
      </c>
      <c r="C169" s="2" t="s">
        <v>183</v>
      </c>
      <c r="D169" s="2" t="s">
        <v>439</v>
      </c>
      <c r="E169" s="3" t="s">
        <v>392</v>
      </c>
      <c r="F169" s="3" t="s">
        <v>278</v>
      </c>
      <c r="G169" s="3" t="str">
        <f>IF(C169=('1 Demand Evolution BASE'!L169),"ok","err")</f>
        <v>ok</v>
      </c>
      <c r="H169" s="20" t="str">
        <f t="shared" si="5"/>
        <v>DEMAND</v>
      </c>
      <c r="I169" s="2">
        <f>READFIRST!$C$5</f>
        <v>2018</v>
      </c>
      <c r="L169" s="32">
        <f>'INDATA FILL demand'!F163</f>
        <v>0.98331727053435103</v>
      </c>
      <c r="M169" s="32">
        <f>'INDATA FILL demand'!G163</f>
        <v>0</v>
      </c>
      <c r="N169" s="32">
        <f>'INDATA FILL demand'!H163</f>
        <v>0</v>
      </c>
      <c r="O169" s="32">
        <f>'INDATA FILL demand'!I163</f>
        <v>0</v>
      </c>
      <c r="P169" s="32">
        <f>'INDATA FILL demand'!J163</f>
        <v>0</v>
      </c>
      <c r="Q169" s="32">
        <f>'INDATA FILL demand'!K163</f>
        <v>0</v>
      </c>
      <c r="R169" s="32">
        <f>'INDATA FILL demand'!L163</f>
        <v>0</v>
      </c>
      <c r="S169" s="32">
        <f>'INDATA FILL demand'!M163</f>
        <v>0</v>
      </c>
      <c r="T169" s="32">
        <f>'INDATA FILL demand'!N163</f>
        <v>0</v>
      </c>
      <c r="U169" s="32">
        <f>'INDATA FILL demand'!O163</f>
        <v>0</v>
      </c>
      <c r="V169" s="32">
        <f>'INDATA FILL demand'!P163</f>
        <v>0</v>
      </c>
      <c r="W169" s="32">
        <f>'INDATA FILL demand'!Q163</f>
        <v>0</v>
      </c>
      <c r="X169" s="32">
        <f>'INDATA FILL demand'!R163</f>
        <v>0</v>
      </c>
      <c r="Y169" s="32">
        <f>'INDATA FILL demand'!S163</f>
        <v>0</v>
      </c>
      <c r="Z169" s="32">
        <f>'INDATA FILL demand'!T163</f>
        <v>0</v>
      </c>
    </row>
    <row r="170" spans="1:26" x14ac:dyDescent="0.3">
      <c r="A170" t="str">
        <f t="shared" si="4"/>
        <v/>
      </c>
      <c r="B170" s="26" t="s">
        <v>184</v>
      </c>
      <c r="C170" s="2" t="s">
        <v>184</v>
      </c>
      <c r="D170" s="2" t="s">
        <v>440</v>
      </c>
      <c r="E170" s="3" t="s">
        <v>392</v>
      </c>
      <c r="F170" s="3" t="s">
        <v>278</v>
      </c>
      <c r="G170" s="3" t="str">
        <f>IF(C170=('1 Demand Evolution BASE'!L170),"ok","err")</f>
        <v>ok</v>
      </c>
      <c r="H170" s="20" t="str">
        <f t="shared" si="5"/>
        <v>*</v>
      </c>
      <c r="I170" s="2">
        <f>READFIRST!$C$5</f>
        <v>2018</v>
      </c>
      <c r="L170" s="30">
        <f>'INDATA FILL demand'!F164</f>
        <v>0</v>
      </c>
      <c r="M170" s="30">
        <f>'INDATA FILL demand'!G164</f>
        <v>0</v>
      </c>
      <c r="N170" s="30">
        <f>'INDATA FILL demand'!H164</f>
        <v>0</v>
      </c>
      <c r="O170" s="30">
        <f>'INDATA FILL demand'!I164</f>
        <v>0</v>
      </c>
      <c r="P170" s="30">
        <f>'INDATA FILL demand'!J164</f>
        <v>0</v>
      </c>
      <c r="Q170" s="30">
        <f>'INDATA FILL demand'!K164</f>
        <v>0</v>
      </c>
      <c r="R170" s="30">
        <f>'INDATA FILL demand'!L164</f>
        <v>0</v>
      </c>
      <c r="S170" s="30">
        <f>'INDATA FILL demand'!M164</f>
        <v>0</v>
      </c>
      <c r="T170" s="30">
        <f>'INDATA FILL demand'!N164</f>
        <v>0</v>
      </c>
      <c r="U170" s="30">
        <f>'INDATA FILL demand'!O164</f>
        <v>0</v>
      </c>
      <c r="V170" s="30">
        <f>'INDATA FILL demand'!P164</f>
        <v>0</v>
      </c>
      <c r="W170" s="30">
        <f>'INDATA FILL demand'!Q164</f>
        <v>0</v>
      </c>
      <c r="X170" s="30">
        <f>'INDATA FILL demand'!R164</f>
        <v>0</v>
      </c>
      <c r="Y170" s="30">
        <f>'INDATA FILL demand'!S164</f>
        <v>0</v>
      </c>
      <c r="Z170" s="30">
        <f>'INDATA FILL demand'!T164</f>
        <v>0</v>
      </c>
    </row>
    <row r="171" spans="1:26" x14ac:dyDescent="0.3">
      <c r="A171" t="str">
        <f t="shared" si="4"/>
        <v/>
      </c>
      <c r="B171" s="26" t="s">
        <v>185</v>
      </c>
      <c r="C171" s="2" t="s">
        <v>185</v>
      </c>
      <c r="D171" s="2" t="s">
        <v>441</v>
      </c>
      <c r="E171" s="3" t="s">
        <v>392</v>
      </c>
      <c r="F171" s="3" t="s">
        <v>278</v>
      </c>
      <c r="G171" s="3" t="str">
        <f>IF(C171=('1 Demand Evolution BASE'!L171),"ok","err")</f>
        <v>ok</v>
      </c>
      <c r="H171" s="20" t="str">
        <f t="shared" si="5"/>
        <v>*</v>
      </c>
      <c r="I171" s="2">
        <f>READFIRST!$C$5</f>
        <v>2018</v>
      </c>
      <c r="L171" s="31">
        <f>'INDATA FILL demand'!F165</f>
        <v>0</v>
      </c>
      <c r="M171" s="31">
        <f>'INDATA FILL demand'!G165</f>
        <v>0</v>
      </c>
      <c r="N171" s="31">
        <f>'INDATA FILL demand'!H165</f>
        <v>0</v>
      </c>
      <c r="O171" s="31">
        <f>'INDATA FILL demand'!I165</f>
        <v>0</v>
      </c>
      <c r="P171" s="31">
        <f>'INDATA FILL demand'!J165</f>
        <v>0</v>
      </c>
      <c r="Q171" s="31">
        <f>'INDATA FILL demand'!K165</f>
        <v>0</v>
      </c>
      <c r="R171" s="31">
        <f>'INDATA FILL demand'!L165</f>
        <v>0</v>
      </c>
      <c r="S171" s="31">
        <f>'INDATA FILL demand'!M165</f>
        <v>0</v>
      </c>
      <c r="T171" s="31">
        <f>'INDATA FILL demand'!N165</f>
        <v>0</v>
      </c>
      <c r="U171" s="31">
        <f>'INDATA FILL demand'!O165</f>
        <v>0</v>
      </c>
      <c r="V171" s="31">
        <f>'INDATA FILL demand'!P165</f>
        <v>0</v>
      </c>
      <c r="W171" s="31">
        <f>'INDATA FILL demand'!Q165</f>
        <v>0</v>
      </c>
      <c r="X171" s="31">
        <f>'INDATA FILL demand'!R165</f>
        <v>0</v>
      </c>
      <c r="Y171" s="31">
        <f>'INDATA FILL demand'!S165</f>
        <v>0</v>
      </c>
      <c r="Z171" s="31">
        <f>'INDATA FILL demand'!T165</f>
        <v>0</v>
      </c>
    </row>
    <row r="172" spans="1:26" x14ac:dyDescent="0.3">
      <c r="A172" t="str">
        <f t="shared" si="4"/>
        <v/>
      </c>
      <c r="B172" s="26" t="s">
        <v>186</v>
      </c>
      <c r="C172" s="2" t="s">
        <v>186</v>
      </c>
      <c r="D172" s="2" t="s">
        <v>442</v>
      </c>
      <c r="E172" s="3" t="s">
        <v>392</v>
      </c>
      <c r="F172" s="3" t="s">
        <v>278</v>
      </c>
      <c r="G172" s="3" t="str">
        <f>IF(C172=('1 Demand Evolution BASE'!L172),"ok","err")</f>
        <v>ok</v>
      </c>
      <c r="H172" s="20" t="str">
        <f t="shared" si="5"/>
        <v>*</v>
      </c>
      <c r="I172" s="2">
        <f>READFIRST!$C$5</f>
        <v>2018</v>
      </c>
      <c r="L172" s="31">
        <f>'INDATA FILL demand'!F166</f>
        <v>0</v>
      </c>
      <c r="M172" s="31">
        <f>'INDATA FILL demand'!G166</f>
        <v>0</v>
      </c>
      <c r="N172" s="31">
        <f>'INDATA FILL demand'!H166</f>
        <v>0</v>
      </c>
      <c r="O172" s="31">
        <f>'INDATA FILL demand'!I166</f>
        <v>0</v>
      </c>
      <c r="P172" s="31">
        <f>'INDATA FILL demand'!J166</f>
        <v>0</v>
      </c>
      <c r="Q172" s="31">
        <f>'INDATA FILL demand'!K166</f>
        <v>0</v>
      </c>
      <c r="R172" s="31">
        <f>'INDATA FILL demand'!L166</f>
        <v>0</v>
      </c>
      <c r="S172" s="31">
        <f>'INDATA FILL demand'!M166</f>
        <v>0</v>
      </c>
      <c r="T172" s="31">
        <f>'INDATA FILL demand'!N166</f>
        <v>0</v>
      </c>
      <c r="U172" s="31">
        <f>'INDATA FILL demand'!O166</f>
        <v>0</v>
      </c>
      <c r="V172" s="31">
        <f>'INDATA FILL demand'!P166</f>
        <v>0</v>
      </c>
      <c r="W172" s="31">
        <f>'INDATA FILL demand'!Q166</f>
        <v>0</v>
      </c>
      <c r="X172" s="31">
        <f>'INDATA FILL demand'!R166</f>
        <v>0</v>
      </c>
      <c r="Y172" s="31">
        <f>'INDATA FILL demand'!S166</f>
        <v>0</v>
      </c>
      <c r="Z172" s="31">
        <f>'INDATA FILL demand'!T166</f>
        <v>0</v>
      </c>
    </row>
    <row r="173" spans="1:26" x14ac:dyDescent="0.3">
      <c r="A173" t="str">
        <f t="shared" si="4"/>
        <v/>
      </c>
      <c r="B173" s="26" t="s">
        <v>187</v>
      </c>
      <c r="C173" s="2" t="s">
        <v>187</v>
      </c>
      <c r="D173" s="2" t="s">
        <v>443</v>
      </c>
      <c r="E173" s="3" t="s">
        <v>392</v>
      </c>
      <c r="F173" s="3" t="s">
        <v>278</v>
      </c>
      <c r="G173" s="3" t="str">
        <f>IF(C173=('1 Demand Evolution BASE'!L173),"ok","err")</f>
        <v>ok</v>
      </c>
      <c r="H173" s="20" t="str">
        <f t="shared" si="5"/>
        <v>*</v>
      </c>
      <c r="I173" s="2">
        <f>READFIRST!$C$5</f>
        <v>2018</v>
      </c>
      <c r="L173" s="31">
        <f>'INDATA FILL demand'!F167</f>
        <v>0</v>
      </c>
      <c r="M173" s="31">
        <f>'INDATA FILL demand'!G167</f>
        <v>0</v>
      </c>
      <c r="N173" s="31">
        <f>'INDATA FILL demand'!H167</f>
        <v>0</v>
      </c>
      <c r="O173" s="31">
        <f>'INDATA FILL demand'!I167</f>
        <v>0</v>
      </c>
      <c r="P173" s="31">
        <f>'INDATA FILL demand'!J167</f>
        <v>0</v>
      </c>
      <c r="Q173" s="31">
        <f>'INDATA FILL demand'!K167</f>
        <v>0</v>
      </c>
      <c r="R173" s="31">
        <f>'INDATA FILL demand'!L167</f>
        <v>0</v>
      </c>
      <c r="S173" s="31">
        <f>'INDATA FILL demand'!M167</f>
        <v>0</v>
      </c>
      <c r="T173" s="31">
        <f>'INDATA FILL demand'!N167</f>
        <v>0</v>
      </c>
      <c r="U173" s="31">
        <f>'INDATA FILL demand'!O167</f>
        <v>0</v>
      </c>
      <c r="V173" s="31">
        <f>'INDATA FILL demand'!P167</f>
        <v>0</v>
      </c>
      <c r="W173" s="31">
        <f>'INDATA FILL demand'!Q167</f>
        <v>0</v>
      </c>
      <c r="X173" s="31">
        <f>'INDATA FILL demand'!R167</f>
        <v>0</v>
      </c>
      <c r="Y173" s="31">
        <f>'INDATA FILL demand'!S167</f>
        <v>0</v>
      </c>
      <c r="Z173" s="31">
        <f>'INDATA FILL demand'!T167</f>
        <v>0</v>
      </c>
    </row>
    <row r="174" spans="1:26" x14ac:dyDescent="0.3">
      <c r="A174" t="str">
        <f t="shared" si="4"/>
        <v/>
      </c>
      <c r="B174" s="26" t="s">
        <v>188</v>
      </c>
      <c r="C174" s="2" t="s">
        <v>188</v>
      </c>
      <c r="D174" s="2" t="s">
        <v>444</v>
      </c>
      <c r="E174" s="3" t="s">
        <v>392</v>
      </c>
      <c r="F174" s="3" t="s">
        <v>278</v>
      </c>
      <c r="G174" s="3" t="str">
        <f>IF(C174=('1 Demand Evolution BASE'!L174),"ok","err")</f>
        <v>ok</v>
      </c>
      <c r="H174" s="20" t="str">
        <f t="shared" si="5"/>
        <v>*</v>
      </c>
      <c r="I174" s="2">
        <f>READFIRST!$C$5</f>
        <v>2018</v>
      </c>
      <c r="L174" s="31">
        <f>'INDATA FILL demand'!F168</f>
        <v>0</v>
      </c>
      <c r="M174" s="31">
        <f>'INDATA FILL demand'!G168</f>
        <v>0</v>
      </c>
      <c r="N174" s="31">
        <f>'INDATA FILL demand'!H168</f>
        <v>0</v>
      </c>
      <c r="O174" s="31">
        <f>'INDATA FILL demand'!I168</f>
        <v>0</v>
      </c>
      <c r="P174" s="31">
        <f>'INDATA FILL demand'!J168</f>
        <v>0</v>
      </c>
      <c r="Q174" s="31">
        <f>'INDATA FILL demand'!K168</f>
        <v>0</v>
      </c>
      <c r="R174" s="31">
        <f>'INDATA FILL demand'!L168</f>
        <v>0</v>
      </c>
      <c r="S174" s="31">
        <f>'INDATA FILL demand'!M168</f>
        <v>0</v>
      </c>
      <c r="T174" s="31">
        <f>'INDATA FILL demand'!N168</f>
        <v>0</v>
      </c>
      <c r="U174" s="31">
        <f>'INDATA FILL demand'!O168</f>
        <v>0</v>
      </c>
      <c r="V174" s="31">
        <f>'INDATA FILL demand'!P168</f>
        <v>0</v>
      </c>
      <c r="W174" s="31">
        <f>'INDATA FILL demand'!Q168</f>
        <v>0</v>
      </c>
      <c r="X174" s="31">
        <f>'INDATA FILL demand'!R168</f>
        <v>0</v>
      </c>
      <c r="Y174" s="31">
        <f>'INDATA FILL demand'!S168</f>
        <v>0</v>
      </c>
      <c r="Z174" s="31">
        <f>'INDATA FILL demand'!T168</f>
        <v>0</v>
      </c>
    </row>
    <row r="175" spans="1:26" x14ac:dyDescent="0.3">
      <c r="A175" t="str">
        <f t="shared" si="4"/>
        <v/>
      </c>
      <c r="B175" s="26" t="s">
        <v>189</v>
      </c>
      <c r="C175" s="2" t="s">
        <v>189</v>
      </c>
      <c r="D175" s="2" t="s">
        <v>445</v>
      </c>
      <c r="E175" s="3" t="s">
        <v>392</v>
      </c>
      <c r="F175" s="3" t="s">
        <v>278</v>
      </c>
      <c r="G175" s="3" t="str">
        <f>IF(C175=('1 Demand Evolution BASE'!L175),"ok","err")</f>
        <v>ok</v>
      </c>
      <c r="H175" s="20" t="str">
        <f t="shared" si="5"/>
        <v>*</v>
      </c>
      <c r="I175" s="2">
        <f>READFIRST!$C$5</f>
        <v>2018</v>
      </c>
      <c r="L175" s="31">
        <f>'INDATA FILL demand'!F169</f>
        <v>0</v>
      </c>
      <c r="M175" s="31">
        <f>'INDATA FILL demand'!G169</f>
        <v>0</v>
      </c>
      <c r="N175" s="31">
        <f>'INDATA FILL demand'!H169</f>
        <v>0</v>
      </c>
      <c r="O175" s="31">
        <f>'INDATA FILL demand'!I169</f>
        <v>0</v>
      </c>
      <c r="P175" s="31">
        <f>'INDATA FILL demand'!J169</f>
        <v>0</v>
      </c>
      <c r="Q175" s="31">
        <f>'INDATA FILL demand'!K169</f>
        <v>0</v>
      </c>
      <c r="R175" s="31">
        <f>'INDATA FILL demand'!L169</f>
        <v>0</v>
      </c>
      <c r="S175" s="31">
        <f>'INDATA FILL demand'!M169</f>
        <v>0</v>
      </c>
      <c r="T175" s="31">
        <f>'INDATA FILL demand'!N169</f>
        <v>0</v>
      </c>
      <c r="U175" s="31">
        <f>'INDATA FILL demand'!O169</f>
        <v>0</v>
      </c>
      <c r="V175" s="31">
        <f>'INDATA FILL demand'!P169</f>
        <v>0</v>
      </c>
      <c r="W175" s="31">
        <f>'INDATA FILL demand'!Q169</f>
        <v>0</v>
      </c>
      <c r="X175" s="31">
        <f>'INDATA FILL demand'!R169</f>
        <v>0</v>
      </c>
      <c r="Y175" s="31">
        <f>'INDATA FILL demand'!S169</f>
        <v>0</v>
      </c>
      <c r="Z175" s="31">
        <f>'INDATA FILL demand'!T169</f>
        <v>0</v>
      </c>
    </row>
    <row r="176" spans="1:26" x14ac:dyDescent="0.3">
      <c r="A176" t="str">
        <f t="shared" si="4"/>
        <v/>
      </c>
      <c r="B176" s="26" t="s">
        <v>190</v>
      </c>
      <c r="C176" s="2" t="s">
        <v>190</v>
      </c>
      <c r="D176" s="2" t="s">
        <v>446</v>
      </c>
      <c r="E176" s="3" t="s">
        <v>392</v>
      </c>
      <c r="F176" s="3" t="s">
        <v>278</v>
      </c>
      <c r="G176" s="3" t="str">
        <f>IF(C176=('1 Demand Evolution BASE'!L176),"ok","err")</f>
        <v>ok</v>
      </c>
      <c r="H176" s="20" t="str">
        <f t="shared" si="5"/>
        <v>*</v>
      </c>
      <c r="I176" s="2">
        <f>READFIRST!$C$5</f>
        <v>2018</v>
      </c>
      <c r="L176" s="31">
        <f>'INDATA FILL demand'!F170</f>
        <v>0</v>
      </c>
      <c r="M176" s="31">
        <f>'INDATA FILL demand'!G170</f>
        <v>0</v>
      </c>
      <c r="N176" s="31">
        <f>'INDATA FILL demand'!H170</f>
        <v>0</v>
      </c>
      <c r="O176" s="31">
        <f>'INDATA FILL demand'!I170</f>
        <v>0</v>
      </c>
      <c r="P176" s="31">
        <f>'INDATA FILL demand'!J170</f>
        <v>0</v>
      </c>
      <c r="Q176" s="31">
        <f>'INDATA FILL demand'!K170</f>
        <v>0</v>
      </c>
      <c r="R176" s="31">
        <f>'INDATA FILL demand'!L170</f>
        <v>0</v>
      </c>
      <c r="S176" s="31">
        <f>'INDATA FILL demand'!M170</f>
        <v>0</v>
      </c>
      <c r="T176" s="31">
        <f>'INDATA FILL demand'!N170</f>
        <v>0</v>
      </c>
      <c r="U176" s="31">
        <f>'INDATA FILL demand'!O170</f>
        <v>0</v>
      </c>
      <c r="V176" s="31">
        <f>'INDATA FILL demand'!P170</f>
        <v>0</v>
      </c>
      <c r="W176" s="31">
        <f>'INDATA FILL demand'!Q170</f>
        <v>0</v>
      </c>
      <c r="X176" s="31">
        <f>'INDATA FILL demand'!R170</f>
        <v>0</v>
      </c>
      <c r="Y176" s="31">
        <f>'INDATA FILL demand'!S170</f>
        <v>0</v>
      </c>
      <c r="Z176" s="31">
        <f>'INDATA FILL demand'!T170</f>
        <v>0</v>
      </c>
    </row>
    <row r="177" spans="1:26" x14ac:dyDescent="0.3">
      <c r="A177" t="str">
        <f t="shared" si="4"/>
        <v/>
      </c>
      <c r="B177" s="26" t="s">
        <v>191</v>
      </c>
      <c r="C177" s="11" t="s">
        <v>191</v>
      </c>
      <c r="D177" s="11" t="s">
        <v>447</v>
      </c>
      <c r="E177" s="10" t="s">
        <v>392</v>
      </c>
      <c r="F177" s="10" t="s">
        <v>278</v>
      </c>
      <c r="G177" s="10" t="str">
        <f>IF(C177=('1 Demand Evolution BASE'!L177),"ok","err")</f>
        <v>ok</v>
      </c>
      <c r="H177" s="20" t="str">
        <f t="shared" si="5"/>
        <v>*</v>
      </c>
      <c r="I177" s="11">
        <f>READFIRST!$C$5</f>
        <v>2018</v>
      </c>
      <c r="K177" s="25"/>
      <c r="L177" s="32">
        <f>'INDATA FILL demand'!F171</f>
        <v>0</v>
      </c>
      <c r="M177" s="32">
        <f>'INDATA FILL demand'!G171</f>
        <v>0</v>
      </c>
      <c r="N177" s="32">
        <f>'INDATA FILL demand'!H171</f>
        <v>0</v>
      </c>
      <c r="O177" s="32">
        <f>'INDATA FILL demand'!I171</f>
        <v>0</v>
      </c>
      <c r="P177" s="32">
        <f>'INDATA FILL demand'!J171</f>
        <v>0</v>
      </c>
      <c r="Q177" s="32">
        <f>'INDATA FILL demand'!K171</f>
        <v>0</v>
      </c>
      <c r="R177" s="32">
        <f>'INDATA FILL demand'!L171</f>
        <v>0</v>
      </c>
      <c r="S177" s="32">
        <f>'INDATA FILL demand'!M171</f>
        <v>0</v>
      </c>
      <c r="T177" s="32">
        <f>'INDATA FILL demand'!N171</f>
        <v>0</v>
      </c>
      <c r="U177" s="32">
        <f>'INDATA FILL demand'!O171</f>
        <v>0</v>
      </c>
      <c r="V177" s="32">
        <f>'INDATA FILL demand'!P171</f>
        <v>0</v>
      </c>
      <c r="W177" s="32">
        <f>'INDATA FILL demand'!Q171</f>
        <v>0</v>
      </c>
      <c r="X177" s="32">
        <f>'INDATA FILL demand'!R171</f>
        <v>0</v>
      </c>
      <c r="Y177" s="32">
        <f>'INDATA FILL demand'!S171</f>
        <v>0</v>
      </c>
      <c r="Z177" s="32">
        <f>'INDATA FILL demand'!T171</f>
        <v>0</v>
      </c>
    </row>
    <row r="178" spans="1:26" x14ac:dyDescent="0.3">
      <c r="A178" t="str">
        <f t="shared" si="4"/>
        <v/>
      </c>
      <c r="B178" t="s">
        <v>192</v>
      </c>
      <c r="C178" s="2" t="s">
        <v>192</v>
      </c>
      <c r="D178" s="2" t="s">
        <v>448</v>
      </c>
      <c r="E178" s="3" t="s">
        <v>449</v>
      </c>
      <c r="F178" s="3" t="s">
        <v>450</v>
      </c>
      <c r="G178" s="3" t="str">
        <f>IF(C178=('1 Demand Evolution BASE'!L178),"ok","err")</f>
        <v>ok</v>
      </c>
      <c r="H178" s="20" t="str">
        <f t="shared" si="5"/>
        <v>*</v>
      </c>
      <c r="I178" s="2">
        <f>READFIRST!$C$5</f>
        <v>2018</v>
      </c>
      <c r="L178" s="33">
        <f>'INDATA FILL demand'!F172</f>
        <v>0</v>
      </c>
      <c r="M178" s="33">
        <f>'INDATA FILL demand'!G172</f>
        <v>0</v>
      </c>
      <c r="N178" s="33">
        <f>'INDATA FILL demand'!H172</f>
        <v>0</v>
      </c>
      <c r="O178" s="33">
        <f>'INDATA FILL demand'!I172</f>
        <v>0</v>
      </c>
      <c r="P178" s="33">
        <f>'INDATA FILL demand'!J172</f>
        <v>0</v>
      </c>
      <c r="Q178" s="33">
        <f>'INDATA FILL demand'!K172</f>
        <v>0</v>
      </c>
      <c r="R178" s="33">
        <f>'INDATA FILL demand'!L172</f>
        <v>0</v>
      </c>
      <c r="S178" s="33">
        <f>'INDATA FILL demand'!M172</f>
        <v>0</v>
      </c>
      <c r="T178" s="33">
        <f>'INDATA FILL demand'!N172</f>
        <v>0</v>
      </c>
      <c r="U178" s="33">
        <f>'INDATA FILL demand'!O172</f>
        <v>0</v>
      </c>
      <c r="V178" s="33">
        <f>'INDATA FILL demand'!P172</f>
        <v>0</v>
      </c>
      <c r="W178" s="33">
        <f>'INDATA FILL demand'!Q172</f>
        <v>0</v>
      </c>
      <c r="X178" s="33">
        <f>'INDATA FILL demand'!R172</f>
        <v>0</v>
      </c>
      <c r="Y178" s="33">
        <f>'INDATA FILL demand'!S172</f>
        <v>0</v>
      </c>
      <c r="Z178" s="33">
        <f>'INDATA FILL demand'!T172</f>
        <v>0</v>
      </c>
    </row>
    <row r="179" spans="1:26" x14ac:dyDescent="0.3">
      <c r="A179" t="str">
        <f t="shared" si="4"/>
        <v/>
      </c>
      <c r="B179" t="s">
        <v>193</v>
      </c>
      <c r="C179" s="2" t="s">
        <v>193</v>
      </c>
      <c r="D179" s="2" t="s">
        <v>451</v>
      </c>
      <c r="E179" s="3" t="s">
        <v>449</v>
      </c>
      <c r="F179" s="3" t="s">
        <v>450</v>
      </c>
      <c r="G179" s="3" t="str">
        <f>IF(C179=('1 Demand Evolution BASE'!L179),"ok","err")</f>
        <v>ok</v>
      </c>
      <c r="H179" s="20" t="str">
        <f t="shared" si="5"/>
        <v>*</v>
      </c>
      <c r="I179" s="2">
        <f>READFIRST!$C$5</f>
        <v>2018</v>
      </c>
      <c r="L179" s="33">
        <f>'INDATA FILL demand'!F173</f>
        <v>0</v>
      </c>
      <c r="M179" s="33">
        <f>'INDATA FILL demand'!G173</f>
        <v>0</v>
      </c>
      <c r="N179" s="33">
        <f>'INDATA FILL demand'!H173</f>
        <v>0</v>
      </c>
      <c r="O179" s="33">
        <f>'INDATA FILL demand'!I173</f>
        <v>0</v>
      </c>
      <c r="P179" s="33">
        <f>'INDATA FILL demand'!J173</f>
        <v>0</v>
      </c>
      <c r="Q179" s="33">
        <f>'INDATA FILL demand'!K173</f>
        <v>0</v>
      </c>
      <c r="R179" s="33">
        <f>'INDATA FILL demand'!L173</f>
        <v>0</v>
      </c>
      <c r="S179" s="33">
        <f>'INDATA FILL demand'!M173</f>
        <v>0</v>
      </c>
      <c r="T179" s="33">
        <f>'INDATA FILL demand'!N173</f>
        <v>0</v>
      </c>
      <c r="U179" s="33">
        <f>'INDATA FILL demand'!O173</f>
        <v>0</v>
      </c>
      <c r="V179" s="33">
        <f>'INDATA FILL demand'!P173</f>
        <v>0</v>
      </c>
      <c r="W179" s="33">
        <f>'INDATA FILL demand'!Q173</f>
        <v>0</v>
      </c>
      <c r="X179" s="33">
        <f>'INDATA FILL demand'!R173</f>
        <v>0</v>
      </c>
      <c r="Y179" s="33">
        <f>'INDATA FILL demand'!S173</f>
        <v>0</v>
      </c>
      <c r="Z179" s="33">
        <f>'INDATA FILL demand'!T173</f>
        <v>0</v>
      </c>
    </row>
    <row r="180" spans="1:26" x14ac:dyDescent="0.3">
      <c r="A180" t="str">
        <f t="shared" si="4"/>
        <v/>
      </c>
      <c r="B180" t="s">
        <v>194</v>
      </c>
      <c r="C180" s="2" t="s">
        <v>194</v>
      </c>
      <c r="D180" s="2" t="s">
        <v>452</v>
      </c>
      <c r="E180" s="3" t="s">
        <v>449</v>
      </c>
      <c r="F180" s="3" t="s">
        <v>450</v>
      </c>
      <c r="G180" s="3" t="str">
        <f>IF(C180=('1 Demand Evolution BASE'!L180),"ok","err")</f>
        <v>ok</v>
      </c>
      <c r="H180" s="20" t="str">
        <f t="shared" si="5"/>
        <v>*</v>
      </c>
      <c r="I180" s="2">
        <f>READFIRST!$C$5</f>
        <v>2018</v>
      </c>
      <c r="L180" s="33">
        <f>'INDATA FILL demand'!F174</f>
        <v>0</v>
      </c>
      <c r="M180" s="33">
        <f>'INDATA FILL demand'!G174</f>
        <v>0</v>
      </c>
      <c r="N180" s="33">
        <f>'INDATA FILL demand'!H174</f>
        <v>0</v>
      </c>
      <c r="O180" s="33">
        <f>'INDATA FILL demand'!I174</f>
        <v>0</v>
      </c>
      <c r="P180" s="33">
        <f>'INDATA FILL demand'!J174</f>
        <v>0</v>
      </c>
      <c r="Q180" s="33">
        <f>'INDATA FILL demand'!K174</f>
        <v>0</v>
      </c>
      <c r="R180" s="33">
        <f>'INDATA FILL demand'!L174</f>
        <v>0</v>
      </c>
      <c r="S180" s="33">
        <f>'INDATA FILL demand'!M174</f>
        <v>0</v>
      </c>
      <c r="T180" s="33">
        <f>'INDATA FILL demand'!N174</f>
        <v>0</v>
      </c>
      <c r="U180" s="33">
        <f>'INDATA FILL demand'!O174</f>
        <v>0</v>
      </c>
      <c r="V180" s="33">
        <f>'INDATA FILL demand'!P174</f>
        <v>0</v>
      </c>
      <c r="W180" s="33">
        <f>'INDATA FILL demand'!Q174</f>
        <v>0</v>
      </c>
      <c r="X180" s="33">
        <f>'INDATA FILL demand'!R174</f>
        <v>0</v>
      </c>
      <c r="Y180" s="33">
        <f>'INDATA FILL demand'!S174</f>
        <v>0</v>
      </c>
      <c r="Z180" s="33">
        <f>'INDATA FILL demand'!T174</f>
        <v>0</v>
      </c>
    </row>
    <row r="181" spans="1:26" x14ac:dyDescent="0.3">
      <c r="A181" t="str">
        <f t="shared" si="4"/>
        <v/>
      </c>
      <c r="B181" t="s">
        <v>195</v>
      </c>
      <c r="C181" s="2" t="s">
        <v>195</v>
      </c>
      <c r="D181" s="2" t="s">
        <v>453</v>
      </c>
      <c r="E181" s="3" t="s">
        <v>449</v>
      </c>
      <c r="F181" s="3" t="s">
        <v>450</v>
      </c>
      <c r="G181" s="3" t="str">
        <f>IF(C181=('1 Demand Evolution BASE'!L181),"ok","err")</f>
        <v>ok</v>
      </c>
      <c r="H181" s="20" t="str">
        <f t="shared" si="5"/>
        <v>*</v>
      </c>
      <c r="I181" s="2">
        <f>READFIRST!$C$5</f>
        <v>2018</v>
      </c>
      <c r="L181" s="33">
        <f>'INDATA FILL demand'!F175</f>
        <v>0</v>
      </c>
      <c r="M181" s="33">
        <f>'INDATA FILL demand'!G175</f>
        <v>0</v>
      </c>
      <c r="N181" s="33">
        <f>'INDATA FILL demand'!H175</f>
        <v>0</v>
      </c>
      <c r="O181" s="33">
        <f>'INDATA FILL demand'!I175</f>
        <v>0</v>
      </c>
      <c r="P181" s="33">
        <f>'INDATA FILL demand'!J175</f>
        <v>0</v>
      </c>
      <c r="Q181" s="33">
        <f>'INDATA FILL demand'!K175</f>
        <v>0</v>
      </c>
      <c r="R181" s="33">
        <f>'INDATA FILL demand'!L175</f>
        <v>0</v>
      </c>
      <c r="S181" s="33">
        <f>'INDATA FILL demand'!M175</f>
        <v>0</v>
      </c>
      <c r="T181" s="33">
        <f>'INDATA FILL demand'!N175</f>
        <v>0</v>
      </c>
      <c r="U181" s="33">
        <f>'INDATA FILL demand'!O175</f>
        <v>0</v>
      </c>
      <c r="V181" s="33">
        <f>'INDATA FILL demand'!P175</f>
        <v>0</v>
      </c>
      <c r="W181" s="33">
        <f>'INDATA FILL demand'!Q175</f>
        <v>0</v>
      </c>
      <c r="X181" s="33">
        <f>'INDATA FILL demand'!R175</f>
        <v>0</v>
      </c>
      <c r="Y181" s="33">
        <f>'INDATA FILL demand'!S175</f>
        <v>0</v>
      </c>
      <c r="Z181" s="33">
        <f>'INDATA FILL demand'!T175</f>
        <v>0</v>
      </c>
    </row>
    <row r="182" spans="1:26" x14ac:dyDescent="0.3">
      <c r="A182" t="str">
        <f t="shared" si="4"/>
        <v/>
      </c>
      <c r="B182" t="s">
        <v>196</v>
      </c>
      <c r="C182" s="2" t="s">
        <v>196</v>
      </c>
      <c r="D182" s="2" t="s">
        <v>454</v>
      </c>
      <c r="E182" s="3" t="s">
        <v>449</v>
      </c>
      <c r="F182" s="3" t="s">
        <v>450</v>
      </c>
      <c r="G182" s="3" t="str">
        <f>IF(C182=('1 Demand Evolution BASE'!L182),"ok","err")</f>
        <v>ok</v>
      </c>
      <c r="H182" s="20" t="str">
        <f t="shared" si="5"/>
        <v>*</v>
      </c>
      <c r="I182" s="2">
        <f>READFIRST!$C$5</f>
        <v>2018</v>
      </c>
      <c r="L182" s="33">
        <f>'INDATA FILL demand'!F176</f>
        <v>0</v>
      </c>
      <c r="M182" s="33">
        <f>'INDATA FILL demand'!G176</f>
        <v>0</v>
      </c>
      <c r="N182" s="33">
        <f>'INDATA FILL demand'!H176</f>
        <v>0</v>
      </c>
      <c r="O182" s="33">
        <f>'INDATA FILL demand'!I176</f>
        <v>0</v>
      </c>
      <c r="P182" s="33">
        <f>'INDATA FILL demand'!J176</f>
        <v>0</v>
      </c>
      <c r="Q182" s="33">
        <f>'INDATA FILL demand'!K176</f>
        <v>0</v>
      </c>
      <c r="R182" s="33">
        <f>'INDATA FILL demand'!L176</f>
        <v>0</v>
      </c>
      <c r="S182" s="33">
        <f>'INDATA FILL demand'!M176</f>
        <v>0</v>
      </c>
      <c r="T182" s="33">
        <f>'INDATA FILL demand'!N176</f>
        <v>0</v>
      </c>
      <c r="U182" s="33">
        <f>'INDATA FILL demand'!O176</f>
        <v>0</v>
      </c>
      <c r="V182" s="33">
        <f>'INDATA FILL demand'!P176</f>
        <v>0</v>
      </c>
      <c r="W182" s="33">
        <f>'INDATA FILL demand'!Q176</f>
        <v>0</v>
      </c>
      <c r="X182" s="33">
        <f>'INDATA FILL demand'!R176</f>
        <v>0</v>
      </c>
      <c r="Y182" s="33">
        <f>'INDATA FILL demand'!S176</f>
        <v>0</v>
      </c>
      <c r="Z182" s="33">
        <f>'INDATA FILL demand'!T176</f>
        <v>0</v>
      </c>
    </row>
    <row r="183" spans="1:26" x14ac:dyDescent="0.3">
      <c r="A183" t="str">
        <f t="shared" si="4"/>
        <v/>
      </c>
      <c r="B183" t="s">
        <v>197</v>
      </c>
      <c r="C183" s="2" t="s">
        <v>197</v>
      </c>
      <c r="D183" s="2" t="s">
        <v>455</v>
      </c>
      <c r="E183" s="3" t="s">
        <v>449</v>
      </c>
      <c r="F183" s="3" t="s">
        <v>450</v>
      </c>
      <c r="G183" s="3" t="str">
        <f>IF(C183=('1 Demand Evolution BASE'!L183),"ok","err")</f>
        <v>ok</v>
      </c>
      <c r="H183" s="20" t="str">
        <f t="shared" si="5"/>
        <v>*</v>
      </c>
      <c r="I183" s="2">
        <f>READFIRST!$C$5</f>
        <v>2018</v>
      </c>
      <c r="L183" s="33">
        <f>'INDATA FILL demand'!F177</f>
        <v>0</v>
      </c>
      <c r="M183" s="33">
        <f>'INDATA FILL demand'!G177</f>
        <v>0</v>
      </c>
      <c r="N183" s="33">
        <f>'INDATA FILL demand'!H177</f>
        <v>0</v>
      </c>
      <c r="O183" s="33">
        <f>'INDATA FILL demand'!I177</f>
        <v>0</v>
      </c>
      <c r="P183" s="33">
        <f>'INDATA FILL demand'!J177</f>
        <v>0</v>
      </c>
      <c r="Q183" s="33">
        <f>'INDATA FILL demand'!K177</f>
        <v>0</v>
      </c>
      <c r="R183" s="33">
        <f>'INDATA FILL demand'!L177</f>
        <v>0</v>
      </c>
      <c r="S183" s="33">
        <f>'INDATA FILL demand'!M177</f>
        <v>0</v>
      </c>
      <c r="T183" s="33">
        <f>'INDATA FILL demand'!N177</f>
        <v>0</v>
      </c>
      <c r="U183" s="33">
        <f>'INDATA FILL demand'!O177</f>
        <v>0</v>
      </c>
      <c r="V183" s="33">
        <f>'INDATA FILL demand'!P177</f>
        <v>0</v>
      </c>
      <c r="W183" s="33">
        <f>'INDATA FILL demand'!Q177</f>
        <v>0</v>
      </c>
      <c r="X183" s="33">
        <f>'INDATA FILL demand'!R177</f>
        <v>0</v>
      </c>
      <c r="Y183" s="33">
        <f>'INDATA FILL demand'!S177</f>
        <v>0</v>
      </c>
      <c r="Z183" s="33">
        <f>'INDATA FILL demand'!T177</f>
        <v>0</v>
      </c>
    </row>
    <row r="184" spans="1:26" x14ac:dyDescent="0.3">
      <c r="A184" t="str">
        <f t="shared" si="4"/>
        <v/>
      </c>
      <c r="B184" t="s">
        <v>198</v>
      </c>
      <c r="C184" s="2" t="s">
        <v>198</v>
      </c>
      <c r="D184" s="2" t="s">
        <v>456</v>
      </c>
      <c r="E184" s="3" t="s">
        <v>449</v>
      </c>
      <c r="F184" s="3" t="s">
        <v>450</v>
      </c>
      <c r="G184" s="3" t="str">
        <f>IF(C184=('1 Demand Evolution BASE'!L184),"ok","err")</f>
        <v>ok</v>
      </c>
      <c r="H184" s="20" t="str">
        <f t="shared" si="5"/>
        <v>*</v>
      </c>
      <c r="I184" s="2">
        <f>READFIRST!$C$5</f>
        <v>2018</v>
      </c>
      <c r="L184" s="33">
        <f>'INDATA FILL demand'!F178</f>
        <v>0</v>
      </c>
      <c r="M184" s="33">
        <f>'INDATA FILL demand'!G178</f>
        <v>0</v>
      </c>
      <c r="N184" s="33">
        <f>'INDATA FILL demand'!H178</f>
        <v>0</v>
      </c>
      <c r="O184" s="33">
        <f>'INDATA FILL demand'!I178</f>
        <v>0</v>
      </c>
      <c r="P184" s="33">
        <f>'INDATA FILL demand'!J178</f>
        <v>0</v>
      </c>
      <c r="Q184" s="33">
        <f>'INDATA FILL demand'!K178</f>
        <v>0</v>
      </c>
      <c r="R184" s="33">
        <f>'INDATA FILL demand'!L178</f>
        <v>0</v>
      </c>
      <c r="S184" s="33">
        <f>'INDATA FILL demand'!M178</f>
        <v>0</v>
      </c>
      <c r="T184" s="33">
        <f>'INDATA FILL demand'!N178</f>
        <v>0</v>
      </c>
      <c r="U184" s="33">
        <f>'INDATA FILL demand'!O178</f>
        <v>0</v>
      </c>
      <c r="V184" s="33">
        <f>'INDATA FILL demand'!P178</f>
        <v>0</v>
      </c>
      <c r="W184" s="33">
        <f>'INDATA FILL demand'!Q178</f>
        <v>0</v>
      </c>
      <c r="X184" s="33">
        <f>'INDATA FILL demand'!R178</f>
        <v>0</v>
      </c>
      <c r="Y184" s="33">
        <f>'INDATA FILL demand'!S178</f>
        <v>0</v>
      </c>
      <c r="Z184" s="33">
        <f>'INDATA FILL demand'!T178</f>
        <v>0</v>
      </c>
    </row>
    <row r="185" spans="1:26" x14ac:dyDescent="0.3">
      <c r="A185" t="str">
        <f t="shared" si="4"/>
        <v/>
      </c>
      <c r="B185" t="s">
        <v>199</v>
      </c>
      <c r="C185" s="2" t="s">
        <v>199</v>
      </c>
      <c r="D185" s="2" t="s">
        <v>457</v>
      </c>
      <c r="E185" s="3" t="s">
        <v>449</v>
      </c>
      <c r="F185" s="3" t="s">
        <v>450</v>
      </c>
      <c r="G185" s="3" t="str">
        <f>IF(C185=('1 Demand Evolution BASE'!L185),"ok","err")</f>
        <v>ok</v>
      </c>
      <c r="H185" s="20" t="str">
        <f t="shared" si="5"/>
        <v>*</v>
      </c>
      <c r="I185" s="2">
        <f>READFIRST!$C$5</f>
        <v>2018</v>
      </c>
      <c r="L185" s="33">
        <f>'INDATA FILL demand'!F179</f>
        <v>0</v>
      </c>
      <c r="M185" s="33">
        <f>'INDATA FILL demand'!G179</f>
        <v>0</v>
      </c>
      <c r="N185" s="33">
        <f>'INDATA FILL demand'!H179</f>
        <v>0</v>
      </c>
      <c r="O185" s="33">
        <f>'INDATA FILL demand'!I179</f>
        <v>0</v>
      </c>
      <c r="P185" s="33">
        <f>'INDATA FILL demand'!J179</f>
        <v>0</v>
      </c>
      <c r="Q185" s="33">
        <f>'INDATA FILL demand'!K179</f>
        <v>0</v>
      </c>
      <c r="R185" s="33">
        <f>'INDATA FILL demand'!L179</f>
        <v>0</v>
      </c>
      <c r="S185" s="33">
        <f>'INDATA FILL demand'!M179</f>
        <v>0</v>
      </c>
      <c r="T185" s="33">
        <f>'INDATA FILL demand'!N179</f>
        <v>0</v>
      </c>
      <c r="U185" s="33">
        <f>'INDATA FILL demand'!O179</f>
        <v>0</v>
      </c>
      <c r="V185" s="33">
        <f>'INDATA FILL demand'!P179</f>
        <v>0</v>
      </c>
      <c r="W185" s="33">
        <f>'INDATA FILL demand'!Q179</f>
        <v>0</v>
      </c>
      <c r="X185" s="33">
        <f>'INDATA FILL demand'!R179</f>
        <v>0</v>
      </c>
      <c r="Y185" s="33">
        <f>'INDATA FILL demand'!S179</f>
        <v>0</v>
      </c>
      <c r="Z185" s="33">
        <f>'INDATA FILL demand'!T179</f>
        <v>0</v>
      </c>
    </row>
    <row r="186" spans="1:26" x14ac:dyDescent="0.3">
      <c r="A186" t="str">
        <f t="shared" si="4"/>
        <v/>
      </c>
      <c r="B186" t="s">
        <v>200</v>
      </c>
      <c r="C186" s="2" t="s">
        <v>200</v>
      </c>
      <c r="D186" s="2" t="s">
        <v>458</v>
      </c>
      <c r="E186" s="3" t="s">
        <v>449</v>
      </c>
      <c r="F186" s="3" t="s">
        <v>450</v>
      </c>
      <c r="G186" s="3" t="str">
        <f>IF(C186=('1 Demand Evolution BASE'!L186),"ok","err")</f>
        <v>ok</v>
      </c>
      <c r="H186" s="20" t="str">
        <f t="shared" si="5"/>
        <v>*</v>
      </c>
      <c r="I186" s="2">
        <f>READFIRST!$C$5</f>
        <v>2018</v>
      </c>
      <c r="L186" s="33">
        <f>'INDATA FILL demand'!F180</f>
        <v>0</v>
      </c>
      <c r="M186" s="33">
        <f>'INDATA FILL demand'!G180</f>
        <v>0</v>
      </c>
      <c r="N186" s="33">
        <f>'INDATA FILL demand'!H180</f>
        <v>0</v>
      </c>
      <c r="O186" s="33">
        <f>'INDATA FILL demand'!I180</f>
        <v>0</v>
      </c>
      <c r="P186" s="33">
        <f>'INDATA FILL demand'!J180</f>
        <v>0</v>
      </c>
      <c r="Q186" s="33">
        <f>'INDATA FILL demand'!K180</f>
        <v>0</v>
      </c>
      <c r="R186" s="33">
        <f>'INDATA FILL demand'!L180</f>
        <v>0</v>
      </c>
      <c r="S186" s="33">
        <f>'INDATA FILL demand'!M180</f>
        <v>0</v>
      </c>
      <c r="T186" s="33">
        <f>'INDATA FILL demand'!N180</f>
        <v>0</v>
      </c>
      <c r="U186" s="33">
        <f>'INDATA FILL demand'!O180</f>
        <v>0</v>
      </c>
      <c r="V186" s="33">
        <f>'INDATA FILL demand'!P180</f>
        <v>0</v>
      </c>
      <c r="W186" s="33">
        <f>'INDATA FILL demand'!Q180</f>
        <v>0</v>
      </c>
      <c r="X186" s="33">
        <f>'INDATA FILL demand'!R180</f>
        <v>0</v>
      </c>
      <c r="Y186" s="33">
        <f>'INDATA FILL demand'!S180</f>
        <v>0</v>
      </c>
      <c r="Z186" s="33">
        <f>'INDATA FILL demand'!T180</f>
        <v>0</v>
      </c>
    </row>
    <row r="187" spans="1:26" x14ac:dyDescent="0.3">
      <c r="A187" t="str">
        <f t="shared" si="4"/>
        <v/>
      </c>
      <c r="B187" t="s">
        <v>201</v>
      </c>
      <c r="C187" s="2" t="s">
        <v>201</v>
      </c>
      <c r="D187" s="2" t="s">
        <v>459</v>
      </c>
      <c r="E187" s="3" t="s">
        <v>449</v>
      </c>
      <c r="F187" s="3" t="s">
        <v>450</v>
      </c>
      <c r="G187" s="3" t="str">
        <f>IF(C187=('1 Demand Evolution BASE'!L187),"ok","err")</f>
        <v>ok</v>
      </c>
      <c r="H187" s="20" t="str">
        <f t="shared" si="5"/>
        <v>*</v>
      </c>
      <c r="I187" s="2">
        <f>READFIRST!$C$5</f>
        <v>2018</v>
      </c>
      <c r="L187" s="33">
        <f>'INDATA FILL demand'!F181</f>
        <v>0</v>
      </c>
      <c r="M187" s="33">
        <f>'INDATA FILL demand'!G181</f>
        <v>0</v>
      </c>
      <c r="N187" s="33">
        <f>'INDATA FILL demand'!H181</f>
        <v>0</v>
      </c>
      <c r="O187" s="33">
        <f>'INDATA FILL demand'!I181</f>
        <v>0</v>
      </c>
      <c r="P187" s="33">
        <f>'INDATA FILL demand'!J181</f>
        <v>0</v>
      </c>
      <c r="Q187" s="33">
        <f>'INDATA FILL demand'!K181</f>
        <v>0</v>
      </c>
      <c r="R187" s="33">
        <f>'INDATA FILL demand'!L181</f>
        <v>0</v>
      </c>
      <c r="S187" s="33">
        <f>'INDATA FILL demand'!M181</f>
        <v>0</v>
      </c>
      <c r="T187" s="33">
        <f>'INDATA FILL demand'!N181</f>
        <v>0</v>
      </c>
      <c r="U187" s="33">
        <f>'INDATA FILL demand'!O181</f>
        <v>0</v>
      </c>
      <c r="V187" s="33">
        <f>'INDATA FILL demand'!P181</f>
        <v>0</v>
      </c>
      <c r="W187" s="33">
        <f>'INDATA FILL demand'!Q181</f>
        <v>0</v>
      </c>
      <c r="X187" s="33">
        <f>'INDATA FILL demand'!R181</f>
        <v>0</v>
      </c>
      <c r="Y187" s="33">
        <f>'INDATA FILL demand'!S181</f>
        <v>0</v>
      </c>
      <c r="Z187" s="33">
        <f>'INDATA FILL demand'!T181</f>
        <v>0</v>
      </c>
    </row>
    <row r="188" spans="1:26" x14ac:dyDescent="0.3">
      <c r="A188" t="str">
        <f t="shared" si="4"/>
        <v/>
      </c>
      <c r="B188" t="s">
        <v>202</v>
      </c>
      <c r="C188" s="2" t="s">
        <v>202</v>
      </c>
      <c r="D188" s="2" t="s">
        <v>460</v>
      </c>
      <c r="E188" s="3" t="s">
        <v>449</v>
      </c>
      <c r="F188" s="3" t="s">
        <v>450</v>
      </c>
      <c r="G188" s="3" t="str">
        <f>IF(C188=('1 Demand Evolution BASE'!L188),"ok","err")</f>
        <v>ok</v>
      </c>
      <c r="H188" s="20" t="str">
        <f t="shared" si="5"/>
        <v>*</v>
      </c>
      <c r="I188" s="2">
        <f>READFIRST!$C$5</f>
        <v>2018</v>
      </c>
      <c r="L188" s="33">
        <f>'INDATA FILL demand'!F182</f>
        <v>0</v>
      </c>
      <c r="M188" s="33">
        <f>'INDATA FILL demand'!G182</f>
        <v>0</v>
      </c>
      <c r="N188" s="33">
        <f>'INDATA FILL demand'!H182</f>
        <v>0</v>
      </c>
      <c r="O188" s="33">
        <f>'INDATA FILL demand'!I182</f>
        <v>0</v>
      </c>
      <c r="P188" s="33">
        <f>'INDATA FILL demand'!J182</f>
        <v>0</v>
      </c>
      <c r="Q188" s="33">
        <f>'INDATA FILL demand'!K182</f>
        <v>0</v>
      </c>
      <c r="R188" s="33">
        <f>'INDATA FILL demand'!L182</f>
        <v>0</v>
      </c>
      <c r="S188" s="33">
        <f>'INDATA FILL demand'!M182</f>
        <v>0</v>
      </c>
      <c r="T188" s="33">
        <f>'INDATA FILL demand'!N182</f>
        <v>0</v>
      </c>
      <c r="U188" s="33">
        <f>'INDATA FILL demand'!O182</f>
        <v>0</v>
      </c>
      <c r="V188" s="33">
        <f>'INDATA FILL demand'!P182</f>
        <v>0</v>
      </c>
      <c r="W188" s="33">
        <f>'INDATA FILL demand'!Q182</f>
        <v>0</v>
      </c>
      <c r="X188" s="33">
        <f>'INDATA FILL demand'!R182</f>
        <v>0</v>
      </c>
      <c r="Y188" s="33">
        <f>'INDATA FILL demand'!S182</f>
        <v>0</v>
      </c>
      <c r="Z188" s="33">
        <f>'INDATA FILL demand'!T182</f>
        <v>0</v>
      </c>
    </row>
    <row r="189" spans="1:26" x14ac:dyDescent="0.3">
      <c r="A189" t="str">
        <f t="shared" si="4"/>
        <v/>
      </c>
      <c r="B189" t="s">
        <v>203</v>
      </c>
      <c r="C189" s="2" t="s">
        <v>203</v>
      </c>
      <c r="D189" s="2" t="s">
        <v>461</v>
      </c>
      <c r="E189" s="3" t="s">
        <v>449</v>
      </c>
      <c r="F189" s="3" t="s">
        <v>450</v>
      </c>
      <c r="G189" s="3" t="str">
        <f>IF(C189=('1 Demand Evolution BASE'!L189),"ok","err")</f>
        <v>ok</v>
      </c>
      <c r="H189" s="20" t="str">
        <f t="shared" si="5"/>
        <v>*</v>
      </c>
      <c r="I189" s="2">
        <f>READFIRST!$C$5</f>
        <v>2018</v>
      </c>
      <c r="L189" s="33">
        <f>'INDATA FILL demand'!F183</f>
        <v>0</v>
      </c>
      <c r="M189" s="33">
        <f>'INDATA FILL demand'!G183</f>
        <v>0</v>
      </c>
      <c r="N189" s="33">
        <f>'INDATA FILL demand'!H183</f>
        <v>0</v>
      </c>
      <c r="O189" s="33">
        <f>'INDATA FILL demand'!I183</f>
        <v>0</v>
      </c>
      <c r="P189" s="33">
        <f>'INDATA FILL demand'!J183</f>
        <v>0</v>
      </c>
      <c r="Q189" s="33">
        <f>'INDATA FILL demand'!K183</f>
        <v>0</v>
      </c>
      <c r="R189" s="33">
        <f>'INDATA FILL demand'!L183</f>
        <v>0</v>
      </c>
      <c r="S189" s="33">
        <f>'INDATA FILL demand'!M183</f>
        <v>0</v>
      </c>
      <c r="T189" s="33">
        <f>'INDATA FILL demand'!N183</f>
        <v>0</v>
      </c>
      <c r="U189" s="33">
        <f>'INDATA FILL demand'!O183</f>
        <v>0</v>
      </c>
      <c r="V189" s="33">
        <f>'INDATA FILL demand'!P183</f>
        <v>0</v>
      </c>
      <c r="W189" s="33">
        <f>'INDATA FILL demand'!Q183</f>
        <v>0</v>
      </c>
      <c r="X189" s="33">
        <f>'INDATA FILL demand'!R183</f>
        <v>0</v>
      </c>
      <c r="Y189" s="33">
        <f>'INDATA FILL demand'!S183</f>
        <v>0</v>
      </c>
      <c r="Z189" s="33">
        <f>'INDATA FILL demand'!T183</f>
        <v>0</v>
      </c>
    </row>
    <row r="190" spans="1:26" x14ac:dyDescent="0.3">
      <c r="A190" t="str">
        <f t="shared" si="4"/>
        <v/>
      </c>
      <c r="B190" t="s">
        <v>204</v>
      </c>
      <c r="C190" s="2" t="s">
        <v>204</v>
      </c>
      <c r="D190" s="2" t="s">
        <v>462</v>
      </c>
      <c r="E190" s="3" t="s">
        <v>449</v>
      </c>
      <c r="F190" s="3" t="s">
        <v>450</v>
      </c>
      <c r="G190" s="3" t="str">
        <f>IF(C190=('1 Demand Evolution BASE'!L190),"ok","err")</f>
        <v>ok</v>
      </c>
      <c r="H190" s="20" t="str">
        <f t="shared" si="5"/>
        <v>*</v>
      </c>
      <c r="I190" s="2">
        <f>READFIRST!$C$5</f>
        <v>2018</v>
      </c>
      <c r="L190" s="33">
        <f>'INDATA FILL demand'!F184</f>
        <v>0</v>
      </c>
      <c r="M190" s="33">
        <f>'INDATA FILL demand'!G184</f>
        <v>0</v>
      </c>
      <c r="N190" s="33">
        <f>'INDATA FILL demand'!H184</f>
        <v>0</v>
      </c>
      <c r="O190" s="33">
        <f>'INDATA FILL demand'!I184</f>
        <v>0</v>
      </c>
      <c r="P190" s="33">
        <f>'INDATA FILL demand'!J184</f>
        <v>0</v>
      </c>
      <c r="Q190" s="33">
        <f>'INDATA FILL demand'!K184</f>
        <v>0</v>
      </c>
      <c r="R190" s="33">
        <f>'INDATA FILL demand'!L184</f>
        <v>0</v>
      </c>
      <c r="S190" s="33">
        <f>'INDATA FILL demand'!M184</f>
        <v>0</v>
      </c>
      <c r="T190" s="33">
        <f>'INDATA FILL demand'!N184</f>
        <v>0</v>
      </c>
      <c r="U190" s="33">
        <f>'INDATA FILL demand'!O184</f>
        <v>0</v>
      </c>
      <c r="V190" s="33">
        <f>'INDATA FILL demand'!P184</f>
        <v>0</v>
      </c>
      <c r="W190" s="33">
        <f>'INDATA FILL demand'!Q184</f>
        <v>0</v>
      </c>
      <c r="X190" s="33">
        <f>'INDATA FILL demand'!R184</f>
        <v>0</v>
      </c>
      <c r="Y190" s="33">
        <f>'INDATA FILL demand'!S184</f>
        <v>0</v>
      </c>
      <c r="Z190" s="33">
        <f>'INDATA FILL demand'!T184</f>
        <v>0</v>
      </c>
    </row>
    <row r="191" spans="1:26" x14ac:dyDescent="0.3">
      <c r="A191" t="str">
        <f t="shared" si="4"/>
        <v/>
      </c>
      <c r="B191" t="s">
        <v>205</v>
      </c>
      <c r="C191" s="2" t="s">
        <v>205</v>
      </c>
      <c r="D191" s="2" t="s">
        <v>463</v>
      </c>
      <c r="E191" s="3" t="s">
        <v>449</v>
      </c>
      <c r="F191" s="3" t="s">
        <v>450</v>
      </c>
      <c r="G191" s="3" t="str">
        <f>IF(C191=('1 Demand Evolution BASE'!L191),"ok","err")</f>
        <v>ok</v>
      </c>
      <c r="H191" s="20" t="str">
        <f t="shared" si="5"/>
        <v>*</v>
      </c>
      <c r="I191" s="2">
        <f>READFIRST!$C$5</f>
        <v>2018</v>
      </c>
      <c r="L191" s="33">
        <f>'INDATA FILL demand'!F185</f>
        <v>0</v>
      </c>
      <c r="M191" s="33">
        <f>'INDATA FILL demand'!G185</f>
        <v>0</v>
      </c>
      <c r="N191" s="33">
        <f>'INDATA FILL demand'!H185</f>
        <v>0</v>
      </c>
      <c r="O191" s="33">
        <f>'INDATA FILL demand'!I185</f>
        <v>0</v>
      </c>
      <c r="P191" s="33">
        <f>'INDATA FILL demand'!J185</f>
        <v>0</v>
      </c>
      <c r="Q191" s="33">
        <f>'INDATA FILL demand'!K185</f>
        <v>0</v>
      </c>
      <c r="R191" s="33">
        <f>'INDATA FILL demand'!L185</f>
        <v>0</v>
      </c>
      <c r="S191" s="33">
        <f>'INDATA FILL demand'!M185</f>
        <v>0</v>
      </c>
      <c r="T191" s="33">
        <f>'INDATA FILL demand'!N185</f>
        <v>0</v>
      </c>
      <c r="U191" s="33">
        <f>'INDATA FILL demand'!O185</f>
        <v>0</v>
      </c>
      <c r="V191" s="33">
        <f>'INDATA FILL demand'!P185</f>
        <v>0</v>
      </c>
      <c r="W191" s="33">
        <f>'INDATA FILL demand'!Q185</f>
        <v>0</v>
      </c>
      <c r="X191" s="33">
        <f>'INDATA FILL demand'!R185</f>
        <v>0</v>
      </c>
      <c r="Y191" s="33">
        <f>'INDATA FILL demand'!S185</f>
        <v>0</v>
      </c>
      <c r="Z191" s="33">
        <f>'INDATA FILL demand'!T185</f>
        <v>0</v>
      </c>
    </row>
    <row r="192" spans="1:26" x14ac:dyDescent="0.3">
      <c r="A192" t="str">
        <f t="shared" si="4"/>
        <v/>
      </c>
      <c r="B192" t="s">
        <v>206</v>
      </c>
      <c r="C192" s="2" t="s">
        <v>206</v>
      </c>
      <c r="D192" s="2" t="s">
        <v>464</v>
      </c>
      <c r="E192" s="3" t="s">
        <v>449</v>
      </c>
      <c r="F192" s="3" t="s">
        <v>450</v>
      </c>
      <c r="G192" s="3" t="str">
        <f>IF(C192=('1 Demand Evolution BASE'!L192),"ok","err")</f>
        <v>ok</v>
      </c>
      <c r="H192" s="20" t="str">
        <f t="shared" si="5"/>
        <v>*</v>
      </c>
      <c r="I192" s="2">
        <f>READFIRST!$C$5</f>
        <v>2018</v>
      </c>
      <c r="L192" s="33">
        <f>'INDATA FILL demand'!F186</f>
        <v>0</v>
      </c>
      <c r="M192" s="33">
        <f>'INDATA FILL demand'!G186</f>
        <v>0</v>
      </c>
      <c r="N192" s="33">
        <f>'INDATA FILL demand'!H186</f>
        <v>0</v>
      </c>
      <c r="O192" s="33">
        <f>'INDATA FILL demand'!I186</f>
        <v>0</v>
      </c>
      <c r="P192" s="33">
        <f>'INDATA FILL demand'!J186</f>
        <v>0</v>
      </c>
      <c r="Q192" s="33">
        <f>'INDATA FILL demand'!K186</f>
        <v>0</v>
      </c>
      <c r="R192" s="33">
        <f>'INDATA FILL demand'!L186</f>
        <v>0</v>
      </c>
      <c r="S192" s="33">
        <f>'INDATA FILL demand'!M186</f>
        <v>0</v>
      </c>
      <c r="T192" s="33">
        <f>'INDATA FILL demand'!N186</f>
        <v>0</v>
      </c>
      <c r="U192" s="33">
        <f>'INDATA FILL demand'!O186</f>
        <v>0</v>
      </c>
      <c r="V192" s="33">
        <f>'INDATA FILL demand'!P186</f>
        <v>0</v>
      </c>
      <c r="W192" s="33">
        <f>'INDATA FILL demand'!Q186</f>
        <v>0</v>
      </c>
      <c r="X192" s="33">
        <f>'INDATA FILL demand'!R186</f>
        <v>0</v>
      </c>
      <c r="Y192" s="33">
        <f>'INDATA FILL demand'!S186</f>
        <v>0</v>
      </c>
      <c r="Z192" s="33">
        <f>'INDATA FILL demand'!T186</f>
        <v>0</v>
      </c>
    </row>
    <row r="193" spans="1:26" x14ac:dyDescent="0.3">
      <c r="A193" t="str">
        <f t="shared" si="4"/>
        <v/>
      </c>
      <c r="B193" t="s">
        <v>207</v>
      </c>
      <c r="C193" s="2" t="s">
        <v>207</v>
      </c>
      <c r="D193" s="2" t="s">
        <v>465</v>
      </c>
      <c r="E193" s="3" t="s">
        <v>449</v>
      </c>
      <c r="F193" s="3" t="s">
        <v>450</v>
      </c>
      <c r="G193" s="3" t="str">
        <f>IF(C193=('1 Demand Evolution BASE'!L193),"ok","err")</f>
        <v>ok</v>
      </c>
      <c r="H193" s="20" t="str">
        <f t="shared" si="5"/>
        <v>*</v>
      </c>
      <c r="I193" s="2">
        <f>READFIRST!$C$5</f>
        <v>2018</v>
      </c>
      <c r="L193" s="33">
        <f>'INDATA FILL demand'!F187</f>
        <v>0</v>
      </c>
      <c r="M193" s="33">
        <f>'INDATA FILL demand'!G187</f>
        <v>0</v>
      </c>
      <c r="N193" s="33">
        <f>'INDATA FILL demand'!H187</f>
        <v>0</v>
      </c>
      <c r="O193" s="33">
        <f>'INDATA FILL demand'!I187</f>
        <v>0</v>
      </c>
      <c r="P193" s="33">
        <f>'INDATA FILL demand'!J187</f>
        <v>0</v>
      </c>
      <c r="Q193" s="33">
        <f>'INDATA FILL demand'!K187</f>
        <v>0</v>
      </c>
      <c r="R193" s="33">
        <f>'INDATA FILL demand'!L187</f>
        <v>0</v>
      </c>
      <c r="S193" s="33">
        <f>'INDATA FILL demand'!M187</f>
        <v>0</v>
      </c>
      <c r="T193" s="33">
        <f>'INDATA FILL demand'!N187</f>
        <v>0</v>
      </c>
      <c r="U193" s="33">
        <f>'INDATA FILL demand'!O187</f>
        <v>0</v>
      </c>
      <c r="V193" s="33">
        <f>'INDATA FILL demand'!P187</f>
        <v>0</v>
      </c>
      <c r="W193" s="33">
        <f>'INDATA FILL demand'!Q187</f>
        <v>0</v>
      </c>
      <c r="X193" s="33">
        <f>'INDATA FILL demand'!R187</f>
        <v>0</v>
      </c>
      <c r="Y193" s="33">
        <f>'INDATA FILL demand'!S187</f>
        <v>0</v>
      </c>
      <c r="Z193" s="33">
        <f>'INDATA FILL demand'!T187</f>
        <v>0</v>
      </c>
    </row>
    <row r="194" spans="1:26" x14ac:dyDescent="0.3">
      <c r="A194" t="str">
        <f t="shared" si="4"/>
        <v/>
      </c>
      <c r="B194" t="s">
        <v>208</v>
      </c>
      <c r="C194" s="2" t="s">
        <v>208</v>
      </c>
      <c r="D194" s="2" t="s">
        <v>466</v>
      </c>
      <c r="E194" s="3" t="s">
        <v>449</v>
      </c>
      <c r="F194" s="3" t="s">
        <v>450</v>
      </c>
      <c r="G194" s="3" t="str">
        <f>IF(C194=('1 Demand Evolution BASE'!L194),"ok","err")</f>
        <v>ok</v>
      </c>
      <c r="H194" s="20" t="str">
        <f t="shared" si="5"/>
        <v>*</v>
      </c>
      <c r="I194" s="2">
        <f>READFIRST!$C$5</f>
        <v>2018</v>
      </c>
      <c r="L194" s="33">
        <f>'INDATA FILL demand'!F188</f>
        <v>0</v>
      </c>
      <c r="M194" s="33">
        <f>'INDATA FILL demand'!G188</f>
        <v>0</v>
      </c>
      <c r="N194" s="33">
        <f>'INDATA FILL demand'!H188</f>
        <v>0</v>
      </c>
      <c r="O194" s="33">
        <f>'INDATA FILL demand'!I188</f>
        <v>0</v>
      </c>
      <c r="P194" s="33">
        <f>'INDATA FILL demand'!J188</f>
        <v>0</v>
      </c>
      <c r="Q194" s="33">
        <f>'INDATA FILL demand'!K188</f>
        <v>0</v>
      </c>
      <c r="R194" s="33">
        <f>'INDATA FILL demand'!L188</f>
        <v>0</v>
      </c>
      <c r="S194" s="33">
        <f>'INDATA FILL demand'!M188</f>
        <v>0</v>
      </c>
      <c r="T194" s="33">
        <f>'INDATA FILL demand'!N188</f>
        <v>0</v>
      </c>
      <c r="U194" s="33">
        <f>'INDATA FILL demand'!O188</f>
        <v>0</v>
      </c>
      <c r="V194" s="33">
        <f>'INDATA FILL demand'!P188</f>
        <v>0</v>
      </c>
      <c r="W194" s="33">
        <f>'INDATA FILL demand'!Q188</f>
        <v>0</v>
      </c>
      <c r="X194" s="33">
        <f>'INDATA FILL demand'!R188</f>
        <v>0</v>
      </c>
      <c r="Y194" s="33">
        <f>'INDATA FILL demand'!S188</f>
        <v>0</v>
      </c>
      <c r="Z194" s="33">
        <f>'INDATA FILL demand'!T188</f>
        <v>0</v>
      </c>
    </row>
    <row r="195" spans="1:26" x14ac:dyDescent="0.3">
      <c r="A195" t="str">
        <f t="shared" si="4"/>
        <v/>
      </c>
      <c r="B195" t="s">
        <v>209</v>
      </c>
      <c r="C195" s="2" t="s">
        <v>209</v>
      </c>
      <c r="D195" s="2" t="s">
        <v>467</v>
      </c>
      <c r="E195" s="3" t="s">
        <v>449</v>
      </c>
      <c r="F195" s="3" t="s">
        <v>450</v>
      </c>
      <c r="G195" s="3" t="str">
        <f>IF(C195=('1 Demand Evolution BASE'!L195),"ok","err")</f>
        <v>ok</v>
      </c>
      <c r="H195" s="20" t="str">
        <f t="shared" si="5"/>
        <v>*</v>
      </c>
      <c r="I195" s="2">
        <f>READFIRST!$C$5</f>
        <v>2018</v>
      </c>
      <c r="L195" s="33">
        <f>'INDATA FILL demand'!F189</f>
        <v>0</v>
      </c>
      <c r="M195" s="33">
        <f>'INDATA FILL demand'!G189</f>
        <v>0</v>
      </c>
      <c r="N195" s="33">
        <f>'INDATA FILL demand'!H189</f>
        <v>0</v>
      </c>
      <c r="O195" s="33">
        <f>'INDATA FILL demand'!I189</f>
        <v>0</v>
      </c>
      <c r="P195" s="33">
        <f>'INDATA FILL demand'!J189</f>
        <v>0</v>
      </c>
      <c r="Q195" s="33">
        <f>'INDATA FILL demand'!K189</f>
        <v>0</v>
      </c>
      <c r="R195" s="33">
        <f>'INDATA FILL demand'!L189</f>
        <v>0</v>
      </c>
      <c r="S195" s="33">
        <f>'INDATA FILL demand'!M189</f>
        <v>0</v>
      </c>
      <c r="T195" s="33">
        <f>'INDATA FILL demand'!N189</f>
        <v>0</v>
      </c>
      <c r="U195" s="33">
        <f>'INDATA FILL demand'!O189</f>
        <v>0</v>
      </c>
      <c r="V195" s="33">
        <f>'INDATA FILL demand'!P189</f>
        <v>0</v>
      </c>
      <c r="W195" s="33">
        <f>'INDATA FILL demand'!Q189</f>
        <v>0</v>
      </c>
      <c r="X195" s="33">
        <f>'INDATA FILL demand'!R189</f>
        <v>0</v>
      </c>
      <c r="Y195" s="33">
        <f>'INDATA FILL demand'!S189</f>
        <v>0</v>
      </c>
      <c r="Z195" s="33">
        <f>'INDATA FILL demand'!T189</f>
        <v>0</v>
      </c>
    </row>
    <row r="196" spans="1:26" x14ac:dyDescent="0.3">
      <c r="A196" t="str">
        <f t="shared" si="4"/>
        <v/>
      </c>
      <c r="B196" t="s">
        <v>210</v>
      </c>
      <c r="C196" s="2" t="s">
        <v>210</v>
      </c>
      <c r="D196" s="2" t="s">
        <v>468</v>
      </c>
      <c r="E196" s="3" t="s">
        <v>449</v>
      </c>
      <c r="F196" s="3" t="s">
        <v>450</v>
      </c>
      <c r="G196" s="3" t="str">
        <f>IF(C196=('1 Demand Evolution BASE'!L196),"ok","err")</f>
        <v>ok</v>
      </c>
      <c r="H196" s="20" t="str">
        <f t="shared" si="5"/>
        <v>*</v>
      </c>
      <c r="I196" s="2">
        <f>READFIRST!$C$5</f>
        <v>2018</v>
      </c>
      <c r="L196" s="33">
        <f>'INDATA FILL demand'!F190</f>
        <v>0</v>
      </c>
      <c r="M196" s="33">
        <f>'INDATA FILL demand'!G190</f>
        <v>0</v>
      </c>
      <c r="N196" s="33">
        <f>'INDATA FILL demand'!H190</f>
        <v>0</v>
      </c>
      <c r="O196" s="33">
        <f>'INDATA FILL demand'!I190</f>
        <v>0</v>
      </c>
      <c r="P196" s="33">
        <f>'INDATA FILL demand'!J190</f>
        <v>0</v>
      </c>
      <c r="Q196" s="33">
        <f>'INDATA FILL demand'!K190</f>
        <v>0</v>
      </c>
      <c r="R196" s="33">
        <f>'INDATA FILL demand'!L190</f>
        <v>0</v>
      </c>
      <c r="S196" s="33">
        <f>'INDATA FILL demand'!M190</f>
        <v>0</v>
      </c>
      <c r="T196" s="33">
        <f>'INDATA FILL demand'!N190</f>
        <v>0</v>
      </c>
      <c r="U196" s="33">
        <f>'INDATA FILL demand'!O190</f>
        <v>0</v>
      </c>
      <c r="V196" s="33">
        <f>'INDATA FILL demand'!P190</f>
        <v>0</v>
      </c>
      <c r="W196" s="33">
        <f>'INDATA FILL demand'!Q190</f>
        <v>0</v>
      </c>
      <c r="X196" s="33">
        <f>'INDATA FILL demand'!R190</f>
        <v>0</v>
      </c>
      <c r="Y196" s="33">
        <f>'INDATA FILL demand'!S190</f>
        <v>0</v>
      </c>
      <c r="Z196" s="33">
        <f>'INDATA FILL demand'!T190</f>
        <v>0</v>
      </c>
    </row>
    <row r="197" spans="1:26" x14ac:dyDescent="0.3">
      <c r="A197" t="str">
        <f t="shared" si="4"/>
        <v/>
      </c>
      <c r="B197" t="s">
        <v>211</v>
      </c>
      <c r="C197" s="2" t="s">
        <v>211</v>
      </c>
      <c r="D197" s="2" t="s">
        <v>469</v>
      </c>
      <c r="E197" s="3" t="s">
        <v>449</v>
      </c>
      <c r="F197" s="3" t="s">
        <v>450</v>
      </c>
      <c r="G197" s="3" t="str">
        <f>IF(C197=('1 Demand Evolution BASE'!L197),"ok","err")</f>
        <v>ok</v>
      </c>
      <c r="H197" s="20" t="str">
        <f t="shared" si="5"/>
        <v>*</v>
      </c>
      <c r="I197" s="2">
        <f>READFIRST!$C$5</f>
        <v>2018</v>
      </c>
      <c r="L197" s="33">
        <f>'INDATA FILL demand'!F191</f>
        <v>0</v>
      </c>
      <c r="M197" s="33">
        <f>'INDATA FILL demand'!G191</f>
        <v>0</v>
      </c>
      <c r="N197" s="33">
        <f>'INDATA FILL demand'!H191</f>
        <v>0</v>
      </c>
      <c r="O197" s="33">
        <f>'INDATA FILL demand'!I191</f>
        <v>0</v>
      </c>
      <c r="P197" s="33">
        <f>'INDATA FILL demand'!J191</f>
        <v>0</v>
      </c>
      <c r="Q197" s="33">
        <f>'INDATA FILL demand'!K191</f>
        <v>0</v>
      </c>
      <c r="R197" s="33">
        <f>'INDATA FILL demand'!L191</f>
        <v>0</v>
      </c>
      <c r="S197" s="33">
        <f>'INDATA FILL demand'!M191</f>
        <v>0</v>
      </c>
      <c r="T197" s="33">
        <f>'INDATA FILL demand'!N191</f>
        <v>0</v>
      </c>
      <c r="U197" s="33">
        <f>'INDATA FILL demand'!O191</f>
        <v>0</v>
      </c>
      <c r="V197" s="33">
        <f>'INDATA FILL demand'!P191</f>
        <v>0</v>
      </c>
      <c r="W197" s="33">
        <f>'INDATA FILL demand'!Q191</f>
        <v>0</v>
      </c>
      <c r="X197" s="33">
        <f>'INDATA FILL demand'!R191</f>
        <v>0</v>
      </c>
      <c r="Y197" s="33">
        <f>'INDATA FILL demand'!S191</f>
        <v>0</v>
      </c>
      <c r="Z197" s="33">
        <f>'INDATA FILL demand'!T191</f>
        <v>0</v>
      </c>
    </row>
    <row r="198" spans="1:26" x14ac:dyDescent="0.3">
      <c r="A198" t="str">
        <f t="shared" si="4"/>
        <v/>
      </c>
      <c r="B198" t="s">
        <v>212</v>
      </c>
      <c r="C198" s="2" t="s">
        <v>212</v>
      </c>
      <c r="D198" s="2" t="s">
        <v>470</v>
      </c>
      <c r="E198" s="3" t="s">
        <v>449</v>
      </c>
      <c r="F198" s="3" t="s">
        <v>450</v>
      </c>
      <c r="G198" s="3" t="str">
        <f>IF(C198=('1 Demand Evolution BASE'!L198),"ok","err")</f>
        <v>ok</v>
      </c>
      <c r="H198" s="20" t="str">
        <f t="shared" si="5"/>
        <v>*</v>
      </c>
      <c r="I198" s="2">
        <f>READFIRST!$C$5</f>
        <v>2018</v>
      </c>
      <c r="L198" s="33">
        <f>'INDATA FILL demand'!F192</f>
        <v>0</v>
      </c>
      <c r="M198" s="33">
        <f>'INDATA FILL demand'!G192</f>
        <v>0</v>
      </c>
      <c r="N198" s="33">
        <f>'INDATA FILL demand'!H192</f>
        <v>0</v>
      </c>
      <c r="O198" s="33">
        <f>'INDATA FILL demand'!I192</f>
        <v>0</v>
      </c>
      <c r="P198" s="33">
        <f>'INDATA FILL demand'!J192</f>
        <v>0</v>
      </c>
      <c r="Q198" s="33">
        <f>'INDATA FILL demand'!K192</f>
        <v>0</v>
      </c>
      <c r="R198" s="33">
        <f>'INDATA FILL demand'!L192</f>
        <v>0</v>
      </c>
      <c r="S198" s="33">
        <f>'INDATA FILL demand'!M192</f>
        <v>0</v>
      </c>
      <c r="T198" s="33">
        <f>'INDATA FILL demand'!N192</f>
        <v>0</v>
      </c>
      <c r="U198" s="33">
        <f>'INDATA FILL demand'!O192</f>
        <v>0</v>
      </c>
      <c r="V198" s="33">
        <f>'INDATA FILL demand'!P192</f>
        <v>0</v>
      </c>
      <c r="W198" s="33">
        <f>'INDATA FILL demand'!Q192</f>
        <v>0</v>
      </c>
      <c r="X198" s="33">
        <f>'INDATA FILL demand'!R192</f>
        <v>0</v>
      </c>
      <c r="Y198" s="33">
        <f>'INDATA FILL demand'!S192</f>
        <v>0</v>
      </c>
      <c r="Z198" s="33">
        <f>'INDATA FILL demand'!T192</f>
        <v>0</v>
      </c>
    </row>
    <row r="199" spans="1:26" x14ac:dyDescent="0.3">
      <c r="A199" t="str">
        <f t="shared" si="4"/>
        <v/>
      </c>
      <c r="B199" t="s">
        <v>213</v>
      </c>
      <c r="C199" s="2" t="s">
        <v>213</v>
      </c>
      <c r="D199" s="2" t="s">
        <v>471</v>
      </c>
      <c r="E199" s="3" t="s">
        <v>449</v>
      </c>
      <c r="F199" s="3" t="s">
        <v>450</v>
      </c>
      <c r="G199" s="3" t="str">
        <f>IF(C199=('1 Demand Evolution BASE'!L199),"ok","err")</f>
        <v>ok</v>
      </c>
      <c r="H199" s="20" t="str">
        <f t="shared" si="5"/>
        <v>*</v>
      </c>
      <c r="I199" s="2">
        <f>READFIRST!$C$5</f>
        <v>2018</v>
      </c>
      <c r="L199" s="33">
        <f>'INDATA FILL demand'!F193</f>
        <v>0</v>
      </c>
      <c r="M199" s="33">
        <f>'INDATA FILL demand'!G193</f>
        <v>0</v>
      </c>
      <c r="N199" s="33">
        <f>'INDATA FILL demand'!H193</f>
        <v>0</v>
      </c>
      <c r="O199" s="33">
        <f>'INDATA FILL demand'!I193</f>
        <v>0</v>
      </c>
      <c r="P199" s="33">
        <f>'INDATA FILL demand'!J193</f>
        <v>0</v>
      </c>
      <c r="Q199" s="33">
        <f>'INDATA FILL demand'!K193</f>
        <v>0</v>
      </c>
      <c r="R199" s="33">
        <f>'INDATA FILL demand'!L193</f>
        <v>0</v>
      </c>
      <c r="S199" s="33">
        <f>'INDATA FILL demand'!M193</f>
        <v>0</v>
      </c>
      <c r="T199" s="33">
        <f>'INDATA FILL demand'!N193</f>
        <v>0</v>
      </c>
      <c r="U199" s="33">
        <f>'INDATA FILL demand'!O193</f>
        <v>0</v>
      </c>
      <c r="V199" s="33">
        <f>'INDATA FILL demand'!P193</f>
        <v>0</v>
      </c>
      <c r="W199" s="33">
        <f>'INDATA FILL demand'!Q193</f>
        <v>0</v>
      </c>
      <c r="X199" s="33">
        <f>'INDATA FILL demand'!R193</f>
        <v>0</v>
      </c>
      <c r="Y199" s="33">
        <f>'INDATA FILL demand'!S193</f>
        <v>0</v>
      </c>
      <c r="Z199" s="33">
        <f>'INDATA FILL demand'!T193</f>
        <v>0</v>
      </c>
    </row>
    <row r="200" spans="1:26" x14ac:dyDescent="0.3">
      <c r="A200" t="str">
        <f t="shared" si="4"/>
        <v/>
      </c>
      <c r="B200" t="s">
        <v>214</v>
      </c>
      <c r="C200" s="2" t="s">
        <v>214</v>
      </c>
      <c r="D200" s="2" t="s">
        <v>472</v>
      </c>
      <c r="E200" s="3" t="s">
        <v>449</v>
      </c>
      <c r="F200" s="3" t="s">
        <v>278</v>
      </c>
      <c r="G200" s="3" t="str">
        <f>IF(C200=('1 Demand Evolution BASE'!L200),"ok","err")</f>
        <v>ok</v>
      </c>
      <c r="H200" s="20" t="str">
        <f t="shared" si="5"/>
        <v>*</v>
      </c>
      <c r="I200" s="2">
        <f>READFIRST!$C$5</f>
        <v>2018</v>
      </c>
      <c r="L200" s="33">
        <f>'INDATA FILL demand'!F194</f>
        <v>0</v>
      </c>
      <c r="M200" s="33">
        <f>'INDATA FILL demand'!G194</f>
        <v>0</v>
      </c>
      <c r="N200" s="33">
        <f>'INDATA FILL demand'!H194</f>
        <v>0</v>
      </c>
      <c r="O200" s="33">
        <f>'INDATA FILL demand'!I194</f>
        <v>0</v>
      </c>
      <c r="P200" s="33">
        <f>'INDATA FILL demand'!J194</f>
        <v>0</v>
      </c>
      <c r="Q200" s="33">
        <f>'INDATA FILL demand'!K194</f>
        <v>0</v>
      </c>
      <c r="R200" s="33">
        <f>'INDATA FILL demand'!L194</f>
        <v>0</v>
      </c>
      <c r="S200" s="33">
        <f>'INDATA FILL demand'!M194</f>
        <v>0</v>
      </c>
      <c r="T200" s="33">
        <f>'INDATA FILL demand'!N194</f>
        <v>0</v>
      </c>
      <c r="U200" s="33">
        <f>'INDATA FILL demand'!O194</f>
        <v>0</v>
      </c>
      <c r="V200" s="33">
        <f>'INDATA FILL demand'!P194</f>
        <v>0</v>
      </c>
      <c r="W200" s="33">
        <f>'INDATA FILL demand'!Q194</f>
        <v>0</v>
      </c>
      <c r="X200" s="33">
        <f>'INDATA FILL demand'!R194</f>
        <v>0</v>
      </c>
      <c r="Y200" s="33">
        <f>'INDATA FILL demand'!S194</f>
        <v>0</v>
      </c>
      <c r="Z200" s="33">
        <f>'INDATA FILL demand'!T194</f>
        <v>0</v>
      </c>
    </row>
    <row r="201" spans="1:26" x14ac:dyDescent="0.3">
      <c r="A201" t="str">
        <f t="shared" si="4"/>
        <v/>
      </c>
      <c r="B201" t="s">
        <v>215</v>
      </c>
      <c r="C201" s="2" t="s">
        <v>215</v>
      </c>
      <c r="D201" s="2" t="s">
        <v>473</v>
      </c>
      <c r="E201" s="3" t="s">
        <v>449</v>
      </c>
      <c r="F201" s="3" t="s">
        <v>278</v>
      </c>
      <c r="G201" s="3" t="str">
        <f>IF(C201=('1 Demand Evolution BASE'!L201),"ok","err")</f>
        <v>ok</v>
      </c>
      <c r="H201" s="20" t="str">
        <f t="shared" si="5"/>
        <v>*</v>
      </c>
      <c r="I201" s="2">
        <f>READFIRST!$C$5</f>
        <v>2018</v>
      </c>
      <c r="L201" s="33">
        <f>'INDATA FILL demand'!F195</f>
        <v>0</v>
      </c>
      <c r="M201" s="33">
        <f>'INDATA FILL demand'!G195</f>
        <v>0</v>
      </c>
      <c r="N201" s="33">
        <f>'INDATA FILL demand'!H195</f>
        <v>0</v>
      </c>
      <c r="O201" s="33">
        <f>'INDATA FILL demand'!I195</f>
        <v>0</v>
      </c>
      <c r="P201" s="33">
        <f>'INDATA FILL demand'!J195</f>
        <v>0</v>
      </c>
      <c r="Q201" s="33">
        <f>'INDATA FILL demand'!K195</f>
        <v>0</v>
      </c>
      <c r="R201" s="33">
        <f>'INDATA FILL demand'!L195</f>
        <v>0</v>
      </c>
      <c r="S201" s="33">
        <f>'INDATA FILL demand'!M195</f>
        <v>0</v>
      </c>
      <c r="T201" s="33">
        <f>'INDATA FILL demand'!N195</f>
        <v>0</v>
      </c>
      <c r="U201" s="33">
        <f>'INDATA FILL demand'!O195</f>
        <v>0</v>
      </c>
      <c r="V201" s="33">
        <f>'INDATA FILL demand'!P195</f>
        <v>0</v>
      </c>
      <c r="W201" s="33">
        <f>'INDATA FILL demand'!Q195</f>
        <v>0</v>
      </c>
      <c r="X201" s="33">
        <f>'INDATA FILL demand'!R195</f>
        <v>0</v>
      </c>
      <c r="Y201" s="33">
        <f>'INDATA FILL demand'!S195</f>
        <v>0</v>
      </c>
      <c r="Z201" s="33">
        <f>'INDATA FILL demand'!T195</f>
        <v>0</v>
      </c>
    </row>
    <row r="202" spans="1:26" x14ac:dyDescent="0.3">
      <c r="A202" t="str">
        <f t="shared" si="4"/>
        <v/>
      </c>
      <c r="B202" t="s">
        <v>216</v>
      </c>
      <c r="C202" s="2" t="s">
        <v>216</v>
      </c>
      <c r="D202" s="2" t="s">
        <v>474</v>
      </c>
      <c r="E202" s="3" t="s">
        <v>449</v>
      </c>
      <c r="F202" s="3" t="s">
        <v>450</v>
      </c>
      <c r="G202" s="3" t="str">
        <f>IF(C202=('1 Demand Evolution BASE'!L202),"ok","err")</f>
        <v>ok</v>
      </c>
      <c r="H202" s="20" t="str">
        <f t="shared" si="5"/>
        <v>*</v>
      </c>
      <c r="I202" s="2">
        <f>READFIRST!$C$5</f>
        <v>2018</v>
      </c>
      <c r="L202" s="33">
        <f>'INDATA FILL demand'!F196</f>
        <v>0</v>
      </c>
      <c r="M202" s="33">
        <f>'INDATA FILL demand'!G196</f>
        <v>0</v>
      </c>
      <c r="N202" s="33">
        <f>'INDATA FILL demand'!H196</f>
        <v>0</v>
      </c>
      <c r="O202" s="33">
        <f>'INDATA FILL demand'!I196</f>
        <v>0</v>
      </c>
      <c r="P202" s="33">
        <f>'INDATA FILL demand'!J196</f>
        <v>0</v>
      </c>
      <c r="Q202" s="33">
        <f>'INDATA FILL demand'!K196</f>
        <v>0</v>
      </c>
      <c r="R202" s="33">
        <f>'INDATA FILL demand'!L196</f>
        <v>0</v>
      </c>
      <c r="S202" s="33">
        <f>'INDATA FILL demand'!M196</f>
        <v>0</v>
      </c>
      <c r="T202" s="33">
        <f>'INDATA FILL demand'!N196</f>
        <v>0</v>
      </c>
      <c r="U202" s="33">
        <f>'INDATA FILL demand'!O196</f>
        <v>0</v>
      </c>
      <c r="V202" s="33">
        <f>'INDATA FILL demand'!P196</f>
        <v>0</v>
      </c>
      <c r="W202" s="33">
        <f>'INDATA FILL demand'!Q196</f>
        <v>0</v>
      </c>
      <c r="X202" s="33">
        <f>'INDATA FILL demand'!R196</f>
        <v>0</v>
      </c>
      <c r="Y202" s="33">
        <f>'INDATA FILL demand'!S196</f>
        <v>0</v>
      </c>
      <c r="Z202" s="33">
        <f>'INDATA FILL demand'!T196</f>
        <v>0</v>
      </c>
    </row>
    <row r="203" spans="1:26" x14ac:dyDescent="0.3">
      <c r="A203" t="str">
        <f t="shared" ref="A203:A257" si="6">IF(B203=C203,"","NO")</f>
        <v/>
      </c>
      <c r="B203" t="s">
        <v>217</v>
      </c>
      <c r="C203" s="2" t="s">
        <v>217</v>
      </c>
      <c r="D203" s="2" t="s">
        <v>475</v>
      </c>
      <c r="E203" s="3" t="s">
        <v>449</v>
      </c>
      <c r="F203" s="3" t="s">
        <v>450</v>
      </c>
      <c r="G203" s="3" t="str">
        <f>IF(C203=('1 Demand Evolution BASE'!L203),"ok","err")</f>
        <v>ok</v>
      </c>
      <c r="H203" s="20" t="str">
        <f t="shared" ref="H203:H257" si="7">IF(SUM(L203:Z203)&gt;0,"DEMAND","*")</f>
        <v>*</v>
      </c>
      <c r="I203" s="2">
        <f>READFIRST!$C$5</f>
        <v>2018</v>
      </c>
      <c r="L203" s="33">
        <f>'INDATA FILL demand'!F197</f>
        <v>0</v>
      </c>
      <c r="M203" s="33">
        <f>'INDATA FILL demand'!G197</f>
        <v>0</v>
      </c>
      <c r="N203" s="33">
        <f>'INDATA FILL demand'!H197</f>
        <v>0</v>
      </c>
      <c r="O203" s="33">
        <f>'INDATA FILL demand'!I197</f>
        <v>0</v>
      </c>
      <c r="P203" s="33">
        <f>'INDATA FILL demand'!J197</f>
        <v>0</v>
      </c>
      <c r="Q203" s="33">
        <f>'INDATA FILL demand'!K197</f>
        <v>0</v>
      </c>
      <c r="R203" s="33">
        <f>'INDATA FILL demand'!L197</f>
        <v>0</v>
      </c>
      <c r="S203" s="33">
        <f>'INDATA FILL demand'!M197</f>
        <v>0</v>
      </c>
      <c r="T203" s="33">
        <f>'INDATA FILL demand'!N197</f>
        <v>0</v>
      </c>
      <c r="U203" s="33">
        <f>'INDATA FILL demand'!O197</f>
        <v>0</v>
      </c>
      <c r="V203" s="33">
        <f>'INDATA FILL demand'!P197</f>
        <v>0</v>
      </c>
      <c r="W203" s="33">
        <f>'INDATA FILL demand'!Q197</f>
        <v>0</v>
      </c>
      <c r="X203" s="33">
        <f>'INDATA FILL demand'!R197</f>
        <v>0</v>
      </c>
      <c r="Y203" s="33">
        <f>'INDATA FILL demand'!S197</f>
        <v>0</v>
      </c>
      <c r="Z203" s="33">
        <f>'INDATA FILL demand'!T197</f>
        <v>0</v>
      </c>
    </row>
    <row r="204" spans="1:26" x14ac:dyDescent="0.3">
      <c r="A204" t="str">
        <f t="shared" si="6"/>
        <v/>
      </c>
      <c r="B204" t="s">
        <v>218</v>
      </c>
      <c r="C204" s="2" t="s">
        <v>218</v>
      </c>
      <c r="D204" s="2" t="s">
        <v>476</v>
      </c>
      <c r="E204" s="3" t="s">
        <v>449</v>
      </c>
      <c r="F204" s="3" t="s">
        <v>450</v>
      </c>
      <c r="G204" s="3" t="str">
        <f>IF(C204=('1 Demand Evolution BASE'!L204),"ok","err")</f>
        <v>ok</v>
      </c>
      <c r="H204" s="20" t="str">
        <f t="shared" si="7"/>
        <v>*</v>
      </c>
      <c r="I204" s="2">
        <f>READFIRST!$C$5</f>
        <v>2018</v>
      </c>
      <c r="L204" s="33">
        <f>'INDATA FILL demand'!F198</f>
        <v>0</v>
      </c>
      <c r="M204" s="33">
        <f>'INDATA FILL demand'!G198</f>
        <v>0</v>
      </c>
      <c r="N204" s="33">
        <f>'INDATA FILL demand'!H198</f>
        <v>0</v>
      </c>
      <c r="O204" s="33">
        <f>'INDATA FILL demand'!I198</f>
        <v>0</v>
      </c>
      <c r="P204" s="33">
        <f>'INDATA FILL demand'!J198</f>
        <v>0</v>
      </c>
      <c r="Q204" s="33">
        <f>'INDATA FILL demand'!K198</f>
        <v>0</v>
      </c>
      <c r="R204" s="33">
        <f>'INDATA FILL demand'!L198</f>
        <v>0</v>
      </c>
      <c r="S204" s="33">
        <f>'INDATA FILL demand'!M198</f>
        <v>0</v>
      </c>
      <c r="T204" s="33">
        <f>'INDATA FILL demand'!N198</f>
        <v>0</v>
      </c>
      <c r="U204" s="33">
        <f>'INDATA FILL demand'!O198</f>
        <v>0</v>
      </c>
      <c r="V204" s="33">
        <f>'INDATA FILL demand'!P198</f>
        <v>0</v>
      </c>
      <c r="W204" s="33">
        <f>'INDATA FILL demand'!Q198</f>
        <v>0</v>
      </c>
      <c r="X204" s="33">
        <f>'INDATA FILL demand'!R198</f>
        <v>0</v>
      </c>
      <c r="Y204" s="33">
        <f>'INDATA FILL demand'!S198</f>
        <v>0</v>
      </c>
      <c r="Z204" s="33">
        <f>'INDATA FILL demand'!T198</f>
        <v>0</v>
      </c>
    </row>
    <row r="205" spans="1:26" x14ac:dyDescent="0.3">
      <c r="A205" t="str">
        <f t="shared" si="6"/>
        <v/>
      </c>
      <c r="B205" t="s">
        <v>219</v>
      </c>
      <c r="C205" s="2" t="s">
        <v>219</v>
      </c>
      <c r="D205" s="2" t="s">
        <v>477</v>
      </c>
      <c r="E205" s="3" t="s">
        <v>449</v>
      </c>
      <c r="F205" s="3" t="s">
        <v>450</v>
      </c>
      <c r="G205" s="3" t="str">
        <f>IF(C205=('1 Demand Evolution BASE'!L205),"ok","err")</f>
        <v>ok</v>
      </c>
      <c r="H205" s="20" t="str">
        <f t="shared" si="7"/>
        <v>*</v>
      </c>
      <c r="I205" s="2">
        <f>READFIRST!$C$5</f>
        <v>2018</v>
      </c>
      <c r="L205" s="33">
        <f>'INDATA FILL demand'!F199</f>
        <v>0</v>
      </c>
      <c r="M205" s="33">
        <f>'INDATA FILL demand'!G199</f>
        <v>0</v>
      </c>
      <c r="N205" s="33">
        <f>'INDATA FILL demand'!H199</f>
        <v>0</v>
      </c>
      <c r="O205" s="33">
        <f>'INDATA FILL demand'!I199</f>
        <v>0</v>
      </c>
      <c r="P205" s="33">
        <f>'INDATA FILL demand'!J199</f>
        <v>0</v>
      </c>
      <c r="Q205" s="33">
        <f>'INDATA FILL demand'!K199</f>
        <v>0</v>
      </c>
      <c r="R205" s="33">
        <f>'INDATA FILL demand'!L199</f>
        <v>0</v>
      </c>
      <c r="S205" s="33">
        <f>'INDATA FILL demand'!M199</f>
        <v>0</v>
      </c>
      <c r="T205" s="33">
        <f>'INDATA FILL demand'!N199</f>
        <v>0</v>
      </c>
      <c r="U205" s="33">
        <f>'INDATA FILL demand'!O199</f>
        <v>0</v>
      </c>
      <c r="V205" s="33">
        <f>'INDATA FILL demand'!P199</f>
        <v>0</v>
      </c>
      <c r="W205" s="33">
        <f>'INDATA FILL demand'!Q199</f>
        <v>0</v>
      </c>
      <c r="X205" s="33">
        <f>'INDATA FILL demand'!R199</f>
        <v>0</v>
      </c>
      <c r="Y205" s="33">
        <f>'INDATA FILL demand'!S199</f>
        <v>0</v>
      </c>
      <c r="Z205" s="33">
        <f>'INDATA FILL demand'!T199</f>
        <v>0</v>
      </c>
    </row>
    <row r="206" spans="1:26" x14ac:dyDescent="0.3">
      <c r="A206" t="str">
        <f t="shared" si="6"/>
        <v/>
      </c>
      <c r="B206" t="s">
        <v>220</v>
      </c>
      <c r="C206" s="2" t="s">
        <v>220</v>
      </c>
      <c r="D206" s="2" t="s">
        <v>478</v>
      </c>
      <c r="E206" s="3" t="s">
        <v>449</v>
      </c>
      <c r="F206" s="3" t="s">
        <v>450</v>
      </c>
      <c r="G206" s="3" t="str">
        <f>IF(C206=('1 Demand Evolution BASE'!L206),"ok","err")</f>
        <v>ok</v>
      </c>
      <c r="H206" s="20" t="str">
        <f t="shared" si="7"/>
        <v>*</v>
      </c>
      <c r="I206" s="2">
        <f>READFIRST!$C$5</f>
        <v>2018</v>
      </c>
      <c r="L206" s="33">
        <f>'INDATA FILL demand'!F200</f>
        <v>0</v>
      </c>
      <c r="M206" s="33">
        <f>'INDATA FILL demand'!G200</f>
        <v>0</v>
      </c>
      <c r="N206" s="33">
        <f>'INDATA FILL demand'!H200</f>
        <v>0</v>
      </c>
      <c r="O206" s="33">
        <f>'INDATA FILL demand'!I200</f>
        <v>0</v>
      </c>
      <c r="P206" s="33">
        <f>'INDATA FILL demand'!J200</f>
        <v>0</v>
      </c>
      <c r="Q206" s="33">
        <f>'INDATA FILL demand'!K200</f>
        <v>0</v>
      </c>
      <c r="R206" s="33">
        <f>'INDATA FILL demand'!L200</f>
        <v>0</v>
      </c>
      <c r="S206" s="33">
        <f>'INDATA FILL demand'!M200</f>
        <v>0</v>
      </c>
      <c r="T206" s="33">
        <f>'INDATA FILL demand'!N200</f>
        <v>0</v>
      </c>
      <c r="U206" s="33">
        <f>'INDATA FILL demand'!O200</f>
        <v>0</v>
      </c>
      <c r="V206" s="33">
        <f>'INDATA FILL demand'!P200</f>
        <v>0</v>
      </c>
      <c r="W206" s="33">
        <f>'INDATA FILL demand'!Q200</f>
        <v>0</v>
      </c>
      <c r="X206" s="33">
        <f>'INDATA FILL demand'!R200</f>
        <v>0</v>
      </c>
      <c r="Y206" s="33">
        <f>'INDATA FILL demand'!S200</f>
        <v>0</v>
      </c>
      <c r="Z206" s="33">
        <f>'INDATA FILL demand'!T200</f>
        <v>0</v>
      </c>
    </row>
    <row r="207" spans="1:26" x14ac:dyDescent="0.3">
      <c r="A207" t="str">
        <f t="shared" si="6"/>
        <v/>
      </c>
      <c r="B207" t="s">
        <v>221</v>
      </c>
      <c r="C207" s="2" t="s">
        <v>221</v>
      </c>
      <c r="D207" s="2" t="s">
        <v>479</v>
      </c>
      <c r="E207" s="3" t="s">
        <v>449</v>
      </c>
      <c r="F207" s="3" t="s">
        <v>450</v>
      </c>
      <c r="G207" s="3" t="str">
        <f>IF(C207=('1 Demand Evolution BASE'!L207),"ok","err")</f>
        <v>ok</v>
      </c>
      <c r="H207" s="20" t="str">
        <f t="shared" si="7"/>
        <v>*</v>
      </c>
      <c r="I207" s="2">
        <f>READFIRST!$C$5</f>
        <v>2018</v>
      </c>
      <c r="L207" s="33">
        <f>'INDATA FILL demand'!F201</f>
        <v>0</v>
      </c>
      <c r="M207" s="33">
        <f>'INDATA FILL demand'!G201</f>
        <v>0</v>
      </c>
      <c r="N207" s="33">
        <f>'INDATA FILL demand'!H201</f>
        <v>0</v>
      </c>
      <c r="O207" s="33">
        <f>'INDATA FILL demand'!I201</f>
        <v>0</v>
      </c>
      <c r="P207" s="33">
        <f>'INDATA FILL demand'!J201</f>
        <v>0</v>
      </c>
      <c r="Q207" s="33">
        <f>'INDATA FILL demand'!K201</f>
        <v>0</v>
      </c>
      <c r="R207" s="33">
        <f>'INDATA FILL demand'!L201</f>
        <v>0</v>
      </c>
      <c r="S207" s="33">
        <f>'INDATA FILL demand'!M201</f>
        <v>0</v>
      </c>
      <c r="T207" s="33">
        <f>'INDATA FILL demand'!N201</f>
        <v>0</v>
      </c>
      <c r="U207" s="33">
        <f>'INDATA FILL demand'!O201</f>
        <v>0</v>
      </c>
      <c r="V207" s="33">
        <f>'INDATA FILL demand'!P201</f>
        <v>0</v>
      </c>
      <c r="W207" s="33">
        <f>'INDATA FILL demand'!Q201</f>
        <v>0</v>
      </c>
      <c r="X207" s="33">
        <f>'INDATA FILL demand'!R201</f>
        <v>0</v>
      </c>
      <c r="Y207" s="33">
        <f>'INDATA FILL demand'!S201</f>
        <v>0</v>
      </c>
      <c r="Z207" s="33">
        <f>'INDATA FILL demand'!T201</f>
        <v>0</v>
      </c>
    </row>
    <row r="208" spans="1:26" x14ac:dyDescent="0.3">
      <c r="A208" t="str">
        <f t="shared" si="6"/>
        <v/>
      </c>
      <c r="B208" t="s">
        <v>222</v>
      </c>
      <c r="C208" s="2" t="s">
        <v>222</v>
      </c>
      <c r="D208" s="2" t="s">
        <v>480</v>
      </c>
      <c r="E208" s="3" t="s">
        <v>449</v>
      </c>
      <c r="F208" s="3" t="s">
        <v>450</v>
      </c>
      <c r="G208" s="3" t="str">
        <f>IF(C208=('1 Demand Evolution BASE'!L208),"ok","err")</f>
        <v>ok</v>
      </c>
      <c r="H208" s="20" t="str">
        <f t="shared" si="7"/>
        <v>*</v>
      </c>
      <c r="I208" s="2">
        <f>READFIRST!$C$5</f>
        <v>2018</v>
      </c>
      <c r="L208" s="33">
        <f>'INDATA FILL demand'!F202</f>
        <v>0</v>
      </c>
      <c r="M208" s="33">
        <f>'INDATA FILL demand'!G202</f>
        <v>0</v>
      </c>
      <c r="N208" s="33">
        <f>'INDATA FILL demand'!H202</f>
        <v>0</v>
      </c>
      <c r="O208" s="33">
        <f>'INDATA FILL demand'!I202</f>
        <v>0</v>
      </c>
      <c r="P208" s="33">
        <f>'INDATA FILL demand'!J202</f>
        <v>0</v>
      </c>
      <c r="Q208" s="33">
        <f>'INDATA FILL demand'!K202</f>
        <v>0</v>
      </c>
      <c r="R208" s="33">
        <f>'INDATA FILL demand'!L202</f>
        <v>0</v>
      </c>
      <c r="S208" s="33">
        <f>'INDATA FILL demand'!M202</f>
        <v>0</v>
      </c>
      <c r="T208" s="33">
        <f>'INDATA FILL demand'!N202</f>
        <v>0</v>
      </c>
      <c r="U208" s="33">
        <f>'INDATA FILL demand'!O202</f>
        <v>0</v>
      </c>
      <c r="V208" s="33">
        <f>'INDATA FILL demand'!P202</f>
        <v>0</v>
      </c>
      <c r="W208" s="33">
        <f>'INDATA FILL demand'!Q202</f>
        <v>0</v>
      </c>
      <c r="X208" s="33">
        <f>'INDATA FILL demand'!R202</f>
        <v>0</v>
      </c>
      <c r="Y208" s="33">
        <f>'INDATA FILL demand'!S202</f>
        <v>0</v>
      </c>
      <c r="Z208" s="33">
        <f>'INDATA FILL demand'!T202</f>
        <v>0</v>
      </c>
    </row>
    <row r="209" spans="1:26" x14ac:dyDescent="0.3">
      <c r="A209" t="str">
        <f t="shared" si="6"/>
        <v/>
      </c>
      <c r="B209" t="s">
        <v>223</v>
      </c>
      <c r="C209" s="2" t="s">
        <v>223</v>
      </c>
      <c r="D209" s="2" t="s">
        <v>481</v>
      </c>
      <c r="E209" s="3" t="s">
        <v>449</v>
      </c>
      <c r="F209" s="3" t="s">
        <v>450</v>
      </c>
      <c r="G209" s="3" t="str">
        <f>IF(C209=('1 Demand Evolution BASE'!L209),"ok","err")</f>
        <v>ok</v>
      </c>
      <c r="H209" s="20" t="str">
        <f t="shared" si="7"/>
        <v>*</v>
      </c>
      <c r="I209" s="2">
        <f>READFIRST!$C$5</f>
        <v>2018</v>
      </c>
      <c r="L209" s="33">
        <f>'INDATA FILL demand'!F203</f>
        <v>0</v>
      </c>
      <c r="M209" s="33">
        <f>'INDATA FILL demand'!G203</f>
        <v>0</v>
      </c>
      <c r="N209" s="33">
        <f>'INDATA FILL demand'!H203</f>
        <v>0</v>
      </c>
      <c r="O209" s="33">
        <f>'INDATA FILL demand'!I203</f>
        <v>0</v>
      </c>
      <c r="P209" s="33">
        <f>'INDATA FILL demand'!J203</f>
        <v>0</v>
      </c>
      <c r="Q209" s="33">
        <f>'INDATA FILL demand'!K203</f>
        <v>0</v>
      </c>
      <c r="R209" s="33">
        <f>'INDATA FILL demand'!L203</f>
        <v>0</v>
      </c>
      <c r="S209" s="33">
        <f>'INDATA FILL demand'!M203</f>
        <v>0</v>
      </c>
      <c r="T209" s="33">
        <f>'INDATA FILL demand'!N203</f>
        <v>0</v>
      </c>
      <c r="U209" s="33">
        <f>'INDATA FILL demand'!O203</f>
        <v>0</v>
      </c>
      <c r="V209" s="33">
        <f>'INDATA FILL demand'!P203</f>
        <v>0</v>
      </c>
      <c r="W209" s="33">
        <f>'INDATA FILL demand'!Q203</f>
        <v>0</v>
      </c>
      <c r="X209" s="33">
        <f>'INDATA FILL demand'!R203</f>
        <v>0</v>
      </c>
      <c r="Y209" s="33">
        <f>'INDATA FILL demand'!S203</f>
        <v>0</v>
      </c>
      <c r="Z209" s="33">
        <f>'INDATA FILL demand'!T203</f>
        <v>0</v>
      </c>
    </row>
    <row r="210" spans="1:26" x14ac:dyDescent="0.3">
      <c r="A210" t="str">
        <f t="shared" si="6"/>
        <v/>
      </c>
      <c r="B210" t="s">
        <v>224</v>
      </c>
      <c r="C210" s="2" t="s">
        <v>224</v>
      </c>
      <c r="D210" s="2" t="s">
        <v>482</v>
      </c>
      <c r="E210" s="3" t="s">
        <v>449</v>
      </c>
      <c r="F210" s="3" t="s">
        <v>450</v>
      </c>
      <c r="G210" s="3" t="str">
        <f>IF(C210=('1 Demand Evolution BASE'!L210),"ok","err")</f>
        <v>ok</v>
      </c>
      <c r="H210" s="20" t="str">
        <f t="shared" si="7"/>
        <v>*</v>
      </c>
      <c r="I210" s="2">
        <f>READFIRST!$C$5</f>
        <v>2018</v>
      </c>
      <c r="L210" s="33">
        <f>'INDATA FILL demand'!F204</f>
        <v>0</v>
      </c>
      <c r="M210" s="33">
        <f>'INDATA FILL demand'!G204</f>
        <v>0</v>
      </c>
      <c r="N210" s="33">
        <f>'INDATA FILL demand'!H204</f>
        <v>0</v>
      </c>
      <c r="O210" s="33">
        <f>'INDATA FILL demand'!I204</f>
        <v>0</v>
      </c>
      <c r="P210" s="33">
        <f>'INDATA FILL demand'!J204</f>
        <v>0</v>
      </c>
      <c r="Q210" s="33">
        <f>'INDATA FILL demand'!K204</f>
        <v>0</v>
      </c>
      <c r="R210" s="33">
        <f>'INDATA FILL demand'!L204</f>
        <v>0</v>
      </c>
      <c r="S210" s="33">
        <f>'INDATA FILL demand'!M204</f>
        <v>0</v>
      </c>
      <c r="T210" s="33">
        <f>'INDATA FILL demand'!N204</f>
        <v>0</v>
      </c>
      <c r="U210" s="33">
        <f>'INDATA FILL demand'!O204</f>
        <v>0</v>
      </c>
      <c r="V210" s="33">
        <f>'INDATA FILL demand'!P204</f>
        <v>0</v>
      </c>
      <c r="W210" s="33">
        <f>'INDATA FILL demand'!Q204</f>
        <v>0</v>
      </c>
      <c r="X210" s="33">
        <f>'INDATA FILL demand'!R204</f>
        <v>0</v>
      </c>
      <c r="Y210" s="33">
        <f>'INDATA FILL demand'!S204</f>
        <v>0</v>
      </c>
      <c r="Z210" s="33">
        <f>'INDATA FILL demand'!T204</f>
        <v>0</v>
      </c>
    </row>
    <row r="211" spans="1:26" x14ac:dyDescent="0.3">
      <c r="A211" t="str">
        <f t="shared" si="6"/>
        <v/>
      </c>
      <c r="B211" t="s">
        <v>225</v>
      </c>
      <c r="C211" s="2" t="s">
        <v>225</v>
      </c>
      <c r="D211" s="2" t="s">
        <v>483</v>
      </c>
      <c r="E211" s="3" t="s">
        <v>449</v>
      </c>
      <c r="F211" s="3" t="s">
        <v>450</v>
      </c>
      <c r="G211" s="3" t="str">
        <f>IF(C211=('1 Demand Evolution BASE'!L211),"ok","err")</f>
        <v>ok</v>
      </c>
      <c r="H211" s="20" t="str">
        <f t="shared" si="7"/>
        <v>*</v>
      </c>
      <c r="I211" s="2">
        <f>READFIRST!$C$5</f>
        <v>2018</v>
      </c>
      <c r="L211" s="33">
        <f>'INDATA FILL demand'!F205</f>
        <v>0</v>
      </c>
      <c r="M211" s="33">
        <f>'INDATA FILL demand'!G205</f>
        <v>0</v>
      </c>
      <c r="N211" s="33">
        <f>'INDATA FILL demand'!H205</f>
        <v>0</v>
      </c>
      <c r="O211" s="33">
        <f>'INDATA FILL demand'!I205</f>
        <v>0</v>
      </c>
      <c r="P211" s="33">
        <f>'INDATA FILL demand'!J205</f>
        <v>0</v>
      </c>
      <c r="Q211" s="33">
        <f>'INDATA FILL demand'!K205</f>
        <v>0</v>
      </c>
      <c r="R211" s="33">
        <f>'INDATA FILL demand'!L205</f>
        <v>0</v>
      </c>
      <c r="S211" s="33">
        <f>'INDATA FILL demand'!M205</f>
        <v>0</v>
      </c>
      <c r="T211" s="33">
        <f>'INDATA FILL demand'!N205</f>
        <v>0</v>
      </c>
      <c r="U211" s="33">
        <f>'INDATA FILL demand'!O205</f>
        <v>0</v>
      </c>
      <c r="V211" s="33">
        <f>'INDATA FILL demand'!P205</f>
        <v>0</v>
      </c>
      <c r="W211" s="33">
        <f>'INDATA FILL demand'!Q205</f>
        <v>0</v>
      </c>
      <c r="X211" s="33">
        <f>'INDATA FILL demand'!R205</f>
        <v>0</v>
      </c>
      <c r="Y211" s="33">
        <f>'INDATA FILL demand'!S205</f>
        <v>0</v>
      </c>
      <c r="Z211" s="33">
        <f>'INDATA FILL demand'!T205</f>
        <v>0</v>
      </c>
    </row>
    <row r="212" spans="1:26" x14ac:dyDescent="0.3">
      <c r="A212" t="str">
        <f t="shared" si="6"/>
        <v/>
      </c>
      <c r="B212" t="s">
        <v>226</v>
      </c>
      <c r="C212" s="2" t="s">
        <v>226</v>
      </c>
      <c r="D212" s="2" t="s">
        <v>484</v>
      </c>
      <c r="E212" s="3" t="s">
        <v>449</v>
      </c>
      <c r="F212" s="3" t="s">
        <v>450</v>
      </c>
      <c r="G212" s="3" t="str">
        <f>IF(C212=('1 Demand Evolution BASE'!L212),"ok","err")</f>
        <v>ok</v>
      </c>
      <c r="H212" s="20" t="str">
        <f t="shared" si="7"/>
        <v>*</v>
      </c>
      <c r="I212" s="2">
        <f>READFIRST!$C$5</f>
        <v>2018</v>
      </c>
      <c r="L212" s="33">
        <f>'INDATA FILL demand'!F206</f>
        <v>0</v>
      </c>
      <c r="M212" s="33">
        <f>'INDATA FILL demand'!G206</f>
        <v>0</v>
      </c>
      <c r="N212" s="33">
        <f>'INDATA FILL demand'!H206</f>
        <v>0</v>
      </c>
      <c r="O212" s="33">
        <f>'INDATA FILL demand'!I206</f>
        <v>0</v>
      </c>
      <c r="P212" s="33">
        <f>'INDATA FILL demand'!J206</f>
        <v>0</v>
      </c>
      <c r="Q212" s="33">
        <f>'INDATA FILL demand'!K206</f>
        <v>0</v>
      </c>
      <c r="R212" s="33">
        <f>'INDATA FILL demand'!L206</f>
        <v>0</v>
      </c>
      <c r="S212" s="33">
        <f>'INDATA FILL demand'!M206</f>
        <v>0</v>
      </c>
      <c r="T212" s="33">
        <f>'INDATA FILL demand'!N206</f>
        <v>0</v>
      </c>
      <c r="U212" s="33">
        <f>'INDATA FILL demand'!O206</f>
        <v>0</v>
      </c>
      <c r="V212" s="33">
        <f>'INDATA FILL demand'!P206</f>
        <v>0</v>
      </c>
      <c r="W212" s="33">
        <f>'INDATA FILL demand'!Q206</f>
        <v>0</v>
      </c>
      <c r="X212" s="33">
        <f>'INDATA FILL demand'!R206</f>
        <v>0</v>
      </c>
      <c r="Y212" s="33">
        <f>'INDATA FILL demand'!S206</f>
        <v>0</v>
      </c>
      <c r="Z212" s="33">
        <f>'INDATA FILL demand'!T206</f>
        <v>0</v>
      </c>
    </row>
    <row r="213" spans="1:26" x14ac:dyDescent="0.3">
      <c r="A213" t="str">
        <f t="shared" si="6"/>
        <v/>
      </c>
      <c r="B213" t="s">
        <v>227</v>
      </c>
      <c r="C213" s="2" t="s">
        <v>227</v>
      </c>
      <c r="D213" s="2" t="s">
        <v>485</v>
      </c>
      <c r="E213" s="3" t="s">
        <v>449</v>
      </c>
      <c r="F213" s="3" t="s">
        <v>450</v>
      </c>
      <c r="G213" s="3" t="str">
        <f>IF(C213=('1 Demand Evolution BASE'!L213),"ok","err")</f>
        <v>ok</v>
      </c>
      <c r="H213" s="20" t="str">
        <f t="shared" si="7"/>
        <v>*</v>
      </c>
      <c r="I213" s="2">
        <f>READFIRST!$C$5</f>
        <v>2018</v>
      </c>
      <c r="L213" s="33">
        <f>'INDATA FILL demand'!F207</f>
        <v>0</v>
      </c>
      <c r="M213" s="33">
        <f>'INDATA FILL demand'!G207</f>
        <v>0</v>
      </c>
      <c r="N213" s="33">
        <f>'INDATA FILL demand'!H207</f>
        <v>0</v>
      </c>
      <c r="O213" s="33">
        <f>'INDATA FILL demand'!I207</f>
        <v>0</v>
      </c>
      <c r="P213" s="33">
        <f>'INDATA FILL demand'!J207</f>
        <v>0</v>
      </c>
      <c r="Q213" s="33">
        <f>'INDATA FILL demand'!K207</f>
        <v>0</v>
      </c>
      <c r="R213" s="33">
        <f>'INDATA FILL demand'!L207</f>
        <v>0</v>
      </c>
      <c r="S213" s="33">
        <f>'INDATA FILL demand'!M207</f>
        <v>0</v>
      </c>
      <c r="T213" s="33">
        <f>'INDATA FILL demand'!N207</f>
        <v>0</v>
      </c>
      <c r="U213" s="33">
        <f>'INDATA FILL demand'!O207</f>
        <v>0</v>
      </c>
      <c r="V213" s="33">
        <f>'INDATA FILL demand'!P207</f>
        <v>0</v>
      </c>
      <c r="W213" s="33">
        <f>'INDATA FILL demand'!Q207</f>
        <v>0</v>
      </c>
      <c r="X213" s="33">
        <f>'INDATA FILL demand'!R207</f>
        <v>0</v>
      </c>
      <c r="Y213" s="33">
        <f>'INDATA FILL demand'!S207</f>
        <v>0</v>
      </c>
      <c r="Z213" s="33">
        <f>'INDATA FILL demand'!T207</f>
        <v>0</v>
      </c>
    </row>
    <row r="214" spans="1:26" x14ac:dyDescent="0.3">
      <c r="A214" t="str">
        <f t="shared" si="6"/>
        <v/>
      </c>
      <c r="B214" t="s">
        <v>228</v>
      </c>
      <c r="C214" s="2" t="s">
        <v>228</v>
      </c>
      <c r="D214" s="2" t="s">
        <v>486</v>
      </c>
      <c r="E214" s="3" t="s">
        <v>449</v>
      </c>
      <c r="F214" s="3" t="s">
        <v>450</v>
      </c>
      <c r="G214" s="3" t="str">
        <f>IF(C214=('1 Demand Evolution BASE'!L214),"ok","err")</f>
        <v>ok</v>
      </c>
      <c r="H214" s="20" t="str">
        <f t="shared" si="7"/>
        <v>*</v>
      </c>
      <c r="I214" s="2">
        <f>READFIRST!$C$5</f>
        <v>2018</v>
      </c>
      <c r="L214" s="33">
        <f>'INDATA FILL demand'!F208</f>
        <v>0</v>
      </c>
      <c r="M214" s="33">
        <f>'INDATA FILL demand'!G208</f>
        <v>0</v>
      </c>
      <c r="N214" s="33">
        <f>'INDATA FILL demand'!H208</f>
        <v>0</v>
      </c>
      <c r="O214" s="33">
        <f>'INDATA FILL demand'!I208</f>
        <v>0</v>
      </c>
      <c r="P214" s="33">
        <f>'INDATA FILL demand'!J208</f>
        <v>0</v>
      </c>
      <c r="Q214" s="33">
        <f>'INDATA FILL demand'!K208</f>
        <v>0</v>
      </c>
      <c r="R214" s="33">
        <f>'INDATA FILL demand'!L208</f>
        <v>0</v>
      </c>
      <c r="S214" s="33">
        <f>'INDATA FILL demand'!M208</f>
        <v>0</v>
      </c>
      <c r="T214" s="33">
        <f>'INDATA FILL demand'!N208</f>
        <v>0</v>
      </c>
      <c r="U214" s="33">
        <f>'INDATA FILL demand'!O208</f>
        <v>0</v>
      </c>
      <c r="V214" s="33">
        <f>'INDATA FILL demand'!P208</f>
        <v>0</v>
      </c>
      <c r="W214" s="33">
        <f>'INDATA FILL demand'!Q208</f>
        <v>0</v>
      </c>
      <c r="X214" s="33">
        <f>'INDATA FILL demand'!R208</f>
        <v>0</v>
      </c>
      <c r="Y214" s="33">
        <f>'INDATA FILL demand'!S208</f>
        <v>0</v>
      </c>
      <c r="Z214" s="33">
        <f>'INDATA FILL demand'!T208</f>
        <v>0</v>
      </c>
    </row>
    <row r="215" spans="1:26" x14ac:dyDescent="0.3">
      <c r="A215" t="str">
        <f t="shared" si="6"/>
        <v/>
      </c>
      <c r="B215" t="s">
        <v>229</v>
      </c>
      <c r="C215" s="2" t="s">
        <v>229</v>
      </c>
      <c r="D215" s="2" t="s">
        <v>487</v>
      </c>
      <c r="E215" s="3" t="s">
        <v>449</v>
      </c>
      <c r="F215" s="3" t="s">
        <v>450</v>
      </c>
      <c r="G215" s="3" t="str">
        <f>IF(C215=('1 Demand Evolution BASE'!L215),"ok","err")</f>
        <v>ok</v>
      </c>
      <c r="H215" s="20" t="str">
        <f t="shared" si="7"/>
        <v>*</v>
      </c>
      <c r="I215" s="2">
        <f>READFIRST!$C$5</f>
        <v>2018</v>
      </c>
      <c r="L215" s="33">
        <f>'INDATA FILL demand'!F209</f>
        <v>0</v>
      </c>
      <c r="M215" s="33">
        <f>'INDATA FILL demand'!G209</f>
        <v>0</v>
      </c>
      <c r="N215" s="33">
        <f>'INDATA FILL demand'!H209</f>
        <v>0</v>
      </c>
      <c r="O215" s="33">
        <f>'INDATA FILL demand'!I209</f>
        <v>0</v>
      </c>
      <c r="P215" s="33">
        <f>'INDATA FILL demand'!J209</f>
        <v>0</v>
      </c>
      <c r="Q215" s="33">
        <f>'INDATA FILL demand'!K209</f>
        <v>0</v>
      </c>
      <c r="R215" s="33">
        <f>'INDATA FILL demand'!L209</f>
        <v>0</v>
      </c>
      <c r="S215" s="33">
        <f>'INDATA FILL demand'!M209</f>
        <v>0</v>
      </c>
      <c r="T215" s="33">
        <f>'INDATA FILL demand'!N209</f>
        <v>0</v>
      </c>
      <c r="U215" s="33">
        <f>'INDATA FILL demand'!O209</f>
        <v>0</v>
      </c>
      <c r="V215" s="33">
        <f>'INDATA FILL demand'!P209</f>
        <v>0</v>
      </c>
      <c r="W215" s="33">
        <f>'INDATA FILL demand'!Q209</f>
        <v>0</v>
      </c>
      <c r="X215" s="33">
        <f>'INDATA FILL demand'!R209</f>
        <v>0</v>
      </c>
      <c r="Y215" s="33">
        <f>'INDATA FILL demand'!S209</f>
        <v>0</v>
      </c>
      <c r="Z215" s="33">
        <f>'INDATA FILL demand'!T209</f>
        <v>0</v>
      </c>
    </row>
    <row r="216" spans="1:26" x14ac:dyDescent="0.3">
      <c r="A216" t="str">
        <f t="shared" si="6"/>
        <v/>
      </c>
      <c r="B216" t="s">
        <v>230</v>
      </c>
      <c r="C216" s="2" t="s">
        <v>230</v>
      </c>
      <c r="D216" s="2" t="s">
        <v>488</v>
      </c>
      <c r="E216" s="3" t="s">
        <v>449</v>
      </c>
      <c r="F216" s="3" t="s">
        <v>489</v>
      </c>
      <c r="G216" s="3" t="str">
        <f>IF(C216=('1 Demand Evolution BASE'!L216),"ok","err")</f>
        <v>ok</v>
      </c>
      <c r="H216" s="20" t="str">
        <f t="shared" si="7"/>
        <v>*</v>
      </c>
      <c r="I216" s="2">
        <f>READFIRST!$C$5</f>
        <v>2018</v>
      </c>
      <c r="L216" s="33">
        <f>'INDATA FILL demand'!F210</f>
        <v>0</v>
      </c>
      <c r="M216" s="33">
        <f>'INDATA FILL demand'!G210</f>
        <v>0</v>
      </c>
      <c r="N216" s="33">
        <f>'INDATA FILL demand'!H210</f>
        <v>0</v>
      </c>
      <c r="O216" s="33">
        <f>'INDATA FILL demand'!I210</f>
        <v>0</v>
      </c>
      <c r="P216" s="33">
        <f>'INDATA FILL demand'!J210</f>
        <v>0</v>
      </c>
      <c r="Q216" s="33">
        <f>'INDATA FILL demand'!K210</f>
        <v>0</v>
      </c>
      <c r="R216" s="33">
        <f>'INDATA FILL demand'!L210</f>
        <v>0</v>
      </c>
      <c r="S216" s="33">
        <f>'INDATA FILL demand'!M210</f>
        <v>0</v>
      </c>
      <c r="T216" s="33">
        <f>'INDATA FILL demand'!N210</f>
        <v>0</v>
      </c>
      <c r="U216" s="33">
        <f>'INDATA FILL demand'!O210</f>
        <v>0</v>
      </c>
      <c r="V216" s="33">
        <f>'INDATA FILL demand'!P210</f>
        <v>0</v>
      </c>
      <c r="W216" s="33">
        <f>'INDATA FILL demand'!Q210</f>
        <v>0</v>
      </c>
      <c r="X216" s="33">
        <f>'INDATA FILL demand'!R210</f>
        <v>0</v>
      </c>
      <c r="Y216" s="33">
        <f>'INDATA FILL demand'!S210</f>
        <v>0</v>
      </c>
      <c r="Z216" s="33">
        <f>'INDATA FILL demand'!T210</f>
        <v>0</v>
      </c>
    </row>
    <row r="217" spans="1:26" x14ac:dyDescent="0.3">
      <c r="A217" t="str">
        <f t="shared" si="6"/>
        <v/>
      </c>
      <c r="B217" t="s">
        <v>231</v>
      </c>
      <c r="C217" s="2" t="s">
        <v>231</v>
      </c>
      <c r="D217" s="2" t="s">
        <v>490</v>
      </c>
      <c r="E217" s="3" t="s">
        <v>449</v>
      </c>
      <c r="F217" s="3" t="s">
        <v>489</v>
      </c>
      <c r="G217" s="3" t="str">
        <f>IF(C217=('1 Demand Evolution BASE'!L217),"ok","err")</f>
        <v>ok</v>
      </c>
      <c r="H217" s="20" t="str">
        <f t="shared" si="7"/>
        <v>*</v>
      </c>
      <c r="I217" s="2">
        <f>READFIRST!$C$5</f>
        <v>2018</v>
      </c>
      <c r="L217" s="33">
        <f>'INDATA FILL demand'!F211</f>
        <v>0</v>
      </c>
      <c r="M217" s="33">
        <f>'INDATA FILL demand'!G211</f>
        <v>0</v>
      </c>
      <c r="N217" s="33">
        <f>'INDATA FILL demand'!H211</f>
        <v>0</v>
      </c>
      <c r="O217" s="33">
        <f>'INDATA FILL demand'!I211</f>
        <v>0</v>
      </c>
      <c r="P217" s="33">
        <f>'INDATA FILL demand'!J211</f>
        <v>0</v>
      </c>
      <c r="Q217" s="33">
        <f>'INDATA FILL demand'!K211</f>
        <v>0</v>
      </c>
      <c r="R217" s="33">
        <f>'INDATA FILL demand'!L211</f>
        <v>0</v>
      </c>
      <c r="S217" s="33">
        <f>'INDATA FILL demand'!M211</f>
        <v>0</v>
      </c>
      <c r="T217" s="33">
        <f>'INDATA FILL demand'!N211</f>
        <v>0</v>
      </c>
      <c r="U217" s="33">
        <f>'INDATA FILL demand'!O211</f>
        <v>0</v>
      </c>
      <c r="V217" s="33">
        <f>'INDATA FILL demand'!P211</f>
        <v>0</v>
      </c>
      <c r="W217" s="33">
        <f>'INDATA FILL demand'!Q211</f>
        <v>0</v>
      </c>
      <c r="X217" s="33">
        <f>'INDATA FILL demand'!R211</f>
        <v>0</v>
      </c>
      <c r="Y217" s="33">
        <f>'INDATA FILL demand'!S211</f>
        <v>0</v>
      </c>
      <c r="Z217" s="33">
        <f>'INDATA FILL demand'!T211</f>
        <v>0</v>
      </c>
    </row>
    <row r="218" spans="1:26" x14ac:dyDescent="0.3">
      <c r="A218" t="str">
        <f t="shared" si="6"/>
        <v/>
      </c>
      <c r="B218" t="s">
        <v>232</v>
      </c>
      <c r="C218" s="2" t="s">
        <v>232</v>
      </c>
      <c r="D218" s="2" t="s">
        <v>491</v>
      </c>
      <c r="E218" s="3" t="s">
        <v>449</v>
      </c>
      <c r="F218" s="3" t="s">
        <v>489</v>
      </c>
      <c r="G218" s="3" t="str">
        <f>IF(C218=('1 Demand Evolution BASE'!L218),"ok","err")</f>
        <v>ok</v>
      </c>
      <c r="H218" s="20" t="str">
        <f t="shared" si="7"/>
        <v>*</v>
      </c>
      <c r="I218" s="2">
        <f>READFIRST!$C$5</f>
        <v>2018</v>
      </c>
      <c r="L218" s="33">
        <f>'INDATA FILL demand'!F212</f>
        <v>0</v>
      </c>
      <c r="M218" s="33">
        <f>'INDATA FILL demand'!G212</f>
        <v>0</v>
      </c>
      <c r="N218" s="33">
        <f>'INDATA FILL demand'!H212</f>
        <v>0</v>
      </c>
      <c r="O218" s="33">
        <f>'INDATA FILL demand'!I212</f>
        <v>0</v>
      </c>
      <c r="P218" s="33">
        <f>'INDATA FILL demand'!J212</f>
        <v>0</v>
      </c>
      <c r="Q218" s="33">
        <f>'INDATA FILL demand'!K212</f>
        <v>0</v>
      </c>
      <c r="R218" s="33">
        <f>'INDATA FILL demand'!L212</f>
        <v>0</v>
      </c>
      <c r="S218" s="33">
        <f>'INDATA FILL demand'!M212</f>
        <v>0</v>
      </c>
      <c r="T218" s="33">
        <f>'INDATA FILL demand'!N212</f>
        <v>0</v>
      </c>
      <c r="U218" s="33">
        <f>'INDATA FILL demand'!O212</f>
        <v>0</v>
      </c>
      <c r="V218" s="33">
        <f>'INDATA FILL demand'!P212</f>
        <v>0</v>
      </c>
      <c r="W218" s="33">
        <f>'INDATA FILL demand'!Q212</f>
        <v>0</v>
      </c>
      <c r="X218" s="33">
        <f>'INDATA FILL demand'!R212</f>
        <v>0</v>
      </c>
      <c r="Y218" s="33">
        <f>'INDATA FILL demand'!S212</f>
        <v>0</v>
      </c>
      <c r="Z218" s="33">
        <f>'INDATA FILL demand'!T212</f>
        <v>0</v>
      </c>
    </row>
    <row r="219" spans="1:26" x14ac:dyDescent="0.3">
      <c r="A219" t="str">
        <f t="shared" si="6"/>
        <v/>
      </c>
      <c r="B219" t="s">
        <v>233</v>
      </c>
      <c r="C219" s="2" t="s">
        <v>233</v>
      </c>
      <c r="D219" s="2" t="s">
        <v>492</v>
      </c>
      <c r="E219" s="3" t="s">
        <v>449</v>
      </c>
      <c r="F219" s="3" t="s">
        <v>489</v>
      </c>
      <c r="G219" s="3" t="str">
        <f>IF(C219=('1 Demand Evolution BASE'!L219),"ok","err")</f>
        <v>ok</v>
      </c>
      <c r="H219" s="20" t="str">
        <f t="shared" si="7"/>
        <v>*</v>
      </c>
      <c r="I219" s="2">
        <f>READFIRST!$C$5</f>
        <v>2018</v>
      </c>
      <c r="L219" s="33">
        <f>'INDATA FILL demand'!F213</f>
        <v>0</v>
      </c>
      <c r="M219" s="33">
        <f>'INDATA FILL demand'!G213</f>
        <v>0</v>
      </c>
      <c r="N219" s="33">
        <f>'INDATA FILL demand'!H213</f>
        <v>0</v>
      </c>
      <c r="O219" s="33">
        <f>'INDATA FILL demand'!I213</f>
        <v>0</v>
      </c>
      <c r="P219" s="33">
        <f>'INDATA FILL demand'!J213</f>
        <v>0</v>
      </c>
      <c r="Q219" s="33">
        <f>'INDATA FILL demand'!K213</f>
        <v>0</v>
      </c>
      <c r="R219" s="33">
        <f>'INDATA FILL demand'!L213</f>
        <v>0</v>
      </c>
      <c r="S219" s="33">
        <f>'INDATA FILL demand'!M213</f>
        <v>0</v>
      </c>
      <c r="T219" s="33">
        <f>'INDATA FILL demand'!N213</f>
        <v>0</v>
      </c>
      <c r="U219" s="33">
        <f>'INDATA FILL demand'!O213</f>
        <v>0</v>
      </c>
      <c r="V219" s="33">
        <f>'INDATA FILL demand'!P213</f>
        <v>0</v>
      </c>
      <c r="W219" s="33">
        <f>'INDATA FILL demand'!Q213</f>
        <v>0</v>
      </c>
      <c r="X219" s="33">
        <f>'INDATA FILL demand'!R213</f>
        <v>0</v>
      </c>
      <c r="Y219" s="33">
        <f>'INDATA FILL demand'!S213</f>
        <v>0</v>
      </c>
      <c r="Z219" s="33">
        <f>'INDATA FILL demand'!T213</f>
        <v>0</v>
      </c>
    </row>
    <row r="220" spans="1:26" x14ac:dyDescent="0.3">
      <c r="A220" t="str">
        <f t="shared" si="6"/>
        <v/>
      </c>
      <c r="B220" t="s">
        <v>234</v>
      </c>
      <c r="C220" s="2" t="s">
        <v>234</v>
      </c>
      <c r="D220" s="2" t="s">
        <v>493</v>
      </c>
      <c r="E220" s="3" t="s">
        <v>449</v>
      </c>
      <c r="F220" s="3" t="s">
        <v>489</v>
      </c>
      <c r="G220" s="3" t="str">
        <f>IF(C220=('1 Demand Evolution BASE'!L220),"ok","err")</f>
        <v>ok</v>
      </c>
      <c r="H220" s="20" t="str">
        <f t="shared" si="7"/>
        <v>*</v>
      </c>
      <c r="I220" s="2">
        <f>READFIRST!$C$5</f>
        <v>2018</v>
      </c>
      <c r="L220" s="33">
        <f>'INDATA FILL demand'!F214</f>
        <v>0</v>
      </c>
      <c r="M220" s="33">
        <f>'INDATA FILL demand'!G214</f>
        <v>0</v>
      </c>
      <c r="N220" s="33">
        <f>'INDATA FILL demand'!H214</f>
        <v>0</v>
      </c>
      <c r="O220" s="33">
        <f>'INDATA FILL demand'!I214</f>
        <v>0</v>
      </c>
      <c r="P220" s="33">
        <f>'INDATA FILL demand'!J214</f>
        <v>0</v>
      </c>
      <c r="Q220" s="33">
        <f>'INDATA FILL demand'!K214</f>
        <v>0</v>
      </c>
      <c r="R220" s="33">
        <f>'INDATA FILL demand'!L214</f>
        <v>0</v>
      </c>
      <c r="S220" s="33">
        <f>'INDATA FILL demand'!M214</f>
        <v>0</v>
      </c>
      <c r="T220" s="33">
        <f>'INDATA FILL demand'!N214</f>
        <v>0</v>
      </c>
      <c r="U220" s="33">
        <f>'INDATA FILL demand'!O214</f>
        <v>0</v>
      </c>
      <c r="V220" s="33">
        <f>'INDATA FILL demand'!P214</f>
        <v>0</v>
      </c>
      <c r="W220" s="33">
        <f>'INDATA FILL demand'!Q214</f>
        <v>0</v>
      </c>
      <c r="X220" s="33">
        <f>'INDATA FILL demand'!R214</f>
        <v>0</v>
      </c>
      <c r="Y220" s="33">
        <f>'INDATA FILL demand'!S214</f>
        <v>0</v>
      </c>
      <c r="Z220" s="33">
        <f>'INDATA FILL demand'!T214</f>
        <v>0</v>
      </c>
    </row>
    <row r="221" spans="1:26" x14ac:dyDescent="0.3">
      <c r="A221" t="str">
        <f t="shared" si="6"/>
        <v/>
      </c>
      <c r="B221" t="s">
        <v>235</v>
      </c>
      <c r="C221" s="2" t="s">
        <v>235</v>
      </c>
      <c r="D221" s="2" t="s">
        <v>494</v>
      </c>
      <c r="E221" s="3" t="s">
        <v>449</v>
      </c>
      <c r="F221" s="3" t="s">
        <v>489</v>
      </c>
      <c r="G221" s="3" t="str">
        <f>IF(C221=('1 Demand Evolution BASE'!L221),"ok","err")</f>
        <v>ok</v>
      </c>
      <c r="H221" s="20" t="str">
        <f t="shared" si="7"/>
        <v>*</v>
      </c>
      <c r="I221" s="2">
        <f>READFIRST!$C$5</f>
        <v>2018</v>
      </c>
      <c r="L221" s="33">
        <f>'INDATA FILL demand'!F215</f>
        <v>0</v>
      </c>
      <c r="M221" s="33">
        <f>'INDATA FILL demand'!G215</f>
        <v>0</v>
      </c>
      <c r="N221" s="33">
        <f>'INDATA FILL demand'!H215</f>
        <v>0</v>
      </c>
      <c r="O221" s="33">
        <f>'INDATA FILL demand'!I215</f>
        <v>0</v>
      </c>
      <c r="P221" s="33">
        <f>'INDATA FILL demand'!J215</f>
        <v>0</v>
      </c>
      <c r="Q221" s="33">
        <f>'INDATA FILL demand'!K215</f>
        <v>0</v>
      </c>
      <c r="R221" s="33">
        <f>'INDATA FILL demand'!L215</f>
        <v>0</v>
      </c>
      <c r="S221" s="33">
        <f>'INDATA FILL demand'!M215</f>
        <v>0</v>
      </c>
      <c r="T221" s="33">
        <f>'INDATA FILL demand'!N215</f>
        <v>0</v>
      </c>
      <c r="U221" s="33">
        <f>'INDATA FILL demand'!O215</f>
        <v>0</v>
      </c>
      <c r="V221" s="33">
        <f>'INDATA FILL demand'!P215</f>
        <v>0</v>
      </c>
      <c r="W221" s="33">
        <f>'INDATA FILL demand'!Q215</f>
        <v>0</v>
      </c>
      <c r="X221" s="33">
        <f>'INDATA FILL demand'!R215</f>
        <v>0</v>
      </c>
      <c r="Y221" s="33">
        <f>'INDATA FILL demand'!S215</f>
        <v>0</v>
      </c>
      <c r="Z221" s="33">
        <f>'INDATA FILL demand'!T215</f>
        <v>0</v>
      </c>
    </row>
    <row r="222" spans="1:26" x14ac:dyDescent="0.3">
      <c r="A222" t="str">
        <f t="shared" si="6"/>
        <v/>
      </c>
      <c r="B222" t="s">
        <v>236</v>
      </c>
      <c r="C222" s="2" t="s">
        <v>236</v>
      </c>
      <c r="D222" s="2" t="s">
        <v>495</v>
      </c>
      <c r="E222" s="3" t="s">
        <v>449</v>
      </c>
      <c r="F222" s="3" t="s">
        <v>489</v>
      </c>
      <c r="G222" s="3" t="str">
        <f>IF(C222=('1 Demand Evolution BASE'!L222),"ok","err")</f>
        <v>ok</v>
      </c>
      <c r="H222" s="20" t="str">
        <f t="shared" si="7"/>
        <v>*</v>
      </c>
      <c r="I222" s="2">
        <f>READFIRST!$C$5</f>
        <v>2018</v>
      </c>
      <c r="L222" s="33">
        <f>'INDATA FILL demand'!F216</f>
        <v>0</v>
      </c>
      <c r="M222" s="33">
        <f>'INDATA FILL demand'!G216</f>
        <v>0</v>
      </c>
      <c r="N222" s="33">
        <f>'INDATA FILL demand'!H216</f>
        <v>0</v>
      </c>
      <c r="O222" s="33">
        <f>'INDATA FILL demand'!I216</f>
        <v>0</v>
      </c>
      <c r="P222" s="33">
        <f>'INDATA FILL demand'!J216</f>
        <v>0</v>
      </c>
      <c r="Q222" s="33">
        <f>'INDATA FILL demand'!K216</f>
        <v>0</v>
      </c>
      <c r="R222" s="33">
        <f>'INDATA FILL demand'!L216</f>
        <v>0</v>
      </c>
      <c r="S222" s="33">
        <f>'INDATA FILL demand'!M216</f>
        <v>0</v>
      </c>
      <c r="T222" s="33">
        <f>'INDATA FILL demand'!N216</f>
        <v>0</v>
      </c>
      <c r="U222" s="33">
        <f>'INDATA FILL demand'!O216</f>
        <v>0</v>
      </c>
      <c r="V222" s="33">
        <f>'INDATA FILL demand'!P216</f>
        <v>0</v>
      </c>
      <c r="W222" s="33">
        <f>'INDATA FILL demand'!Q216</f>
        <v>0</v>
      </c>
      <c r="X222" s="33">
        <f>'INDATA FILL demand'!R216</f>
        <v>0</v>
      </c>
      <c r="Y222" s="33">
        <f>'INDATA FILL demand'!S216</f>
        <v>0</v>
      </c>
      <c r="Z222" s="33">
        <f>'INDATA FILL demand'!T216</f>
        <v>0</v>
      </c>
    </row>
    <row r="223" spans="1:26" x14ac:dyDescent="0.3">
      <c r="A223" t="str">
        <f t="shared" si="6"/>
        <v/>
      </c>
      <c r="B223" t="s">
        <v>237</v>
      </c>
      <c r="C223" s="2" t="s">
        <v>237</v>
      </c>
      <c r="D223" s="2" t="s">
        <v>496</v>
      </c>
      <c r="E223" s="3" t="s">
        <v>449</v>
      </c>
      <c r="F223" s="3" t="s">
        <v>489</v>
      </c>
      <c r="G223" s="3" t="str">
        <f>IF(C223=('1 Demand Evolution BASE'!L223),"ok","err")</f>
        <v>ok</v>
      </c>
      <c r="H223" s="20" t="str">
        <f t="shared" si="7"/>
        <v>*</v>
      </c>
      <c r="I223" s="2">
        <f>READFIRST!$C$5</f>
        <v>2018</v>
      </c>
      <c r="L223" s="33">
        <f>'INDATA FILL demand'!F217</f>
        <v>0</v>
      </c>
      <c r="M223" s="33">
        <f>'INDATA FILL demand'!G217</f>
        <v>0</v>
      </c>
      <c r="N223" s="33">
        <f>'INDATA FILL demand'!H217</f>
        <v>0</v>
      </c>
      <c r="O223" s="33">
        <f>'INDATA FILL demand'!I217</f>
        <v>0</v>
      </c>
      <c r="P223" s="33">
        <f>'INDATA FILL demand'!J217</f>
        <v>0</v>
      </c>
      <c r="Q223" s="33">
        <f>'INDATA FILL demand'!K217</f>
        <v>0</v>
      </c>
      <c r="R223" s="33">
        <f>'INDATA FILL demand'!L217</f>
        <v>0</v>
      </c>
      <c r="S223" s="33">
        <f>'INDATA FILL demand'!M217</f>
        <v>0</v>
      </c>
      <c r="T223" s="33">
        <f>'INDATA FILL demand'!N217</f>
        <v>0</v>
      </c>
      <c r="U223" s="33">
        <f>'INDATA FILL demand'!O217</f>
        <v>0</v>
      </c>
      <c r="V223" s="33">
        <f>'INDATA FILL demand'!P217</f>
        <v>0</v>
      </c>
      <c r="W223" s="33">
        <f>'INDATA FILL demand'!Q217</f>
        <v>0</v>
      </c>
      <c r="X223" s="33">
        <f>'INDATA FILL demand'!R217</f>
        <v>0</v>
      </c>
      <c r="Y223" s="33">
        <f>'INDATA FILL demand'!S217</f>
        <v>0</v>
      </c>
      <c r="Z223" s="33">
        <f>'INDATA FILL demand'!T217</f>
        <v>0</v>
      </c>
    </row>
    <row r="224" spans="1:26" x14ac:dyDescent="0.3">
      <c r="A224" t="str">
        <f t="shared" si="6"/>
        <v/>
      </c>
      <c r="B224" t="s">
        <v>238</v>
      </c>
      <c r="C224" s="2" t="s">
        <v>238</v>
      </c>
      <c r="D224" s="2" t="s">
        <v>497</v>
      </c>
      <c r="E224" s="3" t="s">
        <v>449</v>
      </c>
      <c r="F224" s="3" t="s">
        <v>489</v>
      </c>
      <c r="G224" s="3" t="str">
        <f>IF(C224=('1 Demand Evolution BASE'!L224),"ok","err")</f>
        <v>ok</v>
      </c>
      <c r="H224" s="20" t="str">
        <f t="shared" si="7"/>
        <v>*</v>
      </c>
      <c r="I224" s="2">
        <f>READFIRST!$C$5</f>
        <v>2018</v>
      </c>
      <c r="L224" s="33">
        <f>'INDATA FILL demand'!F218</f>
        <v>0</v>
      </c>
      <c r="M224" s="33">
        <f>'INDATA FILL demand'!G218</f>
        <v>0</v>
      </c>
      <c r="N224" s="33">
        <f>'INDATA FILL demand'!H218</f>
        <v>0</v>
      </c>
      <c r="O224" s="33">
        <f>'INDATA FILL demand'!I218</f>
        <v>0</v>
      </c>
      <c r="P224" s="33">
        <f>'INDATA FILL demand'!J218</f>
        <v>0</v>
      </c>
      <c r="Q224" s="33">
        <f>'INDATA FILL demand'!K218</f>
        <v>0</v>
      </c>
      <c r="R224" s="33">
        <f>'INDATA FILL demand'!L218</f>
        <v>0</v>
      </c>
      <c r="S224" s="33">
        <f>'INDATA FILL demand'!M218</f>
        <v>0</v>
      </c>
      <c r="T224" s="33">
        <f>'INDATA FILL demand'!N218</f>
        <v>0</v>
      </c>
      <c r="U224" s="33">
        <f>'INDATA FILL demand'!O218</f>
        <v>0</v>
      </c>
      <c r="V224" s="33">
        <f>'INDATA FILL demand'!P218</f>
        <v>0</v>
      </c>
      <c r="W224" s="33">
        <f>'INDATA FILL demand'!Q218</f>
        <v>0</v>
      </c>
      <c r="X224" s="33">
        <f>'INDATA FILL demand'!R218</f>
        <v>0</v>
      </c>
      <c r="Y224" s="33">
        <f>'INDATA FILL demand'!S218</f>
        <v>0</v>
      </c>
      <c r="Z224" s="33">
        <f>'INDATA FILL demand'!T218</f>
        <v>0</v>
      </c>
    </row>
    <row r="225" spans="1:26" x14ac:dyDescent="0.3">
      <c r="A225" t="str">
        <f t="shared" si="6"/>
        <v/>
      </c>
      <c r="B225" t="s">
        <v>239</v>
      </c>
      <c r="C225" s="2" t="s">
        <v>239</v>
      </c>
      <c r="D225" s="2" t="s">
        <v>498</v>
      </c>
      <c r="E225" s="3" t="s">
        <v>449</v>
      </c>
      <c r="F225" s="3" t="s">
        <v>489</v>
      </c>
      <c r="G225" s="3" t="str">
        <f>IF(C225=('1 Demand Evolution BASE'!L225),"ok","err")</f>
        <v>ok</v>
      </c>
      <c r="H225" s="20" t="str">
        <f t="shared" si="7"/>
        <v>*</v>
      </c>
      <c r="I225" s="2">
        <f>READFIRST!$C$5</f>
        <v>2018</v>
      </c>
      <c r="L225" s="33">
        <f>'INDATA FILL demand'!F219</f>
        <v>0</v>
      </c>
      <c r="M225" s="33">
        <f>'INDATA FILL demand'!G219</f>
        <v>0</v>
      </c>
      <c r="N225" s="33">
        <f>'INDATA FILL demand'!H219</f>
        <v>0</v>
      </c>
      <c r="O225" s="33">
        <f>'INDATA FILL demand'!I219</f>
        <v>0</v>
      </c>
      <c r="P225" s="33">
        <f>'INDATA FILL demand'!J219</f>
        <v>0</v>
      </c>
      <c r="Q225" s="33">
        <f>'INDATA FILL demand'!K219</f>
        <v>0</v>
      </c>
      <c r="R225" s="33">
        <f>'INDATA FILL demand'!L219</f>
        <v>0</v>
      </c>
      <c r="S225" s="33">
        <f>'INDATA FILL demand'!M219</f>
        <v>0</v>
      </c>
      <c r="T225" s="33">
        <f>'INDATA FILL demand'!N219</f>
        <v>0</v>
      </c>
      <c r="U225" s="33">
        <f>'INDATA FILL demand'!O219</f>
        <v>0</v>
      </c>
      <c r="V225" s="33">
        <f>'INDATA FILL demand'!P219</f>
        <v>0</v>
      </c>
      <c r="W225" s="33">
        <f>'INDATA FILL demand'!Q219</f>
        <v>0</v>
      </c>
      <c r="X225" s="33">
        <f>'INDATA FILL demand'!R219</f>
        <v>0</v>
      </c>
      <c r="Y225" s="33">
        <f>'INDATA FILL demand'!S219</f>
        <v>0</v>
      </c>
      <c r="Z225" s="33">
        <f>'INDATA FILL demand'!T219</f>
        <v>0</v>
      </c>
    </row>
    <row r="226" spans="1:26" x14ac:dyDescent="0.3">
      <c r="A226" t="str">
        <f t="shared" si="6"/>
        <v/>
      </c>
      <c r="B226" t="s">
        <v>240</v>
      </c>
      <c r="C226" s="2" t="s">
        <v>240</v>
      </c>
      <c r="D226" s="2" t="s">
        <v>499</v>
      </c>
      <c r="E226" s="3" t="s">
        <v>449</v>
      </c>
      <c r="F226" s="3" t="s">
        <v>489</v>
      </c>
      <c r="G226" s="3" t="str">
        <f>IF(C226=('1 Demand Evolution BASE'!L226),"ok","err")</f>
        <v>ok</v>
      </c>
      <c r="H226" s="20" t="str">
        <f t="shared" si="7"/>
        <v>*</v>
      </c>
      <c r="I226" s="2">
        <f>READFIRST!$C$5</f>
        <v>2018</v>
      </c>
      <c r="L226" s="33">
        <f>'INDATA FILL demand'!F220</f>
        <v>0</v>
      </c>
      <c r="M226" s="33">
        <f>'INDATA FILL demand'!G220</f>
        <v>0</v>
      </c>
      <c r="N226" s="33">
        <f>'INDATA FILL demand'!H220</f>
        <v>0</v>
      </c>
      <c r="O226" s="33">
        <f>'INDATA FILL demand'!I220</f>
        <v>0</v>
      </c>
      <c r="P226" s="33">
        <f>'INDATA FILL demand'!J220</f>
        <v>0</v>
      </c>
      <c r="Q226" s="33">
        <f>'INDATA FILL demand'!K220</f>
        <v>0</v>
      </c>
      <c r="R226" s="33">
        <f>'INDATA FILL demand'!L220</f>
        <v>0</v>
      </c>
      <c r="S226" s="33">
        <f>'INDATA FILL demand'!M220</f>
        <v>0</v>
      </c>
      <c r="T226" s="33">
        <f>'INDATA FILL demand'!N220</f>
        <v>0</v>
      </c>
      <c r="U226" s="33">
        <f>'INDATA FILL demand'!O220</f>
        <v>0</v>
      </c>
      <c r="V226" s="33">
        <f>'INDATA FILL demand'!P220</f>
        <v>0</v>
      </c>
      <c r="W226" s="33">
        <f>'INDATA FILL demand'!Q220</f>
        <v>0</v>
      </c>
      <c r="X226" s="33">
        <f>'INDATA FILL demand'!R220</f>
        <v>0</v>
      </c>
      <c r="Y226" s="33">
        <f>'INDATA FILL demand'!S220</f>
        <v>0</v>
      </c>
      <c r="Z226" s="33">
        <f>'INDATA FILL demand'!T220</f>
        <v>0</v>
      </c>
    </row>
    <row r="227" spans="1:26" x14ac:dyDescent="0.3">
      <c r="A227" t="str">
        <f t="shared" si="6"/>
        <v/>
      </c>
      <c r="B227" t="s">
        <v>241</v>
      </c>
      <c r="C227" s="2" t="s">
        <v>241</v>
      </c>
      <c r="D227" s="2" t="s">
        <v>500</v>
      </c>
      <c r="E227" s="3" t="s">
        <v>449</v>
      </c>
      <c r="F227" s="3" t="s">
        <v>489</v>
      </c>
      <c r="G227" s="3" t="str">
        <f>IF(C227=('1 Demand Evolution BASE'!L227),"ok","err")</f>
        <v>ok</v>
      </c>
      <c r="H227" s="20" t="str">
        <f t="shared" si="7"/>
        <v>*</v>
      </c>
      <c r="I227" s="2">
        <f>READFIRST!$C$5</f>
        <v>2018</v>
      </c>
      <c r="L227" s="33">
        <f>'INDATA FILL demand'!F221</f>
        <v>0</v>
      </c>
      <c r="M227" s="33">
        <f>'INDATA FILL demand'!G221</f>
        <v>0</v>
      </c>
      <c r="N227" s="33">
        <f>'INDATA FILL demand'!H221</f>
        <v>0</v>
      </c>
      <c r="O227" s="33">
        <f>'INDATA FILL demand'!I221</f>
        <v>0</v>
      </c>
      <c r="P227" s="33">
        <f>'INDATA FILL demand'!J221</f>
        <v>0</v>
      </c>
      <c r="Q227" s="33">
        <f>'INDATA FILL demand'!K221</f>
        <v>0</v>
      </c>
      <c r="R227" s="33">
        <f>'INDATA FILL demand'!L221</f>
        <v>0</v>
      </c>
      <c r="S227" s="33">
        <f>'INDATA FILL demand'!M221</f>
        <v>0</v>
      </c>
      <c r="T227" s="33">
        <f>'INDATA FILL demand'!N221</f>
        <v>0</v>
      </c>
      <c r="U227" s="33">
        <f>'INDATA FILL demand'!O221</f>
        <v>0</v>
      </c>
      <c r="V227" s="33">
        <f>'INDATA FILL demand'!P221</f>
        <v>0</v>
      </c>
      <c r="W227" s="33">
        <f>'INDATA FILL demand'!Q221</f>
        <v>0</v>
      </c>
      <c r="X227" s="33">
        <f>'INDATA FILL demand'!R221</f>
        <v>0</v>
      </c>
      <c r="Y227" s="33">
        <f>'INDATA FILL demand'!S221</f>
        <v>0</v>
      </c>
      <c r="Z227" s="33">
        <f>'INDATA FILL demand'!T221</f>
        <v>0</v>
      </c>
    </row>
    <row r="228" spans="1:26" x14ac:dyDescent="0.3">
      <c r="A228" t="str">
        <f t="shared" si="6"/>
        <v/>
      </c>
      <c r="B228" t="s">
        <v>242</v>
      </c>
      <c r="C228" s="2" t="s">
        <v>242</v>
      </c>
      <c r="D228" s="2" t="s">
        <v>501</v>
      </c>
      <c r="E228" s="3" t="s">
        <v>449</v>
      </c>
      <c r="F228" s="3" t="s">
        <v>489</v>
      </c>
      <c r="G228" s="3" t="str">
        <f>IF(C228=('1 Demand Evolution BASE'!L228),"ok","err")</f>
        <v>ok</v>
      </c>
      <c r="H228" s="20" t="str">
        <f t="shared" si="7"/>
        <v>*</v>
      </c>
      <c r="I228" s="2">
        <f>READFIRST!$C$5</f>
        <v>2018</v>
      </c>
      <c r="L228" s="33">
        <f>'INDATA FILL demand'!F222</f>
        <v>0</v>
      </c>
      <c r="M228" s="33">
        <f>'INDATA FILL demand'!G222</f>
        <v>0</v>
      </c>
      <c r="N228" s="33">
        <f>'INDATA FILL demand'!H222</f>
        <v>0</v>
      </c>
      <c r="O228" s="33">
        <f>'INDATA FILL demand'!I222</f>
        <v>0</v>
      </c>
      <c r="P228" s="33">
        <f>'INDATA FILL demand'!J222</f>
        <v>0</v>
      </c>
      <c r="Q228" s="33">
        <f>'INDATA FILL demand'!K222</f>
        <v>0</v>
      </c>
      <c r="R228" s="33">
        <f>'INDATA FILL demand'!L222</f>
        <v>0</v>
      </c>
      <c r="S228" s="33">
        <f>'INDATA FILL demand'!M222</f>
        <v>0</v>
      </c>
      <c r="T228" s="33">
        <f>'INDATA FILL demand'!N222</f>
        <v>0</v>
      </c>
      <c r="U228" s="33">
        <f>'INDATA FILL demand'!O222</f>
        <v>0</v>
      </c>
      <c r="V228" s="33">
        <f>'INDATA FILL demand'!P222</f>
        <v>0</v>
      </c>
      <c r="W228" s="33">
        <f>'INDATA FILL demand'!Q222</f>
        <v>0</v>
      </c>
      <c r="X228" s="33">
        <f>'INDATA FILL demand'!R222</f>
        <v>0</v>
      </c>
      <c r="Y228" s="33">
        <f>'INDATA FILL demand'!S222</f>
        <v>0</v>
      </c>
      <c r="Z228" s="33">
        <f>'INDATA FILL demand'!T222</f>
        <v>0</v>
      </c>
    </row>
    <row r="229" spans="1:26" x14ac:dyDescent="0.3">
      <c r="A229" t="str">
        <f t="shared" si="6"/>
        <v/>
      </c>
      <c r="B229" t="s">
        <v>243</v>
      </c>
      <c r="C229" s="2" t="s">
        <v>243</v>
      </c>
      <c r="D229" s="2" t="s">
        <v>502</v>
      </c>
      <c r="E229" s="3" t="s">
        <v>449</v>
      </c>
      <c r="F229" s="3" t="s">
        <v>489</v>
      </c>
      <c r="G229" s="3" t="str">
        <f>IF(C229=('1 Demand Evolution BASE'!L229),"ok","err")</f>
        <v>ok</v>
      </c>
      <c r="H229" s="20" t="str">
        <f t="shared" si="7"/>
        <v>*</v>
      </c>
      <c r="I229" s="2">
        <f>READFIRST!$C$5</f>
        <v>2018</v>
      </c>
      <c r="L229" s="33">
        <f>'INDATA FILL demand'!F223</f>
        <v>0</v>
      </c>
      <c r="M229" s="33">
        <f>'INDATA FILL demand'!G223</f>
        <v>0</v>
      </c>
      <c r="N229" s="33">
        <f>'INDATA FILL demand'!H223</f>
        <v>0</v>
      </c>
      <c r="O229" s="33">
        <f>'INDATA FILL demand'!I223</f>
        <v>0</v>
      </c>
      <c r="P229" s="33">
        <f>'INDATA FILL demand'!J223</f>
        <v>0</v>
      </c>
      <c r="Q229" s="33">
        <f>'INDATA FILL demand'!K223</f>
        <v>0</v>
      </c>
      <c r="R229" s="33">
        <f>'INDATA FILL demand'!L223</f>
        <v>0</v>
      </c>
      <c r="S229" s="33">
        <f>'INDATA FILL demand'!M223</f>
        <v>0</v>
      </c>
      <c r="T229" s="33">
        <f>'INDATA FILL demand'!N223</f>
        <v>0</v>
      </c>
      <c r="U229" s="33">
        <f>'INDATA FILL demand'!O223</f>
        <v>0</v>
      </c>
      <c r="V229" s="33">
        <f>'INDATA FILL demand'!P223</f>
        <v>0</v>
      </c>
      <c r="W229" s="33">
        <f>'INDATA FILL demand'!Q223</f>
        <v>0</v>
      </c>
      <c r="X229" s="33">
        <f>'INDATA FILL demand'!R223</f>
        <v>0</v>
      </c>
      <c r="Y229" s="33">
        <f>'INDATA FILL demand'!S223</f>
        <v>0</v>
      </c>
      <c r="Z229" s="33">
        <f>'INDATA FILL demand'!T223</f>
        <v>0</v>
      </c>
    </row>
    <row r="230" spans="1:26" x14ac:dyDescent="0.3">
      <c r="A230" t="str">
        <f t="shared" si="6"/>
        <v/>
      </c>
      <c r="B230" t="s">
        <v>244</v>
      </c>
      <c r="C230" s="2" t="s">
        <v>244</v>
      </c>
      <c r="D230" s="2" t="s">
        <v>503</v>
      </c>
      <c r="E230" s="3" t="s">
        <v>449</v>
      </c>
      <c r="F230" s="3" t="s">
        <v>489</v>
      </c>
      <c r="G230" s="3" t="str">
        <f>IF(C230=('1 Demand Evolution BASE'!L230),"ok","err")</f>
        <v>ok</v>
      </c>
      <c r="H230" s="20" t="str">
        <f t="shared" si="7"/>
        <v>*</v>
      </c>
      <c r="I230" s="2">
        <f>READFIRST!$C$5</f>
        <v>2018</v>
      </c>
      <c r="L230" s="33">
        <f>'INDATA FILL demand'!F224</f>
        <v>0</v>
      </c>
      <c r="M230" s="33">
        <f>'INDATA FILL demand'!G224</f>
        <v>0</v>
      </c>
      <c r="N230" s="33">
        <f>'INDATA FILL demand'!H224</f>
        <v>0</v>
      </c>
      <c r="O230" s="33">
        <f>'INDATA FILL demand'!I224</f>
        <v>0</v>
      </c>
      <c r="P230" s="33">
        <f>'INDATA FILL demand'!J224</f>
        <v>0</v>
      </c>
      <c r="Q230" s="33">
        <f>'INDATA FILL demand'!K224</f>
        <v>0</v>
      </c>
      <c r="R230" s="33">
        <f>'INDATA FILL demand'!L224</f>
        <v>0</v>
      </c>
      <c r="S230" s="33">
        <f>'INDATA FILL demand'!M224</f>
        <v>0</v>
      </c>
      <c r="T230" s="33">
        <f>'INDATA FILL demand'!N224</f>
        <v>0</v>
      </c>
      <c r="U230" s="33">
        <f>'INDATA FILL demand'!O224</f>
        <v>0</v>
      </c>
      <c r="V230" s="33">
        <f>'INDATA FILL demand'!P224</f>
        <v>0</v>
      </c>
      <c r="W230" s="33">
        <f>'INDATA FILL demand'!Q224</f>
        <v>0</v>
      </c>
      <c r="X230" s="33">
        <f>'INDATA FILL demand'!R224</f>
        <v>0</v>
      </c>
      <c r="Y230" s="33">
        <f>'INDATA FILL demand'!S224</f>
        <v>0</v>
      </c>
      <c r="Z230" s="33">
        <f>'INDATA FILL demand'!T224</f>
        <v>0</v>
      </c>
    </row>
    <row r="231" spans="1:26" x14ac:dyDescent="0.3">
      <c r="A231" t="str">
        <f t="shared" si="6"/>
        <v/>
      </c>
      <c r="B231" t="s">
        <v>245</v>
      </c>
      <c r="C231" s="2" t="s">
        <v>245</v>
      </c>
      <c r="D231" s="2" t="s">
        <v>504</v>
      </c>
      <c r="E231" s="3" t="s">
        <v>449</v>
      </c>
      <c r="F231" s="3" t="s">
        <v>489</v>
      </c>
      <c r="G231" s="3" t="str">
        <f>IF(C231=('1 Demand Evolution BASE'!L231),"ok","err")</f>
        <v>ok</v>
      </c>
      <c r="H231" s="20" t="str">
        <f t="shared" si="7"/>
        <v>*</v>
      </c>
      <c r="I231" s="2">
        <f>READFIRST!$C$5</f>
        <v>2018</v>
      </c>
      <c r="L231" s="33">
        <f>'INDATA FILL demand'!F225</f>
        <v>0</v>
      </c>
      <c r="M231" s="33">
        <f>'INDATA FILL demand'!G225</f>
        <v>0</v>
      </c>
      <c r="N231" s="33">
        <f>'INDATA FILL demand'!H225</f>
        <v>0</v>
      </c>
      <c r="O231" s="33">
        <f>'INDATA FILL demand'!I225</f>
        <v>0</v>
      </c>
      <c r="P231" s="33">
        <f>'INDATA FILL demand'!J225</f>
        <v>0</v>
      </c>
      <c r="Q231" s="33">
        <f>'INDATA FILL demand'!K225</f>
        <v>0</v>
      </c>
      <c r="R231" s="33">
        <f>'INDATA FILL demand'!L225</f>
        <v>0</v>
      </c>
      <c r="S231" s="33">
        <f>'INDATA FILL demand'!M225</f>
        <v>0</v>
      </c>
      <c r="T231" s="33">
        <f>'INDATA FILL demand'!N225</f>
        <v>0</v>
      </c>
      <c r="U231" s="33">
        <f>'INDATA FILL demand'!O225</f>
        <v>0</v>
      </c>
      <c r="V231" s="33">
        <f>'INDATA FILL demand'!P225</f>
        <v>0</v>
      </c>
      <c r="W231" s="33">
        <f>'INDATA FILL demand'!Q225</f>
        <v>0</v>
      </c>
      <c r="X231" s="33">
        <f>'INDATA FILL demand'!R225</f>
        <v>0</v>
      </c>
      <c r="Y231" s="33">
        <f>'INDATA FILL demand'!S225</f>
        <v>0</v>
      </c>
      <c r="Z231" s="33">
        <f>'INDATA FILL demand'!T225</f>
        <v>0</v>
      </c>
    </row>
    <row r="232" spans="1:26" x14ac:dyDescent="0.3">
      <c r="A232" t="str">
        <f t="shared" si="6"/>
        <v/>
      </c>
      <c r="B232" t="s">
        <v>246</v>
      </c>
      <c r="C232" s="2" t="s">
        <v>246</v>
      </c>
      <c r="D232" s="2" t="s">
        <v>505</v>
      </c>
      <c r="E232" s="3" t="s">
        <v>449</v>
      </c>
      <c r="F232" s="3" t="s">
        <v>278</v>
      </c>
      <c r="G232" s="3" t="str">
        <f>IF(C232=('1 Demand Evolution BASE'!L232),"ok","err")</f>
        <v>ok</v>
      </c>
      <c r="H232" s="20" t="str">
        <f t="shared" si="7"/>
        <v>*</v>
      </c>
      <c r="I232" s="2">
        <f>READFIRST!$C$5</f>
        <v>2018</v>
      </c>
      <c r="L232" s="33">
        <f>'INDATA FILL demand'!F226</f>
        <v>0</v>
      </c>
      <c r="M232" s="33">
        <f>'INDATA FILL demand'!G226</f>
        <v>0</v>
      </c>
      <c r="N232" s="33">
        <f>'INDATA FILL demand'!H226</f>
        <v>0</v>
      </c>
      <c r="O232" s="33">
        <f>'INDATA FILL demand'!I226</f>
        <v>0</v>
      </c>
      <c r="P232" s="33">
        <f>'INDATA FILL demand'!J226</f>
        <v>0</v>
      </c>
      <c r="Q232" s="33">
        <f>'INDATA FILL demand'!K226</f>
        <v>0</v>
      </c>
      <c r="R232" s="33">
        <f>'INDATA FILL demand'!L226</f>
        <v>0</v>
      </c>
      <c r="S232" s="33">
        <f>'INDATA FILL demand'!M226</f>
        <v>0</v>
      </c>
      <c r="T232" s="33">
        <f>'INDATA FILL demand'!N226</f>
        <v>0</v>
      </c>
      <c r="U232" s="33">
        <f>'INDATA FILL demand'!O226</f>
        <v>0</v>
      </c>
      <c r="V232" s="33">
        <f>'INDATA FILL demand'!P226</f>
        <v>0</v>
      </c>
      <c r="W232" s="33">
        <f>'INDATA FILL demand'!Q226</f>
        <v>0</v>
      </c>
      <c r="X232" s="33">
        <f>'INDATA FILL demand'!R226</f>
        <v>0</v>
      </c>
      <c r="Y232" s="33">
        <f>'INDATA FILL demand'!S226</f>
        <v>0</v>
      </c>
      <c r="Z232" s="33">
        <f>'INDATA FILL demand'!T226</f>
        <v>0</v>
      </c>
    </row>
    <row r="233" spans="1:26" x14ac:dyDescent="0.3">
      <c r="A233" t="str">
        <f t="shared" si="6"/>
        <v/>
      </c>
      <c r="B233" t="s">
        <v>247</v>
      </c>
      <c r="C233" s="2" t="s">
        <v>247</v>
      </c>
      <c r="D233" s="2" t="s">
        <v>506</v>
      </c>
      <c r="E233" s="3" t="s">
        <v>449</v>
      </c>
      <c r="F233" s="3" t="s">
        <v>278</v>
      </c>
      <c r="G233" s="3" t="str">
        <f>IF(C233=('1 Demand Evolution BASE'!L233),"ok","err")</f>
        <v>ok</v>
      </c>
      <c r="H233" s="20" t="str">
        <f t="shared" si="7"/>
        <v>*</v>
      </c>
      <c r="I233" s="2">
        <f>READFIRST!$C$5</f>
        <v>2018</v>
      </c>
      <c r="L233" s="33">
        <f>'INDATA FILL demand'!F227</f>
        <v>0</v>
      </c>
      <c r="M233" s="33">
        <f>'INDATA FILL demand'!G227</f>
        <v>0</v>
      </c>
      <c r="N233" s="33">
        <f>'INDATA FILL demand'!H227</f>
        <v>0</v>
      </c>
      <c r="O233" s="33">
        <f>'INDATA FILL demand'!I227</f>
        <v>0</v>
      </c>
      <c r="P233" s="33">
        <f>'INDATA FILL demand'!J227</f>
        <v>0</v>
      </c>
      <c r="Q233" s="33">
        <f>'INDATA FILL demand'!K227</f>
        <v>0</v>
      </c>
      <c r="R233" s="33">
        <f>'INDATA FILL demand'!L227</f>
        <v>0</v>
      </c>
      <c r="S233" s="33">
        <f>'INDATA FILL demand'!M227</f>
        <v>0</v>
      </c>
      <c r="T233" s="33">
        <f>'INDATA FILL demand'!N227</f>
        <v>0</v>
      </c>
      <c r="U233" s="33">
        <f>'INDATA FILL demand'!O227</f>
        <v>0</v>
      </c>
      <c r="V233" s="33">
        <f>'INDATA FILL demand'!P227</f>
        <v>0</v>
      </c>
      <c r="W233" s="33">
        <f>'INDATA FILL demand'!Q227</f>
        <v>0</v>
      </c>
      <c r="X233" s="33">
        <f>'INDATA FILL demand'!R227</f>
        <v>0</v>
      </c>
      <c r="Y233" s="33">
        <f>'INDATA FILL demand'!S227</f>
        <v>0</v>
      </c>
      <c r="Z233" s="33">
        <f>'INDATA FILL demand'!T227</f>
        <v>0</v>
      </c>
    </row>
    <row r="234" spans="1:26" x14ac:dyDescent="0.3">
      <c r="A234" t="str">
        <f t="shared" si="6"/>
        <v/>
      </c>
      <c r="B234" t="s">
        <v>248</v>
      </c>
      <c r="C234" s="2" t="s">
        <v>248</v>
      </c>
      <c r="D234" s="2" t="s">
        <v>507</v>
      </c>
      <c r="E234" s="3" t="s">
        <v>449</v>
      </c>
      <c r="F234" s="3" t="s">
        <v>489</v>
      </c>
      <c r="G234" s="3" t="str">
        <f>IF(C234=('1 Demand Evolution BASE'!L234),"ok","err")</f>
        <v>ok</v>
      </c>
      <c r="H234" s="20" t="str">
        <f t="shared" si="7"/>
        <v>*</v>
      </c>
      <c r="I234" s="2">
        <f>READFIRST!$C$5</f>
        <v>2018</v>
      </c>
      <c r="L234" s="33">
        <f>'INDATA FILL demand'!F228</f>
        <v>0</v>
      </c>
      <c r="M234" s="33">
        <f>'INDATA FILL demand'!G228</f>
        <v>0</v>
      </c>
      <c r="N234" s="33">
        <f>'INDATA FILL demand'!H228</f>
        <v>0</v>
      </c>
      <c r="O234" s="33">
        <f>'INDATA FILL demand'!I228</f>
        <v>0</v>
      </c>
      <c r="P234" s="33">
        <f>'INDATA FILL demand'!J228</f>
        <v>0</v>
      </c>
      <c r="Q234" s="33">
        <f>'INDATA FILL demand'!K228</f>
        <v>0</v>
      </c>
      <c r="R234" s="33">
        <f>'INDATA FILL demand'!L228</f>
        <v>0</v>
      </c>
      <c r="S234" s="33">
        <f>'INDATA FILL demand'!M228</f>
        <v>0</v>
      </c>
      <c r="T234" s="33">
        <f>'INDATA FILL demand'!N228</f>
        <v>0</v>
      </c>
      <c r="U234" s="33">
        <f>'INDATA FILL demand'!O228</f>
        <v>0</v>
      </c>
      <c r="V234" s="33">
        <f>'INDATA FILL demand'!P228</f>
        <v>0</v>
      </c>
      <c r="W234" s="33">
        <f>'INDATA FILL demand'!Q228</f>
        <v>0</v>
      </c>
      <c r="X234" s="33">
        <f>'INDATA FILL demand'!R228</f>
        <v>0</v>
      </c>
      <c r="Y234" s="33">
        <f>'INDATA FILL demand'!S228</f>
        <v>0</v>
      </c>
      <c r="Z234" s="33">
        <f>'INDATA FILL demand'!T228</f>
        <v>0</v>
      </c>
    </row>
    <row r="235" spans="1:26" x14ac:dyDescent="0.3">
      <c r="A235" t="str">
        <f t="shared" si="6"/>
        <v/>
      </c>
      <c r="B235" t="s">
        <v>249</v>
      </c>
      <c r="C235" s="2" t="s">
        <v>249</v>
      </c>
      <c r="D235" s="2" t="s">
        <v>508</v>
      </c>
      <c r="E235" s="3" t="s">
        <v>449</v>
      </c>
      <c r="F235" s="3" t="s">
        <v>489</v>
      </c>
      <c r="G235" s="3" t="str">
        <f>IF(C235=('1 Demand Evolution BASE'!L235),"ok","err")</f>
        <v>ok</v>
      </c>
      <c r="H235" s="20" t="str">
        <f t="shared" si="7"/>
        <v>*</v>
      </c>
      <c r="I235" s="2">
        <f>READFIRST!$C$5</f>
        <v>2018</v>
      </c>
      <c r="L235" s="33">
        <f>'INDATA FILL demand'!F229</f>
        <v>0</v>
      </c>
      <c r="M235" s="33">
        <f>'INDATA FILL demand'!G229</f>
        <v>0</v>
      </c>
      <c r="N235" s="33">
        <f>'INDATA FILL demand'!H229</f>
        <v>0</v>
      </c>
      <c r="O235" s="33">
        <f>'INDATA FILL demand'!I229</f>
        <v>0</v>
      </c>
      <c r="P235" s="33">
        <f>'INDATA FILL demand'!J229</f>
        <v>0</v>
      </c>
      <c r="Q235" s="33">
        <f>'INDATA FILL demand'!K229</f>
        <v>0</v>
      </c>
      <c r="R235" s="33">
        <f>'INDATA FILL demand'!L229</f>
        <v>0</v>
      </c>
      <c r="S235" s="33">
        <f>'INDATA FILL demand'!M229</f>
        <v>0</v>
      </c>
      <c r="T235" s="33">
        <f>'INDATA FILL demand'!N229</f>
        <v>0</v>
      </c>
      <c r="U235" s="33">
        <f>'INDATA FILL demand'!O229</f>
        <v>0</v>
      </c>
      <c r="V235" s="33">
        <f>'INDATA FILL demand'!P229</f>
        <v>0</v>
      </c>
      <c r="W235" s="33">
        <f>'INDATA FILL demand'!Q229</f>
        <v>0</v>
      </c>
      <c r="X235" s="33">
        <f>'INDATA FILL demand'!R229</f>
        <v>0</v>
      </c>
      <c r="Y235" s="33">
        <f>'INDATA FILL demand'!S229</f>
        <v>0</v>
      </c>
      <c r="Z235" s="33">
        <f>'INDATA FILL demand'!T229</f>
        <v>0</v>
      </c>
    </row>
    <row r="236" spans="1:26" x14ac:dyDescent="0.3">
      <c r="A236" t="str">
        <f t="shared" si="6"/>
        <v/>
      </c>
      <c r="B236" t="s">
        <v>250</v>
      </c>
      <c r="C236" s="2" t="s">
        <v>250</v>
      </c>
      <c r="D236" s="2" t="s">
        <v>509</v>
      </c>
      <c r="E236" s="3" t="s">
        <v>449</v>
      </c>
      <c r="F236" s="3" t="s">
        <v>489</v>
      </c>
      <c r="G236" s="3" t="str">
        <f>IF(C236=('1 Demand Evolution BASE'!L236),"ok","err")</f>
        <v>ok</v>
      </c>
      <c r="H236" s="20" t="str">
        <f t="shared" si="7"/>
        <v>*</v>
      </c>
      <c r="I236" s="2">
        <f>READFIRST!$C$5</f>
        <v>2018</v>
      </c>
      <c r="L236" s="33">
        <f>'INDATA FILL demand'!F230</f>
        <v>0</v>
      </c>
      <c r="M236" s="33">
        <f>'INDATA FILL demand'!G230</f>
        <v>0</v>
      </c>
      <c r="N236" s="33">
        <f>'INDATA FILL demand'!H230</f>
        <v>0</v>
      </c>
      <c r="O236" s="33">
        <f>'INDATA FILL demand'!I230</f>
        <v>0</v>
      </c>
      <c r="P236" s="33">
        <f>'INDATA FILL demand'!J230</f>
        <v>0</v>
      </c>
      <c r="Q236" s="33">
        <f>'INDATA FILL demand'!K230</f>
        <v>0</v>
      </c>
      <c r="R236" s="33">
        <f>'INDATA FILL demand'!L230</f>
        <v>0</v>
      </c>
      <c r="S236" s="33">
        <f>'INDATA FILL demand'!M230</f>
        <v>0</v>
      </c>
      <c r="T236" s="33">
        <f>'INDATA FILL demand'!N230</f>
        <v>0</v>
      </c>
      <c r="U236" s="33">
        <f>'INDATA FILL demand'!O230</f>
        <v>0</v>
      </c>
      <c r="V236" s="33">
        <f>'INDATA FILL demand'!P230</f>
        <v>0</v>
      </c>
      <c r="W236" s="33">
        <f>'INDATA FILL demand'!Q230</f>
        <v>0</v>
      </c>
      <c r="X236" s="33">
        <f>'INDATA FILL demand'!R230</f>
        <v>0</v>
      </c>
      <c r="Y236" s="33">
        <f>'INDATA FILL demand'!S230</f>
        <v>0</v>
      </c>
      <c r="Z236" s="33">
        <f>'INDATA FILL demand'!T230</f>
        <v>0</v>
      </c>
    </row>
    <row r="237" spans="1:26" x14ac:dyDescent="0.3">
      <c r="A237" t="str">
        <f t="shared" si="6"/>
        <v/>
      </c>
      <c r="B237" t="s">
        <v>251</v>
      </c>
      <c r="C237" s="2" t="s">
        <v>251</v>
      </c>
      <c r="D237" s="2" t="s">
        <v>510</v>
      </c>
      <c r="E237" s="3" t="s">
        <v>449</v>
      </c>
      <c r="F237" s="3" t="s">
        <v>489</v>
      </c>
      <c r="G237" s="3" t="str">
        <f>IF(C237=('1 Demand Evolution BASE'!L237),"ok","err")</f>
        <v>ok</v>
      </c>
      <c r="H237" s="20" t="str">
        <f t="shared" si="7"/>
        <v>*</v>
      </c>
      <c r="I237" s="2">
        <f>READFIRST!$C$5</f>
        <v>2018</v>
      </c>
      <c r="L237" s="33">
        <f>'INDATA FILL demand'!F231</f>
        <v>0</v>
      </c>
      <c r="M237" s="33">
        <f>'INDATA FILL demand'!G231</f>
        <v>0</v>
      </c>
      <c r="N237" s="33">
        <f>'INDATA FILL demand'!H231</f>
        <v>0</v>
      </c>
      <c r="O237" s="33">
        <f>'INDATA FILL demand'!I231</f>
        <v>0</v>
      </c>
      <c r="P237" s="33">
        <f>'INDATA FILL demand'!J231</f>
        <v>0</v>
      </c>
      <c r="Q237" s="33">
        <f>'INDATA FILL demand'!K231</f>
        <v>0</v>
      </c>
      <c r="R237" s="33">
        <f>'INDATA FILL demand'!L231</f>
        <v>0</v>
      </c>
      <c r="S237" s="33">
        <f>'INDATA FILL demand'!M231</f>
        <v>0</v>
      </c>
      <c r="T237" s="33">
        <f>'INDATA FILL demand'!N231</f>
        <v>0</v>
      </c>
      <c r="U237" s="33">
        <f>'INDATA FILL demand'!O231</f>
        <v>0</v>
      </c>
      <c r="V237" s="33">
        <f>'INDATA FILL demand'!P231</f>
        <v>0</v>
      </c>
      <c r="W237" s="33">
        <f>'INDATA FILL demand'!Q231</f>
        <v>0</v>
      </c>
      <c r="X237" s="33">
        <f>'INDATA FILL demand'!R231</f>
        <v>0</v>
      </c>
      <c r="Y237" s="33">
        <f>'INDATA FILL demand'!S231</f>
        <v>0</v>
      </c>
      <c r="Z237" s="33">
        <f>'INDATA FILL demand'!T231</f>
        <v>0</v>
      </c>
    </row>
    <row r="238" spans="1:26" x14ac:dyDescent="0.3">
      <c r="A238" t="str">
        <f t="shared" si="6"/>
        <v/>
      </c>
      <c r="B238" t="s">
        <v>252</v>
      </c>
      <c r="C238" s="2" t="s">
        <v>252</v>
      </c>
      <c r="D238" s="2" t="s">
        <v>511</v>
      </c>
      <c r="E238" s="3" t="s">
        <v>449</v>
      </c>
      <c r="F238" s="3" t="s">
        <v>489</v>
      </c>
      <c r="G238" s="3" t="str">
        <f>IF(C238=('1 Demand Evolution BASE'!L238),"ok","err")</f>
        <v>ok</v>
      </c>
      <c r="H238" s="20" t="str">
        <f t="shared" si="7"/>
        <v>*</v>
      </c>
      <c r="I238" s="2">
        <f>READFIRST!$C$5</f>
        <v>2018</v>
      </c>
      <c r="L238" s="33">
        <f>'INDATA FILL demand'!F232</f>
        <v>0</v>
      </c>
      <c r="M238" s="33">
        <f>'INDATA FILL demand'!G232</f>
        <v>0</v>
      </c>
      <c r="N238" s="33">
        <f>'INDATA FILL demand'!H232</f>
        <v>0</v>
      </c>
      <c r="O238" s="33">
        <f>'INDATA FILL demand'!I232</f>
        <v>0</v>
      </c>
      <c r="P238" s="33">
        <f>'INDATA FILL demand'!J232</f>
        <v>0</v>
      </c>
      <c r="Q238" s="33">
        <f>'INDATA FILL demand'!K232</f>
        <v>0</v>
      </c>
      <c r="R238" s="33">
        <f>'INDATA FILL demand'!L232</f>
        <v>0</v>
      </c>
      <c r="S238" s="33">
        <f>'INDATA FILL demand'!M232</f>
        <v>0</v>
      </c>
      <c r="T238" s="33">
        <f>'INDATA FILL demand'!N232</f>
        <v>0</v>
      </c>
      <c r="U238" s="33">
        <f>'INDATA FILL demand'!O232</f>
        <v>0</v>
      </c>
      <c r="V238" s="33">
        <f>'INDATA FILL demand'!P232</f>
        <v>0</v>
      </c>
      <c r="W238" s="33">
        <f>'INDATA FILL demand'!Q232</f>
        <v>0</v>
      </c>
      <c r="X238" s="33">
        <f>'INDATA FILL demand'!R232</f>
        <v>0</v>
      </c>
      <c r="Y238" s="33">
        <f>'INDATA FILL demand'!S232</f>
        <v>0</v>
      </c>
      <c r="Z238" s="33">
        <f>'INDATA FILL demand'!T232</f>
        <v>0</v>
      </c>
    </row>
    <row r="239" spans="1:26" x14ac:dyDescent="0.3">
      <c r="A239" t="str">
        <f t="shared" si="6"/>
        <v/>
      </c>
      <c r="B239" t="s">
        <v>253</v>
      </c>
      <c r="C239" s="11" t="s">
        <v>253</v>
      </c>
      <c r="D239" s="11" t="s">
        <v>512</v>
      </c>
      <c r="E239" s="10" t="s">
        <v>449</v>
      </c>
      <c r="F239" s="10" t="s">
        <v>489</v>
      </c>
      <c r="G239" s="3" t="str">
        <f>IF(C239=('1 Demand Evolution BASE'!L239),"ok","err")</f>
        <v>ok</v>
      </c>
      <c r="H239" s="20" t="str">
        <f t="shared" si="7"/>
        <v>*</v>
      </c>
      <c r="I239" s="11">
        <f>READFIRST!$C$5</f>
        <v>2018</v>
      </c>
      <c r="K239" s="25"/>
      <c r="L239" s="33">
        <f>'INDATA FILL demand'!F233</f>
        <v>0</v>
      </c>
      <c r="M239" s="33">
        <f>'INDATA FILL demand'!G233</f>
        <v>0</v>
      </c>
      <c r="N239" s="33">
        <f>'INDATA FILL demand'!H233</f>
        <v>0</v>
      </c>
      <c r="O239" s="33">
        <f>'INDATA FILL demand'!I233</f>
        <v>0</v>
      </c>
      <c r="P239" s="33">
        <f>'INDATA FILL demand'!J233</f>
        <v>0</v>
      </c>
      <c r="Q239" s="33">
        <f>'INDATA FILL demand'!K233</f>
        <v>0</v>
      </c>
      <c r="R239" s="33">
        <f>'INDATA FILL demand'!L233</f>
        <v>0</v>
      </c>
      <c r="S239" s="33">
        <f>'INDATA FILL demand'!M233</f>
        <v>0</v>
      </c>
      <c r="T239" s="33">
        <f>'INDATA FILL demand'!N233</f>
        <v>0</v>
      </c>
      <c r="U239" s="33">
        <f>'INDATA FILL demand'!O233</f>
        <v>0</v>
      </c>
      <c r="V239" s="33">
        <f>'INDATA FILL demand'!P233</f>
        <v>0</v>
      </c>
      <c r="W239" s="33">
        <f>'INDATA FILL demand'!Q233</f>
        <v>0</v>
      </c>
      <c r="X239" s="33">
        <f>'INDATA FILL demand'!R233</f>
        <v>0</v>
      </c>
      <c r="Y239" s="33">
        <f>'INDATA FILL demand'!S233</f>
        <v>0</v>
      </c>
      <c r="Z239" s="33">
        <f>'INDATA FILL demand'!T233</f>
        <v>0</v>
      </c>
    </row>
    <row r="240" spans="1:26" x14ac:dyDescent="0.3">
      <c r="A240" t="str">
        <f t="shared" si="6"/>
        <v/>
      </c>
      <c r="B240" s="19" t="s">
        <v>254</v>
      </c>
      <c r="C240" s="11" t="s">
        <v>254</v>
      </c>
      <c r="D240" s="11" t="s">
        <v>513</v>
      </c>
      <c r="E240" s="10" t="s">
        <v>514</v>
      </c>
      <c r="F240" s="10" t="s">
        <v>278</v>
      </c>
      <c r="G240" s="12" t="str">
        <f>IF(C240=('1 Demand Evolution BASE'!L240),"ok","err")</f>
        <v>ok</v>
      </c>
      <c r="H240" s="20" t="str">
        <f t="shared" si="7"/>
        <v>DEMAND</v>
      </c>
      <c r="I240" s="34">
        <f>READFIRST!$C$5</f>
        <v>2018</v>
      </c>
      <c r="K240" s="25"/>
      <c r="L240" s="35">
        <f>'INDATA FILL demand'!F234</f>
        <v>12.604807642320001</v>
      </c>
      <c r="M240" s="35">
        <f>'INDATA FILL demand'!G234</f>
        <v>0</v>
      </c>
      <c r="N240" s="35">
        <f>'INDATA FILL demand'!H234</f>
        <v>0</v>
      </c>
      <c r="O240" s="35">
        <f>'INDATA FILL demand'!I234</f>
        <v>0</v>
      </c>
      <c r="P240" s="35">
        <f>'INDATA FILL demand'!J234</f>
        <v>0</v>
      </c>
      <c r="Q240" s="35">
        <f>'INDATA FILL demand'!K234</f>
        <v>0</v>
      </c>
      <c r="R240" s="35">
        <f>'INDATA FILL demand'!L234</f>
        <v>0</v>
      </c>
      <c r="S240" s="35">
        <f>'INDATA FILL demand'!M234</f>
        <v>0</v>
      </c>
      <c r="T240" s="35">
        <f>'INDATA FILL demand'!N234</f>
        <v>0</v>
      </c>
      <c r="U240" s="35">
        <f>'INDATA FILL demand'!O234</f>
        <v>0</v>
      </c>
      <c r="V240" s="35">
        <f>'INDATA FILL demand'!P234</f>
        <v>0</v>
      </c>
      <c r="W240" s="35">
        <f>'INDATA FILL demand'!Q234</f>
        <v>0</v>
      </c>
      <c r="X240" s="35">
        <f>'INDATA FILL demand'!R234</f>
        <v>0</v>
      </c>
      <c r="Y240" s="35">
        <f>'INDATA FILL demand'!S234</f>
        <v>0</v>
      </c>
      <c r="Z240" s="35">
        <f>'INDATA FILL demand'!T234</f>
        <v>0</v>
      </c>
    </row>
    <row r="241" spans="1:26" x14ac:dyDescent="0.3">
      <c r="A241" t="str">
        <f t="shared" si="6"/>
        <v/>
      </c>
      <c r="B241" s="26" t="s">
        <v>255</v>
      </c>
      <c r="C241" s="2" t="s">
        <v>255</v>
      </c>
      <c r="D241" s="2" t="s">
        <v>515</v>
      </c>
      <c r="E241" s="3" t="s">
        <v>516</v>
      </c>
      <c r="F241" s="3" t="s">
        <v>278</v>
      </c>
      <c r="G241" s="3" t="str">
        <f>IF(C241=('1 Demand Evolution BASE'!L241),"ok","err")</f>
        <v>ok</v>
      </c>
      <c r="H241" s="20" t="str">
        <f t="shared" si="7"/>
        <v>*</v>
      </c>
      <c r="I241" s="2">
        <f>READFIRST!$C$5</f>
        <v>2018</v>
      </c>
      <c r="L241" s="33">
        <f>'INDATA FILL demand'!F235</f>
        <v>0</v>
      </c>
      <c r="M241" s="33">
        <f>'INDATA FILL demand'!G235</f>
        <v>0</v>
      </c>
      <c r="N241" s="33">
        <f>'INDATA FILL demand'!H235</f>
        <v>0</v>
      </c>
      <c r="O241" s="33">
        <f>'INDATA FILL demand'!I235</f>
        <v>0</v>
      </c>
      <c r="P241" s="33">
        <f>'INDATA FILL demand'!J235</f>
        <v>0</v>
      </c>
      <c r="Q241" s="33">
        <f>'INDATA FILL demand'!K235</f>
        <v>0</v>
      </c>
      <c r="R241" s="33">
        <f>'INDATA FILL demand'!L235</f>
        <v>0</v>
      </c>
      <c r="S241" s="33">
        <f>'INDATA FILL demand'!M235</f>
        <v>0</v>
      </c>
      <c r="T241" s="33">
        <f>'INDATA FILL demand'!N235</f>
        <v>0</v>
      </c>
      <c r="U241" s="33">
        <f>'INDATA FILL demand'!O235</f>
        <v>0</v>
      </c>
      <c r="V241" s="33">
        <f>'INDATA FILL demand'!P235</f>
        <v>0</v>
      </c>
      <c r="W241" s="33">
        <f>'INDATA FILL demand'!Q235</f>
        <v>0</v>
      </c>
      <c r="X241" s="33">
        <f>'INDATA FILL demand'!R235</f>
        <v>0</v>
      </c>
      <c r="Y241" s="33">
        <f>'INDATA FILL demand'!S235</f>
        <v>0</v>
      </c>
      <c r="Z241" s="33">
        <f>'INDATA FILL demand'!T235</f>
        <v>0</v>
      </c>
    </row>
    <row r="242" spans="1:26" x14ac:dyDescent="0.3">
      <c r="A242" t="str">
        <f t="shared" si="6"/>
        <v/>
      </c>
      <c r="B242" s="26" t="s">
        <v>256</v>
      </c>
      <c r="C242" s="2" t="s">
        <v>256</v>
      </c>
      <c r="D242" s="2" t="s">
        <v>517</v>
      </c>
      <c r="E242" s="3" t="s">
        <v>516</v>
      </c>
      <c r="F242" s="3" t="s">
        <v>278</v>
      </c>
      <c r="G242" s="3" t="str">
        <f>IF(C242=('1 Demand Evolution BASE'!L242),"ok","err")</f>
        <v>ok</v>
      </c>
      <c r="H242" s="20" t="str">
        <f t="shared" si="7"/>
        <v>*</v>
      </c>
      <c r="I242" s="2">
        <f>READFIRST!$C$5</f>
        <v>2018</v>
      </c>
      <c r="L242" s="33">
        <f>'INDATA FILL demand'!F236</f>
        <v>0</v>
      </c>
      <c r="M242" s="33">
        <f>'INDATA FILL demand'!G236</f>
        <v>0</v>
      </c>
      <c r="N242" s="33">
        <f>'INDATA FILL demand'!H236</f>
        <v>0</v>
      </c>
      <c r="O242" s="33">
        <f>'INDATA FILL demand'!I236</f>
        <v>0</v>
      </c>
      <c r="P242" s="33">
        <f>'INDATA FILL demand'!J236</f>
        <v>0</v>
      </c>
      <c r="Q242" s="33">
        <f>'INDATA FILL demand'!K236</f>
        <v>0</v>
      </c>
      <c r="R242" s="33">
        <f>'INDATA FILL demand'!L236</f>
        <v>0</v>
      </c>
      <c r="S242" s="33">
        <f>'INDATA FILL demand'!M236</f>
        <v>0</v>
      </c>
      <c r="T242" s="33">
        <f>'INDATA FILL demand'!N236</f>
        <v>0</v>
      </c>
      <c r="U242" s="33">
        <f>'INDATA FILL demand'!O236</f>
        <v>0</v>
      </c>
      <c r="V242" s="33">
        <f>'INDATA FILL demand'!P236</f>
        <v>0</v>
      </c>
      <c r="W242" s="33">
        <f>'INDATA FILL demand'!Q236</f>
        <v>0</v>
      </c>
      <c r="X242" s="33">
        <f>'INDATA FILL demand'!R236</f>
        <v>0</v>
      </c>
      <c r="Y242" s="33">
        <f>'INDATA FILL demand'!S236</f>
        <v>0</v>
      </c>
      <c r="Z242" s="33">
        <f>'INDATA FILL demand'!T236</f>
        <v>0</v>
      </c>
    </row>
    <row r="243" spans="1:26" x14ac:dyDescent="0.3">
      <c r="A243" t="str">
        <f t="shared" si="6"/>
        <v/>
      </c>
      <c r="B243" s="26" t="s">
        <v>257</v>
      </c>
      <c r="C243" s="2" t="s">
        <v>257</v>
      </c>
      <c r="D243" s="2" t="s">
        <v>518</v>
      </c>
      <c r="E243" s="3" t="s">
        <v>516</v>
      </c>
      <c r="F243" s="3" t="s">
        <v>278</v>
      </c>
      <c r="G243" s="3" t="str">
        <f>IF(C243=('1 Demand Evolution BASE'!L243),"ok","err")</f>
        <v>ok</v>
      </c>
      <c r="H243" s="20" t="str">
        <f t="shared" si="7"/>
        <v>*</v>
      </c>
      <c r="I243" s="2">
        <f>READFIRST!$C$5</f>
        <v>2018</v>
      </c>
      <c r="L243" s="33">
        <f>'INDATA FILL demand'!F237</f>
        <v>0</v>
      </c>
      <c r="M243" s="33">
        <f>'INDATA FILL demand'!G237</f>
        <v>0</v>
      </c>
      <c r="N243" s="33">
        <f>'INDATA FILL demand'!H237</f>
        <v>0</v>
      </c>
      <c r="O243" s="33">
        <f>'INDATA FILL demand'!I237</f>
        <v>0</v>
      </c>
      <c r="P243" s="33">
        <f>'INDATA FILL demand'!J237</f>
        <v>0</v>
      </c>
      <c r="Q243" s="33">
        <f>'INDATA FILL demand'!K237</f>
        <v>0</v>
      </c>
      <c r="R243" s="33">
        <f>'INDATA FILL demand'!L237</f>
        <v>0</v>
      </c>
      <c r="S243" s="33">
        <f>'INDATA FILL demand'!M237</f>
        <v>0</v>
      </c>
      <c r="T243" s="33">
        <f>'INDATA FILL demand'!N237</f>
        <v>0</v>
      </c>
      <c r="U243" s="33">
        <f>'INDATA FILL demand'!O237</f>
        <v>0</v>
      </c>
      <c r="V243" s="33">
        <f>'INDATA FILL demand'!P237</f>
        <v>0</v>
      </c>
      <c r="W243" s="33">
        <f>'INDATA FILL demand'!Q237</f>
        <v>0</v>
      </c>
      <c r="X243" s="33">
        <f>'INDATA FILL demand'!R237</f>
        <v>0</v>
      </c>
      <c r="Y243" s="33">
        <f>'INDATA FILL demand'!S237</f>
        <v>0</v>
      </c>
      <c r="Z243" s="33">
        <f>'INDATA FILL demand'!T237</f>
        <v>0</v>
      </c>
    </row>
    <row r="244" spans="1:26" x14ac:dyDescent="0.3">
      <c r="A244" t="str">
        <f t="shared" si="6"/>
        <v/>
      </c>
      <c r="B244" s="26" t="s">
        <v>258</v>
      </c>
      <c r="C244" s="2" t="s">
        <v>258</v>
      </c>
      <c r="D244" s="2" t="s">
        <v>519</v>
      </c>
      <c r="E244" s="3" t="s">
        <v>516</v>
      </c>
      <c r="F244" s="3" t="s">
        <v>278</v>
      </c>
      <c r="G244" s="3" t="str">
        <f>IF(C244=('1 Demand Evolution BASE'!L244),"ok","err")</f>
        <v>ok</v>
      </c>
      <c r="H244" s="20" t="str">
        <f t="shared" si="7"/>
        <v>*</v>
      </c>
      <c r="I244" s="2">
        <f>READFIRST!$C$5</f>
        <v>2018</v>
      </c>
      <c r="L244" s="33">
        <f>'INDATA FILL demand'!F238</f>
        <v>0</v>
      </c>
      <c r="M244" s="33">
        <f>'INDATA FILL demand'!G238</f>
        <v>0</v>
      </c>
      <c r="N244" s="33">
        <f>'INDATA FILL demand'!H238</f>
        <v>0</v>
      </c>
      <c r="O244" s="33">
        <f>'INDATA FILL demand'!I238</f>
        <v>0</v>
      </c>
      <c r="P244" s="33">
        <f>'INDATA FILL demand'!J238</f>
        <v>0</v>
      </c>
      <c r="Q244" s="33">
        <f>'INDATA FILL demand'!K238</f>
        <v>0</v>
      </c>
      <c r="R244" s="33">
        <f>'INDATA FILL demand'!L238</f>
        <v>0</v>
      </c>
      <c r="S244" s="33">
        <f>'INDATA FILL demand'!M238</f>
        <v>0</v>
      </c>
      <c r="T244" s="33">
        <f>'INDATA FILL demand'!N238</f>
        <v>0</v>
      </c>
      <c r="U244" s="33">
        <f>'INDATA FILL demand'!O238</f>
        <v>0</v>
      </c>
      <c r="V244" s="33">
        <f>'INDATA FILL demand'!P238</f>
        <v>0</v>
      </c>
      <c r="W244" s="33">
        <f>'INDATA FILL demand'!Q238</f>
        <v>0</v>
      </c>
      <c r="X244" s="33">
        <f>'INDATA FILL demand'!R238</f>
        <v>0</v>
      </c>
      <c r="Y244" s="33">
        <f>'INDATA FILL demand'!S238</f>
        <v>0</v>
      </c>
      <c r="Z244" s="33">
        <f>'INDATA FILL demand'!T238</f>
        <v>0</v>
      </c>
    </row>
    <row r="245" spans="1:26" x14ac:dyDescent="0.3">
      <c r="A245" t="str">
        <f t="shared" si="6"/>
        <v/>
      </c>
      <c r="B245" s="26" t="s">
        <v>259</v>
      </c>
      <c r="C245" s="2" t="s">
        <v>259</v>
      </c>
      <c r="D245" s="2" t="s">
        <v>520</v>
      </c>
      <c r="E245" s="3" t="s">
        <v>516</v>
      </c>
      <c r="F245" s="3" t="s">
        <v>278</v>
      </c>
      <c r="G245" s="3" t="str">
        <f>IF(C245=('1 Demand Evolution BASE'!L245),"ok","err")</f>
        <v>ok</v>
      </c>
      <c r="H245" s="20" t="str">
        <f t="shared" si="7"/>
        <v>*</v>
      </c>
      <c r="I245" s="2">
        <f>READFIRST!$C$5</f>
        <v>2018</v>
      </c>
      <c r="L245" s="33">
        <f>'INDATA FILL demand'!F239</f>
        <v>0</v>
      </c>
      <c r="M245" s="33">
        <f>'INDATA FILL demand'!G239</f>
        <v>0</v>
      </c>
      <c r="N245" s="33">
        <f>'INDATA FILL demand'!H239</f>
        <v>0</v>
      </c>
      <c r="O245" s="33">
        <f>'INDATA FILL demand'!I239</f>
        <v>0</v>
      </c>
      <c r="P245" s="33">
        <f>'INDATA FILL demand'!J239</f>
        <v>0</v>
      </c>
      <c r="Q245" s="33">
        <f>'INDATA FILL demand'!K239</f>
        <v>0</v>
      </c>
      <c r="R245" s="33">
        <f>'INDATA FILL demand'!L239</f>
        <v>0</v>
      </c>
      <c r="S245" s="33">
        <f>'INDATA FILL demand'!M239</f>
        <v>0</v>
      </c>
      <c r="T245" s="33">
        <f>'INDATA FILL demand'!N239</f>
        <v>0</v>
      </c>
      <c r="U245" s="33">
        <f>'INDATA FILL demand'!O239</f>
        <v>0</v>
      </c>
      <c r="V245" s="33">
        <f>'INDATA FILL demand'!P239</f>
        <v>0</v>
      </c>
      <c r="W245" s="33">
        <f>'INDATA FILL demand'!Q239</f>
        <v>0</v>
      </c>
      <c r="X245" s="33">
        <f>'INDATA FILL demand'!R239</f>
        <v>0</v>
      </c>
      <c r="Y245" s="33">
        <f>'INDATA FILL demand'!S239</f>
        <v>0</v>
      </c>
      <c r="Z245" s="33">
        <f>'INDATA FILL demand'!T239</f>
        <v>0</v>
      </c>
    </row>
    <row r="246" spans="1:26" x14ac:dyDescent="0.3">
      <c r="A246" t="str">
        <f t="shared" si="6"/>
        <v/>
      </c>
      <c r="B246" s="26" t="s">
        <v>260</v>
      </c>
      <c r="C246" s="2" t="s">
        <v>260</v>
      </c>
      <c r="D246" s="2" t="s">
        <v>521</v>
      </c>
      <c r="E246" s="3" t="s">
        <v>516</v>
      </c>
      <c r="F246" s="3" t="s">
        <v>278</v>
      </c>
      <c r="G246" s="3" t="str">
        <f>IF(C246=('1 Demand Evolution BASE'!L246),"ok","err")</f>
        <v>ok</v>
      </c>
      <c r="H246" s="20" t="str">
        <f t="shared" si="7"/>
        <v>*</v>
      </c>
      <c r="I246" s="2">
        <f>READFIRST!$C$5</f>
        <v>2018</v>
      </c>
      <c r="L246" s="33">
        <f>'INDATA FILL demand'!F240</f>
        <v>0</v>
      </c>
      <c r="M246" s="33">
        <f>'INDATA FILL demand'!G240</f>
        <v>0</v>
      </c>
      <c r="N246" s="33">
        <f>'INDATA FILL demand'!H240</f>
        <v>0</v>
      </c>
      <c r="O246" s="33">
        <f>'INDATA FILL demand'!I240</f>
        <v>0</v>
      </c>
      <c r="P246" s="33">
        <f>'INDATA FILL demand'!J240</f>
        <v>0</v>
      </c>
      <c r="Q246" s="33">
        <f>'INDATA FILL demand'!K240</f>
        <v>0</v>
      </c>
      <c r="R246" s="33">
        <f>'INDATA FILL demand'!L240</f>
        <v>0</v>
      </c>
      <c r="S246" s="33">
        <f>'INDATA FILL demand'!M240</f>
        <v>0</v>
      </c>
      <c r="T246" s="33">
        <f>'INDATA FILL demand'!N240</f>
        <v>0</v>
      </c>
      <c r="U246" s="33">
        <f>'INDATA FILL demand'!O240</f>
        <v>0</v>
      </c>
      <c r="V246" s="33">
        <f>'INDATA FILL demand'!P240</f>
        <v>0</v>
      </c>
      <c r="W246" s="33">
        <f>'INDATA FILL demand'!Q240</f>
        <v>0</v>
      </c>
      <c r="X246" s="33">
        <f>'INDATA FILL demand'!R240</f>
        <v>0</v>
      </c>
      <c r="Y246" s="33">
        <f>'INDATA FILL demand'!S240</f>
        <v>0</v>
      </c>
      <c r="Z246" s="33">
        <f>'INDATA FILL demand'!T240</f>
        <v>0</v>
      </c>
    </row>
    <row r="247" spans="1:26" x14ac:dyDescent="0.3">
      <c r="A247" t="str">
        <f t="shared" si="6"/>
        <v/>
      </c>
      <c r="B247" s="26" t="s">
        <v>261</v>
      </c>
      <c r="C247" s="2" t="s">
        <v>261</v>
      </c>
      <c r="D247" s="2" t="s">
        <v>522</v>
      </c>
      <c r="E247" s="3" t="s">
        <v>516</v>
      </c>
      <c r="F247" s="3" t="s">
        <v>278</v>
      </c>
      <c r="G247" s="3" t="str">
        <f>IF(C247=('1 Demand Evolution BASE'!L247),"ok","err")</f>
        <v>ok</v>
      </c>
      <c r="H247" s="20" t="str">
        <f t="shared" si="7"/>
        <v>*</v>
      </c>
      <c r="I247" s="2">
        <f>READFIRST!$C$5</f>
        <v>2018</v>
      </c>
      <c r="L247" s="33">
        <f>'INDATA FILL demand'!F241</f>
        <v>0</v>
      </c>
      <c r="M247" s="33">
        <f>'INDATA FILL demand'!G241</f>
        <v>0</v>
      </c>
      <c r="N247" s="33">
        <f>'INDATA FILL demand'!H241</f>
        <v>0</v>
      </c>
      <c r="O247" s="33">
        <f>'INDATA FILL demand'!I241</f>
        <v>0</v>
      </c>
      <c r="P247" s="33">
        <f>'INDATA FILL demand'!J241</f>
        <v>0</v>
      </c>
      <c r="Q247" s="33">
        <f>'INDATA FILL demand'!K241</f>
        <v>0</v>
      </c>
      <c r="R247" s="33">
        <f>'INDATA FILL demand'!L241</f>
        <v>0</v>
      </c>
      <c r="S247" s="33">
        <f>'INDATA FILL demand'!M241</f>
        <v>0</v>
      </c>
      <c r="T247" s="33">
        <f>'INDATA FILL demand'!N241</f>
        <v>0</v>
      </c>
      <c r="U247" s="33">
        <f>'INDATA FILL demand'!O241</f>
        <v>0</v>
      </c>
      <c r="V247" s="33">
        <f>'INDATA FILL demand'!P241</f>
        <v>0</v>
      </c>
      <c r="W247" s="33">
        <f>'INDATA FILL demand'!Q241</f>
        <v>0</v>
      </c>
      <c r="X247" s="33">
        <f>'INDATA FILL demand'!R241</f>
        <v>0</v>
      </c>
      <c r="Y247" s="33">
        <f>'INDATA FILL demand'!S241</f>
        <v>0</v>
      </c>
      <c r="Z247" s="33">
        <f>'INDATA FILL demand'!T241</f>
        <v>0</v>
      </c>
    </row>
    <row r="248" spans="1:26" x14ac:dyDescent="0.3">
      <c r="A248" t="str">
        <f t="shared" si="6"/>
        <v/>
      </c>
      <c r="B248" s="26" t="s">
        <v>262</v>
      </c>
      <c r="C248" s="11" t="s">
        <v>262</v>
      </c>
      <c r="D248" s="11" t="s">
        <v>523</v>
      </c>
      <c r="E248" s="10" t="s">
        <v>516</v>
      </c>
      <c r="F248" s="10" t="s">
        <v>278</v>
      </c>
      <c r="G248" s="3" t="str">
        <f>IF(C248=('1 Demand Evolution BASE'!L248),"ok","err")</f>
        <v>ok</v>
      </c>
      <c r="H248" s="20" t="str">
        <f t="shared" si="7"/>
        <v>*</v>
      </c>
      <c r="I248" s="11">
        <f>READFIRST!$C$5</f>
        <v>2018</v>
      </c>
      <c r="K248" s="25"/>
      <c r="L248" s="36">
        <f>'INDATA FILL demand'!F242</f>
        <v>0</v>
      </c>
      <c r="M248" s="36">
        <f>'INDATA FILL demand'!G242</f>
        <v>0</v>
      </c>
      <c r="N248" s="36">
        <f>'INDATA FILL demand'!H242</f>
        <v>0</v>
      </c>
      <c r="O248" s="36">
        <f>'INDATA FILL demand'!I242</f>
        <v>0</v>
      </c>
      <c r="P248" s="36">
        <f>'INDATA FILL demand'!J242</f>
        <v>0</v>
      </c>
      <c r="Q248" s="36">
        <f>'INDATA FILL demand'!K242</f>
        <v>0</v>
      </c>
      <c r="R248" s="36">
        <f>'INDATA FILL demand'!L242</f>
        <v>0</v>
      </c>
      <c r="S248" s="36">
        <f>'INDATA FILL demand'!M242</f>
        <v>0</v>
      </c>
      <c r="T248" s="36">
        <f>'INDATA FILL demand'!N242</f>
        <v>0</v>
      </c>
      <c r="U248" s="36">
        <f>'INDATA FILL demand'!O242</f>
        <v>0</v>
      </c>
      <c r="V248" s="36">
        <f>'INDATA FILL demand'!P242</f>
        <v>0</v>
      </c>
      <c r="W248" s="36">
        <f>'INDATA FILL demand'!Q242</f>
        <v>0</v>
      </c>
      <c r="X248" s="36">
        <f>'INDATA FILL demand'!R242</f>
        <v>0</v>
      </c>
      <c r="Y248" s="36">
        <f>'INDATA FILL demand'!S242</f>
        <v>0</v>
      </c>
      <c r="Z248" s="36">
        <f>'INDATA FILL demand'!T242</f>
        <v>0</v>
      </c>
    </row>
    <row r="249" spans="1:26" x14ac:dyDescent="0.3">
      <c r="A249" t="str">
        <f t="shared" si="6"/>
        <v/>
      </c>
      <c r="B249" t="s">
        <v>263</v>
      </c>
      <c r="C249" s="2" t="s">
        <v>263</v>
      </c>
      <c r="D249" s="2" t="s">
        <v>524</v>
      </c>
      <c r="E249" s="3" t="s">
        <v>525</v>
      </c>
      <c r="F249" s="3" t="s">
        <v>526</v>
      </c>
      <c r="G249" s="37" t="str">
        <f>IF(C249=('1 Demand Evolution BASE'!L249),"ok","err")</f>
        <v>ok</v>
      </c>
      <c r="H249" s="20" t="str">
        <f t="shared" si="7"/>
        <v>*</v>
      </c>
      <c r="I249" s="2">
        <f>READFIRST!$C$5</f>
        <v>2018</v>
      </c>
      <c r="L249" s="33">
        <f>'INDATA FILL demand'!F243</f>
        <v>0</v>
      </c>
      <c r="M249" s="33">
        <f>'INDATA FILL demand'!G243</f>
        <v>0</v>
      </c>
      <c r="N249" s="33">
        <f>'INDATA FILL demand'!H243</f>
        <v>0</v>
      </c>
      <c r="O249" s="33">
        <f>'INDATA FILL demand'!I243</f>
        <v>0</v>
      </c>
      <c r="P249" s="33">
        <f>'INDATA FILL demand'!J243</f>
        <v>0</v>
      </c>
      <c r="Q249" s="33">
        <f>'INDATA FILL demand'!K243</f>
        <v>0</v>
      </c>
      <c r="R249" s="33">
        <f>'INDATA FILL demand'!L243</f>
        <v>0</v>
      </c>
      <c r="S249" s="33">
        <f>'INDATA FILL demand'!M243</f>
        <v>0</v>
      </c>
      <c r="T249" s="33">
        <f>'INDATA FILL demand'!N243</f>
        <v>0</v>
      </c>
      <c r="U249" s="33">
        <f>'INDATA FILL demand'!O243</f>
        <v>0</v>
      </c>
      <c r="V249" s="33">
        <f>'INDATA FILL demand'!P243</f>
        <v>0</v>
      </c>
      <c r="W249" s="33">
        <f>'INDATA FILL demand'!Q243</f>
        <v>0</v>
      </c>
      <c r="X249" s="33">
        <f>'INDATA FILL demand'!R243</f>
        <v>0</v>
      </c>
      <c r="Y249" s="33">
        <f>'INDATA FILL demand'!S243</f>
        <v>0</v>
      </c>
      <c r="Z249" s="33">
        <f>'INDATA FILL demand'!T243</f>
        <v>0</v>
      </c>
    </row>
    <row r="250" spans="1:26" x14ac:dyDescent="0.3">
      <c r="A250" t="str">
        <f t="shared" si="6"/>
        <v/>
      </c>
      <c r="B250" t="s">
        <v>264</v>
      </c>
      <c r="C250" s="2" t="s">
        <v>264</v>
      </c>
      <c r="D250" s="2" t="s">
        <v>527</v>
      </c>
      <c r="E250" s="3" t="s">
        <v>525</v>
      </c>
      <c r="F250" s="3" t="s">
        <v>528</v>
      </c>
      <c r="G250" s="3" t="str">
        <f>IF(C250=('1 Demand Evolution BASE'!L250),"ok","err")</f>
        <v>ok</v>
      </c>
      <c r="H250" s="20" t="str">
        <f t="shared" si="7"/>
        <v>*</v>
      </c>
      <c r="I250" s="2">
        <f>READFIRST!$C$5</f>
        <v>2018</v>
      </c>
      <c r="L250" s="33">
        <f>'INDATA FILL demand'!F244</f>
        <v>0</v>
      </c>
      <c r="M250" s="33">
        <f>'INDATA FILL demand'!G244</f>
        <v>0</v>
      </c>
      <c r="N250" s="33">
        <f>'INDATA FILL demand'!H244</f>
        <v>0</v>
      </c>
      <c r="O250" s="33">
        <f>'INDATA FILL demand'!I244</f>
        <v>0</v>
      </c>
      <c r="P250" s="33">
        <f>'INDATA FILL demand'!J244</f>
        <v>0</v>
      </c>
      <c r="Q250" s="33">
        <f>'INDATA FILL demand'!K244</f>
        <v>0</v>
      </c>
      <c r="R250" s="33">
        <f>'INDATA FILL demand'!L244</f>
        <v>0</v>
      </c>
      <c r="S250" s="33">
        <f>'INDATA FILL demand'!M244</f>
        <v>0</v>
      </c>
      <c r="T250" s="33">
        <f>'INDATA FILL demand'!N244</f>
        <v>0</v>
      </c>
      <c r="U250" s="33">
        <f>'INDATA FILL demand'!O244</f>
        <v>0</v>
      </c>
      <c r="V250" s="33">
        <f>'INDATA FILL demand'!P244</f>
        <v>0</v>
      </c>
      <c r="W250" s="33">
        <f>'INDATA FILL demand'!Q244</f>
        <v>0</v>
      </c>
      <c r="X250" s="33">
        <f>'INDATA FILL demand'!R244</f>
        <v>0</v>
      </c>
      <c r="Y250" s="33">
        <f>'INDATA FILL demand'!S244</f>
        <v>0</v>
      </c>
      <c r="Z250" s="33">
        <f>'INDATA FILL demand'!T244</f>
        <v>0</v>
      </c>
    </row>
    <row r="251" spans="1:26" x14ac:dyDescent="0.3">
      <c r="A251" t="str">
        <f t="shared" si="6"/>
        <v/>
      </c>
      <c r="B251" t="s">
        <v>265</v>
      </c>
      <c r="C251" s="2" t="s">
        <v>265</v>
      </c>
      <c r="D251" s="2" t="s">
        <v>529</v>
      </c>
      <c r="E251" s="3" t="s">
        <v>525</v>
      </c>
      <c r="F251" s="3" t="s">
        <v>528</v>
      </c>
      <c r="G251" s="3" t="str">
        <f>IF(C251=('1 Demand Evolution BASE'!L251),"ok","err")</f>
        <v>ok</v>
      </c>
      <c r="H251" s="20" t="str">
        <f t="shared" si="7"/>
        <v>*</v>
      </c>
      <c r="I251" s="2">
        <f>READFIRST!$C$5</f>
        <v>2018</v>
      </c>
      <c r="L251" s="33">
        <f>'INDATA FILL demand'!F245</f>
        <v>0</v>
      </c>
      <c r="M251" s="33">
        <f>'INDATA FILL demand'!G245</f>
        <v>0</v>
      </c>
      <c r="N251" s="33">
        <f>'INDATA FILL demand'!H245</f>
        <v>0</v>
      </c>
      <c r="O251" s="33">
        <f>'INDATA FILL demand'!I245</f>
        <v>0</v>
      </c>
      <c r="P251" s="33">
        <f>'INDATA FILL demand'!J245</f>
        <v>0</v>
      </c>
      <c r="Q251" s="33">
        <f>'INDATA FILL demand'!K245</f>
        <v>0</v>
      </c>
      <c r="R251" s="33">
        <f>'INDATA FILL demand'!L245</f>
        <v>0</v>
      </c>
      <c r="S251" s="33">
        <f>'INDATA FILL demand'!M245</f>
        <v>0</v>
      </c>
      <c r="T251" s="33">
        <f>'INDATA FILL demand'!N245</f>
        <v>0</v>
      </c>
      <c r="U251" s="33">
        <f>'INDATA FILL demand'!O245</f>
        <v>0</v>
      </c>
      <c r="V251" s="33">
        <f>'INDATA FILL demand'!P245</f>
        <v>0</v>
      </c>
      <c r="W251" s="33">
        <f>'INDATA FILL demand'!Q245</f>
        <v>0</v>
      </c>
      <c r="X251" s="33">
        <f>'INDATA FILL demand'!R245</f>
        <v>0</v>
      </c>
      <c r="Y251" s="33">
        <f>'INDATA FILL demand'!S245</f>
        <v>0</v>
      </c>
      <c r="Z251" s="33">
        <f>'INDATA FILL demand'!T245</f>
        <v>0</v>
      </c>
    </row>
    <row r="252" spans="1:26" x14ac:dyDescent="0.3">
      <c r="A252" t="str">
        <f t="shared" si="6"/>
        <v/>
      </c>
      <c r="B252" t="s">
        <v>266</v>
      </c>
      <c r="C252" s="2" t="s">
        <v>266</v>
      </c>
      <c r="D252" s="2" t="s">
        <v>530</v>
      </c>
      <c r="E252" s="3" t="s">
        <v>525</v>
      </c>
      <c r="F252" s="3" t="s">
        <v>528</v>
      </c>
      <c r="G252" s="3" t="str">
        <f>IF(C252=('1 Demand Evolution BASE'!L252),"ok","err")</f>
        <v>ok</v>
      </c>
      <c r="H252" s="20" t="str">
        <f t="shared" si="7"/>
        <v>*</v>
      </c>
      <c r="I252" s="2">
        <f>READFIRST!$C$5</f>
        <v>2018</v>
      </c>
      <c r="L252" s="33">
        <f>'INDATA FILL demand'!F246</f>
        <v>0</v>
      </c>
      <c r="M252" s="33">
        <f>'INDATA FILL demand'!G246</f>
        <v>0</v>
      </c>
      <c r="N252" s="33">
        <f>'INDATA FILL demand'!H246</f>
        <v>0</v>
      </c>
      <c r="O252" s="33">
        <f>'INDATA FILL demand'!I246</f>
        <v>0</v>
      </c>
      <c r="P252" s="33">
        <f>'INDATA FILL demand'!J246</f>
        <v>0</v>
      </c>
      <c r="Q252" s="33">
        <f>'INDATA FILL demand'!K246</f>
        <v>0</v>
      </c>
      <c r="R252" s="33">
        <f>'INDATA FILL demand'!L246</f>
        <v>0</v>
      </c>
      <c r="S252" s="33">
        <f>'INDATA FILL demand'!M246</f>
        <v>0</v>
      </c>
      <c r="T252" s="33">
        <f>'INDATA FILL demand'!N246</f>
        <v>0</v>
      </c>
      <c r="U252" s="33">
        <f>'INDATA FILL demand'!O246</f>
        <v>0</v>
      </c>
      <c r="V252" s="33">
        <f>'INDATA FILL demand'!P246</f>
        <v>0</v>
      </c>
      <c r="W252" s="33">
        <f>'INDATA FILL demand'!Q246</f>
        <v>0</v>
      </c>
      <c r="X252" s="33">
        <f>'INDATA FILL demand'!R246</f>
        <v>0</v>
      </c>
      <c r="Y252" s="33">
        <f>'INDATA FILL demand'!S246</f>
        <v>0</v>
      </c>
      <c r="Z252" s="33">
        <f>'INDATA FILL demand'!T246</f>
        <v>0</v>
      </c>
    </row>
    <row r="253" spans="1:26" x14ac:dyDescent="0.3">
      <c r="A253" t="str">
        <f t="shared" si="6"/>
        <v/>
      </c>
      <c r="B253" t="s">
        <v>267</v>
      </c>
      <c r="C253" s="2" t="s">
        <v>267</v>
      </c>
      <c r="D253" s="2" t="s">
        <v>531</v>
      </c>
      <c r="E253" s="3" t="s">
        <v>525</v>
      </c>
      <c r="F253" s="3" t="s">
        <v>528</v>
      </c>
      <c r="G253" s="3" t="str">
        <f>IF(C253=('1 Demand Evolution BASE'!L253),"ok","err")</f>
        <v>ok</v>
      </c>
      <c r="H253" s="20" t="str">
        <f t="shared" si="7"/>
        <v>*</v>
      </c>
      <c r="I253" s="2">
        <f>READFIRST!$C$5</f>
        <v>2018</v>
      </c>
      <c r="L253" s="33">
        <f>'INDATA FILL demand'!F247</f>
        <v>0</v>
      </c>
      <c r="M253" s="33">
        <f>'INDATA FILL demand'!G247</f>
        <v>0</v>
      </c>
      <c r="N253" s="33">
        <f>'INDATA FILL demand'!H247</f>
        <v>0</v>
      </c>
      <c r="O253" s="33">
        <f>'INDATA FILL demand'!I247</f>
        <v>0</v>
      </c>
      <c r="P253" s="33">
        <f>'INDATA FILL demand'!J247</f>
        <v>0</v>
      </c>
      <c r="Q253" s="33">
        <f>'INDATA FILL demand'!K247</f>
        <v>0</v>
      </c>
      <c r="R253" s="33">
        <f>'INDATA FILL demand'!L247</f>
        <v>0</v>
      </c>
      <c r="S253" s="33">
        <f>'INDATA FILL demand'!M247</f>
        <v>0</v>
      </c>
      <c r="T253" s="33">
        <f>'INDATA FILL demand'!N247</f>
        <v>0</v>
      </c>
      <c r="U253" s="33">
        <f>'INDATA FILL demand'!O247</f>
        <v>0</v>
      </c>
      <c r="V253" s="33">
        <f>'INDATA FILL demand'!P247</f>
        <v>0</v>
      </c>
      <c r="W253" s="33">
        <f>'INDATA FILL demand'!Q247</f>
        <v>0</v>
      </c>
      <c r="X253" s="33">
        <f>'INDATA FILL demand'!R247</f>
        <v>0</v>
      </c>
      <c r="Y253" s="33">
        <f>'INDATA FILL demand'!S247</f>
        <v>0</v>
      </c>
      <c r="Z253" s="33">
        <f>'INDATA FILL demand'!T247</f>
        <v>0</v>
      </c>
    </row>
    <row r="254" spans="1:26" x14ac:dyDescent="0.3">
      <c r="A254" t="str">
        <f t="shared" si="6"/>
        <v/>
      </c>
      <c r="B254" t="s">
        <v>268</v>
      </c>
      <c r="C254" s="2" t="s">
        <v>268</v>
      </c>
      <c r="D254" s="2" t="s">
        <v>532</v>
      </c>
      <c r="E254" s="3" t="s">
        <v>525</v>
      </c>
      <c r="F254" s="3" t="s">
        <v>528</v>
      </c>
      <c r="G254" s="3" t="str">
        <f>IF(C254=('1 Demand Evolution BASE'!L254),"ok","err")</f>
        <v>ok</v>
      </c>
      <c r="H254" s="20" t="str">
        <f t="shared" si="7"/>
        <v>*</v>
      </c>
      <c r="I254" s="2">
        <f>READFIRST!$C$5</f>
        <v>2018</v>
      </c>
      <c r="L254" s="33">
        <f>'INDATA FILL demand'!F248</f>
        <v>0</v>
      </c>
      <c r="M254" s="33">
        <f>'INDATA FILL demand'!G248</f>
        <v>0</v>
      </c>
      <c r="N254" s="33">
        <f>'INDATA FILL demand'!H248</f>
        <v>0</v>
      </c>
      <c r="O254" s="33">
        <f>'INDATA FILL demand'!I248</f>
        <v>0</v>
      </c>
      <c r="P254" s="33">
        <f>'INDATA FILL demand'!J248</f>
        <v>0</v>
      </c>
      <c r="Q254" s="33">
        <f>'INDATA FILL demand'!K248</f>
        <v>0</v>
      </c>
      <c r="R254" s="33">
        <f>'INDATA FILL demand'!L248</f>
        <v>0</v>
      </c>
      <c r="S254" s="33">
        <f>'INDATA FILL demand'!M248</f>
        <v>0</v>
      </c>
      <c r="T254" s="33">
        <f>'INDATA FILL demand'!N248</f>
        <v>0</v>
      </c>
      <c r="U254" s="33">
        <f>'INDATA FILL demand'!O248</f>
        <v>0</v>
      </c>
      <c r="V254" s="33">
        <f>'INDATA FILL demand'!P248</f>
        <v>0</v>
      </c>
      <c r="W254" s="33">
        <f>'INDATA FILL demand'!Q248</f>
        <v>0</v>
      </c>
      <c r="X254" s="33">
        <f>'INDATA FILL demand'!R248</f>
        <v>0</v>
      </c>
      <c r="Y254" s="33">
        <f>'INDATA FILL demand'!S248</f>
        <v>0</v>
      </c>
      <c r="Z254" s="33">
        <f>'INDATA FILL demand'!T248</f>
        <v>0</v>
      </c>
    </row>
    <row r="255" spans="1:26" x14ac:dyDescent="0.3">
      <c r="A255" t="str">
        <f t="shared" si="6"/>
        <v/>
      </c>
      <c r="B255" t="s">
        <v>269</v>
      </c>
      <c r="C255" s="2" t="s">
        <v>269</v>
      </c>
      <c r="D255" s="2" t="s">
        <v>533</v>
      </c>
      <c r="E255" s="3" t="s">
        <v>525</v>
      </c>
      <c r="F255" s="3" t="s">
        <v>528</v>
      </c>
      <c r="G255" s="3" t="str">
        <f>IF(C255=('1 Demand Evolution BASE'!L255),"ok","err")</f>
        <v>ok</v>
      </c>
      <c r="H255" s="20" t="str">
        <f t="shared" si="7"/>
        <v>*</v>
      </c>
      <c r="I255" s="2">
        <f>READFIRST!$C$5</f>
        <v>2018</v>
      </c>
      <c r="L255" s="33">
        <f>'INDATA FILL demand'!F249</f>
        <v>0</v>
      </c>
      <c r="M255" s="33">
        <f>'INDATA FILL demand'!G249</f>
        <v>0</v>
      </c>
      <c r="N255" s="33">
        <f>'INDATA FILL demand'!H249</f>
        <v>0</v>
      </c>
      <c r="O255" s="33">
        <f>'INDATA FILL demand'!I249</f>
        <v>0</v>
      </c>
      <c r="P255" s="33">
        <f>'INDATA FILL demand'!J249</f>
        <v>0</v>
      </c>
      <c r="Q255" s="33">
        <f>'INDATA FILL demand'!K249</f>
        <v>0</v>
      </c>
      <c r="R255" s="33">
        <f>'INDATA FILL demand'!L249</f>
        <v>0</v>
      </c>
      <c r="S255" s="33">
        <f>'INDATA FILL demand'!M249</f>
        <v>0</v>
      </c>
      <c r="T255" s="33">
        <f>'INDATA FILL demand'!N249</f>
        <v>0</v>
      </c>
      <c r="U255" s="33">
        <f>'INDATA FILL demand'!O249</f>
        <v>0</v>
      </c>
      <c r="V255" s="33">
        <f>'INDATA FILL demand'!P249</f>
        <v>0</v>
      </c>
      <c r="W255" s="33">
        <f>'INDATA FILL demand'!Q249</f>
        <v>0</v>
      </c>
      <c r="X255" s="33">
        <f>'INDATA FILL demand'!R249</f>
        <v>0</v>
      </c>
      <c r="Y255" s="33">
        <f>'INDATA FILL demand'!S249</f>
        <v>0</v>
      </c>
      <c r="Z255" s="33">
        <f>'INDATA FILL demand'!T249</f>
        <v>0</v>
      </c>
    </row>
    <row r="256" spans="1:26" x14ac:dyDescent="0.3">
      <c r="A256" t="str">
        <f t="shared" si="6"/>
        <v/>
      </c>
      <c r="B256" t="s">
        <v>270</v>
      </c>
      <c r="C256" s="2" t="s">
        <v>270</v>
      </c>
      <c r="D256" s="2" t="s">
        <v>534</v>
      </c>
      <c r="E256" s="3" t="s">
        <v>525</v>
      </c>
      <c r="F256" s="3" t="s">
        <v>528</v>
      </c>
      <c r="G256" s="3" t="str">
        <f>IF(C256=('1 Demand Evolution BASE'!L256),"ok","err")</f>
        <v>ok</v>
      </c>
      <c r="H256" s="20" t="str">
        <f t="shared" si="7"/>
        <v>*</v>
      </c>
      <c r="I256" s="2">
        <f>READFIRST!$C$5</f>
        <v>2018</v>
      </c>
      <c r="L256" s="33">
        <f>'INDATA FILL demand'!F250</f>
        <v>0</v>
      </c>
      <c r="M256" s="33">
        <f>'INDATA FILL demand'!G250</f>
        <v>0</v>
      </c>
      <c r="N256" s="33">
        <f>'INDATA FILL demand'!H250</f>
        <v>0</v>
      </c>
      <c r="O256" s="33">
        <f>'INDATA FILL demand'!I250</f>
        <v>0</v>
      </c>
      <c r="P256" s="33">
        <f>'INDATA FILL demand'!J250</f>
        <v>0</v>
      </c>
      <c r="Q256" s="33">
        <f>'INDATA FILL demand'!K250</f>
        <v>0</v>
      </c>
      <c r="R256" s="33">
        <f>'INDATA FILL demand'!L250</f>
        <v>0</v>
      </c>
      <c r="S256" s="33">
        <f>'INDATA FILL demand'!M250</f>
        <v>0</v>
      </c>
      <c r="T256" s="33">
        <f>'INDATA FILL demand'!N250</f>
        <v>0</v>
      </c>
      <c r="U256" s="33">
        <f>'INDATA FILL demand'!O250</f>
        <v>0</v>
      </c>
      <c r="V256" s="33">
        <f>'INDATA FILL demand'!P250</f>
        <v>0</v>
      </c>
      <c r="W256" s="33">
        <f>'INDATA FILL demand'!Q250</f>
        <v>0</v>
      </c>
      <c r="X256" s="33">
        <f>'INDATA FILL demand'!R250</f>
        <v>0</v>
      </c>
      <c r="Y256" s="33">
        <f>'INDATA FILL demand'!S250</f>
        <v>0</v>
      </c>
      <c r="Z256" s="33">
        <f>'INDATA FILL demand'!T250</f>
        <v>0</v>
      </c>
    </row>
    <row r="257" spans="1:26" x14ac:dyDescent="0.3">
      <c r="A257" t="str">
        <f t="shared" si="6"/>
        <v/>
      </c>
      <c r="B257" t="s">
        <v>271</v>
      </c>
      <c r="C257" s="11" t="s">
        <v>271</v>
      </c>
      <c r="D257" s="11" t="s">
        <v>535</v>
      </c>
      <c r="E257" s="10" t="s">
        <v>525</v>
      </c>
      <c r="F257" s="10" t="s">
        <v>526</v>
      </c>
      <c r="G257" s="3" t="str">
        <f>IF(C257=('1 Demand Evolution BASE'!L257),"ok","err")</f>
        <v>ok</v>
      </c>
      <c r="H257" s="20" t="str">
        <f t="shared" si="7"/>
        <v>*</v>
      </c>
      <c r="I257" s="11">
        <f>READFIRST!$C$5</f>
        <v>2018</v>
      </c>
      <c r="K257" s="25"/>
      <c r="L257" s="36">
        <f>'INDATA FILL demand'!F251</f>
        <v>0</v>
      </c>
      <c r="M257" s="36">
        <f>'INDATA FILL demand'!G251</f>
        <v>0</v>
      </c>
      <c r="N257" s="36">
        <f>'INDATA FILL demand'!H251</f>
        <v>0</v>
      </c>
      <c r="O257" s="36">
        <f>'INDATA FILL demand'!I251</f>
        <v>0</v>
      </c>
      <c r="P257" s="36">
        <f>'INDATA FILL demand'!J251</f>
        <v>0</v>
      </c>
      <c r="Q257" s="36">
        <f>'INDATA FILL demand'!K251</f>
        <v>0</v>
      </c>
      <c r="R257" s="36">
        <f>'INDATA FILL demand'!L251</f>
        <v>0</v>
      </c>
      <c r="S257" s="36">
        <f>'INDATA FILL demand'!M251</f>
        <v>0</v>
      </c>
      <c r="T257" s="36">
        <f>'INDATA FILL demand'!N251</f>
        <v>0</v>
      </c>
      <c r="U257" s="36">
        <f>'INDATA FILL demand'!O251</f>
        <v>0</v>
      </c>
      <c r="V257" s="36">
        <f>'INDATA FILL demand'!P251</f>
        <v>0</v>
      </c>
      <c r="W257" s="36">
        <f>'INDATA FILL demand'!Q251</f>
        <v>0</v>
      </c>
      <c r="X257" s="36">
        <f>'INDATA FILL demand'!R251</f>
        <v>0</v>
      </c>
      <c r="Y257" s="36">
        <f>'INDATA FILL demand'!S251</f>
        <v>0</v>
      </c>
      <c r="Z257" s="36">
        <f>'INDATA FILL demand'!T251</f>
        <v>0</v>
      </c>
    </row>
    <row r="264" spans="1:26" x14ac:dyDescent="0.3">
      <c r="A264" s="2"/>
      <c r="D264"/>
      <c r="E264" s="8"/>
      <c r="F264" s="3"/>
      <c r="G264" s="8"/>
      <c r="H264" s="8"/>
      <c r="I26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">
      <c r="A265" s="2"/>
      <c r="D265"/>
      <c r="E265" s="8"/>
      <c r="F265" s="3"/>
      <c r="G265" s="8"/>
      <c r="H265" s="8"/>
      <c r="I26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">
      <c r="A266" s="2"/>
    </row>
    <row r="267" spans="1:26" x14ac:dyDescent="0.3">
      <c r="A267" s="2"/>
    </row>
    <row r="268" spans="1:26" x14ac:dyDescent="0.3">
      <c r="A268" s="2"/>
    </row>
    <row r="269" spans="1:26" x14ac:dyDescent="0.3">
      <c r="A269" s="2"/>
    </row>
    <row r="270" spans="1:26" x14ac:dyDescent="0.3">
      <c r="A270" s="2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">
      <c r="A271" s="2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7.100000000000001" customHeight="1" x14ac:dyDescent="0.3">
      <c r="A272" s="2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">
      <c r="A273" s="2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">
      <c r="A274" s="2"/>
    </row>
    <row r="275" spans="1:26" x14ac:dyDescent="0.3">
      <c r="A275" s="2"/>
    </row>
    <row r="276" spans="1:26" x14ac:dyDescent="0.3">
      <c r="A276" s="2"/>
    </row>
    <row r="277" spans="1:26" x14ac:dyDescent="0.3">
      <c r="A277" s="2"/>
    </row>
    <row r="278" spans="1:26" x14ac:dyDescent="0.3">
      <c r="A278" s="2"/>
      <c r="D278"/>
      <c r="E278" s="8"/>
      <c r="F278" s="3"/>
      <c r="G278" s="8"/>
      <c r="H278" s="8"/>
      <c r="I278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">
      <c r="A279" s="2"/>
      <c r="D279"/>
      <c r="E279" s="8"/>
      <c r="F279" s="3"/>
      <c r="G279" s="8"/>
      <c r="H279" s="8"/>
      <c r="I279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">
      <c r="A280" s="2"/>
    </row>
    <row r="281" spans="1:26" x14ac:dyDescent="0.3">
      <c r="A281" s="2"/>
    </row>
    <row r="282" spans="1:26" x14ac:dyDescent="0.3">
      <c r="A282" s="2"/>
    </row>
    <row r="283" spans="1:26" x14ac:dyDescent="0.3">
      <c r="A283" s="2"/>
    </row>
    <row r="284" spans="1:26" x14ac:dyDescent="0.3">
      <c r="A284" s="2"/>
    </row>
    <row r="285" spans="1:26" x14ac:dyDescent="0.3">
      <c r="A285" s="2"/>
    </row>
    <row r="286" spans="1:26" x14ac:dyDescent="0.3">
      <c r="A286" s="2"/>
    </row>
    <row r="287" spans="1:26" x14ac:dyDescent="0.3">
      <c r="A287" s="11"/>
    </row>
    <row r="288" spans="1:26" x14ac:dyDescent="0.3">
      <c r="D288"/>
      <c r="E288"/>
      <c r="G288"/>
      <c r="H288"/>
      <c r="I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x14ac:dyDescent="0.3">
      <c r="D289"/>
      <c r="E289"/>
      <c r="G289"/>
      <c r="H289"/>
      <c r="I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x14ac:dyDescent="0.3">
      <c r="D290"/>
      <c r="E290" s="8"/>
      <c r="F290" s="3"/>
      <c r="G290" s="8"/>
      <c r="H290" s="8"/>
      <c r="I290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4:26" x14ac:dyDescent="0.3">
      <c r="D291"/>
      <c r="E291" s="8"/>
      <c r="F291" s="3"/>
      <c r="G291" s="8"/>
      <c r="H291" s="8"/>
      <c r="I291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4:26" x14ac:dyDescent="0.3">
      <c r="D292"/>
      <c r="E292" s="8"/>
      <c r="F292" s="3"/>
      <c r="G292" s="8"/>
      <c r="H292" s="8"/>
      <c r="I292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4:26" x14ac:dyDescent="0.3">
      <c r="D293"/>
      <c r="E293" s="8"/>
      <c r="F293" s="3"/>
      <c r="G293" s="8"/>
      <c r="H293" s="8"/>
      <c r="I29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4:26" x14ac:dyDescent="0.3">
      <c r="D294"/>
      <c r="E294" s="8"/>
      <c r="F294" s="3"/>
      <c r="G294" s="8"/>
      <c r="H294" s="8"/>
      <c r="I29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4:26" x14ac:dyDescent="0.3">
      <c r="D295"/>
      <c r="E295" s="8"/>
      <c r="F295" s="3"/>
      <c r="G295" s="8"/>
      <c r="H295" s="8"/>
      <c r="I29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4:26" x14ac:dyDescent="0.3">
      <c r="D296"/>
      <c r="E296" s="8"/>
      <c r="F296" s="3"/>
      <c r="G296" s="8"/>
      <c r="H296" s="8"/>
      <c r="I296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4:26" x14ac:dyDescent="0.3">
      <c r="D297"/>
      <c r="E297" s="8"/>
      <c r="F297" s="3"/>
      <c r="G297" s="8"/>
      <c r="H297" s="8"/>
      <c r="I297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4:26" x14ac:dyDescent="0.3">
      <c r="D298"/>
      <c r="E298" s="8"/>
      <c r="F298" s="3"/>
      <c r="G298" s="8"/>
      <c r="H298" s="8"/>
      <c r="I298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4:26" x14ac:dyDescent="0.3">
      <c r="D299"/>
      <c r="E299" s="8"/>
      <c r="F299" s="3"/>
      <c r="G299" s="8"/>
      <c r="H299" s="8"/>
      <c r="I299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4:26" x14ac:dyDescent="0.3">
      <c r="D300"/>
      <c r="E300" s="8"/>
      <c r="F300" s="3"/>
      <c r="G300" s="8"/>
      <c r="H300" s="8"/>
      <c r="I300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B2:AC1249"/>
  <sheetViews>
    <sheetView zoomScale="70" zoomScaleNormal="70" workbookViewId="0">
      <selection activeCell="O10" sqref="O10"/>
    </sheetView>
  </sheetViews>
  <sheetFormatPr defaultColWidth="9.109375" defaultRowHeight="14.4" x14ac:dyDescent="0.3"/>
  <cols>
    <col min="2" max="2" width="9.33203125" style="2" customWidth="1"/>
    <col min="3" max="3" width="10.44140625" bestFit="1" customWidth="1"/>
    <col min="4" max="4" width="58.109375" customWidth="1"/>
    <col min="5" max="5" width="9.109375" style="7" customWidth="1"/>
    <col min="6" max="6" width="17.5546875" style="39" customWidth="1"/>
    <col min="8" max="8" width="15.5546875" customWidth="1"/>
    <col min="10" max="10" width="11.44140625" bestFit="1" customWidth="1"/>
    <col min="11" max="11" width="12.5546875" style="8" customWidth="1"/>
    <col min="12" max="12" width="10.88671875" bestFit="1" customWidth="1"/>
    <col min="14" max="14" width="16.5546875" customWidth="1"/>
    <col min="15" max="15" width="16" style="40" bestFit="1" customWidth="1"/>
    <col min="16" max="25" width="16" bestFit="1" customWidth="1"/>
    <col min="26" max="29" width="11.44140625" bestFit="1" customWidth="1"/>
  </cols>
  <sheetData>
    <row r="2" spans="3:29" x14ac:dyDescent="0.3">
      <c r="C2" s="38" t="s">
        <v>536</v>
      </c>
      <c r="D2" s="38"/>
    </row>
    <row r="4" spans="3:29" x14ac:dyDescent="0.3">
      <c r="C4" s="41" t="s">
        <v>537</v>
      </c>
    </row>
    <row r="6" spans="3:29" ht="21" x14ac:dyDescent="0.4">
      <c r="C6" s="41"/>
      <c r="H6" s="14"/>
    </row>
    <row r="7" spans="3:29" ht="21" x14ac:dyDescent="0.4">
      <c r="C7" s="41"/>
      <c r="H7" s="14"/>
    </row>
    <row r="8" spans="3:29" ht="21" x14ac:dyDescent="0.4">
      <c r="C8" s="41"/>
      <c r="H8" s="14" t="s">
        <v>538</v>
      </c>
    </row>
    <row r="9" spans="3:29" x14ac:dyDescent="0.3">
      <c r="C9" s="42" t="s">
        <v>272</v>
      </c>
      <c r="D9" s="42" t="s">
        <v>273</v>
      </c>
      <c r="E9" s="6" t="s">
        <v>274</v>
      </c>
      <c r="F9" s="43" t="s">
        <v>275</v>
      </c>
      <c r="H9" s="42" t="s">
        <v>539</v>
      </c>
      <c r="I9" s="42" t="s">
        <v>540</v>
      </c>
      <c r="J9" s="42" t="s">
        <v>3</v>
      </c>
      <c r="K9" s="164" t="s">
        <v>4</v>
      </c>
      <c r="L9" s="42" t="s">
        <v>5</v>
      </c>
      <c r="M9" s="42" t="s">
        <v>541</v>
      </c>
      <c r="N9" s="42" t="s">
        <v>542</v>
      </c>
      <c r="O9" s="44" t="s">
        <v>6</v>
      </c>
      <c r="P9" s="42" t="s">
        <v>7</v>
      </c>
      <c r="Q9" s="42" t="s">
        <v>8</v>
      </c>
      <c r="R9" s="42" t="s">
        <v>9</v>
      </c>
      <c r="S9" s="42" t="s">
        <v>10</v>
      </c>
      <c r="T9" s="42" t="s">
        <v>11</v>
      </c>
      <c r="U9" s="42" t="s">
        <v>12</v>
      </c>
      <c r="V9" s="42" t="s">
        <v>13</v>
      </c>
      <c r="W9" s="42" t="s">
        <v>14</v>
      </c>
      <c r="X9" s="42" t="s">
        <v>15</v>
      </c>
      <c r="Y9" s="42" t="s">
        <v>16</v>
      </c>
      <c r="Z9" s="42" t="s">
        <v>17</v>
      </c>
      <c r="AA9" s="42" t="s">
        <v>18</v>
      </c>
      <c r="AB9" s="42" t="s">
        <v>19</v>
      </c>
      <c r="AC9" s="42" t="s">
        <v>20</v>
      </c>
    </row>
    <row r="10" spans="3:29" x14ac:dyDescent="0.3">
      <c r="C10" s="45" t="str">
        <f>DemandDrivers!C4</f>
        <v>RHAPA</v>
      </c>
      <c r="D10" s="45" t="str">
        <f>DemandDrivers!D4</f>
        <v>Space Heating in Residential - Apartments very high efficiency</v>
      </c>
      <c r="E10" s="46" t="str">
        <f>DemandDrivers!E4</f>
        <v>RSD</v>
      </c>
      <c r="F10" s="47" t="str">
        <f>DemandDrivers!F4</f>
        <v>TJ</v>
      </c>
      <c r="J10" s="48" t="str">
        <f>'Base-year demand'!H10</f>
        <v>*</v>
      </c>
      <c r="K10" s="8">
        <f>READFIRST!$C$5</f>
        <v>2018</v>
      </c>
      <c r="L10" s="50" t="str">
        <f>$C10</f>
        <v>RHAPA</v>
      </c>
      <c r="O10" s="49" t="str">
        <f>IF('Base-year demand'!$L10=0,"",ROUNDDOWN('Base-year demand'!$L10,4))</f>
        <v/>
      </c>
      <c r="P10" s="49" t="str">
        <f>IF('Base-year demand'!$M10=0,"",'Base-year demand'!$M10)</f>
        <v/>
      </c>
      <c r="Q10" s="49" t="str">
        <f>IF('Base-year demand'!$N10=0,"",'Base-year demand'!$N10)</f>
        <v/>
      </c>
      <c r="R10" s="49" t="str">
        <f>IF('Base-year demand'!$O10=0,"",'Base-year demand'!$O10)</f>
        <v/>
      </c>
      <c r="S10" s="49" t="str">
        <f>IF('Base-year demand'!$P10=0,"",'Base-year demand'!$P10)</f>
        <v/>
      </c>
      <c r="T10" s="49" t="str">
        <f>IF('Base-year demand'!$Q10=0,"",'Base-year demand'!$Q10)</f>
        <v/>
      </c>
      <c r="U10" s="49" t="str">
        <f>IF('Base-year demand'!$R10=0,"",'Base-year demand'!$R10)</f>
        <v/>
      </c>
      <c r="V10" s="49" t="str">
        <f>IF('Base-year demand'!$S10=0,"",'Base-year demand'!$S10)</f>
        <v/>
      </c>
      <c r="W10" s="49" t="str">
        <f>IF('Base-year demand'!$T10=0,"",'Base-year demand'!$T10)</f>
        <v/>
      </c>
      <c r="X10" s="49" t="str">
        <f>IF('Base-year demand'!$U10=0,"",'Base-year demand'!$U10)</f>
        <v/>
      </c>
      <c r="Y10" s="49" t="str">
        <f>IF('Base-year demand'!$V10=0,"",'Base-year demand'!$V10)</f>
        <v/>
      </c>
      <c r="Z10" s="49" t="str">
        <f>IF('Base-year demand'!$W10=0,"",'Base-year demand'!$W10)</f>
        <v/>
      </c>
      <c r="AA10" s="49" t="str">
        <f>IF('Base-year demand'!$X10=0,"",'Base-year demand'!$X10)</f>
        <v/>
      </c>
      <c r="AB10" s="49" t="str">
        <f>IF('Base-year demand'!$Y10=0,"",'Base-year demand'!$Y10)</f>
        <v/>
      </c>
      <c r="AC10" s="49" t="str">
        <f>IF('Base-year demand'!$Z10=0,"",'Base-year demand'!$Z10)</f>
        <v/>
      </c>
    </row>
    <row r="11" spans="3:29" x14ac:dyDescent="0.3">
      <c r="C11" s="45" t="str">
        <f>DemandDrivers!C5</f>
        <v>RHAPB</v>
      </c>
      <c r="D11" s="45" t="str">
        <f>DemandDrivers!D5</f>
        <v>Space Heating in Residential - Apartments high efficiency</v>
      </c>
      <c r="E11" s="46" t="str">
        <f>DemandDrivers!E5</f>
        <v>RSD</v>
      </c>
      <c r="F11" s="47" t="str">
        <f>DemandDrivers!F5</f>
        <v>TJ</v>
      </c>
      <c r="J11" s="48" t="str">
        <f>'Base-year demand'!H11</f>
        <v>DEMAND</v>
      </c>
      <c r="K11" s="8">
        <f>K10</f>
        <v>2018</v>
      </c>
      <c r="L11" s="50" t="str">
        <f t="shared" ref="L11:L74" si="0">$C11</f>
        <v>RHAPB</v>
      </c>
      <c r="O11" s="49">
        <f>IF('Base-year demand'!$L11=0,"",ROUNDDOWN('Base-year demand'!$L11,4))</f>
        <v>10.2356</v>
      </c>
      <c r="P11" s="49" t="str">
        <f>IF('Base-year demand'!$M11=0,"",'Base-year demand'!$M11)</f>
        <v/>
      </c>
      <c r="Q11" s="49" t="str">
        <f>IF('Base-year demand'!$N11=0,"",'Base-year demand'!$N11)</f>
        <v/>
      </c>
      <c r="R11" s="49" t="str">
        <f>IF('Base-year demand'!$O11=0,"",'Base-year demand'!$O11)</f>
        <v/>
      </c>
      <c r="S11" s="49" t="str">
        <f>IF('Base-year demand'!$P11=0,"",'Base-year demand'!$P11)</f>
        <v/>
      </c>
      <c r="T11" s="49" t="str">
        <f>IF('Base-year demand'!$Q11=0,"",'Base-year demand'!$Q11)</f>
        <v/>
      </c>
      <c r="U11" s="49" t="str">
        <f>IF('Base-year demand'!$R11=0,"",'Base-year demand'!$R11)</f>
        <v/>
      </c>
      <c r="V11" s="49" t="str">
        <f>IF('Base-year demand'!$S11=0,"",'Base-year demand'!$S11)</f>
        <v/>
      </c>
      <c r="W11" s="49" t="str">
        <f>IF('Base-year demand'!$T11=0,"",'Base-year demand'!$T11)</f>
        <v/>
      </c>
      <c r="X11" s="49" t="str">
        <f>IF('Base-year demand'!$U11=0,"",'Base-year demand'!$U11)</f>
        <v/>
      </c>
      <c r="Y11" s="49" t="str">
        <f>IF('Base-year demand'!$V11=0,"",'Base-year demand'!$V11)</f>
        <v/>
      </c>
      <c r="Z11" s="49" t="str">
        <f>IF('Base-year demand'!$W11=0,"",'Base-year demand'!$W11)</f>
        <v/>
      </c>
      <c r="AA11" s="49" t="str">
        <f>IF('Base-year demand'!$X11=0,"",'Base-year demand'!$X11)</f>
        <v/>
      </c>
      <c r="AB11" s="49" t="str">
        <f>IF('Base-year demand'!$Y11=0,"",'Base-year demand'!$Y11)</f>
        <v/>
      </c>
      <c r="AC11" s="49" t="str">
        <f>IF('Base-year demand'!$Z11=0,"",'Base-year demand'!$Z11)</f>
        <v/>
      </c>
    </row>
    <row r="12" spans="3:29" x14ac:dyDescent="0.3">
      <c r="C12" s="45" t="str">
        <f>DemandDrivers!C6</f>
        <v>RHAPC</v>
      </c>
      <c r="D12" s="45" t="str">
        <f>DemandDrivers!D6</f>
        <v>Space Heating in Residential - Apartments medium efficiency</v>
      </c>
      <c r="E12" s="46" t="str">
        <f>DemandDrivers!E6</f>
        <v>RSD</v>
      </c>
      <c r="F12" s="47" t="str">
        <f>DemandDrivers!F6</f>
        <v>TJ</v>
      </c>
      <c r="J12" s="48" t="str">
        <f>'Base-year demand'!H12</f>
        <v>DEMAND</v>
      </c>
      <c r="K12" s="8">
        <f t="shared" ref="K12:K75" si="1">K11</f>
        <v>2018</v>
      </c>
      <c r="L12" s="50" t="str">
        <f t="shared" si="0"/>
        <v>RHAPC</v>
      </c>
      <c r="O12" s="49">
        <f>IF('Base-year demand'!$L12=0,"",ROUNDDOWN('Base-year demand'!$L12,4))</f>
        <v>115.44240000000001</v>
      </c>
      <c r="P12" s="49" t="str">
        <f>IF('Base-year demand'!$M12=0,"",'Base-year demand'!$M12)</f>
        <v/>
      </c>
      <c r="Q12" s="49" t="str">
        <f>IF('Base-year demand'!$N12=0,"",'Base-year demand'!$N12)</f>
        <v/>
      </c>
      <c r="R12" s="49" t="str">
        <f>IF('Base-year demand'!$O12=0,"",'Base-year demand'!$O12)</f>
        <v/>
      </c>
      <c r="S12" s="49" t="str">
        <f>IF('Base-year demand'!$P12=0,"",'Base-year demand'!$P12)</f>
        <v/>
      </c>
      <c r="T12" s="49" t="str">
        <f>IF('Base-year demand'!$Q12=0,"",'Base-year demand'!$Q12)</f>
        <v/>
      </c>
      <c r="U12" s="49" t="str">
        <f>IF('Base-year demand'!$R12=0,"",'Base-year demand'!$R12)</f>
        <v/>
      </c>
      <c r="V12" s="49" t="str">
        <f>IF('Base-year demand'!$S12=0,"",'Base-year demand'!$S12)</f>
        <v/>
      </c>
      <c r="W12" s="49" t="str">
        <f>IF('Base-year demand'!$T12=0,"",'Base-year demand'!$T12)</f>
        <v/>
      </c>
      <c r="X12" s="49" t="str">
        <f>IF('Base-year demand'!$U12=0,"",'Base-year demand'!$U12)</f>
        <v/>
      </c>
      <c r="Y12" s="49" t="str">
        <f>IF('Base-year demand'!$V12=0,"",'Base-year demand'!$V12)</f>
        <v/>
      </c>
      <c r="Z12" s="49" t="str">
        <f>IF('Base-year demand'!$W12=0,"",'Base-year demand'!$W12)</f>
        <v/>
      </c>
      <c r="AA12" s="49" t="str">
        <f>IF('Base-year demand'!$X12=0,"",'Base-year demand'!$X12)</f>
        <v/>
      </c>
      <c r="AB12" s="49" t="str">
        <f>IF('Base-year demand'!$Y12=0,"",'Base-year demand'!$Y12)</f>
        <v/>
      </c>
      <c r="AC12" s="49" t="str">
        <f>IF('Base-year demand'!$Z12=0,"",'Base-year demand'!$Z12)</f>
        <v/>
      </c>
    </row>
    <row r="13" spans="3:29" x14ac:dyDescent="0.3">
      <c r="C13" s="45" t="str">
        <f>DemandDrivers!C7</f>
        <v>RHAPE</v>
      </c>
      <c r="D13" s="45" t="str">
        <f>DemandDrivers!D7</f>
        <v>Space Heating in Residential - Apartments low efficiency</v>
      </c>
      <c r="E13" s="46" t="str">
        <f>DemandDrivers!E7</f>
        <v>RSD</v>
      </c>
      <c r="F13" s="47" t="str">
        <f>DemandDrivers!F7</f>
        <v>TJ</v>
      </c>
      <c r="J13" s="48" t="str">
        <f>'Base-year demand'!H13</f>
        <v>DEMAND</v>
      </c>
      <c r="K13" s="8">
        <f t="shared" si="1"/>
        <v>2018</v>
      </c>
      <c r="L13" s="50" t="str">
        <f t="shared" si="0"/>
        <v>RHAPE</v>
      </c>
      <c r="O13" s="49">
        <f>IF('Base-year demand'!$L13=0,"",ROUNDDOWN('Base-year demand'!$L13,4))</f>
        <v>22.026</v>
      </c>
      <c r="P13" s="49" t="str">
        <f>IF('Base-year demand'!$M13=0,"",'Base-year demand'!$M13)</f>
        <v/>
      </c>
      <c r="Q13" s="49" t="str">
        <f>IF('Base-year demand'!$N13=0,"",'Base-year demand'!$N13)</f>
        <v/>
      </c>
      <c r="R13" s="49" t="str">
        <f>IF('Base-year demand'!$O13=0,"",'Base-year demand'!$O13)</f>
        <v/>
      </c>
      <c r="S13" s="49" t="str">
        <f>IF('Base-year demand'!$P13=0,"",'Base-year demand'!$P13)</f>
        <v/>
      </c>
      <c r="T13" s="49" t="str">
        <f>IF('Base-year demand'!$Q13=0,"",'Base-year demand'!$Q13)</f>
        <v/>
      </c>
      <c r="U13" s="49" t="str">
        <f>IF('Base-year demand'!$R13=0,"",'Base-year demand'!$R13)</f>
        <v/>
      </c>
      <c r="V13" s="49" t="str">
        <f>IF('Base-year demand'!$S13=0,"",'Base-year demand'!$S13)</f>
        <v/>
      </c>
      <c r="W13" s="49" t="str">
        <f>IF('Base-year demand'!$T13=0,"",'Base-year demand'!$T13)</f>
        <v/>
      </c>
      <c r="X13" s="49" t="str">
        <f>IF('Base-year demand'!$U13=0,"",'Base-year demand'!$U13)</f>
        <v/>
      </c>
      <c r="Y13" s="49" t="str">
        <f>IF('Base-year demand'!$V13=0,"",'Base-year demand'!$V13)</f>
        <v/>
      </c>
      <c r="Z13" s="49" t="str">
        <f>IF('Base-year demand'!$W13=0,"",'Base-year demand'!$W13)</f>
        <v/>
      </c>
      <c r="AA13" s="49" t="str">
        <f>IF('Base-year demand'!$X13=0,"",'Base-year demand'!$X13)</f>
        <v/>
      </c>
      <c r="AB13" s="49" t="str">
        <f>IF('Base-year demand'!$Y13=0,"",'Base-year demand'!$Y13)</f>
        <v/>
      </c>
      <c r="AC13" s="49" t="str">
        <f>IF('Base-year demand'!$Z13=0,"",'Base-year demand'!$Z13)</f>
        <v/>
      </c>
    </row>
    <row r="14" spans="3:29" x14ac:dyDescent="0.3">
      <c r="C14" s="45" t="str">
        <f>DemandDrivers!C8</f>
        <v>RHHSA</v>
      </c>
      <c r="D14" s="45" t="str">
        <f>DemandDrivers!D8</f>
        <v>Space Heating in Residential - Houses very high efficiency</v>
      </c>
      <c r="E14" s="46" t="str">
        <f>DemandDrivers!E8</f>
        <v>RSD</v>
      </c>
      <c r="F14" s="47" t="str">
        <f>DemandDrivers!F8</f>
        <v>TJ</v>
      </c>
      <c r="J14" s="48" t="str">
        <f>'Base-year demand'!H14</f>
        <v>DEMAND</v>
      </c>
      <c r="K14" s="8">
        <f t="shared" si="1"/>
        <v>2018</v>
      </c>
      <c r="L14" s="50" t="str">
        <f t="shared" si="0"/>
        <v>RHHSA</v>
      </c>
      <c r="O14" s="49">
        <f>IF('Base-year demand'!$L14=0,"",ROUNDDOWN('Base-year demand'!$L14,4))</f>
        <v>13.7677</v>
      </c>
      <c r="P14" s="49" t="str">
        <f>IF('Base-year demand'!$M14=0,"",'Base-year demand'!$M14)</f>
        <v/>
      </c>
      <c r="Q14" s="49" t="str">
        <f>IF('Base-year demand'!$N14=0,"",'Base-year demand'!$N14)</f>
        <v/>
      </c>
      <c r="R14" s="49" t="str">
        <f>IF('Base-year demand'!$O14=0,"",'Base-year demand'!$O14)</f>
        <v/>
      </c>
      <c r="S14" s="49" t="str">
        <f>IF('Base-year demand'!$P14=0,"",'Base-year demand'!$P14)</f>
        <v/>
      </c>
      <c r="T14" s="49" t="str">
        <f>IF('Base-year demand'!$Q14=0,"",'Base-year demand'!$Q14)</f>
        <v/>
      </c>
      <c r="U14" s="49" t="str">
        <f>IF('Base-year demand'!$R14=0,"",'Base-year demand'!$R14)</f>
        <v/>
      </c>
      <c r="V14" s="49" t="str">
        <f>IF('Base-year demand'!$S14=0,"",'Base-year demand'!$S14)</f>
        <v/>
      </c>
      <c r="W14" s="49" t="str">
        <f>IF('Base-year demand'!$T14=0,"",'Base-year demand'!$T14)</f>
        <v/>
      </c>
      <c r="X14" s="49" t="str">
        <f>IF('Base-year demand'!$U14=0,"",'Base-year demand'!$U14)</f>
        <v/>
      </c>
      <c r="Y14" s="49" t="str">
        <f>IF('Base-year demand'!$V14=0,"",'Base-year demand'!$V14)</f>
        <v/>
      </c>
      <c r="Z14" s="49" t="str">
        <f>IF('Base-year demand'!$W14=0,"",'Base-year demand'!$W14)</f>
        <v/>
      </c>
      <c r="AA14" s="49" t="str">
        <f>IF('Base-year demand'!$X14=0,"",'Base-year demand'!$X14)</f>
        <v/>
      </c>
      <c r="AB14" s="49" t="str">
        <f>IF('Base-year demand'!$Y14=0,"",'Base-year demand'!$Y14)</f>
        <v/>
      </c>
      <c r="AC14" s="49" t="str">
        <f>IF('Base-year demand'!$Z14=0,"",'Base-year demand'!$Z14)</f>
        <v/>
      </c>
    </row>
    <row r="15" spans="3:29" x14ac:dyDescent="0.3">
      <c r="C15" s="45" t="str">
        <f>DemandDrivers!C9</f>
        <v>RHHSB</v>
      </c>
      <c r="D15" s="45" t="str">
        <f>DemandDrivers!D9</f>
        <v>Space Heating in Residential - Houses high efficiency</v>
      </c>
      <c r="E15" s="46" t="str">
        <f>DemandDrivers!E9</f>
        <v>RSD</v>
      </c>
      <c r="F15" s="47" t="str">
        <f>DemandDrivers!F9</f>
        <v>TJ</v>
      </c>
      <c r="J15" s="48" t="str">
        <f>'Base-year demand'!H15</f>
        <v>DEMAND</v>
      </c>
      <c r="K15" s="8">
        <f t="shared" si="1"/>
        <v>2018</v>
      </c>
      <c r="L15" s="50" t="str">
        <f t="shared" si="0"/>
        <v>RHHSB</v>
      </c>
      <c r="O15" s="49">
        <f>IF('Base-year demand'!$L15=0,"",ROUNDDOWN('Base-year demand'!$L15,4))</f>
        <v>54.441699999999997</v>
      </c>
      <c r="P15" s="49" t="str">
        <f>IF('Base-year demand'!$M15=0,"",'Base-year demand'!$M15)</f>
        <v/>
      </c>
      <c r="Q15" s="49" t="str">
        <f>IF('Base-year demand'!$N15=0,"",'Base-year demand'!$N15)</f>
        <v/>
      </c>
      <c r="R15" s="49" t="str">
        <f>IF('Base-year demand'!$O15=0,"",'Base-year demand'!$O15)</f>
        <v/>
      </c>
      <c r="S15" s="49" t="str">
        <f>IF('Base-year demand'!$P15=0,"",'Base-year demand'!$P15)</f>
        <v/>
      </c>
      <c r="T15" s="49" t="str">
        <f>IF('Base-year demand'!$Q15=0,"",'Base-year demand'!$Q15)</f>
        <v/>
      </c>
      <c r="U15" s="49" t="str">
        <f>IF('Base-year demand'!$R15=0,"",'Base-year demand'!$R15)</f>
        <v/>
      </c>
      <c r="V15" s="49" t="str">
        <f>IF('Base-year demand'!$S15=0,"",'Base-year demand'!$S15)</f>
        <v/>
      </c>
      <c r="W15" s="49" t="str">
        <f>IF('Base-year demand'!$T15=0,"",'Base-year demand'!$T15)</f>
        <v/>
      </c>
      <c r="X15" s="49" t="str">
        <f>IF('Base-year demand'!$U15=0,"",'Base-year demand'!$U15)</f>
        <v/>
      </c>
      <c r="Y15" s="49" t="str">
        <f>IF('Base-year demand'!$V15=0,"",'Base-year demand'!$V15)</f>
        <v/>
      </c>
      <c r="Z15" s="49" t="str">
        <f>IF('Base-year demand'!$W15=0,"",'Base-year demand'!$W15)</f>
        <v/>
      </c>
      <c r="AA15" s="49" t="str">
        <f>IF('Base-year demand'!$X15=0,"",'Base-year demand'!$X15)</f>
        <v/>
      </c>
      <c r="AB15" s="49" t="str">
        <f>IF('Base-year demand'!$Y15=0,"",'Base-year demand'!$Y15)</f>
        <v/>
      </c>
      <c r="AC15" s="49" t="str">
        <f>IF('Base-year demand'!$Z15=0,"",'Base-year demand'!$Z15)</f>
        <v/>
      </c>
    </row>
    <row r="16" spans="3:29" x14ac:dyDescent="0.3">
      <c r="C16" s="45" t="str">
        <f>DemandDrivers!C10</f>
        <v>RHHSC</v>
      </c>
      <c r="D16" s="45" t="str">
        <f>DemandDrivers!D10</f>
        <v>Space Heating in Residential - Houses medium efficiency</v>
      </c>
      <c r="E16" s="46" t="str">
        <f>DemandDrivers!E10</f>
        <v>RSD</v>
      </c>
      <c r="F16" s="47" t="str">
        <f>DemandDrivers!F10</f>
        <v>TJ</v>
      </c>
      <c r="J16" s="48" t="str">
        <f>'Base-year demand'!H16</f>
        <v>DEMAND</v>
      </c>
      <c r="K16" s="8">
        <f t="shared" si="1"/>
        <v>2018</v>
      </c>
      <c r="L16" s="50" t="str">
        <f t="shared" si="0"/>
        <v>RHHSC</v>
      </c>
      <c r="O16" s="49">
        <f>IF('Base-year demand'!$L16=0,"",ROUNDDOWN('Base-year demand'!$L16,4))</f>
        <v>319.64879999999999</v>
      </c>
      <c r="P16" s="49" t="str">
        <f>IF('Base-year demand'!$M16=0,"",'Base-year demand'!$M16)</f>
        <v/>
      </c>
      <c r="Q16" s="49" t="str">
        <f>IF('Base-year demand'!$N16=0,"",'Base-year demand'!$N16)</f>
        <v/>
      </c>
      <c r="R16" s="49" t="str">
        <f>IF('Base-year demand'!$O16=0,"",'Base-year demand'!$O16)</f>
        <v/>
      </c>
      <c r="S16" s="49" t="str">
        <f>IF('Base-year demand'!$P16=0,"",'Base-year demand'!$P16)</f>
        <v/>
      </c>
      <c r="T16" s="49" t="str">
        <f>IF('Base-year demand'!$Q16=0,"",'Base-year demand'!$Q16)</f>
        <v/>
      </c>
      <c r="U16" s="49" t="str">
        <f>IF('Base-year demand'!$R16=0,"",'Base-year demand'!$R16)</f>
        <v/>
      </c>
      <c r="V16" s="49" t="str">
        <f>IF('Base-year demand'!$S16=0,"",'Base-year demand'!$S16)</f>
        <v/>
      </c>
      <c r="W16" s="49" t="str">
        <f>IF('Base-year demand'!$T16=0,"",'Base-year demand'!$T16)</f>
        <v/>
      </c>
      <c r="X16" s="49" t="str">
        <f>IF('Base-year demand'!$U16=0,"",'Base-year demand'!$U16)</f>
        <v/>
      </c>
      <c r="Y16" s="49" t="str">
        <f>IF('Base-year demand'!$V16=0,"",'Base-year demand'!$V16)</f>
        <v/>
      </c>
      <c r="Z16" s="49" t="str">
        <f>IF('Base-year demand'!$W16=0,"",'Base-year demand'!$W16)</f>
        <v/>
      </c>
      <c r="AA16" s="49" t="str">
        <f>IF('Base-year demand'!$X16=0,"",'Base-year demand'!$X16)</f>
        <v/>
      </c>
      <c r="AB16" s="49" t="str">
        <f>IF('Base-year demand'!$Y16=0,"",'Base-year demand'!$Y16)</f>
        <v/>
      </c>
      <c r="AC16" s="49" t="str">
        <f>IF('Base-year demand'!$Z16=0,"",'Base-year demand'!$Z16)</f>
        <v/>
      </c>
    </row>
    <row r="17" spans="3:29" x14ac:dyDescent="0.3">
      <c r="C17" s="45" t="str">
        <f>DemandDrivers!C11</f>
        <v>RHHSE</v>
      </c>
      <c r="D17" s="45" t="str">
        <f>DemandDrivers!D11</f>
        <v>Space Heating in Residential - Houses low efficiency</v>
      </c>
      <c r="E17" s="46" t="str">
        <f>DemandDrivers!E11</f>
        <v>RSD</v>
      </c>
      <c r="F17" s="47" t="str">
        <f>DemandDrivers!F11</f>
        <v>TJ</v>
      </c>
      <c r="J17" s="48" t="str">
        <f>'Base-year demand'!H17</f>
        <v>DEMAND</v>
      </c>
      <c r="K17" s="8">
        <f t="shared" si="1"/>
        <v>2018</v>
      </c>
      <c r="L17" s="50" t="str">
        <f t="shared" si="0"/>
        <v>RHHSE</v>
      </c>
      <c r="O17" s="49">
        <f>IF('Base-year demand'!$L17=0,"",ROUNDDOWN('Base-year demand'!$L17,4))</f>
        <v>37.531799999999997</v>
      </c>
      <c r="P17" s="49" t="str">
        <f>IF('Base-year demand'!$M17=0,"",'Base-year demand'!$M17)</f>
        <v/>
      </c>
      <c r="Q17" s="49" t="str">
        <f>IF('Base-year demand'!$N17=0,"",'Base-year demand'!$N17)</f>
        <v/>
      </c>
      <c r="R17" s="49" t="str">
        <f>IF('Base-year demand'!$O17=0,"",'Base-year demand'!$O17)</f>
        <v/>
      </c>
      <c r="S17" s="49" t="str">
        <f>IF('Base-year demand'!$P17=0,"",'Base-year demand'!$P17)</f>
        <v/>
      </c>
      <c r="T17" s="49" t="str">
        <f>IF('Base-year demand'!$Q17=0,"",'Base-year demand'!$Q17)</f>
        <v/>
      </c>
      <c r="U17" s="49" t="str">
        <f>IF('Base-year demand'!$R17=0,"",'Base-year demand'!$R17)</f>
        <v/>
      </c>
      <c r="V17" s="49" t="str">
        <f>IF('Base-year demand'!$S17=0,"",'Base-year demand'!$S17)</f>
        <v/>
      </c>
      <c r="W17" s="49" t="str">
        <f>IF('Base-year demand'!$T17=0,"",'Base-year demand'!$T17)</f>
        <v/>
      </c>
      <c r="X17" s="49" t="str">
        <f>IF('Base-year demand'!$U17=0,"",'Base-year demand'!$U17)</f>
        <v/>
      </c>
      <c r="Y17" s="49" t="str">
        <f>IF('Base-year demand'!$V17=0,"",'Base-year demand'!$V17)</f>
        <v/>
      </c>
      <c r="Z17" s="49" t="str">
        <f>IF('Base-year demand'!$W17=0,"",'Base-year demand'!$W17)</f>
        <v/>
      </c>
      <c r="AA17" s="49" t="str">
        <f>IF('Base-year demand'!$X17=0,"",'Base-year demand'!$X17)</f>
        <v/>
      </c>
      <c r="AB17" s="49" t="str">
        <f>IF('Base-year demand'!$Y17=0,"",'Base-year demand'!$Y17)</f>
        <v/>
      </c>
      <c r="AC17" s="49" t="str">
        <f>IF('Base-year demand'!$Z17=0,"",'Base-year demand'!$Z17)</f>
        <v/>
      </c>
    </row>
    <row r="18" spans="3:29" x14ac:dyDescent="0.3">
      <c r="C18" s="45" t="str">
        <f>DemandDrivers!C12</f>
        <v>RCAPA</v>
      </c>
      <c r="D18" s="45" t="str">
        <f>DemandDrivers!D12</f>
        <v>Space Cooling in Residential -  Apartments very high efficiency</v>
      </c>
      <c r="E18" s="46" t="str">
        <f>DemandDrivers!E12</f>
        <v>RSD</v>
      </c>
      <c r="F18" s="47" t="str">
        <f>DemandDrivers!F12</f>
        <v>TJ</v>
      </c>
      <c r="J18" s="48" t="str">
        <f>'Base-year demand'!H18</f>
        <v>*</v>
      </c>
      <c r="K18" s="8">
        <f t="shared" si="1"/>
        <v>2018</v>
      </c>
      <c r="L18" s="50" t="str">
        <f t="shared" si="0"/>
        <v>RCAPA</v>
      </c>
      <c r="O18" s="49" t="str">
        <f>IF('Base-year demand'!$L18=0,"",ROUNDDOWN('Base-year demand'!$L18,4))</f>
        <v/>
      </c>
      <c r="P18" s="49" t="str">
        <f>IF('Base-year demand'!$M18=0,"",'Base-year demand'!$M18)</f>
        <v/>
      </c>
      <c r="Q18" s="49" t="str">
        <f>IF('Base-year demand'!$N18=0,"",'Base-year demand'!$N18)</f>
        <v/>
      </c>
      <c r="R18" s="49" t="str">
        <f>IF('Base-year demand'!$O18=0,"",'Base-year demand'!$O18)</f>
        <v/>
      </c>
      <c r="S18" s="49" t="str">
        <f>IF('Base-year demand'!$P18=0,"",'Base-year demand'!$P18)</f>
        <v/>
      </c>
      <c r="T18" s="49" t="str">
        <f>IF('Base-year demand'!$Q18=0,"",'Base-year demand'!$Q18)</f>
        <v/>
      </c>
      <c r="U18" s="49" t="str">
        <f>IF('Base-year demand'!$R18=0,"",'Base-year demand'!$R18)</f>
        <v/>
      </c>
      <c r="V18" s="49" t="str">
        <f>IF('Base-year demand'!$S18=0,"",'Base-year demand'!$S18)</f>
        <v/>
      </c>
      <c r="W18" s="49" t="str">
        <f>IF('Base-year demand'!$T18=0,"",'Base-year demand'!$T18)</f>
        <v/>
      </c>
      <c r="X18" s="49" t="str">
        <f>IF('Base-year demand'!$U18=0,"",'Base-year demand'!$U18)</f>
        <v/>
      </c>
      <c r="Y18" s="49" t="str">
        <f>IF('Base-year demand'!$V18=0,"",'Base-year demand'!$V18)</f>
        <v/>
      </c>
      <c r="Z18" s="49" t="str">
        <f>IF('Base-year demand'!$W18=0,"",'Base-year demand'!$W18)</f>
        <v/>
      </c>
      <c r="AA18" s="49" t="str">
        <f>IF('Base-year demand'!$X18=0,"",'Base-year demand'!$X18)</f>
        <v/>
      </c>
      <c r="AB18" s="49" t="str">
        <f>IF('Base-year demand'!$Y18=0,"",'Base-year demand'!$Y18)</f>
        <v/>
      </c>
      <c r="AC18" s="49" t="str">
        <f>IF('Base-year demand'!$Z18=0,"",'Base-year demand'!$Z18)</f>
        <v/>
      </c>
    </row>
    <row r="19" spans="3:29" x14ac:dyDescent="0.3">
      <c r="C19" s="45" t="str">
        <f>DemandDrivers!C13</f>
        <v>RCAPB</v>
      </c>
      <c r="D19" s="45" t="str">
        <f>DemandDrivers!D13</f>
        <v>Space Cooling in Residential -  Apartments high efficiency</v>
      </c>
      <c r="E19" s="46" t="str">
        <f>DemandDrivers!E13</f>
        <v>RSD</v>
      </c>
      <c r="F19" s="47" t="str">
        <f>DemandDrivers!F13</f>
        <v>TJ</v>
      </c>
      <c r="J19" s="48" t="str">
        <f>'Base-year demand'!H19</f>
        <v>*</v>
      </c>
      <c r="K19" s="8">
        <f t="shared" si="1"/>
        <v>2018</v>
      </c>
      <c r="L19" s="50" t="str">
        <f t="shared" si="0"/>
        <v>RCAPB</v>
      </c>
      <c r="O19" s="49" t="str">
        <f>IF('Base-year demand'!$L19=0,"",ROUNDDOWN('Base-year demand'!$L19,4))</f>
        <v/>
      </c>
      <c r="P19" s="49" t="str">
        <f>IF('Base-year demand'!$M19=0,"",'Base-year demand'!$M19)</f>
        <v/>
      </c>
      <c r="Q19" s="49" t="str">
        <f>IF('Base-year demand'!$N19=0,"",'Base-year demand'!$N19)</f>
        <v/>
      </c>
      <c r="R19" s="49" t="str">
        <f>IF('Base-year demand'!$O19=0,"",'Base-year demand'!$O19)</f>
        <v/>
      </c>
      <c r="S19" s="49" t="str">
        <f>IF('Base-year demand'!$P19=0,"",'Base-year demand'!$P19)</f>
        <v/>
      </c>
      <c r="T19" s="49" t="str">
        <f>IF('Base-year demand'!$Q19=0,"",'Base-year demand'!$Q19)</f>
        <v/>
      </c>
      <c r="U19" s="49" t="str">
        <f>IF('Base-year demand'!$R19=0,"",'Base-year demand'!$R19)</f>
        <v/>
      </c>
      <c r="V19" s="49" t="str">
        <f>IF('Base-year demand'!$S19=0,"",'Base-year demand'!$S19)</f>
        <v/>
      </c>
      <c r="W19" s="49" t="str">
        <f>IF('Base-year demand'!$T19=0,"",'Base-year demand'!$T19)</f>
        <v/>
      </c>
      <c r="X19" s="49" t="str">
        <f>IF('Base-year demand'!$U19=0,"",'Base-year demand'!$U19)</f>
        <v/>
      </c>
      <c r="Y19" s="49" t="str">
        <f>IF('Base-year demand'!$V19=0,"",'Base-year demand'!$V19)</f>
        <v/>
      </c>
      <c r="Z19" s="49" t="str">
        <f>IF('Base-year demand'!$W19=0,"",'Base-year demand'!$W19)</f>
        <v/>
      </c>
      <c r="AA19" s="49" t="str">
        <f>IF('Base-year demand'!$X19=0,"",'Base-year demand'!$X19)</f>
        <v/>
      </c>
      <c r="AB19" s="49" t="str">
        <f>IF('Base-year demand'!$Y19=0,"",'Base-year demand'!$Y19)</f>
        <v/>
      </c>
      <c r="AC19" s="49" t="str">
        <f>IF('Base-year demand'!$Z19=0,"",'Base-year demand'!$Z19)</f>
        <v/>
      </c>
    </row>
    <row r="20" spans="3:29" x14ac:dyDescent="0.3">
      <c r="C20" s="45" t="str">
        <f>DemandDrivers!C14</f>
        <v>RCAPC</v>
      </c>
      <c r="D20" s="45" t="str">
        <f>DemandDrivers!D14</f>
        <v>Space Cooling in Residential -  Apartments medium efficiency</v>
      </c>
      <c r="E20" s="46" t="str">
        <f>DemandDrivers!E14</f>
        <v>RSD</v>
      </c>
      <c r="F20" s="47" t="str">
        <f>DemandDrivers!F14</f>
        <v>TJ</v>
      </c>
      <c r="J20" s="48" t="str">
        <f>'Base-year demand'!H20</f>
        <v>*</v>
      </c>
      <c r="K20" s="8">
        <f t="shared" si="1"/>
        <v>2018</v>
      </c>
      <c r="L20" s="50" t="str">
        <f t="shared" si="0"/>
        <v>RCAPC</v>
      </c>
      <c r="O20" s="49" t="str">
        <f>IF('Base-year demand'!$L20=0,"",ROUNDDOWN('Base-year demand'!$L20,4))</f>
        <v/>
      </c>
      <c r="P20" s="49" t="str">
        <f>IF('Base-year demand'!$M20=0,"",'Base-year demand'!$M20)</f>
        <v/>
      </c>
      <c r="Q20" s="49" t="str">
        <f>IF('Base-year demand'!$N20=0,"",'Base-year demand'!$N20)</f>
        <v/>
      </c>
      <c r="R20" s="49" t="str">
        <f>IF('Base-year demand'!$O20=0,"",'Base-year demand'!$O20)</f>
        <v/>
      </c>
      <c r="S20" s="49" t="str">
        <f>IF('Base-year demand'!$P20=0,"",'Base-year demand'!$P20)</f>
        <v/>
      </c>
      <c r="T20" s="49" t="str">
        <f>IF('Base-year demand'!$Q20=0,"",'Base-year demand'!$Q20)</f>
        <v/>
      </c>
      <c r="U20" s="49" t="str">
        <f>IF('Base-year demand'!$R20=0,"",'Base-year demand'!$R20)</f>
        <v/>
      </c>
      <c r="V20" s="49" t="str">
        <f>IF('Base-year demand'!$S20=0,"",'Base-year demand'!$S20)</f>
        <v/>
      </c>
      <c r="W20" s="49" t="str">
        <f>IF('Base-year demand'!$T20=0,"",'Base-year demand'!$T20)</f>
        <v/>
      </c>
      <c r="X20" s="49" t="str">
        <f>IF('Base-year demand'!$U20=0,"",'Base-year demand'!$U20)</f>
        <v/>
      </c>
      <c r="Y20" s="49" t="str">
        <f>IF('Base-year demand'!$V20=0,"",'Base-year demand'!$V20)</f>
        <v/>
      </c>
      <c r="Z20" s="49" t="str">
        <f>IF('Base-year demand'!$W20=0,"",'Base-year demand'!$W20)</f>
        <v/>
      </c>
      <c r="AA20" s="49" t="str">
        <f>IF('Base-year demand'!$X20=0,"",'Base-year demand'!$X20)</f>
        <v/>
      </c>
      <c r="AB20" s="49" t="str">
        <f>IF('Base-year demand'!$Y20=0,"",'Base-year demand'!$Y20)</f>
        <v/>
      </c>
      <c r="AC20" s="49" t="str">
        <f>IF('Base-year demand'!$Z20=0,"",'Base-year demand'!$Z20)</f>
        <v/>
      </c>
    </row>
    <row r="21" spans="3:29" x14ac:dyDescent="0.3">
      <c r="C21" s="45" t="str">
        <f>DemandDrivers!C15</f>
        <v>RCAPE</v>
      </c>
      <c r="D21" s="45" t="str">
        <f>DemandDrivers!D15</f>
        <v>Space Cooling in Residential -  Apartments low efficiency</v>
      </c>
      <c r="E21" s="46" t="str">
        <f>DemandDrivers!E15</f>
        <v>RSD</v>
      </c>
      <c r="F21" s="47" t="str">
        <f>DemandDrivers!F15</f>
        <v>TJ</v>
      </c>
      <c r="J21" s="48" t="str">
        <f>'Base-year demand'!H21</f>
        <v>*</v>
      </c>
      <c r="K21" s="8">
        <f t="shared" si="1"/>
        <v>2018</v>
      </c>
      <c r="L21" s="50" t="str">
        <f t="shared" si="0"/>
        <v>RCAPE</v>
      </c>
      <c r="O21" s="49" t="str">
        <f>IF('Base-year demand'!$L21=0,"",ROUNDDOWN('Base-year demand'!$L21,4))</f>
        <v/>
      </c>
      <c r="P21" s="49" t="str">
        <f>IF('Base-year demand'!$M21=0,"",'Base-year demand'!$M21)</f>
        <v/>
      </c>
      <c r="Q21" s="49" t="str">
        <f>IF('Base-year demand'!$N21=0,"",'Base-year demand'!$N21)</f>
        <v/>
      </c>
      <c r="R21" s="49" t="str">
        <f>IF('Base-year demand'!$O21=0,"",'Base-year demand'!$O21)</f>
        <v/>
      </c>
      <c r="S21" s="49" t="str">
        <f>IF('Base-year demand'!$P21=0,"",'Base-year demand'!$P21)</f>
        <v/>
      </c>
      <c r="T21" s="49" t="str">
        <f>IF('Base-year demand'!$Q21=0,"",'Base-year demand'!$Q21)</f>
        <v/>
      </c>
      <c r="U21" s="49" t="str">
        <f>IF('Base-year demand'!$R21=0,"",'Base-year demand'!$R21)</f>
        <v/>
      </c>
      <c r="V21" s="49" t="str">
        <f>IF('Base-year demand'!$S21=0,"",'Base-year demand'!$S21)</f>
        <v/>
      </c>
      <c r="W21" s="49" t="str">
        <f>IF('Base-year demand'!$T21=0,"",'Base-year demand'!$T21)</f>
        <v/>
      </c>
      <c r="X21" s="49" t="str">
        <f>IF('Base-year demand'!$U21=0,"",'Base-year demand'!$U21)</f>
        <v/>
      </c>
      <c r="Y21" s="49" t="str">
        <f>IF('Base-year demand'!$V21=0,"",'Base-year demand'!$V21)</f>
        <v/>
      </c>
      <c r="Z21" s="49" t="str">
        <f>IF('Base-year demand'!$W21=0,"",'Base-year demand'!$W21)</f>
        <v/>
      </c>
      <c r="AA21" s="49" t="str">
        <f>IF('Base-year demand'!$X21=0,"",'Base-year demand'!$X21)</f>
        <v/>
      </c>
      <c r="AB21" s="49" t="str">
        <f>IF('Base-year demand'!$Y21=0,"",'Base-year demand'!$Y21)</f>
        <v/>
      </c>
      <c r="AC21" s="49" t="str">
        <f>IF('Base-year demand'!$Z21=0,"",'Base-year demand'!$Z21)</f>
        <v/>
      </c>
    </row>
    <row r="22" spans="3:29" x14ac:dyDescent="0.3">
      <c r="C22" s="45" t="str">
        <f>DemandDrivers!C16</f>
        <v>RCHSA</v>
      </c>
      <c r="D22" s="45" t="str">
        <f>DemandDrivers!D16</f>
        <v>Space Cooling in Residential -  Houses very high efficiency</v>
      </c>
      <c r="E22" s="46" t="str">
        <f>DemandDrivers!E16</f>
        <v>RSD</v>
      </c>
      <c r="F22" s="47" t="str">
        <f>DemandDrivers!F16</f>
        <v>TJ</v>
      </c>
      <c r="J22" s="48" t="str">
        <f>'Base-year demand'!H22</f>
        <v>*</v>
      </c>
      <c r="K22" s="8">
        <f t="shared" si="1"/>
        <v>2018</v>
      </c>
      <c r="L22" s="50" t="str">
        <f t="shared" si="0"/>
        <v>RCHSA</v>
      </c>
      <c r="O22" s="49" t="str">
        <f>IF('Base-year demand'!$L22=0,"",ROUNDDOWN('Base-year demand'!$L22,4))</f>
        <v/>
      </c>
      <c r="P22" s="49" t="str">
        <f>IF('Base-year demand'!$M22=0,"",'Base-year demand'!$M22)</f>
        <v/>
      </c>
      <c r="Q22" s="49" t="str">
        <f>IF('Base-year demand'!$N22=0,"",'Base-year demand'!$N22)</f>
        <v/>
      </c>
      <c r="R22" s="49" t="str">
        <f>IF('Base-year demand'!$O22=0,"",'Base-year demand'!$O22)</f>
        <v/>
      </c>
      <c r="S22" s="49" t="str">
        <f>IF('Base-year demand'!$P22=0,"",'Base-year demand'!$P22)</f>
        <v/>
      </c>
      <c r="T22" s="49" t="str">
        <f>IF('Base-year demand'!$Q22=0,"",'Base-year demand'!$Q22)</f>
        <v/>
      </c>
      <c r="U22" s="49" t="str">
        <f>IF('Base-year demand'!$R22=0,"",'Base-year demand'!$R22)</f>
        <v/>
      </c>
      <c r="V22" s="49" t="str">
        <f>IF('Base-year demand'!$S22=0,"",'Base-year demand'!$S22)</f>
        <v/>
      </c>
      <c r="W22" s="49" t="str">
        <f>IF('Base-year demand'!$T22=0,"",'Base-year demand'!$T22)</f>
        <v/>
      </c>
      <c r="X22" s="49" t="str">
        <f>IF('Base-year demand'!$U22=0,"",'Base-year demand'!$U22)</f>
        <v/>
      </c>
      <c r="Y22" s="49" t="str">
        <f>IF('Base-year demand'!$V22=0,"",'Base-year demand'!$V22)</f>
        <v/>
      </c>
      <c r="Z22" s="49" t="str">
        <f>IF('Base-year demand'!$W22=0,"",'Base-year demand'!$W22)</f>
        <v/>
      </c>
      <c r="AA22" s="49" t="str">
        <f>IF('Base-year demand'!$X22=0,"",'Base-year demand'!$X22)</f>
        <v/>
      </c>
      <c r="AB22" s="49" t="str">
        <f>IF('Base-year demand'!$Y22=0,"",'Base-year demand'!$Y22)</f>
        <v/>
      </c>
      <c r="AC22" s="49" t="str">
        <f>IF('Base-year demand'!$Z22=0,"",'Base-year demand'!$Z22)</f>
        <v/>
      </c>
    </row>
    <row r="23" spans="3:29" x14ac:dyDescent="0.3">
      <c r="C23" s="45" t="str">
        <f>DemandDrivers!C17</f>
        <v>RCHSB</v>
      </c>
      <c r="D23" s="45" t="str">
        <f>DemandDrivers!D17</f>
        <v>Space Cooling in Residential -  Houses high efficiency</v>
      </c>
      <c r="E23" s="46" t="str">
        <f>DemandDrivers!E17</f>
        <v>RSD</v>
      </c>
      <c r="F23" s="47" t="str">
        <f>DemandDrivers!F17</f>
        <v>TJ</v>
      </c>
      <c r="J23" s="48" t="str">
        <f>'Base-year demand'!H23</f>
        <v>*</v>
      </c>
      <c r="K23" s="8">
        <f t="shared" si="1"/>
        <v>2018</v>
      </c>
      <c r="L23" s="50" t="str">
        <f t="shared" si="0"/>
        <v>RCHSB</v>
      </c>
      <c r="O23" s="49" t="str">
        <f>IF('Base-year demand'!$L23=0,"",ROUNDDOWN('Base-year demand'!$L23,4))</f>
        <v/>
      </c>
      <c r="P23" s="49" t="str">
        <f>IF('Base-year demand'!$M23=0,"",'Base-year demand'!$M23)</f>
        <v/>
      </c>
      <c r="Q23" s="49" t="str">
        <f>IF('Base-year demand'!$N23=0,"",'Base-year demand'!$N23)</f>
        <v/>
      </c>
      <c r="R23" s="49" t="str">
        <f>IF('Base-year demand'!$O23=0,"",'Base-year demand'!$O23)</f>
        <v/>
      </c>
      <c r="S23" s="49" t="str">
        <f>IF('Base-year demand'!$P23=0,"",'Base-year demand'!$P23)</f>
        <v/>
      </c>
      <c r="T23" s="49" t="str">
        <f>IF('Base-year demand'!$Q23=0,"",'Base-year demand'!$Q23)</f>
        <v/>
      </c>
      <c r="U23" s="49" t="str">
        <f>IF('Base-year demand'!$R23=0,"",'Base-year demand'!$R23)</f>
        <v/>
      </c>
      <c r="V23" s="49" t="str">
        <f>IF('Base-year demand'!$S23=0,"",'Base-year demand'!$S23)</f>
        <v/>
      </c>
      <c r="W23" s="49" t="str">
        <f>IF('Base-year demand'!$T23=0,"",'Base-year demand'!$T23)</f>
        <v/>
      </c>
      <c r="X23" s="49" t="str">
        <f>IF('Base-year demand'!$U23=0,"",'Base-year demand'!$U23)</f>
        <v/>
      </c>
      <c r="Y23" s="49" t="str">
        <f>IF('Base-year demand'!$V23=0,"",'Base-year demand'!$V23)</f>
        <v/>
      </c>
      <c r="Z23" s="49" t="str">
        <f>IF('Base-year demand'!$W23=0,"",'Base-year demand'!$W23)</f>
        <v/>
      </c>
      <c r="AA23" s="49" t="str">
        <f>IF('Base-year demand'!$X23=0,"",'Base-year demand'!$X23)</f>
        <v/>
      </c>
      <c r="AB23" s="49" t="str">
        <f>IF('Base-year demand'!$Y23=0,"",'Base-year demand'!$Y23)</f>
        <v/>
      </c>
      <c r="AC23" s="49" t="str">
        <f>IF('Base-year demand'!$Z23=0,"",'Base-year demand'!$Z23)</f>
        <v/>
      </c>
    </row>
    <row r="24" spans="3:29" x14ac:dyDescent="0.3">
      <c r="C24" s="45" t="str">
        <f>DemandDrivers!C18</f>
        <v>RCHSC</v>
      </c>
      <c r="D24" s="45" t="str">
        <f>DemandDrivers!D18</f>
        <v>Space Cooling in Residential -  Houses medium efficiency</v>
      </c>
      <c r="E24" s="46" t="str">
        <f>DemandDrivers!E18</f>
        <v>RSD</v>
      </c>
      <c r="F24" s="47" t="str">
        <f>DemandDrivers!F18</f>
        <v>TJ</v>
      </c>
      <c r="J24" s="48" t="str">
        <f>'Base-year demand'!H24</f>
        <v>*</v>
      </c>
      <c r="K24" s="8">
        <f t="shared" si="1"/>
        <v>2018</v>
      </c>
      <c r="L24" s="50" t="str">
        <f t="shared" si="0"/>
        <v>RCHSC</v>
      </c>
      <c r="O24" s="49" t="str">
        <f>IF('Base-year demand'!$L24=0,"",ROUNDDOWN('Base-year demand'!$L24,4))</f>
        <v/>
      </c>
      <c r="P24" s="49" t="str">
        <f>IF('Base-year demand'!$M24=0,"",'Base-year demand'!$M24)</f>
        <v/>
      </c>
      <c r="Q24" s="49" t="str">
        <f>IF('Base-year demand'!$N24=0,"",'Base-year demand'!$N24)</f>
        <v/>
      </c>
      <c r="R24" s="49" t="str">
        <f>IF('Base-year demand'!$O24=0,"",'Base-year demand'!$O24)</f>
        <v/>
      </c>
      <c r="S24" s="49" t="str">
        <f>IF('Base-year demand'!$P24=0,"",'Base-year demand'!$P24)</f>
        <v/>
      </c>
      <c r="T24" s="49" t="str">
        <f>IF('Base-year demand'!$Q24=0,"",'Base-year demand'!$Q24)</f>
        <v/>
      </c>
      <c r="U24" s="49" t="str">
        <f>IF('Base-year demand'!$R24=0,"",'Base-year demand'!$R24)</f>
        <v/>
      </c>
      <c r="V24" s="49" t="str">
        <f>IF('Base-year demand'!$S24=0,"",'Base-year demand'!$S24)</f>
        <v/>
      </c>
      <c r="W24" s="49" t="str">
        <f>IF('Base-year demand'!$T24=0,"",'Base-year demand'!$T24)</f>
        <v/>
      </c>
      <c r="X24" s="49" t="str">
        <f>IF('Base-year demand'!$U24=0,"",'Base-year demand'!$U24)</f>
        <v/>
      </c>
      <c r="Y24" s="49" t="str">
        <f>IF('Base-year demand'!$V24=0,"",'Base-year demand'!$V24)</f>
        <v/>
      </c>
      <c r="Z24" s="49" t="str">
        <f>IF('Base-year demand'!$W24=0,"",'Base-year demand'!$W24)</f>
        <v/>
      </c>
      <c r="AA24" s="49" t="str">
        <f>IF('Base-year demand'!$X24=0,"",'Base-year demand'!$X24)</f>
        <v/>
      </c>
      <c r="AB24" s="49" t="str">
        <f>IF('Base-year demand'!$Y24=0,"",'Base-year demand'!$Y24)</f>
        <v/>
      </c>
      <c r="AC24" s="49" t="str">
        <f>IF('Base-year demand'!$Z24=0,"",'Base-year demand'!$Z24)</f>
        <v/>
      </c>
    </row>
    <row r="25" spans="3:29" x14ac:dyDescent="0.3">
      <c r="C25" s="45" t="str">
        <f>DemandDrivers!C19</f>
        <v>RCHSE</v>
      </c>
      <c r="D25" s="45" t="str">
        <f>DemandDrivers!D19</f>
        <v>Space Cooling in Residential -  Houses low efficiency</v>
      </c>
      <c r="E25" s="46" t="str">
        <f>DemandDrivers!E19</f>
        <v>RSD</v>
      </c>
      <c r="F25" s="47" t="str">
        <f>DemandDrivers!F19</f>
        <v>TJ</v>
      </c>
      <c r="J25" s="48" t="str">
        <f>'Base-year demand'!H25</f>
        <v>*</v>
      </c>
      <c r="K25" s="8">
        <f t="shared" si="1"/>
        <v>2018</v>
      </c>
      <c r="L25" s="50" t="str">
        <f t="shared" si="0"/>
        <v>RCHSE</v>
      </c>
      <c r="O25" s="49" t="str">
        <f>IF('Base-year demand'!$L25=0,"",ROUNDDOWN('Base-year demand'!$L25,4))</f>
        <v/>
      </c>
      <c r="P25" s="49" t="str">
        <f>IF('Base-year demand'!$M25=0,"",'Base-year demand'!$M25)</f>
        <v/>
      </c>
      <c r="Q25" s="49" t="str">
        <f>IF('Base-year demand'!$N25=0,"",'Base-year demand'!$N25)</f>
        <v/>
      </c>
      <c r="R25" s="49" t="str">
        <f>IF('Base-year demand'!$O25=0,"",'Base-year demand'!$O25)</f>
        <v/>
      </c>
      <c r="S25" s="49" t="str">
        <f>IF('Base-year demand'!$P25=0,"",'Base-year demand'!$P25)</f>
        <v/>
      </c>
      <c r="T25" s="49" t="str">
        <f>IF('Base-year demand'!$Q25=0,"",'Base-year demand'!$Q25)</f>
        <v/>
      </c>
      <c r="U25" s="49" t="str">
        <f>IF('Base-year demand'!$R25=0,"",'Base-year demand'!$R25)</f>
        <v/>
      </c>
      <c r="V25" s="49" t="str">
        <f>IF('Base-year demand'!$S25=0,"",'Base-year demand'!$S25)</f>
        <v/>
      </c>
      <c r="W25" s="49" t="str">
        <f>IF('Base-year demand'!$T25=0,"",'Base-year demand'!$T25)</f>
        <v/>
      </c>
      <c r="X25" s="49" t="str">
        <f>IF('Base-year demand'!$U25=0,"",'Base-year demand'!$U25)</f>
        <v/>
      </c>
      <c r="Y25" s="49" t="str">
        <f>IF('Base-year demand'!$V25=0,"",'Base-year demand'!$V25)</f>
        <v/>
      </c>
      <c r="Z25" s="49" t="str">
        <f>IF('Base-year demand'!$W25=0,"",'Base-year demand'!$W25)</f>
        <v/>
      </c>
      <c r="AA25" s="49" t="str">
        <f>IF('Base-year demand'!$X25=0,"",'Base-year demand'!$X25)</f>
        <v/>
      </c>
      <c r="AB25" s="49" t="str">
        <f>IF('Base-year demand'!$Y25=0,"",'Base-year demand'!$Y25)</f>
        <v/>
      </c>
      <c r="AC25" s="49" t="str">
        <f>IF('Base-year demand'!$Z25=0,"",'Base-year demand'!$Z25)</f>
        <v/>
      </c>
    </row>
    <row r="26" spans="3:29" x14ac:dyDescent="0.3">
      <c r="C26" s="45" t="str">
        <f>DemandDrivers!C20</f>
        <v>RWAPA</v>
      </c>
      <c r="D26" s="45" t="str">
        <f>DemandDrivers!D20</f>
        <v>Water Heating in Residential -  Apartments very high efficiency</v>
      </c>
      <c r="E26" s="46" t="str">
        <f>DemandDrivers!E20</f>
        <v>RSD</v>
      </c>
      <c r="F26" s="47" t="str">
        <f>DemandDrivers!F20</f>
        <v>TJ</v>
      </c>
      <c r="J26" s="48" t="str">
        <f>'Base-year demand'!H26</f>
        <v>*</v>
      </c>
      <c r="K26" s="8">
        <f t="shared" si="1"/>
        <v>2018</v>
      </c>
      <c r="L26" s="50" t="str">
        <f t="shared" si="0"/>
        <v>RWAPA</v>
      </c>
      <c r="O26" s="49" t="str">
        <f>IF('Base-year demand'!$L26=0,"",ROUNDDOWN('Base-year demand'!$L26,4))</f>
        <v/>
      </c>
      <c r="P26" s="49" t="str">
        <f>IF('Base-year demand'!$M26=0,"",'Base-year demand'!$M26)</f>
        <v/>
      </c>
      <c r="Q26" s="49" t="str">
        <f>IF('Base-year demand'!$N26=0,"",'Base-year demand'!$N26)</f>
        <v/>
      </c>
      <c r="R26" s="49" t="str">
        <f>IF('Base-year demand'!$O26=0,"",'Base-year demand'!$O26)</f>
        <v/>
      </c>
      <c r="S26" s="49" t="str">
        <f>IF('Base-year demand'!$P26=0,"",'Base-year demand'!$P26)</f>
        <v/>
      </c>
      <c r="T26" s="49" t="str">
        <f>IF('Base-year demand'!$Q26=0,"",'Base-year demand'!$Q26)</f>
        <v/>
      </c>
      <c r="U26" s="49" t="str">
        <f>IF('Base-year demand'!$R26=0,"",'Base-year demand'!$R26)</f>
        <v/>
      </c>
      <c r="V26" s="49" t="str">
        <f>IF('Base-year demand'!$S26=0,"",'Base-year demand'!$S26)</f>
        <v/>
      </c>
      <c r="W26" s="49" t="str">
        <f>IF('Base-year demand'!$T26=0,"",'Base-year demand'!$T26)</f>
        <v/>
      </c>
      <c r="X26" s="49" t="str">
        <f>IF('Base-year demand'!$U26=0,"",'Base-year demand'!$U26)</f>
        <v/>
      </c>
      <c r="Y26" s="49" t="str">
        <f>IF('Base-year demand'!$V26=0,"",'Base-year demand'!$V26)</f>
        <v/>
      </c>
      <c r="Z26" s="49" t="str">
        <f>IF('Base-year demand'!$W26=0,"",'Base-year demand'!$W26)</f>
        <v/>
      </c>
      <c r="AA26" s="49" t="str">
        <f>IF('Base-year demand'!$X26=0,"",'Base-year demand'!$X26)</f>
        <v/>
      </c>
      <c r="AB26" s="49" t="str">
        <f>IF('Base-year demand'!$Y26=0,"",'Base-year demand'!$Y26)</f>
        <v/>
      </c>
      <c r="AC26" s="49" t="str">
        <f>IF('Base-year demand'!$Z26=0,"",'Base-year demand'!$Z26)</f>
        <v/>
      </c>
    </row>
    <row r="27" spans="3:29" x14ac:dyDescent="0.3">
      <c r="C27" s="45" t="str">
        <f>DemandDrivers!C21</f>
        <v>RWAPB</v>
      </c>
      <c r="D27" s="45" t="str">
        <f>DemandDrivers!D21</f>
        <v>Water Heating in Residential -  Apartments high efficiency</v>
      </c>
      <c r="E27" s="46" t="str">
        <f>DemandDrivers!E21</f>
        <v>RSD</v>
      </c>
      <c r="F27" s="47" t="str">
        <f>DemandDrivers!F21</f>
        <v>TJ</v>
      </c>
      <c r="J27" s="48" t="str">
        <f>'Base-year demand'!H27</f>
        <v>DEMAND</v>
      </c>
      <c r="K27" s="8">
        <f t="shared" si="1"/>
        <v>2018</v>
      </c>
      <c r="L27" s="50" t="str">
        <f t="shared" si="0"/>
        <v>RWAPB</v>
      </c>
      <c r="O27" s="49">
        <f>IF('Base-year demand'!$L27=0,"",ROUNDDOWN('Base-year demand'!$L27,4))</f>
        <v>2.5043000000000002</v>
      </c>
      <c r="P27" s="49" t="str">
        <f>IF('Base-year demand'!$M27=0,"",'Base-year demand'!$M27)</f>
        <v/>
      </c>
      <c r="Q27" s="49" t="str">
        <f>IF('Base-year demand'!$N27=0,"",'Base-year demand'!$N27)</f>
        <v/>
      </c>
      <c r="R27" s="49" t="str">
        <f>IF('Base-year demand'!$O27=0,"",'Base-year demand'!$O27)</f>
        <v/>
      </c>
      <c r="S27" s="49" t="str">
        <f>IF('Base-year demand'!$P27=0,"",'Base-year demand'!$P27)</f>
        <v/>
      </c>
      <c r="T27" s="49" t="str">
        <f>IF('Base-year demand'!$Q27=0,"",'Base-year demand'!$Q27)</f>
        <v/>
      </c>
      <c r="U27" s="49" t="str">
        <f>IF('Base-year demand'!$R27=0,"",'Base-year demand'!$R27)</f>
        <v/>
      </c>
      <c r="V27" s="49" t="str">
        <f>IF('Base-year demand'!$S27=0,"",'Base-year demand'!$S27)</f>
        <v/>
      </c>
      <c r="W27" s="49" t="str">
        <f>IF('Base-year demand'!$T27=0,"",'Base-year demand'!$T27)</f>
        <v/>
      </c>
      <c r="X27" s="49" t="str">
        <f>IF('Base-year demand'!$U27=0,"",'Base-year demand'!$U27)</f>
        <v/>
      </c>
      <c r="Y27" s="49" t="str">
        <f>IF('Base-year demand'!$V27=0,"",'Base-year demand'!$V27)</f>
        <v/>
      </c>
      <c r="Z27" s="49" t="str">
        <f>IF('Base-year demand'!$W27=0,"",'Base-year demand'!$W27)</f>
        <v/>
      </c>
      <c r="AA27" s="49" t="str">
        <f>IF('Base-year demand'!$X27=0,"",'Base-year demand'!$X27)</f>
        <v/>
      </c>
      <c r="AB27" s="49" t="str">
        <f>IF('Base-year demand'!$Y27=0,"",'Base-year demand'!$Y27)</f>
        <v/>
      </c>
      <c r="AC27" s="49" t="str">
        <f>IF('Base-year demand'!$Z27=0,"",'Base-year demand'!$Z27)</f>
        <v/>
      </c>
    </row>
    <row r="28" spans="3:29" x14ac:dyDescent="0.3">
      <c r="C28" s="45" t="str">
        <f>DemandDrivers!C22</f>
        <v>RWAPC</v>
      </c>
      <c r="D28" s="45" t="str">
        <f>DemandDrivers!D22</f>
        <v>Water Heating in Residential -  Apartments medium efficiency</v>
      </c>
      <c r="E28" s="46" t="str">
        <f>DemandDrivers!E22</f>
        <v>RSD</v>
      </c>
      <c r="F28" s="47" t="str">
        <f>DemandDrivers!F22</f>
        <v>TJ</v>
      </c>
      <c r="J28" s="48" t="str">
        <f>'Base-year demand'!H28</f>
        <v>DEMAND</v>
      </c>
      <c r="K28" s="8">
        <f t="shared" si="1"/>
        <v>2018</v>
      </c>
      <c r="L28" s="50" t="str">
        <f t="shared" si="0"/>
        <v>RWAPC</v>
      </c>
      <c r="O28" s="49">
        <f>IF('Base-year demand'!$L28=0,"",ROUNDDOWN('Base-year demand'!$L28,4))</f>
        <v>28.245200000000001</v>
      </c>
      <c r="P28" s="49" t="str">
        <f>IF('Base-year demand'!$M28=0,"",'Base-year demand'!$M28)</f>
        <v/>
      </c>
      <c r="Q28" s="49" t="str">
        <f>IF('Base-year demand'!$N28=0,"",'Base-year demand'!$N28)</f>
        <v/>
      </c>
      <c r="R28" s="49" t="str">
        <f>IF('Base-year demand'!$O28=0,"",'Base-year demand'!$O28)</f>
        <v/>
      </c>
      <c r="S28" s="49" t="str">
        <f>IF('Base-year demand'!$P28=0,"",'Base-year demand'!$P28)</f>
        <v/>
      </c>
      <c r="T28" s="49" t="str">
        <f>IF('Base-year demand'!$Q28=0,"",'Base-year demand'!$Q28)</f>
        <v/>
      </c>
      <c r="U28" s="49" t="str">
        <f>IF('Base-year demand'!$R28=0,"",'Base-year demand'!$R28)</f>
        <v/>
      </c>
      <c r="V28" s="49" t="str">
        <f>IF('Base-year demand'!$S28=0,"",'Base-year demand'!$S28)</f>
        <v/>
      </c>
      <c r="W28" s="49" t="str">
        <f>IF('Base-year demand'!$T28=0,"",'Base-year demand'!$T28)</f>
        <v/>
      </c>
      <c r="X28" s="49" t="str">
        <f>IF('Base-year demand'!$U28=0,"",'Base-year demand'!$U28)</f>
        <v/>
      </c>
      <c r="Y28" s="49" t="str">
        <f>IF('Base-year demand'!$V28=0,"",'Base-year demand'!$V28)</f>
        <v/>
      </c>
      <c r="Z28" s="49" t="str">
        <f>IF('Base-year demand'!$W28=0,"",'Base-year demand'!$W28)</f>
        <v/>
      </c>
      <c r="AA28" s="49" t="str">
        <f>IF('Base-year demand'!$X28=0,"",'Base-year demand'!$X28)</f>
        <v/>
      </c>
      <c r="AB28" s="49" t="str">
        <f>IF('Base-year demand'!$Y28=0,"",'Base-year demand'!$Y28)</f>
        <v/>
      </c>
      <c r="AC28" s="49" t="str">
        <f>IF('Base-year demand'!$Z28=0,"",'Base-year demand'!$Z28)</f>
        <v/>
      </c>
    </row>
    <row r="29" spans="3:29" x14ac:dyDescent="0.3">
      <c r="C29" s="45" t="str">
        <f>DemandDrivers!C23</f>
        <v>RWAPE</v>
      </c>
      <c r="D29" s="45" t="str">
        <f>DemandDrivers!D23</f>
        <v>Water Heating in Residential -  Apartments low efficiency</v>
      </c>
      <c r="E29" s="46" t="str">
        <f>DemandDrivers!E23</f>
        <v>RSD</v>
      </c>
      <c r="F29" s="47" t="str">
        <f>DemandDrivers!F23</f>
        <v>TJ</v>
      </c>
      <c r="J29" s="48" t="str">
        <f>'Base-year demand'!H29</f>
        <v>DEMAND</v>
      </c>
      <c r="K29" s="8">
        <f t="shared" si="1"/>
        <v>2018</v>
      </c>
      <c r="L29" s="50" t="str">
        <f t="shared" si="0"/>
        <v>RWAPE</v>
      </c>
      <c r="O29" s="49">
        <f>IF('Base-year demand'!$L29=0,"",ROUNDDOWN('Base-year demand'!$L29,4))</f>
        <v>5.3891</v>
      </c>
      <c r="P29" s="49" t="str">
        <f>IF('Base-year demand'!$M29=0,"",'Base-year demand'!$M29)</f>
        <v/>
      </c>
      <c r="Q29" s="49" t="str">
        <f>IF('Base-year demand'!$N29=0,"",'Base-year demand'!$N29)</f>
        <v/>
      </c>
      <c r="R29" s="49" t="str">
        <f>IF('Base-year demand'!$O29=0,"",'Base-year demand'!$O29)</f>
        <v/>
      </c>
      <c r="S29" s="49" t="str">
        <f>IF('Base-year demand'!$P29=0,"",'Base-year demand'!$P29)</f>
        <v/>
      </c>
      <c r="T29" s="49" t="str">
        <f>IF('Base-year demand'!$Q29=0,"",'Base-year demand'!$Q29)</f>
        <v/>
      </c>
      <c r="U29" s="49" t="str">
        <f>IF('Base-year demand'!$R29=0,"",'Base-year demand'!$R29)</f>
        <v/>
      </c>
      <c r="V29" s="49" t="str">
        <f>IF('Base-year demand'!$S29=0,"",'Base-year demand'!$S29)</f>
        <v/>
      </c>
      <c r="W29" s="49" t="str">
        <f>IF('Base-year demand'!$T29=0,"",'Base-year demand'!$T29)</f>
        <v/>
      </c>
      <c r="X29" s="49" t="str">
        <f>IF('Base-year demand'!$U29=0,"",'Base-year demand'!$U29)</f>
        <v/>
      </c>
      <c r="Y29" s="49" t="str">
        <f>IF('Base-year demand'!$V29=0,"",'Base-year demand'!$V29)</f>
        <v/>
      </c>
      <c r="Z29" s="49" t="str">
        <f>IF('Base-year demand'!$W29=0,"",'Base-year demand'!$W29)</f>
        <v/>
      </c>
      <c r="AA29" s="49" t="str">
        <f>IF('Base-year demand'!$X29=0,"",'Base-year demand'!$X29)</f>
        <v/>
      </c>
      <c r="AB29" s="49" t="str">
        <f>IF('Base-year demand'!$Y29=0,"",'Base-year demand'!$Y29)</f>
        <v/>
      </c>
      <c r="AC29" s="49" t="str">
        <f>IF('Base-year demand'!$Z29=0,"",'Base-year demand'!$Z29)</f>
        <v/>
      </c>
    </row>
    <row r="30" spans="3:29" x14ac:dyDescent="0.3">
      <c r="C30" s="45" t="str">
        <f>DemandDrivers!C24</f>
        <v>RWHSA</v>
      </c>
      <c r="D30" s="45" t="str">
        <f>DemandDrivers!D24</f>
        <v>Water Heating in Residential -  Houses very high efficiency</v>
      </c>
      <c r="E30" s="46" t="str">
        <f>DemandDrivers!E24</f>
        <v>RSD</v>
      </c>
      <c r="F30" s="47" t="str">
        <f>DemandDrivers!F24</f>
        <v>TJ</v>
      </c>
      <c r="J30" s="48" t="str">
        <f>'Base-year demand'!H30</f>
        <v>DEMAND</v>
      </c>
      <c r="K30" s="8">
        <f t="shared" si="1"/>
        <v>2018</v>
      </c>
      <c r="L30" s="50" t="str">
        <f t="shared" si="0"/>
        <v>RWHSA</v>
      </c>
      <c r="O30" s="49">
        <f>IF('Base-year demand'!$L30=0,"",ROUNDDOWN('Base-year demand'!$L30,4))</f>
        <v>1.603</v>
      </c>
      <c r="P30" s="49" t="str">
        <f>IF('Base-year demand'!$M30=0,"",'Base-year demand'!$M30)</f>
        <v/>
      </c>
      <c r="Q30" s="49" t="str">
        <f>IF('Base-year demand'!$N30=0,"",'Base-year demand'!$N30)</f>
        <v/>
      </c>
      <c r="R30" s="49" t="str">
        <f>IF('Base-year demand'!$O30=0,"",'Base-year demand'!$O30)</f>
        <v/>
      </c>
      <c r="S30" s="49" t="str">
        <f>IF('Base-year demand'!$P30=0,"",'Base-year demand'!$P30)</f>
        <v/>
      </c>
      <c r="T30" s="49" t="str">
        <f>IF('Base-year demand'!$Q30=0,"",'Base-year demand'!$Q30)</f>
        <v/>
      </c>
      <c r="U30" s="49" t="str">
        <f>IF('Base-year demand'!$R30=0,"",'Base-year demand'!$R30)</f>
        <v/>
      </c>
      <c r="V30" s="49" t="str">
        <f>IF('Base-year demand'!$S30=0,"",'Base-year demand'!$S30)</f>
        <v/>
      </c>
      <c r="W30" s="49" t="str">
        <f>IF('Base-year demand'!$T30=0,"",'Base-year demand'!$T30)</f>
        <v/>
      </c>
      <c r="X30" s="49" t="str">
        <f>IF('Base-year demand'!$U30=0,"",'Base-year demand'!$U30)</f>
        <v/>
      </c>
      <c r="Y30" s="49" t="str">
        <f>IF('Base-year demand'!$V30=0,"",'Base-year demand'!$V30)</f>
        <v/>
      </c>
      <c r="Z30" s="49" t="str">
        <f>IF('Base-year demand'!$W30=0,"",'Base-year demand'!$W30)</f>
        <v/>
      </c>
      <c r="AA30" s="49" t="str">
        <f>IF('Base-year demand'!$X30=0,"",'Base-year demand'!$X30)</f>
        <v/>
      </c>
      <c r="AB30" s="49" t="str">
        <f>IF('Base-year demand'!$Y30=0,"",'Base-year demand'!$Y30)</f>
        <v/>
      </c>
      <c r="AC30" s="49" t="str">
        <f>IF('Base-year demand'!$Z30=0,"",'Base-year demand'!$Z30)</f>
        <v/>
      </c>
    </row>
    <row r="31" spans="3:29" x14ac:dyDescent="0.3">
      <c r="C31" s="45" t="str">
        <f>DemandDrivers!C25</f>
        <v>RWHSB</v>
      </c>
      <c r="D31" s="45" t="str">
        <f>DemandDrivers!D25</f>
        <v>Water Heating in Residential -  Houses high efficiency</v>
      </c>
      <c r="E31" s="46" t="str">
        <f>DemandDrivers!E25</f>
        <v>RSD</v>
      </c>
      <c r="F31" s="47" t="str">
        <f>DemandDrivers!F25</f>
        <v>TJ</v>
      </c>
      <c r="J31" s="48" t="str">
        <f>'Base-year demand'!H31</f>
        <v>DEMAND</v>
      </c>
      <c r="K31" s="8">
        <f t="shared" si="1"/>
        <v>2018</v>
      </c>
      <c r="L31" s="50" t="str">
        <f t="shared" si="0"/>
        <v>RWHSB</v>
      </c>
      <c r="O31" s="49">
        <f>IF('Base-year demand'!$L31=0,"",ROUNDDOWN('Base-year demand'!$L31,4))</f>
        <v>6.3388</v>
      </c>
      <c r="P31" s="49" t="str">
        <f>IF('Base-year demand'!$M31=0,"",'Base-year demand'!$M31)</f>
        <v/>
      </c>
      <c r="Q31" s="49" t="str">
        <f>IF('Base-year demand'!$N31=0,"",'Base-year demand'!$N31)</f>
        <v/>
      </c>
      <c r="R31" s="49" t="str">
        <f>IF('Base-year demand'!$O31=0,"",'Base-year demand'!$O31)</f>
        <v/>
      </c>
      <c r="S31" s="49" t="str">
        <f>IF('Base-year demand'!$P31=0,"",'Base-year demand'!$P31)</f>
        <v/>
      </c>
      <c r="T31" s="49" t="str">
        <f>IF('Base-year demand'!$Q31=0,"",'Base-year demand'!$Q31)</f>
        <v/>
      </c>
      <c r="U31" s="49" t="str">
        <f>IF('Base-year demand'!$R31=0,"",'Base-year demand'!$R31)</f>
        <v/>
      </c>
      <c r="V31" s="49" t="str">
        <f>IF('Base-year demand'!$S31=0,"",'Base-year demand'!$S31)</f>
        <v/>
      </c>
      <c r="W31" s="49" t="str">
        <f>IF('Base-year demand'!$T31=0,"",'Base-year demand'!$T31)</f>
        <v/>
      </c>
      <c r="X31" s="49" t="str">
        <f>IF('Base-year demand'!$U31=0,"",'Base-year demand'!$U31)</f>
        <v/>
      </c>
      <c r="Y31" s="49" t="str">
        <f>IF('Base-year demand'!$V31=0,"",'Base-year demand'!$V31)</f>
        <v/>
      </c>
      <c r="Z31" s="49" t="str">
        <f>IF('Base-year demand'!$W31=0,"",'Base-year demand'!$W31)</f>
        <v/>
      </c>
      <c r="AA31" s="49" t="str">
        <f>IF('Base-year demand'!$X31=0,"",'Base-year demand'!$X31)</f>
        <v/>
      </c>
      <c r="AB31" s="49" t="str">
        <f>IF('Base-year demand'!$Y31=0,"",'Base-year demand'!$Y31)</f>
        <v/>
      </c>
      <c r="AC31" s="49" t="str">
        <f>IF('Base-year demand'!$Z31=0,"",'Base-year demand'!$Z31)</f>
        <v/>
      </c>
    </row>
    <row r="32" spans="3:29" x14ac:dyDescent="0.3">
      <c r="C32" s="45" t="str">
        <f>DemandDrivers!C26</f>
        <v>RWHSC</v>
      </c>
      <c r="D32" s="45" t="str">
        <f>DemandDrivers!D26</f>
        <v>Water Heating in Residential -  Houses medium efficiency</v>
      </c>
      <c r="E32" s="46" t="str">
        <f>DemandDrivers!E26</f>
        <v>RSD</v>
      </c>
      <c r="F32" s="47" t="str">
        <f>DemandDrivers!F26</f>
        <v>TJ</v>
      </c>
      <c r="J32" s="48" t="str">
        <f>'Base-year demand'!H32</f>
        <v>DEMAND</v>
      </c>
      <c r="K32" s="8">
        <f t="shared" si="1"/>
        <v>2018</v>
      </c>
      <c r="L32" s="50" t="str">
        <f t="shared" si="0"/>
        <v>RWHSC</v>
      </c>
      <c r="O32" s="49">
        <f>IF('Base-year demand'!$L32=0,"",ROUNDDOWN('Base-year demand'!$L32,4))</f>
        <v>37.218000000000004</v>
      </c>
      <c r="P32" s="49" t="str">
        <f>IF('Base-year demand'!$M32=0,"",'Base-year demand'!$M32)</f>
        <v/>
      </c>
      <c r="Q32" s="49" t="str">
        <f>IF('Base-year demand'!$N32=0,"",'Base-year demand'!$N32)</f>
        <v/>
      </c>
      <c r="R32" s="49" t="str">
        <f>IF('Base-year demand'!$O32=0,"",'Base-year demand'!$O32)</f>
        <v/>
      </c>
      <c r="S32" s="49" t="str">
        <f>IF('Base-year demand'!$P32=0,"",'Base-year demand'!$P32)</f>
        <v/>
      </c>
      <c r="T32" s="49" t="str">
        <f>IF('Base-year demand'!$Q32=0,"",'Base-year demand'!$Q32)</f>
        <v/>
      </c>
      <c r="U32" s="49" t="str">
        <f>IF('Base-year demand'!$R32=0,"",'Base-year demand'!$R32)</f>
        <v/>
      </c>
      <c r="V32" s="49" t="str">
        <f>IF('Base-year demand'!$S32=0,"",'Base-year demand'!$S32)</f>
        <v/>
      </c>
      <c r="W32" s="49" t="str">
        <f>IF('Base-year demand'!$T32=0,"",'Base-year demand'!$T32)</f>
        <v/>
      </c>
      <c r="X32" s="49" t="str">
        <f>IF('Base-year demand'!$U32=0,"",'Base-year demand'!$U32)</f>
        <v/>
      </c>
      <c r="Y32" s="49" t="str">
        <f>IF('Base-year demand'!$V32=0,"",'Base-year demand'!$V32)</f>
        <v/>
      </c>
      <c r="Z32" s="49" t="str">
        <f>IF('Base-year demand'!$W32=0,"",'Base-year demand'!$W32)</f>
        <v/>
      </c>
      <c r="AA32" s="49" t="str">
        <f>IF('Base-year demand'!$X32=0,"",'Base-year demand'!$X32)</f>
        <v/>
      </c>
      <c r="AB32" s="49" t="str">
        <f>IF('Base-year demand'!$Y32=0,"",'Base-year demand'!$Y32)</f>
        <v/>
      </c>
      <c r="AC32" s="49" t="str">
        <f>IF('Base-year demand'!$Z32=0,"",'Base-year demand'!$Z32)</f>
        <v/>
      </c>
    </row>
    <row r="33" spans="3:29" x14ac:dyDescent="0.3">
      <c r="C33" s="45" t="str">
        <f>DemandDrivers!C27</f>
        <v>RWHSE</v>
      </c>
      <c r="D33" s="45" t="str">
        <f>DemandDrivers!D27</f>
        <v>Water Heating in Residential -  Houses low efficiency</v>
      </c>
      <c r="E33" s="46" t="str">
        <f>DemandDrivers!E27</f>
        <v>RSD</v>
      </c>
      <c r="F33" s="47" t="str">
        <f>DemandDrivers!F27</f>
        <v>TJ</v>
      </c>
      <c r="J33" s="48" t="str">
        <f>'Base-year demand'!H33</f>
        <v>DEMAND</v>
      </c>
      <c r="K33" s="8">
        <f t="shared" si="1"/>
        <v>2018</v>
      </c>
      <c r="L33" s="50" t="str">
        <f t="shared" si="0"/>
        <v>RWHSE</v>
      </c>
      <c r="O33" s="49">
        <f>IF('Base-year demand'!$L33=0,"",ROUNDDOWN('Base-year demand'!$L33,4))</f>
        <v>2.6408999999999998</v>
      </c>
      <c r="P33" s="49" t="str">
        <f>IF('Base-year demand'!$M33=0,"",'Base-year demand'!$M33)</f>
        <v/>
      </c>
      <c r="Q33" s="49" t="str">
        <f>IF('Base-year demand'!$N33=0,"",'Base-year demand'!$N33)</f>
        <v/>
      </c>
      <c r="R33" s="49" t="str">
        <f>IF('Base-year demand'!$O33=0,"",'Base-year demand'!$O33)</f>
        <v/>
      </c>
      <c r="S33" s="49" t="str">
        <f>IF('Base-year demand'!$P33=0,"",'Base-year demand'!$P33)</f>
        <v/>
      </c>
      <c r="T33" s="49" t="str">
        <f>IF('Base-year demand'!$Q33=0,"",'Base-year demand'!$Q33)</f>
        <v/>
      </c>
      <c r="U33" s="49" t="str">
        <f>IF('Base-year demand'!$R33=0,"",'Base-year demand'!$R33)</f>
        <v/>
      </c>
      <c r="V33" s="49" t="str">
        <f>IF('Base-year demand'!$S33=0,"",'Base-year demand'!$S33)</f>
        <v/>
      </c>
      <c r="W33" s="49" t="str">
        <f>IF('Base-year demand'!$T33=0,"",'Base-year demand'!$T33)</f>
        <v/>
      </c>
      <c r="X33" s="49" t="str">
        <f>IF('Base-year demand'!$U33=0,"",'Base-year demand'!$U33)</f>
        <v/>
      </c>
      <c r="Y33" s="49" t="str">
        <f>IF('Base-year demand'!$V33=0,"",'Base-year demand'!$V33)</f>
        <v/>
      </c>
      <c r="Z33" s="49" t="str">
        <f>IF('Base-year demand'!$W33=0,"",'Base-year demand'!$W33)</f>
        <v/>
      </c>
      <c r="AA33" s="49" t="str">
        <f>IF('Base-year demand'!$X33=0,"",'Base-year demand'!$X33)</f>
        <v/>
      </c>
      <c r="AB33" s="49" t="str">
        <f>IF('Base-year demand'!$Y33=0,"",'Base-year demand'!$Y33)</f>
        <v/>
      </c>
      <c r="AC33" s="49" t="str">
        <f>IF('Base-year demand'!$Z33=0,"",'Base-year demand'!$Z33)</f>
        <v/>
      </c>
    </row>
    <row r="34" spans="3:29" x14ac:dyDescent="0.3">
      <c r="C34" s="45" t="str">
        <f>DemandDrivers!C28</f>
        <v>RKAPA</v>
      </c>
      <c r="D34" s="45" t="str">
        <f>DemandDrivers!D28</f>
        <v>Cooking in Residential -  Apartments very high efficiency</v>
      </c>
      <c r="E34" s="46" t="str">
        <f>DemandDrivers!E28</f>
        <v>RSD</v>
      </c>
      <c r="F34" s="47" t="str">
        <f>DemandDrivers!F28</f>
        <v>TJ</v>
      </c>
      <c r="J34" s="48" t="str">
        <f>'Base-year demand'!H34</f>
        <v>*</v>
      </c>
      <c r="K34" s="8">
        <f t="shared" si="1"/>
        <v>2018</v>
      </c>
      <c r="L34" s="50" t="str">
        <f t="shared" si="0"/>
        <v>RKAPA</v>
      </c>
      <c r="O34" s="49" t="str">
        <f>IF('Base-year demand'!$L34=0,"",ROUNDDOWN('Base-year demand'!$L34,4))</f>
        <v/>
      </c>
      <c r="P34" s="49" t="str">
        <f>IF('Base-year demand'!$M34=0,"",'Base-year demand'!$M34)</f>
        <v/>
      </c>
      <c r="Q34" s="49" t="str">
        <f>IF('Base-year demand'!$N34=0,"",'Base-year demand'!$N34)</f>
        <v/>
      </c>
      <c r="R34" s="49" t="str">
        <f>IF('Base-year demand'!$O34=0,"",'Base-year demand'!$O34)</f>
        <v/>
      </c>
      <c r="S34" s="49" t="str">
        <f>IF('Base-year demand'!$P34=0,"",'Base-year demand'!$P34)</f>
        <v/>
      </c>
      <c r="T34" s="49" t="str">
        <f>IF('Base-year demand'!$Q34=0,"",'Base-year demand'!$Q34)</f>
        <v/>
      </c>
      <c r="U34" s="49" t="str">
        <f>IF('Base-year demand'!$R34=0,"",'Base-year demand'!$R34)</f>
        <v/>
      </c>
      <c r="V34" s="49" t="str">
        <f>IF('Base-year demand'!$S34=0,"",'Base-year demand'!$S34)</f>
        <v/>
      </c>
      <c r="W34" s="49" t="str">
        <f>IF('Base-year demand'!$T34=0,"",'Base-year demand'!$T34)</f>
        <v/>
      </c>
      <c r="X34" s="49" t="str">
        <f>IF('Base-year demand'!$U34=0,"",'Base-year demand'!$U34)</f>
        <v/>
      </c>
      <c r="Y34" s="49" t="str">
        <f>IF('Base-year demand'!$V34=0,"",'Base-year demand'!$V34)</f>
        <v/>
      </c>
      <c r="Z34" s="49" t="str">
        <f>IF('Base-year demand'!$W34=0,"",'Base-year demand'!$W34)</f>
        <v/>
      </c>
      <c r="AA34" s="49" t="str">
        <f>IF('Base-year demand'!$X34=0,"",'Base-year demand'!$X34)</f>
        <v/>
      </c>
      <c r="AB34" s="49" t="str">
        <f>IF('Base-year demand'!$Y34=0,"",'Base-year demand'!$Y34)</f>
        <v/>
      </c>
      <c r="AC34" s="49" t="str">
        <f>IF('Base-year demand'!$Z34=0,"",'Base-year demand'!$Z34)</f>
        <v/>
      </c>
    </row>
    <row r="35" spans="3:29" x14ac:dyDescent="0.3">
      <c r="C35" s="45" t="str">
        <f>DemandDrivers!C29</f>
        <v>RKAPB</v>
      </c>
      <c r="D35" s="45" t="str">
        <f>DemandDrivers!D29</f>
        <v>Cooking in Residential -  Apartments high efficiency</v>
      </c>
      <c r="E35" s="46" t="str">
        <f>DemandDrivers!E29</f>
        <v>RSD</v>
      </c>
      <c r="F35" s="47" t="str">
        <f>DemandDrivers!F29</f>
        <v>TJ</v>
      </c>
      <c r="J35" s="48" t="str">
        <f>'Base-year demand'!H35</f>
        <v>DEMAND</v>
      </c>
      <c r="K35" s="8">
        <f t="shared" si="1"/>
        <v>2018</v>
      </c>
      <c r="L35" s="50" t="str">
        <f t="shared" si="0"/>
        <v>RKAPB</v>
      </c>
      <c r="O35" s="49">
        <f>IF('Base-year demand'!$L35=0,"",ROUNDDOWN('Base-year demand'!$L35,4))</f>
        <v>2.4199999999999999E-2</v>
      </c>
      <c r="P35" s="49" t="str">
        <f>IF('Base-year demand'!$M35=0,"",'Base-year demand'!$M35)</f>
        <v/>
      </c>
      <c r="Q35" s="49" t="str">
        <f>IF('Base-year demand'!$N35=0,"",'Base-year demand'!$N35)</f>
        <v/>
      </c>
      <c r="R35" s="49" t="str">
        <f>IF('Base-year demand'!$O35=0,"",'Base-year demand'!$O35)</f>
        <v/>
      </c>
      <c r="S35" s="49" t="str">
        <f>IF('Base-year demand'!$P35=0,"",'Base-year demand'!$P35)</f>
        <v/>
      </c>
      <c r="T35" s="49" t="str">
        <f>IF('Base-year demand'!$Q35=0,"",'Base-year demand'!$Q35)</f>
        <v/>
      </c>
      <c r="U35" s="49" t="str">
        <f>IF('Base-year demand'!$R35=0,"",'Base-year demand'!$R35)</f>
        <v/>
      </c>
      <c r="V35" s="49" t="str">
        <f>IF('Base-year demand'!$S35=0,"",'Base-year demand'!$S35)</f>
        <v/>
      </c>
      <c r="W35" s="49" t="str">
        <f>IF('Base-year demand'!$T35=0,"",'Base-year demand'!$T35)</f>
        <v/>
      </c>
      <c r="X35" s="49" t="str">
        <f>IF('Base-year demand'!$U35=0,"",'Base-year demand'!$U35)</f>
        <v/>
      </c>
      <c r="Y35" s="49" t="str">
        <f>IF('Base-year demand'!$V35=0,"",'Base-year demand'!$V35)</f>
        <v/>
      </c>
      <c r="Z35" s="49" t="str">
        <f>IF('Base-year demand'!$W35=0,"",'Base-year demand'!$W35)</f>
        <v/>
      </c>
      <c r="AA35" s="49" t="str">
        <f>IF('Base-year demand'!$X35=0,"",'Base-year demand'!$X35)</f>
        <v/>
      </c>
      <c r="AB35" s="49" t="str">
        <f>IF('Base-year demand'!$Y35=0,"",'Base-year demand'!$Y35)</f>
        <v/>
      </c>
      <c r="AC35" s="49" t="str">
        <f>IF('Base-year demand'!$Z35=0,"",'Base-year demand'!$Z35)</f>
        <v/>
      </c>
    </row>
    <row r="36" spans="3:29" x14ac:dyDescent="0.3">
      <c r="C36" s="45" t="str">
        <f>DemandDrivers!C30</f>
        <v>RKAPC</v>
      </c>
      <c r="D36" s="45" t="str">
        <f>DemandDrivers!D30</f>
        <v>Cooking in Residential -  Apartments medium efficiency</v>
      </c>
      <c r="E36" s="46" t="str">
        <f>DemandDrivers!E30</f>
        <v>RSD</v>
      </c>
      <c r="F36" s="47" t="str">
        <f>DemandDrivers!F30</f>
        <v>TJ</v>
      </c>
      <c r="J36" s="48" t="str">
        <f>'Base-year demand'!H36</f>
        <v>DEMAND</v>
      </c>
      <c r="K36" s="8">
        <f t="shared" si="1"/>
        <v>2018</v>
      </c>
      <c r="L36" s="50" t="str">
        <f t="shared" si="0"/>
        <v>RKAPC</v>
      </c>
      <c r="O36" s="49">
        <f>IF('Base-year demand'!$L36=0,"",ROUNDDOWN('Base-year demand'!$L36,4))</f>
        <v>0.27389999999999998</v>
      </c>
      <c r="P36" s="49" t="str">
        <f>IF('Base-year demand'!$M36=0,"",'Base-year demand'!$M36)</f>
        <v/>
      </c>
      <c r="Q36" s="49" t="str">
        <f>IF('Base-year demand'!$N36=0,"",'Base-year demand'!$N36)</f>
        <v/>
      </c>
      <c r="R36" s="49" t="str">
        <f>IF('Base-year demand'!$O36=0,"",'Base-year demand'!$O36)</f>
        <v/>
      </c>
      <c r="S36" s="49" t="str">
        <f>IF('Base-year demand'!$P36=0,"",'Base-year demand'!$P36)</f>
        <v/>
      </c>
      <c r="T36" s="49" t="str">
        <f>IF('Base-year demand'!$Q36=0,"",'Base-year demand'!$Q36)</f>
        <v/>
      </c>
      <c r="U36" s="49" t="str">
        <f>IF('Base-year demand'!$R36=0,"",'Base-year demand'!$R36)</f>
        <v/>
      </c>
      <c r="V36" s="49" t="str">
        <f>IF('Base-year demand'!$S36=0,"",'Base-year demand'!$S36)</f>
        <v/>
      </c>
      <c r="W36" s="49" t="str">
        <f>IF('Base-year demand'!$T36=0,"",'Base-year demand'!$T36)</f>
        <v/>
      </c>
      <c r="X36" s="49" t="str">
        <f>IF('Base-year demand'!$U36=0,"",'Base-year demand'!$U36)</f>
        <v/>
      </c>
      <c r="Y36" s="49" t="str">
        <f>IF('Base-year demand'!$V36=0,"",'Base-year demand'!$V36)</f>
        <v/>
      </c>
      <c r="Z36" s="49" t="str">
        <f>IF('Base-year demand'!$W36=0,"",'Base-year demand'!$W36)</f>
        <v/>
      </c>
      <c r="AA36" s="49" t="str">
        <f>IF('Base-year demand'!$X36=0,"",'Base-year demand'!$X36)</f>
        <v/>
      </c>
      <c r="AB36" s="49" t="str">
        <f>IF('Base-year demand'!$Y36=0,"",'Base-year demand'!$Y36)</f>
        <v/>
      </c>
      <c r="AC36" s="49" t="str">
        <f>IF('Base-year demand'!$Z36=0,"",'Base-year demand'!$Z36)</f>
        <v/>
      </c>
    </row>
    <row r="37" spans="3:29" x14ac:dyDescent="0.3">
      <c r="C37" s="45" t="str">
        <f>DemandDrivers!C31</f>
        <v>RKAPE</v>
      </c>
      <c r="D37" s="45" t="str">
        <f>DemandDrivers!D31</f>
        <v>Cooking in Residential -  Apartments low efficiency</v>
      </c>
      <c r="E37" s="46" t="str">
        <f>DemandDrivers!E31</f>
        <v>RSD</v>
      </c>
      <c r="F37" s="47" t="str">
        <f>DemandDrivers!F31</f>
        <v>TJ</v>
      </c>
      <c r="J37" s="48" t="str">
        <f>'Base-year demand'!H37</f>
        <v>DEMAND</v>
      </c>
      <c r="K37" s="8">
        <f t="shared" si="1"/>
        <v>2018</v>
      </c>
      <c r="L37" s="50" t="str">
        <f t="shared" si="0"/>
        <v>RKAPE</v>
      </c>
      <c r="O37" s="49">
        <f>IF('Base-year demand'!$L37=0,"",ROUNDDOWN('Base-year demand'!$L37,4))</f>
        <v>5.2200000000000003E-2</v>
      </c>
      <c r="P37" s="49" t="str">
        <f>IF('Base-year demand'!$M37=0,"",'Base-year demand'!$M37)</f>
        <v/>
      </c>
      <c r="Q37" s="49" t="str">
        <f>IF('Base-year demand'!$N37=0,"",'Base-year demand'!$N37)</f>
        <v/>
      </c>
      <c r="R37" s="49" t="str">
        <f>IF('Base-year demand'!$O37=0,"",'Base-year demand'!$O37)</f>
        <v/>
      </c>
      <c r="S37" s="49" t="str">
        <f>IF('Base-year demand'!$P37=0,"",'Base-year demand'!$P37)</f>
        <v/>
      </c>
      <c r="T37" s="49" t="str">
        <f>IF('Base-year demand'!$Q37=0,"",'Base-year demand'!$Q37)</f>
        <v/>
      </c>
      <c r="U37" s="49" t="str">
        <f>IF('Base-year demand'!$R37=0,"",'Base-year demand'!$R37)</f>
        <v/>
      </c>
      <c r="V37" s="49" t="str">
        <f>IF('Base-year demand'!$S37=0,"",'Base-year demand'!$S37)</f>
        <v/>
      </c>
      <c r="W37" s="49" t="str">
        <f>IF('Base-year demand'!$T37=0,"",'Base-year demand'!$T37)</f>
        <v/>
      </c>
      <c r="X37" s="49" t="str">
        <f>IF('Base-year demand'!$U37=0,"",'Base-year demand'!$U37)</f>
        <v/>
      </c>
      <c r="Y37" s="49" t="str">
        <f>IF('Base-year demand'!$V37=0,"",'Base-year demand'!$V37)</f>
        <v/>
      </c>
      <c r="Z37" s="49" t="str">
        <f>IF('Base-year demand'!$W37=0,"",'Base-year demand'!$W37)</f>
        <v/>
      </c>
      <c r="AA37" s="49" t="str">
        <f>IF('Base-year demand'!$X37=0,"",'Base-year demand'!$X37)</f>
        <v/>
      </c>
      <c r="AB37" s="49" t="str">
        <f>IF('Base-year demand'!$Y37=0,"",'Base-year demand'!$Y37)</f>
        <v/>
      </c>
      <c r="AC37" s="49" t="str">
        <f>IF('Base-year demand'!$Z37=0,"",'Base-year demand'!$Z37)</f>
        <v/>
      </c>
    </row>
    <row r="38" spans="3:29" x14ac:dyDescent="0.3">
      <c r="C38" s="45" t="str">
        <f>DemandDrivers!C32</f>
        <v>RKHSA</v>
      </c>
      <c r="D38" s="45" t="str">
        <f>DemandDrivers!D32</f>
        <v>Cooking in Residential -  Houses very high efficiency</v>
      </c>
      <c r="E38" s="46" t="str">
        <f>DemandDrivers!E32</f>
        <v>RSD</v>
      </c>
      <c r="F38" s="47" t="str">
        <f>DemandDrivers!F32</f>
        <v>TJ</v>
      </c>
      <c r="J38" s="48" t="str">
        <f>'Base-year demand'!H38</f>
        <v>DEMAND</v>
      </c>
      <c r="K38" s="8">
        <f t="shared" si="1"/>
        <v>2018</v>
      </c>
      <c r="L38" s="50" t="str">
        <f t="shared" si="0"/>
        <v>RKHSA</v>
      </c>
      <c r="O38" s="49">
        <f>IF('Base-year demand'!$L38=0,"",ROUNDDOWN('Base-year demand'!$L38,4))</f>
        <v>0.26650000000000001</v>
      </c>
      <c r="P38" s="49" t="str">
        <f>IF('Base-year demand'!$M38=0,"",'Base-year demand'!$M38)</f>
        <v/>
      </c>
      <c r="Q38" s="49" t="str">
        <f>IF('Base-year demand'!$N38=0,"",'Base-year demand'!$N38)</f>
        <v/>
      </c>
      <c r="R38" s="49" t="str">
        <f>IF('Base-year demand'!$O38=0,"",'Base-year demand'!$O38)</f>
        <v/>
      </c>
      <c r="S38" s="49" t="str">
        <f>IF('Base-year demand'!$P38=0,"",'Base-year demand'!$P38)</f>
        <v/>
      </c>
      <c r="T38" s="49" t="str">
        <f>IF('Base-year demand'!$Q38=0,"",'Base-year demand'!$Q38)</f>
        <v/>
      </c>
      <c r="U38" s="49" t="str">
        <f>IF('Base-year demand'!$R38=0,"",'Base-year demand'!$R38)</f>
        <v/>
      </c>
      <c r="V38" s="49" t="str">
        <f>IF('Base-year demand'!$S38=0,"",'Base-year demand'!$S38)</f>
        <v/>
      </c>
      <c r="W38" s="49" t="str">
        <f>IF('Base-year demand'!$T38=0,"",'Base-year demand'!$T38)</f>
        <v/>
      </c>
      <c r="X38" s="49" t="str">
        <f>IF('Base-year demand'!$U38=0,"",'Base-year demand'!$U38)</f>
        <v/>
      </c>
      <c r="Y38" s="49" t="str">
        <f>IF('Base-year demand'!$V38=0,"",'Base-year demand'!$V38)</f>
        <v/>
      </c>
      <c r="Z38" s="49" t="str">
        <f>IF('Base-year demand'!$W38=0,"",'Base-year demand'!$W38)</f>
        <v/>
      </c>
      <c r="AA38" s="49" t="str">
        <f>IF('Base-year demand'!$X38=0,"",'Base-year demand'!$X38)</f>
        <v/>
      </c>
      <c r="AB38" s="49" t="str">
        <f>IF('Base-year demand'!$Y38=0,"",'Base-year demand'!$Y38)</f>
        <v/>
      </c>
      <c r="AC38" s="49" t="str">
        <f>IF('Base-year demand'!$Z38=0,"",'Base-year demand'!$Z38)</f>
        <v/>
      </c>
    </row>
    <row r="39" spans="3:29" x14ac:dyDescent="0.3">
      <c r="C39" s="45" t="str">
        <f>DemandDrivers!C33</f>
        <v>RKHSB</v>
      </c>
      <c r="D39" s="45" t="str">
        <f>DemandDrivers!D33</f>
        <v>Cooking in Residential -  Houses high efficiency</v>
      </c>
      <c r="E39" s="46" t="str">
        <f>DemandDrivers!E33</f>
        <v>RSD</v>
      </c>
      <c r="F39" s="47" t="str">
        <f>DemandDrivers!F33</f>
        <v>TJ</v>
      </c>
      <c r="J39" s="48" t="str">
        <f>'Base-year demand'!H39</f>
        <v>DEMAND</v>
      </c>
      <c r="K39" s="8">
        <f t="shared" si="1"/>
        <v>2018</v>
      </c>
      <c r="L39" s="50" t="str">
        <f t="shared" si="0"/>
        <v>RKHSB</v>
      </c>
      <c r="O39" s="49">
        <f>IF('Base-year demand'!$L39=0,"",ROUNDDOWN('Base-year demand'!$L39,4))</f>
        <v>1.054</v>
      </c>
      <c r="P39" s="49" t="str">
        <f>IF('Base-year demand'!$M39=0,"",'Base-year demand'!$M39)</f>
        <v/>
      </c>
      <c r="Q39" s="49" t="str">
        <f>IF('Base-year demand'!$N39=0,"",'Base-year demand'!$N39)</f>
        <v/>
      </c>
      <c r="R39" s="49" t="str">
        <f>IF('Base-year demand'!$O39=0,"",'Base-year demand'!$O39)</f>
        <v/>
      </c>
      <c r="S39" s="49" t="str">
        <f>IF('Base-year demand'!$P39=0,"",'Base-year demand'!$P39)</f>
        <v/>
      </c>
      <c r="T39" s="49" t="str">
        <f>IF('Base-year demand'!$Q39=0,"",'Base-year demand'!$Q39)</f>
        <v/>
      </c>
      <c r="U39" s="49" t="str">
        <f>IF('Base-year demand'!$R39=0,"",'Base-year demand'!$R39)</f>
        <v/>
      </c>
      <c r="V39" s="49" t="str">
        <f>IF('Base-year demand'!$S39=0,"",'Base-year demand'!$S39)</f>
        <v/>
      </c>
      <c r="W39" s="49" t="str">
        <f>IF('Base-year demand'!$T39=0,"",'Base-year demand'!$T39)</f>
        <v/>
      </c>
      <c r="X39" s="49" t="str">
        <f>IF('Base-year demand'!$U39=0,"",'Base-year demand'!$U39)</f>
        <v/>
      </c>
      <c r="Y39" s="49" t="str">
        <f>IF('Base-year demand'!$V39=0,"",'Base-year demand'!$V39)</f>
        <v/>
      </c>
      <c r="Z39" s="49" t="str">
        <f>IF('Base-year demand'!$W39=0,"",'Base-year demand'!$W39)</f>
        <v/>
      </c>
      <c r="AA39" s="49" t="str">
        <f>IF('Base-year demand'!$X39=0,"",'Base-year demand'!$X39)</f>
        <v/>
      </c>
      <c r="AB39" s="49" t="str">
        <f>IF('Base-year demand'!$Y39=0,"",'Base-year demand'!$Y39)</f>
        <v/>
      </c>
      <c r="AC39" s="49" t="str">
        <f>IF('Base-year demand'!$Z39=0,"",'Base-year demand'!$Z39)</f>
        <v/>
      </c>
    </row>
    <row r="40" spans="3:29" x14ac:dyDescent="0.3">
      <c r="C40" s="45" t="str">
        <f>DemandDrivers!C34</f>
        <v>RKHSC</v>
      </c>
      <c r="D40" s="45" t="str">
        <f>DemandDrivers!D34</f>
        <v>Cooking in Residential -  Houses medium efficiency</v>
      </c>
      <c r="E40" s="46" t="str">
        <f>DemandDrivers!E34</f>
        <v>RSD</v>
      </c>
      <c r="F40" s="47" t="str">
        <f>DemandDrivers!F34</f>
        <v>TJ</v>
      </c>
      <c r="J40" s="48" t="str">
        <f>'Base-year demand'!H40</f>
        <v>DEMAND</v>
      </c>
      <c r="K40" s="8">
        <f t="shared" si="1"/>
        <v>2018</v>
      </c>
      <c r="L40" s="50" t="str">
        <f t="shared" si="0"/>
        <v>RKHSC</v>
      </c>
      <c r="O40" s="49">
        <f>IF('Base-year demand'!$L40=0,"",ROUNDDOWN('Base-year demand'!$L40,4))</f>
        <v>6.1883999999999997</v>
      </c>
      <c r="P40" s="49" t="str">
        <f>IF('Base-year demand'!$M40=0,"",'Base-year demand'!$M40)</f>
        <v/>
      </c>
      <c r="Q40" s="49" t="str">
        <f>IF('Base-year demand'!$N40=0,"",'Base-year demand'!$N40)</f>
        <v/>
      </c>
      <c r="R40" s="49" t="str">
        <f>IF('Base-year demand'!$O40=0,"",'Base-year demand'!$O40)</f>
        <v/>
      </c>
      <c r="S40" s="49" t="str">
        <f>IF('Base-year demand'!$P40=0,"",'Base-year demand'!$P40)</f>
        <v/>
      </c>
      <c r="T40" s="49" t="str">
        <f>IF('Base-year demand'!$Q40=0,"",'Base-year demand'!$Q40)</f>
        <v/>
      </c>
      <c r="U40" s="49" t="str">
        <f>IF('Base-year demand'!$R40=0,"",'Base-year demand'!$R40)</f>
        <v/>
      </c>
      <c r="V40" s="49" t="str">
        <f>IF('Base-year demand'!$S40=0,"",'Base-year demand'!$S40)</f>
        <v/>
      </c>
      <c r="W40" s="49" t="str">
        <f>IF('Base-year demand'!$T40=0,"",'Base-year demand'!$T40)</f>
        <v/>
      </c>
      <c r="X40" s="49" t="str">
        <f>IF('Base-year demand'!$U40=0,"",'Base-year demand'!$U40)</f>
        <v/>
      </c>
      <c r="Y40" s="49" t="str">
        <f>IF('Base-year demand'!$V40=0,"",'Base-year demand'!$V40)</f>
        <v/>
      </c>
      <c r="Z40" s="49" t="str">
        <f>IF('Base-year demand'!$W40=0,"",'Base-year demand'!$W40)</f>
        <v/>
      </c>
      <c r="AA40" s="49" t="str">
        <f>IF('Base-year demand'!$X40=0,"",'Base-year demand'!$X40)</f>
        <v/>
      </c>
      <c r="AB40" s="49" t="str">
        <f>IF('Base-year demand'!$Y40=0,"",'Base-year demand'!$Y40)</f>
        <v/>
      </c>
      <c r="AC40" s="49" t="str">
        <f>IF('Base-year demand'!$Z40=0,"",'Base-year demand'!$Z40)</f>
        <v/>
      </c>
    </row>
    <row r="41" spans="3:29" x14ac:dyDescent="0.3">
      <c r="C41" s="45" t="str">
        <f>DemandDrivers!C35</f>
        <v>RKHSE</v>
      </c>
      <c r="D41" s="45" t="str">
        <f>DemandDrivers!D35</f>
        <v>Cooking in Residential -  Houses low efficiency</v>
      </c>
      <c r="E41" s="46" t="str">
        <f>DemandDrivers!E35</f>
        <v>RSD</v>
      </c>
      <c r="F41" s="47" t="str">
        <f>DemandDrivers!F35</f>
        <v>TJ</v>
      </c>
      <c r="J41" s="48" t="str">
        <f>'Base-year demand'!H41</f>
        <v>DEMAND</v>
      </c>
      <c r="K41" s="8">
        <f t="shared" si="1"/>
        <v>2018</v>
      </c>
      <c r="L41" s="50" t="str">
        <f t="shared" si="0"/>
        <v>RKHSE</v>
      </c>
      <c r="O41" s="49">
        <f>IF('Base-year demand'!$L41=0,"",ROUNDDOWN('Base-year demand'!$L41,4))</f>
        <v>1.0705</v>
      </c>
      <c r="P41" s="49" t="str">
        <f>IF('Base-year demand'!$M41=0,"",'Base-year demand'!$M41)</f>
        <v/>
      </c>
      <c r="Q41" s="49" t="str">
        <f>IF('Base-year demand'!$N41=0,"",'Base-year demand'!$N41)</f>
        <v/>
      </c>
      <c r="R41" s="49" t="str">
        <f>IF('Base-year demand'!$O41=0,"",'Base-year demand'!$O41)</f>
        <v/>
      </c>
      <c r="S41" s="49" t="str">
        <f>IF('Base-year demand'!$P41=0,"",'Base-year demand'!$P41)</f>
        <v/>
      </c>
      <c r="T41" s="49" t="str">
        <f>IF('Base-year demand'!$Q41=0,"",'Base-year demand'!$Q41)</f>
        <v/>
      </c>
      <c r="U41" s="49" t="str">
        <f>IF('Base-year demand'!$R41=0,"",'Base-year demand'!$R41)</f>
        <v/>
      </c>
      <c r="V41" s="49" t="str">
        <f>IF('Base-year demand'!$S41=0,"",'Base-year demand'!$S41)</f>
        <v/>
      </c>
      <c r="W41" s="49" t="str">
        <f>IF('Base-year demand'!$T41=0,"",'Base-year demand'!$T41)</f>
        <v/>
      </c>
      <c r="X41" s="49" t="str">
        <f>IF('Base-year demand'!$U41=0,"",'Base-year demand'!$U41)</f>
        <v/>
      </c>
      <c r="Y41" s="49" t="str">
        <f>IF('Base-year demand'!$V41=0,"",'Base-year demand'!$V41)</f>
        <v/>
      </c>
      <c r="Z41" s="49" t="str">
        <f>IF('Base-year demand'!$W41=0,"",'Base-year demand'!$W41)</f>
        <v/>
      </c>
      <c r="AA41" s="49" t="str">
        <f>IF('Base-year demand'!$X41=0,"",'Base-year demand'!$X41)</f>
        <v/>
      </c>
      <c r="AB41" s="49" t="str">
        <f>IF('Base-year demand'!$Y41=0,"",'Base-year demand'!$Y41)</f>
        <v/>
      </c>
      <c r="AC41" s="49" t="str">
        <f>IF('Base-year demand'!$Z41=0,"",'Base-year demand'!$Z41)</f>
        <v/>
      </c>
    </row>
    <row r="42" spans="3:29" x14ac:dyDescent="0.3">
      <c r="C42" s="45" t="str">
        <f>DemandDrivers!C36</f>
        <v>RLAPA</v>
      </c>
      <c r="D42" s="45" t="str">
        <f>DemandDrivers!D36</f>
        <v>Lighting in Residential -  Apartments very high efficiency</v>
      </c>
      <c r="E42" s="46" t="str">
        <f>DemandDrivers!E36</f>
        <v>RSD</v>
      </c>
      <c r="F42" s="47" t="str">
        <f>DemandDrivers!F36</f>
        <v>TJ</v>
      </c>
      <c r="J42" s="48" t="str">
        <f>'Base-year demand'!H42</f>
        <v>*</v>
      </c>
      <c r="K42" s="8">
        <f t="shared" si="1"/>
        <v>2018</v>
      </c>
      <c r="L42" s="50" t="str">
        <f t="shared" si="0"/>
        <v>RLAPA</v>
      </c>
      <c r="O42" s="49" t="str">
        <f>IF('Base-year demand'!$L42=0,"",ROUNDDOWN('Base-year demand'!$L42,4))</f>
        <v/>
      </c>
      <c r="P42" s="49" t="str">
        <f>IF('Base-year demand'!$M42=0,"",'Base-year demand'!$M42)</f>
        <v/>
      </c>
      <c r="Q42" s="49" t="str">
        <f>IF('Base-year demand'!$N42=0,"",'Base-year demand'!$N42)</f>
        <v/>
      </c>
      <c r="R42" s="49" t="str">
        <f>IF('Base-year demand'!$O42=0,"",'Base-year demand'!$O42)</f>
        <v/>
      </c>
      <c r="S42" s="49" t="str">
        <f>IF('Base-year demand'!$P42=0,"",'Base-year demand'!$P42)</f>
        <v/>
      </c>
      <c r="T42" s="49" t="str">
        <f>IF('Base-year demand'!$Q42=0,"",'Base-year demand'!$Q42)</f>
        <v/>
      </c>
      <c r="U42" s="49" t="str">
        <f>IF('Base-year demand'!$R42=0,"",'Base-year demand'!$R42)</f>
        <v/>
      </c>
      <c r="V42" s="49" t="str">
        <f>IF('Base-year demand'!$S42=0,"",'Base-year demand'!$S42)</f>
        <v/>
      </c>
      <c r="W42" s="49" t="str">
        <f>IF('Base-year demand'!$T42=0,"",'Base-year demand'!$T42)</f>
        <v/>
      </c>
      <c r="X42" s="49" t="str">
        <f>IF('Base-year demand'!$U42=0,"",'Base-year demand'!$U42)</f>
        <v/>
      </c>
      <c r="Y42" s="49" t="str">
        <f>IF('Base-year demand'!$V42=0,"",'Base-year demand'!$V42)</f>
        <v/>
      </c>
      <c r="Z42" s="49" t="str">
        <f>IF('Base-year demand'!$W42=0,"",'Base-year demand'!$W42)</f>
        <v/>
      </c>
      <c r="AA42" s="49" t="str">
        <f>IF('Base-year demand'!$X42=0,"",'Base-year demand'!$X42)</f>
        <v/>
      </c>
      <c r="AB42" s="49" t="str">
        <f>IF('Base-year demand'!$Y42=0,"",'Base-year demand'!$Y42)</f>
        <v/>
      </c>
      <c r="AC42" s="49" t="str">
        <f>IF('Base-year demand'!$Z42=0,"",'Base-year demand'!$Z42)</f>
        <v/>
      </c>
    </row>
    <row r="43" spans="3:29" x14ac:dyDescent="0.3">
      <c r="C43" s="45" t="str">
        <f>DemandDrivers!C37</f>
        <v>RLAPB</v>
      </c>
      <c r="D43" s="45" t="str">
        <f>DemandDrivers!D37</f>
        <v>Lighting in Residential -  Apartments high efficiency</v>
      </c>
      <c r="E43" s="46" t="str">
        <f>DemandDrivers!E37</f>
        <v>RSD</v>
      </c>
      <c r="F43" s="47" t="str">
        <f>DemandDrivers!F37</f>
        <v>TJ</v>
      </c>
      <c r="J43" s="48" t="str">
        <f>'Base-year demand'!H43</f>
        <v>DEMAND</v>
      </c>
      <c r="K43" s="8">
        <f t="shared" si="1"/>
        <v>2018</v>
      </c>
      <c r="L43" s="50" t="str">
        <f t="shared" si="0"/>
        <v>RLAPB</v>
      </c>
      <c r="O43" s="49">
        <f>IF('Base-year demand'!$L43=0,"",ROUNDDOWN('Base-year demand'!$L43,4))</f>
        <v>5.0000000000000001E-3</v>
      </c>
      <c r="P43" s="49" t="str">
        <f>IF('Base-year demand'!$M43=0,"",'Base-year demand'!$M43)</f>
        <v/>
      </c>
      <c r="Q43" s="49" t="str">
        <f>IF('Base-year demand'!$N43=0,"",'Base-year demand'!$N43)</f>
        <v/>
      </c>
      <c r="R43" s="49" t="str">
        <f>IF('Base-year demand'!$O43=0,"",'Base-year demand'!$O43)</f>
        <v/>
      </c>
      <c r="S43" s="49" t="str">
        <f>IF('Base-year demand'!$P43=0,"",'Base-year demand'!$P43)</f>
        <v/>
      </c>
      <c r="T43" s="49" t="str">
        <f>IF('Base-year demand'!$Q43=0,"",'Base-year demand'!$Q43)</f>
        <v/>
      </c>
      <c r="U43" s="49" t="str">
        <f>IF('Base-year demand'!$R43=0,"",'Base-year demand'!$R43)</f>
        <v/>
      </c>
      <c r="V43" s="49" t="str">
        <f>IF('Base-year demand'!$S43=0,"",'Base-year demand'!$S43)</f>
        <v/>
      </c>
      <c r="W43" s="49" t="str">
        <f>IF('Base-year demand'!$T43=0,"",'Base-year demand'!$T43)</f>
        <v/>
      </c>
      <c r="X43" s="49" t="str">
        <f>IF('Base-year demand'!$U43=0,"",'Base-year demand'!$U43)</f>
        <v/>
      </c>
      <c r="Y43" s="49" t="str">
        <f>IF('Base-year demand'!$V43=0,"",'Base-year demand'!$V43)</f>
        <v/>
      </c>
      <c r="Z43" s="49" t="str">
        <f>IF('Base-year demand'!$W43=0,"",'Base-year demand'!$W43)</f>
        <v/>
      </c>
      <c r="AA43" s="49" t="str">
        <f>IF('Base-year demand'!$X43=0,"",'Base-year demand'!$X43)</f>
        <v/>
      </c>
      <c r="AB43" s="49" t="str">
        <f>IF('Base-year demand'!$Y43=0,"",'Base-year demand'!$Y43)</f>
        <v/>
      </c>
      <c r="AC43" s="49" t="str">
        <f>IF('Base-year demand'!$Z43=0,"",'Base-year demand'!$Z43)</f>
        <v/>
      </c>
    </row>
    <row r="44" spans="3:29" x14ac:dyDescent="0.3">
      <c r="C44" s="45" t="str">
        <f>DemandDrivers!C38</f>
        <v>RLAPC</v>
      </c>
      <c r="D44" s="45" t="str">
        <f>DemandDrivers!D38</f>
        <v>Lighting in Residential -  Apartments medium efficiency</v>
      </c>
      <c r="E44" s="46" t="str">
        <f>DemandDrivers!E38</f>
        <v>RSD</v>
      </c>
      <c r="F44" s="47" t="str">
        <f>DemandDrivers!F38</f>
        <v>TJ</v>
      </c>
      <c r="J44" s="48" t="str">
        <f>'Base-year demand'!H44</f>
        <v>DEMAND</v>
      </c>
      <c r="K44" s="8">
        <f t="shared" si="1"/>
        <v>2018</v>
      </c>
      <c r="L44" s="50" t="str">
        <f t="shared" si="0"/>
        <v>RLAPC</v>
      </c>
      <c r="O44" s="49">
        <f>IF('Base-year demand'!$L44=0,"",ROUNDDOWN('Base-year demand'!$L44,4))</f>
        <v>5.74E-2</v>
      </c>
      <c r="P44" s="49" t="str">
        <f>IF('Base-year demand'!$M44=0,"",'Base-year demand'!$M44)</f>
        <v/>
      </c>
      <c r="Q44" s="49" t="str">
        <f>IF('Base-year demand'!$N44=0,"",'Base-year demand'!$N44)</f>
        <v/>
      </c>
      <c r="R44" s="49" t="str">
        <f>IF('Base-year demand'!$O44=0,"",'Base-year demand'!$O44)</f>
        <v/>
      </c>
      <c r="S44" s="49" t="str">
        <f>IF('Base-year demand'!$P44=0,"",'Base-year demand'!$P44)</f>
        <v/>
      </c>
      <c r="T44" s="49" t="str">
        <f>IF('Base-year demand'!$Q44=0,"",'Base-year demand'!$Q44)</f>
        <v/>
      </c>
      <c r="U44" s="49" t="str">
        <f>IF('Base-year demand'!$R44=0,"",'Base-year demand'!$R44)</f>
        <v/>
      </c>
      <c r="V44" s="49" t="str">
        <f>IF('Base-year demand'!$S44=0,"",'Base-year demand'!$S44)</f>
        <v/>
      </c>
      <c r="W44" s="49" t="str">
        <f>IF('Base-year demand'!$T44=0,"",'Base-year demand'!$T44)</f>
        <v/>
      </c>
      <c r="X44" s="49" t="str">
        <f>IF('Base-year demand'!$U44=0,"",'Base-year demand'!$U44)</f>
        <v/>
      </c>
      <c r="Y44" s="49" t="str">
        <f>IF('Base-year demand'!$V44=0,"",'Base-year demand'!$V44)</f>
        <v/>
      </c>
      <c r="Z44" s="49" t="str">
        <f>IF('Base-year demand'!$W44=0,"",'Base-year demand'!$W44)</f>
        <v/>
      </c>
      <c r="AA44" s="49" t="str">
        <f>IF('Base-year demand'!$X44=0,"",'Base-year demand'!$X44)</f>
        <v/>
      </c>
      <c r="AB44" s="49" t="str">
        <f>IF('Base-year demand'!$Y44=0,"",'Base-year demand'!$Y44)</f>
        <v/>
      </c>
      <c r="AC44" s="49" t="str">
        <f>IF('Base-year demand'!$Z44=0,"",'Base-year demand'!$Z44)</f>
        <v/>
      </c>
    </row>
    <row r="45" spans="3:29" x14ac:dyDescent="0.3">
      <c r="C45" s="45" t="str">
        <f>DemandDrivers!C39</f>
        <v>RLAPE</v>
      </c>
      <c r="D45" s="45" t="str">
        <f>DemandDrivers!D39</f>
        <v>Lighting in Residential -  Apartments low efficiency</v>
      </c>
      <c r="E45" s="46" t="str">
        <f>DemandDrivers!E39</f>
        <v>RSD</v>
      </c>
      <c r="F45" s="47" t="str">
        <f>DemandDrivers!F39</f>
        <v>TJ</v>
      </c>
      <c r="J45" s="48" t="str">
        <f>'Base-year demand'!H45</f>
        <v>DEMAND</v>
      </c>
      <c r="K45" s="8">
        <f t="shared" si="1"/>
        <v>2018</v>
      </c>
      <c r="L45" s="50" t="str">
        <f t="shared" si="0"/>
        <v>RLAPE</v>
      </c>
      <c r="O45" s="49">
        <f>IF('Base-year demand'!$L45=0,"",ROUNDDOWN('Base-year demand'!$L45,4))</f>
        <v>1.09E-2</v>
      </c>
      <c r="P45" s="49" t="str">
        <f>IF('Base-year demand'!$M45=0,"",'Base-year demand'!$M45)</f>
        <v/>
      </c>
      <c r="Q45" s="49" t="str">
        <f>IF('Base-year demand'!$N45=0,"",'Base-year demand'!$N45)</f>
        <v/>
      </c>
      <c r="R45" s="49" t="str">
        <f>IF('Base-year demand'!$O45=0,"",'Base-year demand'!$O45)</f>
        <v/>
      </c>
      <c r="S45" s="49" t="str">
        <f>IF('Base-year demand'!$P45=0,"",'Base-year demand'!$P45)</f>
        <v/>
      </c>
      <c r="T45" s="49" t="str">
        <f>IF('Base-year demand'!$Q45=0,"",'Base-year demand'!$Q45)</f>
        <v/>
      </c>
      <c r="U45" s="49" t="str">
        <f>IF('Base-year demand'!$R45=0,"",'Base-year demand'!$R45)</f>
        <v/>
      </c>
      <c r="V45" s="49" t="str">
        <f>IF('Base-year demand'!$S45=0,"",'Base-year demand'!$S45)</f>
        <v/>
      </c>
      <c r="W45" s="49" t="str">
        <f>IF('Base-year demand'!$T45=0,"",'Base-year demand'!$T45)</f>
        <v/>
      </c>
      <c r="X45" s="49" t="str">
        <f>IF('Base-year demand'!$U45=0,"",'Base-year demand'!$U45)</f>
        <v/>
      </c>
      <c r="Y45" s="49" t="str">
        <f>IF('Base-year demand'!$V45=0,"",'Base-year demand'!$V45)</f>
        <v/>
      </c>
      <c r="Z45" s="49" t="str">
        <f>IF('Base-year demand'!$W45=0,"",'Base-year demand'!$W45)</f>
        <v/>
      </c>
      <c r="AA45" s="49" t="str">
        <f>IF('Base-year demand'!$X45=0,"",'Base-year demand'!$X45)</f>
        <v/>
      </c>
      <c r="AB45" s="49" t="str">
        <f>IF('Base-year demand'!$Y45=0,"",'Base-year demand'!$Y45)</f>
        <v/>
      </c>
      <c r="AC45" s="49" t="str">
        <f>IF('Base-year demand'!$Z45=0,"",'Base-year demand'!$Z45)</f>
        <v/>
      </c>
    </row>
    <row r="46" spans="3:29" x14ac:dyDescent="0.3">
      <c r="C46" s="45" t="str">
        <f>DemandDrivers!C40</f>
        <v>RLHSA</v>
      </c>
      <c r="D46" s="45" t="str">
        <f>DemandDrivers!D40</f>
        <v>Lighting in Residential -  Houses very high efficiency</v>
      </c>
      <c r="E46" s="46" t="str">
        <f>DemandDrivers!E40</f>
        <v>RSD</v>
      </c>
      <c r="F46" s="47" t="str">
        <f>DemandDrivers!F40</f>
        <v>TJ</v>
      </c>
      <c r="J46" s="48" t="str">
        <f>'Base-year demand'!H46</f>
        <v>DEMAND</v>
      </c>
      <c r="K46" s="8">
        <f t="shared" si="1"/>
        <v>2018</v>
      </c>
      <c r="L46" s="50" t="str">
        <f t="shared" si="0"/>
        <v>RLHSA</v>
      </c>
      <c r="O46" s="49">
        <f>IF('Base-year demand'!$L46=0,"",ROUNDDOWN('Base-year demand'!$L46,4))</f>
        <v>5.5800000000000002E-2</v>
      </c>
      <c r="P46" s="49" t="str">
        <f>IF('Base-year demand'!$M46=0,"",'Base-year demand'!$M46)</f>
        <v/>
      </c>
      <c r="Q46" s="49" t="str">
        <f>IF('Base-year demand'!$N46=0,"",'Base-year demand'!$N46)</f>
        <v/>
      </c>
      <c r="R46" s="49" t="str">
        <f>IF('Base-year demand'!$O46=0,"",'Base-year demand'!$O46)</f>
        <v/>
      </c>
      <c r="S46" s="49" t="str">
        <f>IF('Base-year demand'!$P46=0,"",'Base-year demand'!$P46)</f>
        <v/>
      </c>
      <c r="T46" s="49" t="str">
        <f>IF('Base-year demand'!$Q46=0,"",'Base-year demand'!$Q46)</f>
        <v/>
      </c>
      <c r="U46" s="49" t="str">
        <f>IF('Base-year demand'!$R46=0,"",'Base-year demand'!$R46)</f>
        <v/>
      </c>
      <c r="V46" s="49" t="str">
        <f>IF('Base-year demand'!$S46=0,"",'Base-year demand'!$S46)</f>
        <v/>
      </c>
      <c r="W46" s="49" t="str">
        <f>IF('Base-year demand'!$T46=0,"",'Base-year demand'!$T46)</f>
        <v/>
      </c>
      <c r="X46" s="49" t="str">
        <f>IF('Base-year demand'!$U46=0,"",'Base-year demand'!$U46)</f>
        <v/>
      </c>
      <c r="Y46" s="49" t="str">
        <f>IF('Base-year demand'!$V46=0,"",'Base-year demand'!$V46)</f>
        <v/>
      </c>
      <c r="Z46" s="49" t="str">
        <f>IF('Base-year demand'!$W46=0,"",'Base-year demand'!$W46)</f>
        <v/>
      </c>
      <c r="AA46" s="49" t="str">
        <f>IF('Base-year demand'!$X46=0,"",'Base-year demand'!$X46)</f>
        <v/>
      </c>
      <c r="AB46" s="49" t="str">
        <f>IF('Base-year demand'!$Y46=0,"",'Base-year demand'!$Y46)</f>
        <v/>
      </c>
      <c r="AC46" s="49" t="str">
        <f>IF('Base-year demand'!$Z46=0,"",'Base-year demand'!$Z46)</f>
        <v/>
      </c>
    </row>
    <row r="47" spans="3:29" x14ac:dyDescent="0.3">
      <c r="C47" s="45" t="str">
        <f>DemandDrivers!C41</f>
        <v>RLHSB</v>
      </c>
      <c r="D47" s="45" t="str">
        <f>DemandDrivers!D41</f>
        <v>Lighting in Residential -  Houses high efficiency</v>
      </c>
      <c r="E47" s="46" t="str">
        <f>DemandDrivers!E41</f>
        <v>RSD</v>
      </c>
      <c r="F47" s="47" t="str">
        <f>DemandDrivers!F41</f>
        <v>TJ</v>
      </c>
      <c r="J47" s="48" t="str">
        <f>'Base-year demand'!H47</f>
        <v>DEMAND</v>
      </c>
      <c r="K47" s="8">
        <f t="shared" si="1"/>
        <v>2018</v>
      </c>
      <c r="L47" s="50" t="str">
        <f t="shared" si="0"/>
        <v>RLHSB</v>
      </c>
      <c r="O47" s="49">
        <f>IF('Base-year demand'!$L47=0,"",ROUNDDOWN('Base-year demand'!$L47,4))</f>
        <v>0.221</v>
      </c>
      <c r="P47" s="49" t="str">
        <f>IF('Base-year demand'!$M47=0,"",'Base-year demand'!$M47)</f>
        <v/>
      </c>
      <c r="Q47" s="49" t="str">
        <f>IF('Base-year demand'!$N47=0,"",'Base-year demand'!$N47)</f>
        <v/>
      </c>
      <c r="R47" s="49" t="str">
        <f>IF('Base-year demand'!$O47=0,"",'Base-year demand'!$O47)</f>
        <v/>
      </c>
      <c r="S47" s="49" t="str">
        <f>IF('Base-year demand'!$P47=0,"",'Base-year demand'!$P47)</f>
        <v/>
      </c>
      <c r="T47" s="49" t="str">
        <f>IF('Base-year demand'!$Q47=0,"",'Base-year demand'!$Q47)</f>
        <v/>
      </c>
      <c r="U47" s="49" t="str">
        <f>IF('Base-year demand'!$R47=0,"",'Base-year demand'!$R47)</f>
        <v/>
      </c>
      <c r="V47" s="49" t="str">
        <f>IF('Base-year demand'!$S47=0,"",'Base-year demand'!$S47)</f>
        <v/>
      </c>
      <c r="W47" s="49" t="str">
        <f>IF('Base-year demand'!$T47=0,"",'Base-year demand'!$T47)</f>
        <v/>
      </c>
      <c r="X47" s="49" t="str">
        <f>IF('Base-year demand'!$U47=0,"",'Base-year demand'!$U47)</f>
        <v/>
      </c>
      <c r="Y47" s="49" t="str">
        <f>IF('Base-year demand'!$V47=0,"",'Base-year demand'!$V47)</f>
        <v/>
      </c>
      <c r="Z47" s="49" t="str">
        <f>IF('Base-year demand'!$W47=0,"",'Base-year demand'!$W47)</f>
        <v/>
      </c>
      <c r="AA47" s="49" t="str">
        <f>IF('Base-year demand'!$X47=0,"",'Base-year demand'!$X47)</f>
        <v/>
      </c>
      <c r="AB47" s="49" t="str">
        <f>IF('Base-year demand'!$Y47=0,"",'Base-year demand'!$Y47)</f>
        <v/>
      </c>
      <c r="AC47" s="49" t="str">
        <f>IF('Base-year demand'!$Z47=0,"",'Base-year demand'!$Z47)</f>
        <v/>
      </c>
    </row>
    <row r="48" spans="3:29" x14ac:dyDescent="0.3">
      <c r="C48" s="45" t="str">
        <f>DemandDrivers!C42</f>
        <v>RLHSC</v>
      </c>
      <c r="D48" s="45" t="str">
        <f>DemandDrivers!D42</f>
        <v>Lighting in Residential -  Houses medium efficiency</v>
      </c>
      <c r="E48" s="46" t="str">
        <f>DemandDrivers!E42</f>
        <v>RSD</v>
      </c>
      <c r="F48" s="47" t="str">
        <f>DemandDrivers!F42</f>
        <v>TJ</v>
      </c>
      <c r="J48" s="48" t="str">
        <f>'Base-year demand'!H48</f>
        <v>DEMAND</v>
      </c>
      <c r="K48" s="8">
        <f t="shared" si="1"/>
        <v>2018</v>
      </c>
      <c r="L48" s="50" t="str">
        <f t="shared" si="0"/>
        <v>RLHSC</v>
      </c>
      <c r="O48" s="49">
        <f>IF('Base-year demand'!$L48=0,"",ROUNDDOWN('Base-year demand'!$L48,4))</f>
        <v>1.2976000000000001</v>
      </c>
      <c r="P48" s="49" t="str">
        <f>IF('Base-year demand'!$M48=0,"",'Base-year demand'!$M48)</f>
        <v/>
      </c>
      <c r="Q48" s="49" t="str">
        <f>IF('Base-year demand'!$N48=0,"",'Base-year demand'!$N48)</f>
        <v/>
      </c>
      <c r="R48" s="49" t="str">
        <f>IF('Base-year demand'!$O48=0,"",'Base-year demand'!$O48)</f>
        <v/>
      </c>
      <c r="S48" s="49" t="str">
        <f>IF('Base-year demand'!$P48=0,"",'Base-year demand'!$P48)</f>
        <v/>
      </c>
      <c r="T48" s="49" t="str">
        <f>IF('Base-year demand'!$Q48=0,"",'Base-year demand'!$Q48)</f>
        <v/>
      </c>
      <c r="U48" s="49" t="str">
        <f>IF('Base-year demand'!$R48=0,"",'Base-year demand'!$R48)</f>
        <v/>
      </c>
      <c r="V48" s="49" t="str">
        <f>IF('Base-year demand'!$S48=0,"",'Base-year demand'!$S48)</f>
        <v/>
      </c>
      <c r="W48" s="49" t="str">
        <f>IF('Base-year demand'!$T48=0,"",'Base-year demand'!$T48)</f>
        <v/>
      </c>
      <c r="X48" s="49" t="str">
        <f>IF('Base-year demand'!$U48=0,"",'Base-year demand'!$U48)</f>
        <v/>
      </c>
      <c r="Y48" s="49" t="str">
        <f>IF('Base-year demand'!$V48=0,"",'Base-year demand'!$V48)</f>
        <v/>
      </c>
      <c r="Z48" s="49" t="str">
        <f>IF('Base-year demand'!$W48=0,"",'Base-year demand'!$W48)</f>
        <v/>
      </c>
      <c r="AA48" s="49" t="str">
        <f>IF('Base-year demand'!$X48=0,"",'Base-year demand'!$X48)</f>
        <v/>
      </c>
      <c r="AB48" s="49" t="str">
        <f>IF('Base-year demand'!$Y48=0,"",'Base-year demand'!$Y48)</f>
        <v/>
      </c>
      <c r="AC48" s="49" t="str">
        <f>IF('Base-year demand'!$Z48=0,"",'Base-year demand'!$Z48)</f>
        <v/>
      </c>
    </row>
    <row r="49" spans="3:29" x14ac:dyDescent="0.3">
      <c r="C49" s="45" t="str">
        <f>DemandDrivers!C43</f>
        <v>RLHSE</v>
      </c>
      <c r="D49" s="45" t="str">
        <f>DemandDrivers!D43</f>
        <v>Lighting in Residential -  Houses low efficiency</v>
      </c>
      <c r="E49" s="46" t="str">
        <f>DemandDrivers!E43</f>
        <v>RSD</v>
      </c>
      <c r="F49" s="47" t="str">
        <f>DemandDrivers!F43</f>
        <v>TJ</v>
      </c>
      <c r="J49" s="48" t="str">
        <f>'Base-year demand'!H49</f>
        <v>DEMAND</v>
      </c>
      <c r="K49" s="8">
        <f t="shared" si="1"/>
        <v>2018</v>
      </c>
      <c r="L49" s="50" t="str">
        <f t="shared" si="0"/>
        <v>RLHSE</v>
      </c>
      <c r="O49" s="49">
        <f>IF('Base-year demand'!$L49=0,"",ROUNDDOWN('Base-year demand'!$L49,4))</f>
        <v>0.22439999999999999</v>
      </c>
      <c r="P49" s="49" t="str">
        <f>IF('Base-year demand'!$M49=0,"",'Base-year demand'!$M49)</f>
        <v/>
      </c>
      <c r="Q49" s="49" t="str">
        <f>IF('Base-year demand'!$N49=0,"",'Base-year demand'!$N49)</f>
        <v/>
      </c>
      <c r="R49" s="49" t="str">
        <f>IF('Base-year demand'!$O49=0,"",'Base-year demand'!$O49)</f>
        <v/>
      </c>
      <c r="S49" s="49" t="str">
        <f>IF('Base-year demand'!$P49=0,"",'Base-year demand'!$P49)</f>
        <v/>
      </c>
      <c r="T49" s="49" t="str">
        <f>IF('Base-year demand'!$Q49=0,"",'Base-year demand'!$Q49)</f>
        <v/>
      </c>
      <c r="U49" s="49" t="str">
        <f>IF('Base-year demand'!$R49=0,"",'Base-year demand'!$R49)</f>
        <v/>
      </c>
      <c r="V49" s="49" t="str">
        <f>IF('Base-year demand'!$S49=0,"",'Base-year demand'!$S49)</f>
        <v/>
      </c>
      <c r="W49" s="49" t="str">
        <f>IF('Base-year demand'!$T49=0,"",'Base-year demand'!$T49)</f>
        <v/>
      </c>
      <c r="X49" s="49" t="str">
        <f>IF('Base-year demand'!$U49=0,"",'Base-year demand'!$U49)</f>
        <v/>
      </c>
      <c r="Y49" s="49" t="str">
        <f>IF('Base-year demand'!$V49=0,"",'Base-year demand'!$V49)</f>
        <v/>
      </c>
      <c r="Z49" s="49" t="str">
        <f>IF('Base-year demand'!$W49=0,"",'Base-year demand'!$W49)</f>
        <v/>
      </c>
      <c r="AA49" s="49" t="str">
        <f>IF('Base-year demand'!$X49=0,"",'Base-year demand'!$X49)</f>
        <v/>
      </c>
      <c r="AB49" s="49" t="str">
        <f>IF('Base-year demand'!$Y49=0,"",'Base-year demand'!$Y49)</f>
        <v/>
      </c>
      <c r="AC49" s="49" t="str">
        <f>IF('Base-year demand'!$Z49=0,"",'Base-year demand'!$Z49)</f>
        <v/>
      </c>
    </row>
    <row r="50" spans="3:29" x14ac:dyDescent="0.3">
      <c r="C50" s="45" t="str">
        <f>DemandDrivers!C44</f>
        <v>ROAPA</v>
      </c>
      <c r="D50" s="45" t="str">
        <f>DemandDrivers!D44</f>
        <v>Other electric appliances in Residential -  Apartments very high efficiency</v>
      </c>
      <c r="E50" s="46" t="str">
        <f>DemandDrivers!E44</f>
        <v>RSD</v>
      </c>
      <c r="F50" s="47" t="str">
        <f>DemandDrivers!F44</f>
        <v>TJ</v>
      </c>
      <c r="J50" s="48" t="str">
        <f>'Base-year demand'!H50</f>
        <v>*</v>
      </c>
      <c r="K50" s="8">
        <f t="shared" si="1"/>
        <v>2018</v>
      </c>
      <c r="L50" s="50" t="str">
        <f t="shared" si="0"/>
        <v>ROAPA</v>
      </c>
      <c r="O50" s="49" t="str">
        <f>IF('Base-year demand'!$L50=0,"",ROUNDDOWN('Base-year demand'!$L50,4))</f>
        <v/>
      </c>
      <c r="P50" s="49" t="str">
        <f>IF('Base-year demand'!$M50=0,"",'Base-year demand'!$M50)</f>
        <v/>
      </c>
      <c r="Q50" s="49" t="str">
        <f>IF('Base-year demand'!$N50=0,"",'Base-year demand'!$N50)</f>
        <v/>
      </c>
      <c r="R50" s="49" t="str">
        <f>IF('Base-year demand'!$O50=0,"",'Base-year demand'!$O50)</f>
        <v/>
      </c>
      <c r="S50" s="49" t="str">
        <f>IF('Base-year demand'!$P50=0,"",'Base-year demand'!$P50)</f>
        <v/>
      </c>
      <c r="T50" s="49" t="str">
        <f>IF('Base-year demand'!$Q50=0,"",'Base-year demand'!$Q50)</f>
        <v/>
      </c>
      <c r="U50" s="49" t="str">
        <f>IF('Base-year demand'!$R50=0,"",'Base-year demand'!$R50)</f>
        <v/>
      </c>
      <c r="V50" s="49" t="str">
        <f>IF('Base-year demand'!$S50=0,"",'Base-year demand'!$S50)</f>
        <v/>
      </c>
      <c r="W50" s="49" t="str">
        <f>IF('Base-year demand'!$T50=0,"",'Base-year demand'!$T50)</f>
        <v/>
      </c>
      <c r="X50" s="49" t="str">
        <f>IF('Base-year demand'!$U50=0,"",'Base-year demand'!$U50)</f>
        <v/>
      </c>
      <c r="Y50" s="49" t="str">
        <f>IF('Base-year demand'!$V50=0,"",'Base-year demand'!$V50)</f>
        <v/>
      </c>
      <c r="Z50" s="49" t="str">
        <f>IF('Base-year demand'!$W50=0,"",'Base-year demand'!$W50)</f>
        <v/>
      </c>
      <c r="AA50" s="49" t="str">
        <f>IF('Base-year demand'!$X50=0,"",'Base-year demand'!$X50)</f>
        <v/>
      </c>
      <c r="AB50" s="49" t="str">
        <f>IF('Base-year demand'!$Y50=0,"",'Base-year demand'!$Y50)</f>
        <v/>
      </c>
      <c r="AC50" s="49" t="str">
        <f>IF('Base-year demand'!$Z50=0,"",'Base-year demand'!$Z50)</f>
        <v/>
      </c>
    </row>
    <row r="51" spans="3:29" x14ac:dyDescent="0.3">
      <c r="C51" s="45" t="str">
        <f>DemandDrivers!C45</f>
        <v>ROAPB</v>
      </c>
      <c r="D51" s="45" t="str">
        <f>DemandDrivers!D45</f>
        <v>Other electric appliances in Residential -  Apartments high efficiency</v>
      </c>
      <c r="E51" s="46" t="str">
        <f>DemandDrivers!E45</f>
        <v>RSD</v>
      </c>
      <c r="F51" s="47" t="str">
        <f>DemandDrivers!F45</f>
        <v>TJ</v>
      </c>
      <c r="J51" s="48" t="str">
        <f>'Base-year demand'!H51</f>
        <v>DEMAND</v>
      </c>
      <c r="K51" s="8">
        <f t="shared" si="1"/>
        <v>2018</v>
      </c>
      <c r="L51" s="50" t="str">
        <f t="shared" si="0"/>
        <v>ROAPB</v>
      </c>
      <c r="O51" s="49">
        <f>IF('Base-year demand'!$L51=0,"",ROUNDDOWN('Base-year demand'!$L51,4))</f>
        <v>9.7000000000000003E-2</v>
      </c>
      <c r="P51" s="49" t="str">
        <f>IF('Base-year demand'!$M51=0,"",'Base-year demand'!$M51)</f>
        <v/>
      </c>
      <c r="Q51" s="49" t="str">
        <f>IF('Base-year demand'!$N51=0,"",'Base-year demand'!$N51)</f>
        <v/>
      </c>
      <c r="R51" s="49" t="str">
        <f>IF('Base-year demand'!$O51=0,"",'Base-year demand'!$O51)</f>
        <v/>
      </c>
      <c r="S51" s="49" t="str">
        <f>IF('Base-year demand'!$P51=0,"",'Base-year demand'!$P51)</f>
        <v/>
      </c>
      <c r="T51" s="49" t="str">
        <f>IF('Base-year demand'!$Q51=0,"",'Base-year demand'!$Q51)</f>
        <v/>
      </c>
      <c r="U51" s="49" t="str">
        <f>IF('Base-year demand'!$R51=0,"",'Base-year demand'!$R51)</f>
        <v/>
      </c>
      <c r="V51" s="49" t="str">
        <f>IF('Base-year demand'!$S51=0,"",'Base-year demand'!$S51)</f>
        <v/>
      </c>
      <c r="W51" s="49" t="str">
        <f>IF('Base-year demand'!$T51=0,"",'Base-year demand'!$T51)</f>
        <v/>
      </c>
      <c r="X51" s="49" t="str">
        <f>IF('Base-year demand'!$U51=0,"",'Base-year demand'!$U51)</f>
        <v/>
      </c>
      <c r="Y51" s="49" t="str">
        <f>IF('Base-year demand'!$V51=0,"",'Base-year demand'!$V51)</f>
        <v/>
      </c>
      <c r="Z51" s="49" t="str">
        <f>IF('Base-year demand'!$W51=0,"",'Base-year demand'!$W51)</f>
        <v/>
      </c>
      <c r="AA51" s="49" t="str">
        <f>IF('Base-year demand'!$X51=0,"",'Base-year demand'!$X51)</f>
        <v/>
      </c>
      <c r="AB51" s="49" t="str">
        <f>IF('Base-year demand'!$Y51=0,"",'Base-year demand'!$Y51)</f>
        <v/>
      </c>
      <c r="AC51" s="49" t="str">
        <f>IF('Base-year demand'!$Z51=0,"",'Base-year demand'!$Z51)</f>
        <v/>
      </c>
    </row>
    <row r="52" spans="3:29" x14ac:dyDescent="0.3">
      <c r="C52" s="45" t="str">
        <f>DemandDrivers!C46</f>
        <v>ROAPC</v>
      </c>
      <c r="D52" s="45" t="str">
        <f>DemandDrivers!D46</f>
        <v>Other electric appliances in Residential -  Apartments medium efficiency</v>
      </c>
      <c r="E52" s="46" t="str">
        <f>DemandDrivers!E46</f>
        <v>RSD</v>
      </c>
      <c r="F52" s="47" t="str">
        <f>DemandDrivers!F46</f>
        <v>TJ</v>
      </c>
      <c r="J52" s="48" t="str">
        <f>'Base-year demand'!H52</f>
        <v>DEMAND</v>
      </c>
      <c r="K52" s="8">
        <f t="shared" si="1"/>
        <v>2018</v>
      </c>
      <c r="L52" s="50" t="str">
        <f t="shared" si="0"/>
        <v>ROAPC</v>
      </c>
      <c r="O52" s="49">
        <f>IF('Base-year demand'!$L52=0,"",ROUNDDOWN('Base-year demand'!$L52,4))</f>
        <v>1.0948</v>
      </c>
      <c r="P52" s="49" t="str">
        <f>IF('Base-year demand'!$M52=0,"",'Base-year demand'!$M52)</f>
        <v/>
      </c>
      <c r="Q52" s="49" t="str">
        <f>IF('Base-year demand'!$N52=0,"",'Base-year demand'!$N52)</f>
        <v/>
      </c>
      <c r="R52" s="49" t="str">
        <f>IF('Base-year demand'!$O52=0,"",'Base-year demand'!$O52)</f>
        <v/>
      </c>
      <c r="S52" s="49" t="str">
        <f>IF('Base-year demand'!$P52=0,"",'Base-year demand'!$P52)</f>
        <v/>
      </c>
      <c r="T52" s="49" t="str">
        <f>IF('Base-year demand'!$Q52=0,"",'Base-year demand'!$Q52)</f>
        <v/>
      </c>
      <c r="U52" s="49" t="str">
        <f>IF('Base-year demand'!$R52=0,"",'Base-year demand'!$R52)</f>
        <v/>
      </c>
      <c r="V52" s="49" t="str">
        <f>IF('Base-year demand'!$S52=0,"",'Base-year demand'!$S52)</f>
        <v/>
      </c>
      <c r="W52" s="49" t="str">
        <f>IF('Base-year demand'!$T52=0,"",'Base-year demand'!$T52)</f>
        <v/>
      </c>
      <c r="X52" s="49" t="str">
        <f>IF('Base-year demand'!$U52=0,"",'Base-year demand'!$U52)</f>
        <v/>
      </c>
      <c r="Y52" s="49" t="str">
        <f>IF('Base-year demand'!$V52=0,"",'Base-year demand'!$V52)</f>
        <v/>
      </c>
      <c r="Z52" s="49" t="str">
        <f>IF('Base-year demand'!$W52=0,"",'Base-year demand'!$W52)</f>
        <v/>
      </c>
      <c r="AA52" s="49" t="str">
        <f>IF('Base-year demand'!$X52=0,"",'Base-year demand'!$X52)</f>
        <v/>
      </c>
      <c r="AB52" s="49" t="str">
        <f>IF('Base-year demand'!$Y52=0,"",'Base-year demand'!$Y52)</f>
        <v/>
      </c>
      <c r="AC52" s="49" t="str">
        <f>IF('Base-year demand'!$Z52=0,"",'Base-year demand'!$Z52)</f>
        <v/>
      </c>
    </row>
    <row r="53" spans="3:29" x14ac:dyDescent="0.3">
      <c r="C53" s="45" t="str">
        <f>DemandDrivers!C47</f>
        <v>ROAPE</v>
      </c>
      <c r="D53" s="45" t="str">
        <f>DemandDrivers!D47</f>
        <v>Other electric appliances in Residential -  Apartments low efficiency</v>
      </c>
      <c r="E53" s="46" t="str">
        <f>DemandDrivers!E47</f>
        <v>RSD</v>
      </c>
      <c r="F53" s="47" t="str">
        <f>DemandDrivers!F47</f>
        <v>TJ</v>
      </c>
      <c r="J53" s="48" t="str">
        <f>'Base-year demand'!H53</f>
        <v>DEMAND</v>
      </c>
      <c r="K53" s="8">
        <f t="shared" si="1"/>
        <v>2018</v>
      </c>
      <c r="L53" s="50" t="str">
        <f t="shared" si="0"/>
        <v>ROAPE</v>
      </c>
      <c r="O53" s="49">
        <f>IF('Base-year demand'!$L53=0,"",ROUNDDOWN('Base-year demand'!$L53,4))</f>
        <v>0.2089</v>
      </c>
      <c r="P53" s="49" t="str">
        <f>IF('Base-year demand'!$M53=0,"",'Base-year demand'!$M53)</f>
        <v/>
      </c>
      <c r="Q53" s="49" t="str">
        <f>IF('Base-year demand'!$N53=0,"",'Base-year demand'!$N53)</f>
        <v/>
      </c>
      <c r="R53" s="49" t="str">
        <f>IF('Base-year demand'!$O53=0,"",'Base-year demand'!$O53)</f>
        <v/>
      </c>
      <c r="S53" s="49" t="str">
        <f>IF('Base-year demand'!$P53=0,"",'Base-year demand'!$P53)</f>
        <v/>
      </c>
      <c r="T53" s="49" t="str">
        <f>IF('Base-year demand'!$Q53=0,"",'Base-year demand'!$Q53)</f>
        <v/>
      </c>
      <c r="U53" s="49" t="str">
        <f>IF('Base-year demand'!$R53=0,"",'Base-year demand'!$R53)</f>
        <v/>
      </c>
      <c r="V53" s="49" t="str">
        <f>IF('Base-year demand'!$S53=0,"",'Base-year demand'!$S53)</f>
        <v/>
      </c>
      <c r="W53" s="49" t="str">
        <f>IF('Base-year demand'!$T53=0,"",'Base-year demand'!$T53)</f>
        <v/>
      </c>
      <c r="X53" s="49" t="str">
        <f>IF('Base-year demand'!$U53=0,"",'Base-year demand'!$U53)</f>
        <v/>
      </c>
      <c r="Y53" s="49" t="str">
        <f>IF('Base-year demand'!$V53=0,"",'Base-year demand'!$V53)</f>
        <v/>
      </c>
      <c r="Z53" s="49" t="str">
        <f>IF('Base-year demand'!$W53=0,"",'Base-year demand'!$W53)</f>
        <v/>
      </c>
      <c r="AA53" s="49" t="str">
        <f>IF('Base-year demand'!$X53=0,"",'Base-year demand'!$X53)</f>
        <v/>
      </c>
      <c r="AB53" s="49" t="str">
        <f>IF('Base-year demand'!$Y53=0,"",'Base-year demand'!$Y53)</f>
        <v/>
      </c>
      <c r="AC53" s="49" t="str">
        <f>IF('Base-year demand'!$Z53=0,"",'Base-year demand'!$Z53)</f>
        <v/>
      </c>
    </row>
    <row r="54" spans="3:29" x14ac:dyDescent="0.3">
      <c r="C54" s="45" t="str">
        <f>DemandDrivers!C48</f>
        <v>ROHSA</v>
      </c>
      <c r="D54" s="45" t="str">
        <f>DemandDrivers!D48</f>
        <v>Other electric appliances in Residential -  Houses very high efficiency</v>
      </c>
      <c r="E54" s="46" t="str">
        <f>DemandDrivers!E48</f>
        <v>RSD</v>
      </c>
      <c r="F54" s="47" t="str">
        <f>DemandDrivers!F48</f>
        <v>TJ</v>
      </c>
      <c r="J54" s="48" t="str">
        <f>'Base-year demand'!H54</f>
        <v>DEMAND</v>
      </c>
      <c r="K54" s="8">
        <f t="shared" si="1"/>
        <v>2018</v>
      </c>
      <c r="L54" s="50" t="str">
        <f t="shared" si="0"/>
        <v>ROHSA</v>
      </c>
      <c r="O54" s="49">
        <f>IF('Base-year demand'!$L54=0,"",ROUNDDOWN('Base-year demand'!$L54,4))</f>
        <v>1.0651999999999999</v>
      </c>
      <c r="P54" s="49" t="str">
        <f>IF('Base-year demand'!$M54=0,"",'Base-year demand'!$M54)</f>
        <v/>
      </c>
      <c r="Q54" s="49" t="str">
        <f>IF('Base-year demand'!$N54=0,"",'Base-year demand'!$N54)</f>
        <v/>
      </c>
      <c r="R54" s="49" t="str">
        <f>IF('Base-year demand'!$O54=0,"",'Base-year demand'!$O54)</f>
        <v/>
      </c>
      <c r="S54" s="49" t="str">
        <f>IF('Base-year demand'!$P54=0,"",'Base-year demand'!$P54)</f>
        <v/>
      </c>
      <c r="T54" s="49" t="str">
        <f>IF('Base-year demand'!$Q54=0,"",'Base-year demand'!$Q54)</f>
        <v/>
      </c>
      <c r="U54" s="49" t="str">
        <f>IF('Base-year demand'!$R54=0,"",'Base-year demand'!$R54)</f>
        <v/>
      </c>
      <c r="V54" s="49" t="str">
        <f>IF('Base-year demand'!$S54=0,"",'Base-year demand'!$S54)</f>
        <v/>
      </c>
      <c r="W54" s="49" t="str">
        <f>IF('Base-year demand'!$T54=0,"",'Base-year demand'!$T54)</f>
        <v/>
      </c>
      <c r="X54" s="49" t="str">
        <f>IF('Base-year demand'!$U54=0,"",'Base-year demand'!$U54)</f>
        <v/>
      </c>
      <c r="Y54" s="49" t="str">
        <f>IF('Base-year demand'!$V54=0,"",'Base-year demand'!$V54)</f>
        <v/>
      </c>
      <c r="Z54" s="49" t="str">
        <f>IF('Base-year demand'!$W54=0,"",'Base-year demand'!$W54)</f>
        <v/>
      </c>
      <c r="AA54" s="49" t="str">
        <f>IF('Base-year demand'!$X54=0,"",'Base-year demand'!$X54)</f>
        <v/>
      </c>
      <c r="AB54" s="49" t="str">
        <f>IF('Base-year demand'!$Y54=0,"",'Base-year demand'!$Y54)</f>
        <v/>
      </c>
      <c r="AC54" s="49" t="str">
        <f>IF('Base-year demand'!$Z54=0,"",'Base-year demand'!$Z54)</f>
        <v/>
      </c>
    </row>
    <row r="55" spans="3:29" x14ac:dyDescent="0.3">
      <c r="C55" s="45" t="str">
        <f>DemandDrivers!C49</f>
        <v>ROHSB</v>
      </c>
      <c r="D55" s="45" t="str">
        <f>DemandDrivers!D49</f>
        <v>Other electric appliances in Residential -  Houses high efficiency</v>
      </c>
      <c r="E55" s="46" t="str">
        <f>DemandDrivers!E49</f>
        <v>RSD</v>
      </c>
      <c r="F55" s="47" t="str">
        <f>DemandDrivers!F49</f>
        <v>TJ</v>
      </c>
      <c r="J55" s="48" t="str">
        <f>'Base-year demand'!H55</f>
        <v>DEMAND</v>
      </c>
      <c r="K55" s="8">
        <f t="shared" si="1"/>
        <v>2018</v>
      </c>
      <c r="L55" s="50" t="str">
        <f t="shared" si="0"/>
        <v>ROHSB</v>
      </c>
      <c r="O55" s="49">
        <f>IF('Base-year demand'!$L55=0,"",ROUNDDOWN('Base-year demand'!$L55,4))</f>
        <v>4.2121000000000004</v>
      </c>
      <c r="P55" s="49" t="str">
        <f>IF('Base-year demand'!$M55=0,"",'Base-year demand'!$M55)</f>
        <v/>
      </c>
      <c r="Q55" s="49" t="str">
        <f>IF('Base-year demand'!$N55=0,"",'Base-year demand'!$N55)</f>
        <v/>
      </c>
      <c r="R55" s="49" t="str">
        <f>IF('Base-year demand'!$O55=0,"",'Base-year demand'!$O55)</f>
        <v/>
      </c>
      <c r="S55" s="49" t="str">
        <f>IF('Base-year demand'!$P55=0,"",'Base-year demand'!$P55)</f>
        <v/>
      </c>
      <c r="T55" s="49" t="str">
        <f>IF('Base-year demand'!$Q55=0,"",'Base-year demand'!$Q55)</f>
        <v/>
      </c>
      <c r="U55" s="49" t="str">
        <f>IF('Base-year demand'!$R55=0,"",'Base-year demand'!$R55)</f>
        <v/>
      </c>
      <c r="V55" s="49" t="str">
        <f>IF('Base-year demand'!$S55=0,"",'Base-year demand'!$S55)</f>
        <v/>
      </c>
      <c r="W55" s="49" t="str">
        <f>IF('Base-year demand'!$T55=0,"",'Base-year demand'!$T55)</f>
        <v/>
      </c>
      <c r="X55" s="49" t="str">
        <f>IF('Base-year demand'!$U55=0,"",'Base-year demand'!$U55)</f>
        <v/>
      </c>
      <c r="Y55" s="49" t="str">
        <f>IF('Base-year demand'!$V55=0,"",'Base-year demand'!$V55)</f>
        <v/>
      </c>
      <c r="Z55" s="49" t="str">
        <f>IF('Base-year demand'!$W55=0,"",'Base-year demand'!$W55)</f>
        <v/>
      </c>
      <c r="AA55" s="49" t="str">
        <f>IF('Base-year demand'!$X55=0,"",'Base-year demand'!$X55)</f>
        <v/>
      </c>
      <c r="AB55" s="49" t="str">
        <f>IF('Base-year demand'!$Y55=0,"",'Base-year demand'!$Y55)</f>
        <v/>
      </c>
      <c r="AC55" s="49" t="str">
        <f>IF('Base-year demand'!$Z55=0,"",'Base-year demand'!$Z55)</f>
        <v/>
      </c>
    </row>
    <row r="56" spans="3:29" x14ac:dyDescent="0.3">
      <c r="C56" s="45" t="str">
        <f>DemandDrivers!C50</f>
        <v>ROHSC</v>
      </c>
      <c r="D56" s="45" t="str">
        <f>DemandDrivers!D50</f>
        <v>Other electric appliances in Residential -  Houses medium efficiency</v>
      </c>
      <c r="E56" s="46" t="str">
        <f>DemandDrivers!E50</f>
        <v>RSD</v>
      </c>
      <c r="F56" s="47" t="str">
        <f>DemandDrivers!F50</f>
        <v>TJ</v>
      </c>
      <c r="J56" s="48" t="str">
        <f>'Base-year demand'!H56</f>
        <v>DEMAND</v>
      </c>
      <c r="K56" s="8">
        <f t="shared" si="1"/>
        <v>2018</v>
      </c>
      <c r="L56" s="50" t="str">
        <f t="shared" si="0"/>
        <v>ROHSC</v>
      </c>
      <c r="O56" s="49">
        <f>IF('Base-year demand'!$L56=0,"",ROUNDDOWN('Base-year demand'!$L56,4))</f>
        <v>24.731100000000001</v>
      </c>
      <c r="P56" s="49" t="str">
        <f>IF('Base-year demand'!$M56=0,"",'Base-year demand'!$M56)</f>
        <v/>
      </c>
      <c r="Q56" s="49" t="str">
        <f>IF('Base-year demand'!$N56=0,"",'Base-year demand'!$N56)</f>
        <v/>
      </c>
      <c r="R56" s="49" t="str">
        <f>IF('Base-year demand'!$O56=0,"",'Base-year demand'!$O56)</f>
        <v/>
      </c>
      <c r="S56" s="49" t="str">
        <f>IF('Base-year demand'!$P56=0,"",'Base-year demand'!$P56)</f>
        <v/>
      </c>
      <c r="T56" s="49" t="str">
        <f>IF('Base-year demand'!$Q56=0,"",'Base-year demand'!$Q56)</f>
        <v/>
      </c>
      <c r="U56" s="49" t="str">
        <f>IF('Base-year demand'!$R56=0,"",'Base-year demand'!$R56)</f>
        <v/>
      </c>
      <c r="V56" s="49" t="str">
        <f>IF('Base-year demand'!$S56=0,"",'Base-year demand'!$S56)</f>
        <v/>
      </c>
      <c r="W56" s="49" t="str">
        <f>IF('Base-year demand'!$T56=0,"",'Base-year demand'!$T56)</f>
        <v/>
      </c>
      <c r="X56" s="49" t="str">
        <f>IF('Base-year demand'!$U56=0,"",'Base-year demand'!$U56)</f>
        <v/>
      </c>
      <c r="Y56" s="49" t="str">
        <f>IF('Base-year demand'!$V56=0,"",'Base-year demand'!$V56)</f>
        <v/>
      </c>
      <c r="Z56" s="49" t="str">
        <f>IF('Base-year demand'!$W56=0,"",'Base-year demand'!$W56)</f>
        <v/>
      </c>
      <c r="AA56" s="49" t="str">
        <f>IF('Base-year demand'!$X56=0,"",'Base-year demand'!$X56)</f>
        <v/>
      </c>
      <c r="AB56" s="49" t="str">
        <f>IF('Base-year demand'!$Y56=0,"",'Base-year demand'!$Y56)</f>
        <v/>
      </c>
      <c r="AC56" s="49" t="str">
        <f>IF('Base-year demand'!$Z56=0,"",'Base-year demand'!$Z56)</f>
        <v/>
      </c>
    </row>
    <row r="57" spans="3:29" x14ac:dyDescent="0.3">
      <c r="C57" s="45" t="str">
        <f>DemandDrivers!C51</f>
        <v>ROHSE</v>
      </c>
      <c r="D57" s="45" t="str">
        <f>DemandDrivers!D51</f>
        <v>Other electric appliances in Residential -  Houses low efficiency</v>
      </c>
      <c r="E57" s="46" t="str">
        <f>DemandDrivers!E51</f>
        <v>RSD</v>
      </c>
      <c r="F57" s="47" t="str">
        <f>DemandDrivers!F51</f>
        <v>TJ</v>
      </c>
      <c r="J57" s="48" t="str">
        <f>'Base-year demand'!H57</f>
        <v>DEMAND</v>
      </c>
      <c r="K57" s="8">
        <f t="shared" si="1"/>
        <v>2018</v>
      </c>
      <c r="L57" s="50" t="str">
        <f t="shared" si="0"/>
        <v>ROHSE</v>
      </c>
      <c r="O57" s="49">
        <f>IF('Base-year demand'!$L57=0,"",ROUNDDOWN('Base-year demand'!$L57,4))</f>
        <v>4.2782999999999998</v>
      </c>
      <c r="P57" s="49" t="str">
        <f>IF('Base-year demand'!$M57=0,"",'Base-year demand'!$M57)</f>
        <v/>
      </c>
      <c r="Q57" s="49" t="str">
        <f>IF('Base-year demand'!$N57=0,"",'Base-year demand'!$N57)</f>
        <v/>
      </c>
      <c r="R57" s="49" t="str">
        <f>IF('Base-year demand'!$O57=0,"",'Base-year demand'!$O57)</f>
        <v/>
      </c>
      <c r="S57" s="49" t="str">
        <f>IF('Base-year demand'!$P57=0,"",'Base-year demand'!$P57)</f>
        <v/>
      </c>
      <c r="T57" s="49" t="str">
        <f>IF('Base-year demand'!$Q57=0,"",'Base-year demand'!$Q57)</f>
        <v/>
      </c>
      <c r="U57" s="49" t="str">
        <f>IF('Base-year demand'!$R57=0,"",'Base-year demand'!$R57)</f>
        <v/>
      </c>
      <c r="V57" s="49" t="str">
        <f>IF('Base-year demand'!$S57=0,"",'Base-year demand'!$S57)</f>
        <v/>
      </c>
      <c r="W57" s="49" t="str">
        <f>IF('Base-year demand'!$T57=0,"",'Base-year demand'!$T57)</f>
        <v/>
      </c>
      <c r="X57" s="49" t="str">
        <f>IF('Base-year demand'!$U57=0,"",'Base-year demand'!$U57)</f>
        <v/>
      </c>
      <c r="Y57" s="49" t="str">
        <f>IF('Base-year demand'!$V57=0,"",'Base-year demand'!$V57)</f>
        <v/>
      </c>
      <c r="Z57" s="49" t="str">
        <f>IF('Base-year demand'!$W57=0,"",'Base-year demand'!$W57)</f>
        <v/>
      </c>
      <c r="AA57" s="49" t="str">
        <f>IF('Base-year demand'!$X57=0,"",'Base-year demand'!$X57)</f>
        <v/>
      </c>
      <c r="AB57" s="49" t="str">
        <f>IF('Base-year demand'!$Y57=0,"",'Base-year demand'!$Y57)</f>
        <v/>
      </c>
      <c r="AC57" s="49" t="str">
        <f>IF('Base-year demand'!$Z57=0,"",'Base-year demand'!$Z57)</f>
        <v/>
      </c>
    </row>
    <row r="58" spans="3:29" x14ac:dyDescent="0.3">
      <c r="C58" s="45" t="str">
        <f>DemandDrivers!C52</f>
        <v>REAPA</v>
      </c>
      <c r="D58" s="45" t="str">
        <f>DemandDrivers!D52</f>
        <v>Other energy in Residential -   Apartments very high efficiency</v>
      </c>
      <c r="E58" s="46" t="str">
        <f>DemandDrivers!E52</f>
        <v>RSD</v>
      </c>
      <c r="F58" s="47" t="str">
        <f>DemandDrivers!F52</f>
        <v>TJ</v>
      </c>
      <c r="J58" s="48" t="str">
        <f>'Base-year demand'!H58</f>
        <v>*</v>
      </c>
      <c r="K58" s="8">
        <f t="shared" si="1"/>
        <v>2018</v>
      </c>
      <c r="L58" s="50" t="str">
        <f t="shared" si="0"/>
        <v>REAPA</v>
      </c>
      <c r="O58" s="49" t="str">
        <f>IF('Base-year demand'!$L58=0,"",ROUNDDOWN('Base-year demand'!$L58,4))</f>
        <v/>
      </c>
      <c r="P58" s="49" t="str">
        <f>IF('Base-year demand'!$M58=0,"",'Base-year demand'!$M58)</f>
        <v/>
      </c>
      <c r="Q58" s="49" t="str">
        <f>IF('Base-year demand'!$N58=0,"",'Base-year demand'!$N58)</f>
        <v/>
      </c>
      <c r="R58" s="49" t="str">
        <f>IF('Base-year demand'!$O58=0,"",'Base-year demand'!$O58)</f>
        <v/>
      </c>
      <c r="S58" s="49" t="str">
        <f>IF('Base-year demand'!$P58=0,"",'Base-year demand'!$P58)</f>
        <v/>
      </c>
      <c r="T58" s="49" t="str">
        <f>IF('Base-year demand'!$Q58=0,"",'Base-year demand'!$Q58)</f>
        <v/>
      </c>
      <c r="U58" s="49" t="str">
        <f>IF('Base-year demand'!$R58=0,"",'Base-year demand'!$R58)</f>
        <v/>
      </c>
      <c r="V58" s="49" t="str">
        <f>IF('Base-year demand'!$S58=0,"",'Base-year demand'!$S58)</f>
        <v/>
      </c>
      <c r="W58" s="49" t="str">
        <f>IF('Base-year demand'!$T58=0,"",'Base-year demand'!$T58)</f>
        <v/>
      </c>
      <c r="X58" s="49" t="str">
        <f>IF('Base-year demand'!$U58=0,"",'Base-year demand'!$U58)</f>
        <v/>
      </c>
      <c r="Y58" s="49" t="str">
        <f>IF('Base-year demand'!$V58=0,"",'Base-year demand'!$V58)</f>
        <v/>
      </c>
      <c r="Z58" s="49" t="str">
        <f>IF('Base-year demand'!$W58=0,"",'Base-year demand'!$W58)</f>
        <v/>
      </c>
      <c r="AA58" s="49" t="str">
        <f>IF('Base-year demand'!$X58=0,"",'Base-year demand'!$X58)</f>
        <v/>
      </c>
      <c r="AB58" s="49" t="str">
        <f>IF('Base-year demand'!$Y58=0,"",'Base-year demand'!$Y58)</f>
        <v/>
      </c>
      <c r="AC58" s="49" t="str">
        <f>IF('Base-year demand'!$Z58=0,"",'Base-year demand'!$Z58)</f>
        <v/>
      </c>
    </row>
    <row r="59" spans="3:29" x14ac:dyDescent="0.3">
      <c r="C59" s="45" t="str">
        <f>DemandDrivers!C53</f>
        <v>REAPB</v>
      </c>
      <c r="D59" s="45" t="str">
        <f>DemandDrivers!D53</f>
        <v>Other energy in Residential -   Apartments high efficiency</v>
      </c>
      <c r="E59" s="46" t="str">
        <f>DemandDrivers!E53</f>
        <v>RSD</v>
      </c>
      <c r="F59" s="47" t="str">
        <f>DemandDrivers!F53</f>
        <v>TJ</v>
      </c>
      <c r="J59" s="48" t="str">
        <f>'Base-year demand'!H59</f>
        <v>*</v>
      </c>
      <c r="K59" s="8">
        <f t="shared" si="1"/>
        <v>2018</v>
      </c>
      <c r="L59" s="50" t="str">
        <f t="shared" si="0"/>
        <v>REAPB</v>
      </c>
      <c r="O59" s="49" t="str">
        <f>IF('Base-year demand'!$L59=0,"",ROUNDDOWN('Base-year demand'!$L59,4))</f>
        <v/>
      </c>
      <c r="P59" s="49" t="str">
        <f>IF('Base-year demand'!$M59=0,"",'Base-year demand'!$M59)</f>
        <v/>
      </c>
      <c r="Q59" s="49" t="str">
        <f>IF('Base-year demand'!$N59=0,"",'Base-year demand'!$N59)</f>
        <v/>
      </c>
      <c r="R59" s="49" t="str">
        <f>IF('Base-year demand'!$O59=0,"",'Base-year demand'!$O59)</f>
        <v/>
      </c>
      <c r="S59" s="49" t="str">
        <f>IF('Base-year demand'!$P59=0,"",'Base-year demand'!$P59)</f>
        <v/>
      </c>
      <c r="T59" s="49" t="str">
        <f>IF('Base-year demand'!$Q59=0,"",'Base-year demand'!$Q59)</f>
        <v/>
      </c>
      <c r="U59" s="49" t="str">
        <f>IF('Base-year demand'!$R59=0,"",'Base-year demand'!$R59)</f>
        <v/>
      </c>
      <c r="V59" s="49" t="str">
        <f>IF('Base-year demand'!$S59=0,"",'Base-year demand'!$S59)</f>
        <v/>
      </c>
      <c r="W59" s="49" t="str">
        <f>IF('Base-year demand'!$T59=0,"",'Base-year demand'!$T59)</f>
        <v/>
      </c>
      <c r="X59" s="49" t="str">
        <f>IF('Base-year demand'!$U59=0,"",'Base-year demand'!$U59)</f>
        <v/>
      </c>
      <c r="Y59" s="49" t="str">
        <f>IF('Base-year demand'!$V59=0,"",'Base-year demand'!$V59)</f>
        <v/>
      </c>
      <c r="Z59" s="49" t="str">
        <f>IF('Base-year demand'!$W59=0,"",'Base-year demand'!$W59)</f>
        <v/>
      </c>
      <c r="AA59" s="49" t="str">
        <f>IF('Base-year demand'!$X59=0,"",'Base-year demand'!$X59)</f>
        <v/>
      </c>
      <c r="AB59" s="49" t="str">
        <f>IF('Base-year demand'!$Y59=0,"",'Base-year demand'!$Y59)</f>
        <v/>
      </c>
      <c r="AC59" s="49" t="str">
        <f>IF('Base-year demand'!$Z59=0,"",'Base-year demand'!$Z59)</f>
        <v/>
      </c>
    </row>
    <row r="60" spans="3:29" x14ac:dyDescent="0.3">
      <c r="C60" s="45" t="str">
        <f>DemandDrivers!C54</f>
        <v>REAPC</v>
      </c>
      <c r="D60" s="45" t="str">
        <f>DemandDrivers!D54</f>
        <v>Other energy in Residential -   Apartments medium efficiency</v>
      </c>
      <c r="E60" s="46" t="str">
        <f>DemandDrivers!E54</f>
        <v>RSD</v>
      </c>
      <c r="F60" s="47" t="str">
        <f>DemandDrivers!F54</f>
        <v>TJ</v>
      </c>
      <c r="J60" s="48" t="str">
        <f>'Base-year demand'!H60</f>
        <v>*</v>
      </c>
      <c r="K60" s="8">
        <f t="shared" si="1"/>
        <v>2018</v>
      </c>
      <c r="L60" s="50" t="str">
        <f t="shared" si="0"/>
        <v>REAPC</v>
      </c>
      <c r="O60" s="49" t="str">
        <f>IF('Base-year demand'!$L60=0,"",ROUNDDOWN('Base-year demand'!$L60,4))</f>
        <v/>
      </c>
      <c r="P60" s="49" t="str">
        <f>IF('Base-year demand'!$M60=0,"",'Base-year demand'!$M60)</f>
        <v/>
      </c>
      <c r="Q60" s="49" t="str">
        <f>IF('Base-year demand'!$N60=0,"",'Base-year demand'!$N60)</f>
        <v/>
      </c>
      <c r="R60" s="49" t="str">
        <f>IF('Base-year demand'!$O60=0,"",'Base-year demand'!$O60)</f>
        <v/>
      </c>
      <c r="S60" s="49" t="str">
        <f>IF('Base-year demand'!$P60=0,"",'Base-year demand'!$P60)</f>
        <v/>
      </c>
      <c r="T60" s="49" t="str">
        <f>IF('Base-year demand'!$Q60=0,"",'Base-year demand'!$Q60)</f>
        <v/>
      </c>
      <c r="U60" s="49" t="str">
        <f>IF('Base-year demand'!$R60=0,"",'Base-year demand'!$R60)</f>
        <v/>
      </c>
      <c r="V60" s="49" t="str">
        <f>IF('Base-year demand'!$S60=0,"",'Base-year demand'!$S60)</f>
        <v/>
      </c>
      <c r="W60" s="49" t="str">
        <f>IF('Base-year demand'!$T60=0,"",'Base-year demand'!$T60)</f>
        <v/>
      </c>
      <c r="X60" s="49" t="str">
        <f>IF('Base-year demand'!$U60=0,"",'Base-year demand'!$U60)</f>
        <v/>
      </c>
      <c r="Y60" s="49" t="str">
        <f>IF('Base-year demand'!$V60=0,"",'Base-year demand'!$V60)</f>
        <v/>
      </c>
      <c r="Z60" s="49" t="str">
        <f>IF('Base-year demand'!$W60=0,"",'Base-year demand'!$W60)</f>
        <v/>
      </c>
      <c r="AA60" s="49" t="str">
        <f>IF('Base-year demand'!$X60=0,"",'Base-year demand'!$X60)</f>
        <v/>
      </c>
      <c r="AB60" s="49" t="str">
        <f>IF('Base-year demand'!$Y60=0,"",'Base-year demand'!$Y60)</f>
        <v/>
      </c>
      <c r="AC60" s="49" t="str">
        <f>IF('Base-year demand'!$Z60=0,"",'Base-year demand'!$Z60)</f>
        <v/>
      </c>
    </row>
    <row r="61" spans="3:29" x14ac:dyDescent="0.3">
      <c r="C61" s="45" t="str">
        <f>DemandDrivers!C55</f>
        <v>REAPE</v>
      </c>
      <c r="D61" s="45" t="str">
        <f>DemandDrivers!D55</f>
        <v>Other energy in Residential -   Apartments low efficiency</v>
      </c>
      <c r="E61" s="46" t="str">
        <f>DemandDrivers!E55</f>
        <v>RSD</v>
      </c>
      <c r="F61" s="47" t="str">
        <f>DemandDrivers!F55</f>
        <v>TJ</v>
      </c>
      <c r="J61" s="48" t="str">
        <f>'Base-year demand'!H61</f>
        <v>*</v>
      </c>
      <c r="K61" s="8">
        <f t="shared" si="1"/>
        <v>2018</v>
      </c>
      <c r="L61" s="50" t="str">
        <f t="shared" si="0"/>
        <v>REAPE</v>
      </c>
      <c r="O61" s="49" t="str">
        <f>IF('Base-year demand'!$L61=0,"",ROUNDDOWN('Base-year demand'!$L61,4))</f>
        <v/>
      </c>
      <c r="P61" s="49" t="str">
        <f>IF('Base-year demand'!$M61=0,"",'Base-year demand'!$M61)</f>
        <v/>
      </c>
      <c r="Q61" s="49" t="str">
        <f>IF('Base-year demand'!$N61=0,"",'Base-year demand'!$N61)</f>
        <v/>
      </c>
      <c r="R61" s="49" t="str">
        <f>IF('Base-year demand'!$O61=0,"",'Base-year demand'!$O61)</f>
        <v/>
      </c>
      <c r="S61" s="49" t="str">
        <f>IF('Base-year demand'!$P61=0,"",'Base-year demand'!$P61)</f>
        <v/>
      </c>
      <c r="T61" s="49" t="str">
        <f>IF('Base-year demand'!$Q61=0,"",'Base-year demand'!$Q61)</f>
        <v/>
      </c>
      <c r="U61" s="49" t="str">
        <f>IF('Base-year demand'!$R61=0,"",'Base-year demand'!$R61)</f>
        <v/>
      </c>
      <c r="V61" s="49" t="str">
        <f>IF('Base-year demand'!$S61=0,"",'Base-year demand'!$S61)</f>
        <v/>
      </c>
      <c r="W61" s="49" t="str">
        <f>IF('Base-year demand'!$T61=0,"",'Base-year demand'!$T61)</f>
        <v/>
      </c>
      <c r="X61" s="49" t="str">
        <f>IF('Base-year demand'!$U61=0,"",'Base-year demand'!$U61)</f>
        <v/>
      </c>
      <c r="Y61" s="49" t="str">
        <f>IF('Base-year demand'!$V61=0,"",'Base-year demand'!$V61)</f>
        <v/>
      </c>
      <c r="Z61" s="49" t="str">
        <f>IF('Base-year demand'!$W61=0,"",'Base-year demand'!$W61)</f>
        <v/>
      </c>
      <c r="AA61" s="49" t="str">
        <f>IF('Base-year demand'!$X61=0,"",'Base-year demand'!$X61)</f>
        <v/>
      </c>
      <c r="AB61" s="49" t="str">
        <f>IF('Base-year demand'!$Y61=0,"",'Base-year demand'!$Y61)</f>
        <v/>
      </c>
      <c r="AC61" s="49" t="str">
        <f>IF('Base-year demand'!$Z61=0,"",'Base-year demand'!$Z61)</f>
        <v/>
      </c>
    </row>
    <row r="62" spans="3:29" x14ac:dyDescent="0.3">
      <c r="C62" s="45" t="str">
        <f>DemandDrivers!C56</f>
        <v>REHSA</v>
      </c>
      <c r="D62" s="45" t="str">
        <f>DemandDrivers!D56</f>
        <v>Other energy in Residential -   Houses very high efficiency</v>
      </c>
      <c r="E62" s="46" t="str">
        <f>DemandDrivers!E56</f>
        <v>RSD</v>
      </c>
      <c r="F62" s="47" t="str">
        <f>DemandDrivers!F56</f>
        <v>TJ</v>
      </c>
      <c r="J62" s="48" t="str">
        <f>'Base-year demand'!H62</f>
        <v>*</v>
      </c>
      <c r="K62" s="8">
        <f t="shared" si="1"/>
        <v>2018</v>
      </c>
      <c r="L62" s="50" t="str">
        <f t="shared" si="0"/>
        <v>REHSA</v>
      </c>
      <c r="O62" s="49" t="str">
        <f>IF('Base-year demand'!$L62=0,"",ROUNDDOWN('Base-year demand'!$L62,4))</f>
        <v/>
      </c>
      <c r="P62" s="49" t="str">
        <f>IF('Base-year demand'!$M62=0,"",'Base-year demand'!$M62)</f>
        <v/>
      </c>
      <c r="Q62" s="49" t="str">
        <f>IF('Base-year demand'!$N62=0,"",'Base-year demand'!$N62)</f>
        <v/>
      </c>
      <c r="R62" s="49" t="str">
        <f>IF('Base-year demand'!$O62=0,"",'Base-year demand'!$O62)</f>
        <v/>
      </c>
      <c r="S62" s="49" t="str">
        <f>IF('Base-year demand'!$P62=0,"",'Base-year demand'!$P62)</f>
        <v/>
      </c>
      <c r="T62" s="49" t="str">
        <f>IF('Base-year demand'!$Q62=0,"",'Base-year demand'!$Q62)</f>
        <v/>
      </c>
      <c r="U62" s="49" t="str">
        <f>IF('Base-year demand'!$R62=0,"",'Base-year demand'!$R62)</f>
        <v/>
      </c>
      <c r="V62" s="49" t="str">
        <f>IF('Base-year demand'!$S62=0,"",'Base-year demand'!$S62)</f>
        <v/>
      </c>
      <c r="W62" s="49" t="str">
        <f>IF('Base-year demand'!$T62=0,"",'Base-year demand'!$T62)</f>
        <v/>
      </c>
      <c r="X62" s="49" t="str">
        <f>IF('Base-year demand'!$U62=0,"",'Base-year demand'!$U62)</f>
        <v/>
      </c>
      <c r="Y62" s="49" t="str">
        <f>IF('Base-year demand'!$V62=0,"",'Base-year demand'!$V62)</f>
        <v/>
      </c>
      <c r="Z62" s="49" t="str">
        <f>IF('Base-year demand'!$W62=0,"",'Base-year demand'!$W62)</f>
        <v/>
      </c>
      <c r="AA62" s="49" t="str">
        <f>IF('Base-year demand'!$X62=0,"",'Base-year demand'!$X62)</f>
        <v/>
      </c>
      <c r="AB62" s="49" t="str">
        <f>IF('Base-year demand'!$Y62=0,"",'Base-year demand'!$Y62)</f>
        <v/>
      </c>
      <c r="AC62" s="49" t="str">
        <f>IF('Base-year demand'!$Z62=0,"",'Base-year demand'!$Z62)</f>
        <v/>
      </c>
    </row>
    <row r="63" spans="3:29" x14ac:dyDescent="0.3">
      <c r="C63" s="45" t="str">
        <f>DemandDrivers!C57</f>
        <v>REHSB</v>
      </c>
      <c r="D63" s="45" t="str">
        <f>DemandDrivers!D57</f>
        <v>Other energy in Residential -   Houses high efficiency</v>
      </c>
      <c r="E63" s="46" t="str">
        <f>DemandDrivers!E57</f>
        <v>RSD</v>
      </c>
      <c r="F63" s="47" t="str">
        <f>DemandDrivers!F57</f>
        <v>TJ</v>
      </c>
      <c r="J63" s="48" t="str">
        <f>'Base-year demand'!H63</f>
        <v>*</v>
      </c>
      <c r="K63" s="8">
        <f t="shared" si="1"/>
        <v>2018</v>
      </c>
      <c r="L63" s="50" t="str">
        <f t="shared" si="0"/>
        <v>REHSB</v>
      </c>
      <c r="O63" s="49" t="str">
        <f>IF('Base-year demand'!$L63=0,"",ROUNDDOWN('Base-year demand'!$L63,4))</f>
        <v/>
      </c>
      <c r="P63" s="49" t="str">
        <f>IF('Base-year demand'!$M63=0,"",'Base-year demand'!$M63)</f>
        <v/>
      </c>
      <c r="Q63" s="49" t="str">
        <f>IF('Base-year demand'!$N63=0,"",'Base-year demand'!$N63)</f>
        <v/>
      </c>
      <c r="R63" s="49" t="str">
        <f>IF('Base-year demand'!$O63=0,"",'Base-year demand'!$O63)</f>
        <v/>
      </c>
      <c r="S63" s="49" t="str">
        <f>IF('Base-year demand'!$P63=0,"",'Base-year demand'!$P63)</f>
        <v/>
      </c>
      <c r="T63" s="49" t="str">
        <f>IF('Base-year demand'!$Q63=0,"",'Base-year demand'!$Q63)</f>
        <v/>
      </c>
      <c r="U63" s="49" t="str">
        <f>IF('Base-year demand'!$R63=0,"",'Base-year demand'!$R63)</f>
        <v/>
      </c>
      <c r="V63" s="49" t="str">
        <f>IF('Base-year demand'!$S63=0,"",'Base-year demand'!$S63)</f>
        <v/>
      </c>
      <c r="W63" s="49" t="str">
        <f>IF('Base-year demand'!$T63=0,"",'Base-year demand'!$T63)</f>
        <v/>
      </c>
      <c r="X63" s="49" t="str">
        <f>IF('Base-year demand'!$U63=0,"",'Base-year demand'!$U63)</f>
        <v/>
      </c>
      <c r="Y63" s="49" t="str">
        <f>IF('Base-year demand'!$V63=0,"",'Base-year demand'!$V63)</f>
        <v/>
      </c>
      <c r="Z63" s="49" t="str">
        <f>IF('Base-year demand'!$W63=0,"",'Base-year demand'!$W63)</f>
        <v/>
      </c>
      <c r="AA63" s="49" t="str">
        <f>IF('Base-year demand'!$X63=0,"",'Base-year demand'!$X63)</f>
        <v/>
      </c>
      <c r="AB63" s="49" t="str">
        <f>IF('Base-year demand'!$Y63=0,"",'Base-year demand'!$Y63)</f>
        <v/>
      </c>
      <c r="AC63" s="49" t="str">
        <f>IF('Base-year demand'!$Z63=0,"",'Base-year demand'!$Z63)</f>
        <v/>
      </c>
    </row>
    <row r="64" spans="3:29" x14ac:dyDescent="0.3">
      <c r="C64" s="45" t="str">
        <f>DemandDrivers!C58</f>
        <v>REHSC</v>
      </c>
      <c r="D64" s="45" t="str">
        <f>DemandDrivers!D58</f>
        <v>Other energy in Residential -   Houses medium efficiency</v>
      </c>
      <c r="E64" s="46" t="str">
        <f>DemandDrivers!E58</f>
        <v>RSD</v>
      </c>
      <c r="F64" s="47" t="str">
        <f>DemandDrivers!F58</f>
        <v>TJ</v>
      </c>
      <c r="J64" s="48" t="str">
        <f>'Base-year demand'!H64</f>
        <v>*</v>
      </c>
      <c r="K64" s="8">
        <f t="shared" si="1"/>
        <v>2018</v>
      </c>
      <c r="L64" s="50" t="str">
        <f t="shared" si="0"/>
        <v>REHSC</v>
      </c>
      <c r="O64" s="49" t="str">
        <f>IF('Base-year demand'!$L64=0,"",ROUNDDOWN('Base-year demand'!$L64,4))</f>
        <v/>
      </c>
      <c r="P64" s="49" t="str">
        <f>IF('Base-year demand'!$M64=0,"",'Base-year demand'!$M64)</f>
        <v/>
      </c>
      <c r="Q64" s="49" t="str">
        <f>IF('Base-year demand'!$N64=0,"",'Base-year demand'!$N64)</f>
        <v/>
      </c>
      <c r="R64" s="49" t="str">
        <f>IF('Base-year demand'!$O64=0,"",'Base-year demand'!$O64)</f>
        <v/>
      </c>
      <c r="S64" s="49" t="str">
        <f>IF('Base-year demand'!$P64=0,"",'Base-year demand'!$P64)</f>
        <v/>
      </c>
      <c r="T64" s="49" t="str">
        <f>IF('Base-year demand'!$Q64=0,"",'Base-year demand'!$Q64)</f>
        <v/>
      </c>
      <c r="U64" s="49" t="str">
        <f>IF('Base-year demand'!$R64=0,"",'Base-year demand'!$R64)</f>
        <v/>
      </c>
      <c r="V64" s="49" t="str">
        <f>IF('Base-year demand'!$S64=0,"",'Base-year demand'!$S64)</f>
        <v/>
      </c>
      <c r="W64" s="49" t="str">
        <f>IF('Base-year demand'!$T64=0,"",'Base-year demand'!$T64)</f>
        <v/>
      </c>
      <c r="X64" s="49" t="str">
        <f>IF('Base-year demand'!$U64=0,"",'Base-year demand'!$U64)</f>
        <v/>
      </c>
      <c r="Y64" s="49" t="str">
        <f>IF('Base-year demand'!$V64=0,"",'Base-year demand'!$V64)</f>
        <v/>
      </c>
      <c r="Z64" s="49" t="str">
        <f>IF('Base-year demand'!$W64=0,"",'Base-year demand'!$W64)</f>
        <v/>
      </c>
      <c r="AA64" s="49" t="str">
        <f>IF('Base-year demand'!$X64=0,"",'Base-year demand'!$X64)</f>
        <v/>
      </c>
      <c r="AB64" s="49" t="str">
        <f>IF('Base-year demand'!$Y64=0,"",'Base-year demand'!$Y64)</f>
        <v/>
      </c>
      <c r="AC64" s="49" t="str">
        <f>IF('Base-year demand'!$Z64=0,"",'Base-year demand'!$Z64)</f>
        <v/>
      </c>
    </row>
    <row r="65" spans="3:29" x14ac:dyDescent="0.3">
      <c r="C65" s="45" t="str">
        <f>DemandDrivers!C59</f>
        <v>REHSE</v>
      </c>
      <c r="D65" s="45" t="str">
        <f>DemandDrivers!D59</f>
        <v>Other energy in Residential -   Houses low efficiency</v>
      </c>
      <c r="E65" s="46" t="str">
        <f>DemandDrivers!E59</f>
        <v>RSD</v>
      </c>
      <c r="F65" s="47" t="str">
        <f>DemandDrivers!F59</f>
        <v>TJ</v>
      </c>
      <c r="J65" s="48" t="str">
        <f>'Base-year demand'!H65</f>
        <v>*</v>
      </c>
      <c r="K65" s="8">
        <f t="shared" si="1"/>
        <v>2018</v>
      </c>
      <c r="L65" s="50" t="str">
        <f t="shared" si="0"/>
        <v>REHSE</v>
      </c>
      <c r="O65" s="49" t="str">
        <f>IF('Base-year demand'!$L65=0,"",ROUNDDOWN('Base-year demand'!$L65,4))</f>
        <v/>
      </c>
      <c r="P65" s="49" t="str">
        <f>IF('Base-year demand'!$M65=0,"",'Base-year demand'!$M65)</f>
        <v/>
      </c>
      <c r="Q65" s="49" t="str">
        <f>IF('Base-year demand'!$N65=0,"",'Base-year demand'!$N65)</f>
        <v/>
      </c>
      <c r="R65" s="49" t="str">
        <f>IF('Base-year demand'!$O65=0,"",'Base-year demand'!$O65)</f>
        <v/>
      </c>
      <c r="S65" s="49" t="str">
        <f>IF('Base-year demand'!$P65=0,"",'Base-year demand'!$P65)</f>
        <v/>
      </c>
      <c r="T65" s="49" t="str">
        <f>IF('Base-year demand'!$Q65=0,"",'Base-year demand'!$Q65)</f>
        <v/>
      </c>
      <c r="U65" s="49" t="str">
        <f>IF('Base-year demand'!$R65=0,"",'Base-year demand'!$R65)</f>
        <v/>
      </c>
      <c r="V65" s="49" t="str">
        <f>IF('Base-year demand'!$S65=0,"",'Base-year demand'!$S65)</f>
        <v/>
      </c>
      <c r="W65" s="49" t="str">
        <f>IF('Base-year demand'!$T65=0,"",'Base-year demand'!$T65)</f>
        <v/>
      </c>
      <c r="X65" s="49" t="str">
        <f>IF('Base-year demand'!$U65=0,"",'Base-year demand'!$U65)</f>
        <v/>
      </c>
      <c r="Y65" s="49" t="str">
        <f>IF('Base-year demand'!$V65=0,"",'Base-year demand'!$V65)</f>
        <v/>
      </c>
      <c r="Z65" s="49" t="str">
        <f>IF('Base-year demand'!$W65=0,"",'Base-year demand'!$W65)</f>
        <v/>
      </c>
      <c r="AA65" s="49" t="str">
        <f>IF('Base-year demand'!$X65=0,"",'Base-year demand'!$X65)</f>
        <v/>
      </c>
      <c r="AB65" s="49" t="str">
        <f>IF('Base-year demand'!$Y65=0,"",'Base-year demand'!$Y65)</f>
        <v/>
      </c>
      <c r="AC65" s="49" t="str">
        <f>IF('Base-year demand'!$Z65=0,"",'Base-year demand'!$Z65)</f>
        <v/>
      </c>
    </row>
    <row r="66" spans="3:29" x14ac:dyDescent="0.3">
      <c r="C66" s="45" t="str">
        <f>DemandDrivers!C60</f>
        <v>CHCUL</v>
      </c>
      <c r="D66" s="45" t="str">
        <f>DemandDrivers!D60</f>
        <v>Space Heating in Commercial sector - Culture space, museum, theatre and library</v>
      </c>
      <c r="E66" s="46" t="str">
        <f>DemandDrivers!E60</f>
        <v>COM</v>
      </c>
      <c r="F66" s="47" t="str">
        <f>DemandDrivers!F60</f>
        <v>TJ</v>
      </c>
      <c r="J66" s="48" t="str">
        <f>'Base-year demand'!H66</f>
        <v>DEMAND</v>
      </c>
      <c r="K66" s="8">
        <f t="shared" si="1"/>
        <v>2018</v>
      </c>
      <c r="L66" s="50" t="str">
        <f t="shared" si="0"/>
        <v>CHCUL</v>
      </c>
      <c r="O66" s="49">
        <f>IF('Base-year demand'!$L66=0,"",ROUNDDOWN('Base-year demand'!$L66,4))</f>
        <v>12.971299999999999</v>
      </c>
      <c r="P66" s="49" t="str">
        <f>IF('Base-year demand'!$M66=0,"",'Base-year demand'!$M66)</f>
        <v/>
      </c>
      <c r="Q66" s="49" t="str">
        <f>IF('Base-year demand'!$N66=0,"",'Base-year demand'!$N66)</f>
        <v/>
      </c>
      <c r="R66" s="49" t="str">
        <f>IF('Base-year demand'!$O66=0,"",'Base-year demand'!$O66)</f>
        <v/>
      </c>
      <c r="S66" s="49" t="str">
        <f>IF('Base-year demand'!$P66=0,"",'Base-year demand'!$P66)</f>
        <v/>
      </c>
      <c r="T66" s="49" t="str">
        <f>IF('Base-year demand'!$Q66=0,"",'Base-year demand'!$Q66)</f>
        <v/>
      </c>
      <c r="U66" s="49" t="str">
        <f>IF('Base-year demand'!$R66=0,"",'Base-year demand'!$R66)</f>
        <v/>
      </c>
      <c r="V66" s="49" t="str">
        <f>IF('Base-year demand'!$S66=0,"",'Base-year demand'!$S66)</f>
        <v/>
      </c>
      <c r="W66" s="49" t="str">
        <f>IF('Base-year demand'!$T66=0,"",'Base-year demand'!$T66)</f>
        <v/>
      </c>
      <c r="X66" s="49" t="str">
        <f>IF('Base-year demand'!$U66=0,"",'Base-year demand'!$U66)</f>
        <v/>
      </c>
      <c r="Y66" s="49" t="str">
        <f>IF('Base-year demand'!$V66=0,"",'Base-year demand'!$V66)</f>
        <v/>
      </c>
      <c r="Z66" s="49" t="str">
        <f>IF('Base-year demand'!$W66=0,"",'Base-year demand'!$W66)</f>
        <v/>
      </c>
      <c r="AA66" s="49" t="str">
        <f>IF('Base-year demand'!$X66=0,"",'Base-year demand'!$X66)</f>
        <v/>
      </c>
      <c r="AB66" s="49" t="str">
        <f>IF('Base-year demand'!$Y66=0,"",'Base-year demand'!$Y66)</f>
        <v/>
      </c>
      <c r="AC66" s="49" t="str">
        <f>IF('Base-year demand'!$Z66=0,"",'Base-year demand'!$Z66)</f>
        <v/>
      </c>
    </row>
    <row r="67" spans="3:29" x14ac:dyDescent="0.3">
      <c r="C67" s="45" t="str">
        <f>DemandDrivers!C61</f>
        <v>CHEDU</v>
      </c>
      <c r="D67" s="45" t="str">
        <f>DemandDrivers!D61</f>
        <v>Space Heating in Commercial sector - Education</v>
      </c>
      <c r="E67" s="46" t="str">
        <f>DemandDrivers!E61</f>
        <v>COM</v>
      </c>
      <c r="F67" s="47" t="str">
        <f>DemandDrivers!F61</f>
        <v>TJ</v>
      </c>
      <c r="J67" s="48" t="str">
        <f>'Base-year demand'!H67</f>
        <v>DEMAND</v>
      </c>
      <c r="K67" s="8">
        <f t="shared" si="1"/>
        <v>2018</v>
      </c>
      <c r="L67" s="50" t="str">
        <f t="shared" si="0"/>
        <v>CHEDU</v>
      </c>
      <c r="O67" s="49">
        <f>IF('Base-year demand'!$L67=0,"",ROUNDDOWN('Base-year demand'!$L67,4))</f>
        <v>31.142399999999999</v>
      </c>
      <c r="P67" s="49" t="str">
        <f>IF('Base-year demand'!$M67=0,"",'Base-year demand'!$M67)</f>
        <v/>
      </c>
      <c r="Q67" s="49" t="str">
        <f>IF('Base-year demand'!$N67=0,"",'Base-year demand'!$N67)</f>
        <v/>
      </c>
      <c r="R67" s="49" t="str">
        <f>IF('Base-year demand'!$O67=0,"",'Base-year demand'!$O67)</f>
        <v/>
      </c>
      <c r="S67" s="49" t="str">
        <f>IF('Base-year demand'!$P67=0,"",'Base-year demand'!$P67)</f>
        <v/>
      </c>
      <c r="T67" s="49" t="str">
        <f>IF('Base-year demand'!$Q67=0,"",'Base-year demand'!$Q67)</f>
        <v/>
      </c>
      <c r="U67" s="49" t="str">
        <f>IF('Base-year demand'!$R67=0,"",'Base-year demand'!$R67)</f>
        <v/>
      </c>
      <c r="V67" s="49" t="str">
        <f>IF('Base-year demand'!$S67=0,"",'Base-year demand'!$S67)</f>
        <v/>
      </c>
      <c r="W67" s="49" t="str">
        <f>IF('Base-year demand'!$T67=0,"",'Base-year demand'!$T67)</f>
        <v/>
      </c>
      <c r="X67" s="49" t="str">
        <f>IF('Base-year demand'!$U67=0,"",'Base-year demand'!$U67)</f>
        <v/>
      </c>
      <c r="Y67" s="49" t="str">
        <f>IF('Base-year demand'!$V67=0,"",'Base-year demand'!$V67)</f>
        <v/>
      </c>
      <c r="Z67" s="49" t="str">
        <f>IF('Base-year demand'!$W67=0,"",'Base-year demand'!$W67)</f>
        <v/>
      </c>
      <c r="AA67" s="49" t="str">
        <f>IF('Base-year demand'!$X67=0,"",'Base-year demand'!$X67)</f>
        <v/>
      </c>
      <c r="AB67" s="49" t="str">
        <f>IF('Base-year demand'!$Y67=0,"",'Base-year demand'!$Y67)</f>
        <v/>
      </c>
      <c r="AC67" s="49" t="str">
        <f>IF('Base-year demand'!$Z67=0,"",'Base-year demand'!$Z67)</f>
        <v/>
      </c>
    </row>
    <row r="68" spans="3:29" x14ac:dyDescent="0.3">
      <c r="C68" s="45" t="str">
        <f>DemandDrivers!C62</f>
        <v>CHHLT</v>
      </c>
      <c r="D68" s="45" t="str">
        <f>DemandDrivers!D62</f>
        <v>Space Heating in Commercial sector - Health</v>
      </c>
      <c r="E68" s="46" t="str">
        <f>DemandDrivers!E62</f>
        <v>COM</v>
      </c>
      <c r="F68" s="47" t="str">
        <f>DemandDrivers!F62</f>
        <v>TJ</v>
      </c>
      <c r="J68" s="48" t="str">
        <f>'Base-year demand'!H68</f>
        <v>DEMAND</v>
      </c>
      <c r="K68" s="8">
        <f t="shared" si="1"/>
        <v>2018</v>
      </c>
      <c r="L68" s="50" t="str">
        <f t="shared" si="0"/>
        <v>CHHLT</v>
      </c>
      <c r="O68" s="49">
        <f>IF('Base-year demand'!$L68=0,"",ROUNDDOWN('Base-year demand'!$L68,4))</f>
        <v>2.3395999999999999</v>
      </c>
      <c r="P68" s="49" t="str">
        <f>IF('Base-year demand'!$M68=0,"",'Base-year demand'!$M68)</f>
        <v/>
      </c>
      <c r="Q68" s="49" t="str">
        <f>IF('Base-year demand'!$N68=0,"",'Base-year demand'!$N68)</f>
        <v/>
      </c>
      <c r="R68" s="49" t="str">
        <f>IF('Base-year demand'!$O68=0,"",'Base-year demand'!$O68)</f>
        <v/>
      </c>
      <c r="S68" s="49" t="str">
        <f>IF('Base-year demand'!$P68=0,"",'Base-year demand'!$P68)</f>
        <v/>
      </c>
      <c r="T68" s="49" t="str">
        <f>IF('Base-year demand'!$Q68=0,"",'Base-year demand'!$Q68)</f>
        <v/>
      </c>
      <c r="U68" s="49" t="str">
        <f>IF('Base-year demand'!$R68=0,"",'Base-year demand'!$R68)</f>
        <v/>
      </c>
      <c r="V68" s="49" t="str">
        <f>IF('Base-year demand'!$S68=0,"",'Base-year demand'!$S68)</f>
        <v/>
      </c>
      <c r="W68" s="49" t="str">
        <f>IF('Base-year demand'!$T68=0,"",'Base-year demand'!$T68)</f>
        <v/>
      </c>
      <c r="X68" s="49" t="str">
        <f>IF('Base-year demand'!$U68=0,"",'Base-year demand'!$U68)</f>
        <v/>
      </c>
      <c r="Y68" s="49" t="str">
        <f>IF('Base-year demand'!$V68=0,"",'Base-year demand'!$V68)</f>
        <v/>
      </c>
      <c r="Z68" s="49" t="str">
        <f>IF('Base-year demand'!$W68=0,"",'Base-year demand'!$W68)</f>
        <v/>
      </c>
      <c r="AA68" s="49" t="str">
        <f>IF('Base-year demand'!$X68=0,"",'Base-year demand'!$X68)</f>
        <v/>
      </c>
      <c r="AB68" s="49" t="str">
        <f>IF('Base-year demand'!$Y68=0,"",'Base-year demand'!$Y68)</f>
        <v/>
      </c>
      <c r="AC68" s="49" t="str">
        <f>IF('Base-year demand'!$Z68=0,"",'Base-year demand'!$Z68)</f>
        <v/>
      </c>
    </row>
    <row r="69" spans="3:29" x14ac:dyDescent="0.3">
      <c r="C69" s="45" t="str">
        <f>DemandDrivers!C63</f>
        <v>CHOFF</v>
      </c>
      <c r="D69" s="45" t="str">
        <f>DemandDrivers!D63</f>
        <v>Space Heating in Commercial sector - Offices</v>
      </c>
      <c r="E69" s="46" t="str">
        <f>DemandDrivers!E63</f>
        <v>COM</v>
      </c>
      <c r="F69" s="47" t="str">
        <f>DemandDrivers!F63</f>
        <v>TJ</v>
      </c>
      <c r="J69" s="48" t="str">
        <f>'Base-year demand'!H69</f>
        <v>DEMAND</v>
      </c>
      <c r="K69" s="8">
        <f t="shared" si="1"/>
        <v>2018</v>
      </c>
      <c r="L69" s="50" t="str">
        <f t="shared" si="0"/>
        <v>CHOFF</v>
      </c>
      <c r="O69" s="49">
        <f>IF('Base-year demand'!$L69=0,"",ROUNDDOWN('Base-year demand'!$L69,4))</f>
        <v>3.3201999999999998</v>
      </c>
      <c r="P69" s="49" t="str">
        <f>IF('Base-year demand'!$M69=0,"",'Base-year demand'!$M69)</f>
        <v/>
      </c>
      <c r="Q69" s="49" t="str">
        <f>IF('Base-year demand'!$N69=0,"",'Base-year demand'!$N69)</f>
        <v/>
      </c>
      <c r="R69" s="49" t="str">
        <f>IF('Base-year demand'!$O69=0,"",'Base-year demand'!$O69)</f>
        <v/>
      </c>
      <c r="S69" s="49" t="str">
        <f>IF('Base-year demand'!$P69=0,"",'Base-year demand'!$P69)</f>
        <v/>
      </c>
      <c r="T69" s="49" t="str">
        <f>IF('Base-year demand'!$Q69=0,"",'Base-year demand'!$Q69)</f>
        <v/>
      </c>
      <c r="U69" s="49" t="str">
        <f>IF('Base-year demand'!$R69=0,"",'Base-year demand'!$R69)</f>
        <v/>
      </c>
      <c r="V69" s="49" t="str">
        <f>IF('Base-year demand'!$S69=0,"",'Base-year demand'!$S69)</f>
        <v/>
      </c>
      <c r="W69" s="49" t="str">
        <f>IF('Base-year demand'!$T69=0,"",'Base-year demand'!$T69)</f>
        <v/>
      </c>
      <c r="X69" s="49" t="str">
        <f>IF('Base-year demand'!$U69=0,"",'Base-year demand'!$U69)</f>
        <v/>
      </c>
      <c r="Y69" s="49" t="str">
        <f>IF('Base-year demand'!$V69=0,"",'Base-year demand'!$V69)</f>
        <v/>
      </c>
      <c r="Z69" s="49" t="str">
        <f>IF('Base-year demand'!$W69=0,"",'Base-year demand'!$W69)</f>
        <v/>
      </c>
      <c r="AA69" s="49" t="str">
        <f>IF('Base-year demand'!$X69=0,"",'Base-year demand'!$X69)</f>
        <v/>
      </c>
      <c r="AB69" s="49" t="str">
        <f>IF('Base-year demand'!$Y69=0,"",'Base-year demand'!$Y69)</f>
        <v/>
      </c>
      <c r="AC69" s="49" t="str">
        <f>IF('Base-year demand'!$Z69=0,"",'Base-year demand'!$Z69)</f>
        <v/>
      </c>
    </row>
    <row r="70" spans="3:29" x14ac:dyDescent="0.3">
      <c r="C70" s="45" t="str">
        <f>DemandDrivers!C64</f>
        <v>CHOTH</v>
      </c>
      <c r="D70" s="45" t="str">
        <f>DemandDrivers!D64</f>
        <v>Space Heating in Commercial sector - Other</v>
      </c>
      <c r="E70" s="46" t="str">
        <f>DemandDrivers!E64</f>
        <v>COM</v>
      </c>
      <c r="F70" s="47" t="str">
        <f>DemandDrivers!F64</f>
        <v>TJ</v>
      </c>
      <c r="J70" s="48" t="str">
        <f>'Base-year demand'!H70</f>
        <v>DEMAND</v>
      </c>
      <c r="K70" s="8">
        <f t="shared" si="1"/>
        <v>2018</v>
      </c>
      <c r="L70" s="50" t="str">
        <f t="shared" si="0"/>
        <v>CHOTH</v>
      </c>
      <c r="O70" s="49">
        <f>IF('Base-year demand'!$L70=0,"",ROUNDDOWN('Base-year demand'!$L70,4))</f>
        <v>19.7666</v>
      </c>
      <c r="P70" s="49" t="str">
        <f>IF('Base-year demand'!$M70=0,"",'Base-year demand'!$M70)</f>
        <v/>
      </c>
      <c r="Q70" s="49" t="str">
        <f>IF('Base-year demand'!$N70=0,"",'Base-year demand'!$N70)</f>
        <v/>
      </c>
      <c r="R70" s="49" t="str">
        <f>IF('Base-year demand'!$O70=0,"",'Base-year demand'!$O70)</f>
        <v/>
      </c>
      <c r="S70" s="49" t="str">
        <f>IF('Base-year demand'!$P70=0,"",'Base-year demand'!$P70)</f>
        <v/>
      </c>
      <c r="T70" s="49" t="str">
        <f>IF('Base-year demand'!$Q70=0,"",'Base-year demand'!$Q70)</f>
        <v/>
      </c>
      <c r="U70" s="49" t="str">
        <f>IF('Base-year demand'!$R70=0,"",'Base-year demand'!$R70)</f>
        <v/>
      </c>
      <c r="V70" s="49" t="str">
        <f>IF('Base-year demand'!$S70=0,"",'Base-year demand'!$S70)</f>
        <v/>
      </c>
      <c r="W70" s="49" t="str">
        <f>IF('Base-year demand'!$T70=0,"",'Base-year demand'!$T70)</f>
        <v/>
      </c>
      <c r="X70" s="49" t="str">
        <f>IF('Base-year demand'!$U70=0,"",'Base-year demand'!$U70)</f>
        <v/>
      </c>
      <c r="Y70" s="49" t="str">
        <f>IF('Base-year demand'!$V70=0,"",'Base-year demand'!$V70)</f>
        <v/>
      </c>
      <c r="Z70" s="49" t="str">
        <f>IF('Base-year demand'!$W70=0,"",'Base-year demand'!$W70)</f>
        <v/>
      </c>
      <c r="AA70" s="49" t="str">
        <f>IF('Base-year demand'!$X70=0,"",'Base-year demand'!$X70)</f>
        <v/>
      </c>
      <c r="AB70" s="49" t="str">
        <f>IF('Base-year demand'!$Y70=0,"",'Base-year demand'!$Y70)</f>
        <v/>
      </c>
      <c r="AC70" s="49" t="str">
        <f>IF('Base-year demand'!$Z70=0,"",'Base-year demand'!$Z70)</f>
        <v/>
      </c>
    </row>
    <row r="71" spans="3:29" x14ac:dyDescent="0.3">
      <c r="C71" s="45" t="str">
        <f>DemandDrivers!C65</f>
        <v>CHRET</v>
      </c>
      <c r="D71" s="45" t="str">
        <f>DemandDrivers!D65</f>
        <v>Space Heating in Commercial sector - Retail business</v>
      </c>
      <c r="E71" s="46" t="str">
        <f>DemandDrivers!E65</f>
        <v>COM</v>
      </c>
      <c r="F71" s="47" t="str">
        <f>DemandDrivers!F65</f>
        <v>TJ</v>
      </c>
      <c r="J71" s="48" t="str">
        <f>'Base-year demand'!H71</f>
        <v>DEMAND</v>
      </c>
      <c r="K71" s="8">
        <f t="shared" si="1"/>
        <v>2018</v>
      </c>
      <c r="L71" s="50" t="str">
        <f t="shared" si="0"/>
        <v>CHRET</v>
      </c>
      <c r="O71" s="49">
        <f>IF('Base-year demand'!$L71=0,"",ROUNDDOWN('Base-year demand'!$L71,4))</f>
        <v>4.0944000000000003</v>
      </c>
      <c r="P71" s="49" t="str">
        <f>IF('Base-year demand'!$M71=0,"",'Base-year demand'!$M71)</f>
        <v/>
      </c>
      <c r="Q71" s="49" t="str">
        <f>IF('Base-year demand'!$N71=0,"",'Base-year demand'!$N71)</f>
        <v/>
      </c>
      <c r="R71" s="49" t="str">
        <f>IF('Base-year demand'!$O71=0,"",'Base-year demand'!$O71)</f>
        <v/>
      </c>
      <c r="S71" s="49" t="str">
        <f>IF('Base-year demand'!$P71=0,"",'Base-year demand'!$P71)</f>
        <v/>
      </c>
      <c r="T71" s="49" t="str">
        <f>IF('Base-year demand'!$Q71=0,"",'Base-year demand'!$Q71)</f>
        <v/>
      </c>
      <c r="U71" s="49" t="str">
        <f>IF('Base-year demand'!$R71=0,"",'Base-year demand'!$R71)</f>
        <v/>
      </c>
      <c r="V71" s="49" t="str">
        <f>IF('Base-year demand'!$S71=0,"",'Base-year demand'!$S71)</f>
        <v/>
      </c>
      <c r="W71" s="49" t="str">
        <f>IF('Base-year demand'!$T71=0,"",'Base-year demand'!$T71)</f>
        <v/>
      </c>
      <c r="X71" s="49" t="str">
        <f>IF('Base-year demand'!$U71=0,"",'Base-year demand'!$U71)</f>
        <v/>
      </c>
      <c r="Y71" s="49" t="str">
        <f>IF('Base-year demand'!$V71=0,"",'Base-year demand'!$V71)</f>
        <v/>
      </c>
      <c r="Z71" s="49" t="str">
        <f>IF('Base-year demand'!$W71=0,"",'Base-year demand'!$W71)</f>
        <v/>
      </c>
      <c r="AA71" s="49" t="str">
        <f>IF('Base-year demand'!$X71=0,"",'Base-year demand'!$X71)</f>
        <v/>
      </c>
      <c r="AB71" s="49" t="str">
        <f>IF('Base-year demand'!$Y71=0,"",'Base-year demand'!$Y71)</f>
        <v/>
      </c>
      <c r="AC71" s="49" t="str">
        <f>IF('Base-year demand'!$Z71=0,"",'Base-year demand'!$Z71)</f>
        <v/>
      </c>
    </row>
    <row r="72" spans="3:29" x14ac:dyDescent="0.3">
      <c r="C72" s="45" t="str">
        <f>DemandDrivers!C66</f>
        <v>CHSPO</v>
      </c>
      <c r="D72" s="45" t="str">
        <f>DemandDrivers!D66</f>
        <v>Space Heating in Commercial sector - Swimming pool and gyms</v>
      </c>
      <c r="E72" s="46" t="str">
        <f>DemandDrivers!E66</f>
        <v>COM</v>
      </c>
      <c r="F72" s="47" t="str">
        <f>DemandDrivers!F66</f>
        <v>TJ</v>
      </c>
      <c r="J72" s="48" t="str">
        <f>'Base-year demand'!H72</f>
        <v>DEMAND</v>
      </c>
      <c r="K72" s="8">
        <f t="shared" si="1"/>
        <v>2018</v>
      </c>
      <c r="L72" s="50" t="str">
        <f t="shared" si="0"/>
        <v>CHSPO</v>
      </c>
      <c r="O72" s="49">
        <f>IF('Base-year demand'!$L72=0,"",ROUNDDOWN('Base-year demand'!$L72,4))</f>
        <v>8.7822999999999993</v>
      </c>
      <c r="P72" s="49" t="str">
        <f>IF('Base-year demand'!$M72=0,"",'Base-year demand'!$M72)</f>
        <v/>
      </c>
      <c r="Q72" s="49" t="str">
        <f>IF('Base-year demand'!$N72=0,"",'Base-year demand'!$N72)</f>
        <v/>
      </c>
      <c r="R72" s="49" t="str">
        <f>IF('Base-year demand'!$O72=0,"",'Base-year demand'!$O72)</f>
        <v/>
      </c>
      <c r="S72" s="49" t="str">
        <f>IF('Base-year demand'!$P72=0,"",'Base-year demand'!$P72)</f>
        <v/>
      </c>
      <c r="T72" s="49" t="str">
        <f>IF('Base-year demand'!$Q72=0,"",'Base-year demand'!$Q72)</f>
        <v/>
      </c>
      <c r="U72" s="49" t="str">
        <f>IF('Base-year demand'!$R72=0,"",'Base-year demand'!$R72)</f>
        <v/>
      </c>
      <c r="V72" s="49" t="str">
        <f>IF('Base-year demand'!$S72=0,"",'Base-year demand'!$S72)</f>
        <v/>
      </c>
      <c r="W72" s="49" t="str">
        <f>IF('Base-year demand'!$T72=0,"",'Base-year demand'!$T72)</f>
        <v/>
      </c>
      <c r="X72" s="49" t="str">
        <f>IF('Base-year demand'!$U72=0,"",'Base-year demand'!$U72)</f>
        <v/>
      </c>
      <c r="Y72" s="49" t="str">
        <f>IF('Base-year demand'!$V72=0,"",'Base-year demand'!$V72)</f>
        <v/>
      </c>
      <c r="Z72" s="49" t="str">
        <f>IF('Base-year demand'!$W72=0,"",'Base-year demand'!$W72)</f>
        <v/>
      </c>
      <c r="AA72" s="49" t="str">
        <f>IF('Base-year demand'!$X72=0,"",'Base-year demand'!$X72)</f>
        <v/>
      </c>
      <c r="AB72" s="49" t="str">
        <f>IF('Base-year demand'!$Y72=0,"",'Base-year demand'!$Y72)</f>
        <v/>
      </c>
      <c r="AC72" s="49" t="str">
        <f>IF('Base-year demand'!$Z72=0,"",'Base-year demand'!$Z72)</f>
        <v/>
      </c>
    </row>
    <row r="73" spans="3:29" x14ac:dyDescent="0.3">
      <c r="C73" s="45" t="str">
        <f>DemandDrivers!C67</f>
        <v>CHTUR</v>
      </c>
      <c r="D73" s="45" t="str">
        <f>DemandDrivers!D67</f>
        <v>Space Heating in Commercial sector - Tourism Hotels and Restaurants</v>
      </c>
      <c r="E73" s="46" t="str">
        <f>DemandDrivers!E67</f>
        <v>COM</v>
      </c>
      <c r="F73" s="47" t="str">
        <f>DemandDrivers!F67</f>
        <v>TJ</v>
      </c>
      <c r="J73" s="48" t="str">
        <f>'Base-year demand'!H73</f>
        <v>DEMAND</v>
      </c>
      <c r="K73" s="8">
        <f t="shared" si="1"/>
        <v>2018</v>
      </c>
      <c r="L73" s="50" t="str">
        <f t="shared" si="0"/>
        <v>CHTUR</v>
      </c>
      <c r="O73" s="49">
        <f>IF('Base-year demand'!$L73=0,"",ROUNDDOWN('Base-year demand'!$L73,4))</f>
        <v>2.4944000000000002</v>
      </c>
      <c r="P73" s="49" t="str">
        <f>IF('Base-year demand'!$M73=0,"",'Base-year demand'!$M73)</f>
        <v/>
      </c>
      <c r="Q73" s="49" t="str">
        <f>IF('Base-year demand'!$N73=0,"",'Base-year demand'!$N73)</f>
        <v/>
      </c>
      <c r="R73" s="49" t="str">
        <f>IF('Base-year demand'!$O73=0,"",'Base-year demand'!$O73)</f>
        <v/>
      </c>
      <c r="S73" s="49" t="str">
        <f>IF('Base-year demand'!$P73=0,"",'Base-year demand'!$P73)</f>
        <v/>
      </c>
      <c r="T73" s="49" t="str">
        <f>IF('Base-year demand'!$Q73=0,"",'Base-year demand'!$Q73)</f>
        <v/>
      </c>
      <c r="U73" s="49" t="str">
        <f>IF('Base-year demand'!$R73=0,"",'Base-year demand'!$R73)</f>
        <v/>
      </c>
      <c r="V73" s="49" t="str">
        <f>IF('Base-year demand'!$S73=0,"",'Base-year demand'!$S73)</f>
        <v/>
      </c>
      <c r="W73" s="49" t="str">
        <f>IF('Base-year demand'!$T73=0,"",'Base-year demand'!$T73)</f>
        <v/>
      </c>
      <c r="X73" s="49" t="str">
        <f>IF('Base-year demand'!$U73=0,"",'Base-year demand'!$U73)</f>
        <v/>
      </c>
      <c r="Y73" s="49" t="str">
        <f>IF('Base-year demand'!$V73=0,"",'Base-year demand'!$V73)</f>
        <v/>
      </c>
      <c r="Z73" s="49" t="str">
        <f>IF('Base-year demand'!$W73=0,"",'Base-year demand'!$W73)</f>
        <v/>
      </c>
      <c r="AA73" s="49" t="str">
        <f>IF('Base-year demand'!$X73=0,"",'Base-year demand'!$X73)</f>
        <v/>
      </c>
      <c r="AB73" s="49" t="str">
        <f>IF('Base-year demand'!$Y73=0,"",'Base-year demand'!$Y73)</f>
        <v/>
      </c>
      <c r="AC73" s="49" t="str">
        <f>IF('Base-year demand'!$Z73=0,"",'Base-year demand'!$Z73)</f>
        <v/>
      </c>
    </row>
    <row r="74" spans="3:29" x14ac:dyDescent="0.3">
      <c r="C74" s="45" t="str">
        <f>DemandDrivers!C68</f>
        <v>CCCUL</v>
      </c>
      <c r="D74" s="45" t="str">
        <f>DemandDrivers!D68</f>
        <v>Space Cooling in Commercial sector - Culture space, museum, theatre and library</v>
      </c>
      <c r="E74" s="46" t="str">
        <f>DemandDrivers!E68</f>
        <v>COM</v>
      </c>
      <c r="F74" s="47" t="str">
        <f>DemandDrivers!F68</f>
        <v>TJ</v>
      </c>
      <c r="J74" s="48" t="str">
        <f>'Base-year demand'!H74</f>
        <v>*</v>
      </c>
      <c r="K74" s="8">
        <f t="shared" si="1"/>
        <v>2018</v>
      </c>
      <c r="L74" s="50" t="str">
        <f t="shared" si="0"/>
        <v>CCCUL</v>
      </c>
      <c r="O74" s="49" t="str">
        <f>IF('Base-year demand'!$L74=0,"",ROUNDDOWN('Base-year demand'!$L74,4))</f>
        <v/>
      </c>
      <c r="P74" s="49" t="str">
        <f>IF('Base-year demand'!$M74=0,"",'Base-year demand'!$M74)</f>
        <v/>
      </c>
      <c r="Q74" s="49" t="str">
        <f>IF('Base-year demand'!$N74=0,"",'Base-year demand'!$N74)</f>
        <v/>
      </c>
      <c r="R74" s="49" t="str">
        <f>IF('Base-year demand'!$O74=0,"",'Base-year demand'!$O74)</f>
        <v/>
      </c>
      <c r="S74" s="49" t="str">
        <f>IF('Base-year demand'!$P74=0,"",'Base-year demand'!$P74)</f>
        <v/>
      </c>
      <c r="T74" s="49" t="str">
        <f>IF('Base-year demand'!$Q74=0,"",'Base-year demand'!$Q74)</f>
        <v/>
      </c>
      <c r="U74" s="49" t="str">
        <f>IF('Base-year demand'!$R74=0,"",'Base-year demand'!$R74)</f>
        <v/>
      </c>
      <c r="V74" s="49" t="str">
        <f>IF('Base-year demand'!$S74=0,"",'Base-year demand'!$S74)</f>
        <v/>
      </c>
      <c r="W74" s="49" t="str">
        <f>IF('Base-year demand'!$T74=0,"",'Base-year demand'!$T74)</f>
        <v/>
      </c>
      <c r="X74" s="49" t="str">
        <f>IF('Base-year demand'!$U74=0,"",'Base-year demand'!$U74)</f>
        <v/>
      </c>
      <c r="Y74" s="49" t="str">
        <f>IF('Base-year demand'!$V74=0,"",'Base-year demand'!$V74)</f>
        <v/>
      </c>
      <c r="Z74" s="49" t="str">
        <f>IF('Base-year demand'!$W74=0,"",'Base-year demand'!$W74)</f>
        <v/>
      </c>
      <c r="AA74" s="49" t="str">
        <f>IF('Base-year demand'!$X74=0,"",'Base-year demand'!$X74)</f>
        <v/>
      </c>
      <c r="AB74" s="49" t="str">
        <f>IF('Base-year demand'!$Y74=0,"",'Base-year demand'!$Y74)</f>
        <v/>
      </c>
      <c r="AC74" s="49" t="str">
        <f>IF('Base-year demand'!$Z74=0,"",'Base-year demand'!$Z74)</f>
        <v/>
      </c>
    </row>
    <row r="75" spans="3:29" x14ac:dyDescent="0.3">
      <c r="C75" s="45" t="str">
        <f>DemandDrivers!C69</f>
        <v>CCEDU</v>
      </c>
      <c r="D75" s="45" t="str">
        <f>DemandDrivers!D69</f>
        <v>Space Cooling in Commercial sector - Education</v>
      </c>
      <c r="E75" s="46" t="str">
        <f>DemandDrivers!E69</f>
        <v>COM</v>
      </c>
      <c r="F75" s="47" t="str">
        <f>DemandDrivers!F69</f>
        <v>TJ</v>
      </c>
      <c r="J75" s="48" t="str">
        <f>'Base-year demand'!H75</f>
        <v>*</v>
      </c>
      <c r="K75" s="8">
        <f t="shared" si="1"/>
        <v>2018</v>
      </c>
      <c r="L75" s="50" t="str">
        <f t="shared" ref="L75:L138" si="2">$C75</f>
        <v>CCEDU</v>
      </c>
      <c r="O75" s="49" t="str">
        <f>IF('Base-year demand'!$L75=0,"",ROUNDDOWN('Base-year demand'!$L75,4))</f>
        <v/>
      </c>
      <c r="P75" s="49" t="str">
        <f>IF('Base-year demand'!$M75=0,"",'Base-year demand'!$M75)</f>
        <v/>
      </c>
      <c r="Q75" s="49" t="str">
        <f>IF('Base-year demand'!$N75=0,"",'Base-year demand'!$N75)</f>
        <v/>
      </c>
      <c r="R75" s="49" t="str">
        <f>IF('Base-year demand'!$O75=0,"",'Base-year demand'!$O75)</f>
        <v/>
      </c>
      <c r="S75" s="49" t="str">
        <f>IF('Base-year demand'!$P75=0,"",'Base-year demand'!$P75)</f>
        <v/>
      </c>
      <c r="T75" s="49" t="str">
        <f>IF('Base-year demand'!$Q75=0,"",'Base-year demand'!$Q75)</f>
        <v/>
      </c>
      <c r="U75" s="49" t="str">
        <f>IF('Base-year demand'!$R75=0,"",'Base-year demand'!$R75)</f>
        <v/>
      </c>
      <c r="V75" s="49" t="str">
        <f>IF('Base-year demand'!$S75=0,"",'Base-year demand'!$S75)</f>
        <v/>
      </c>
      <c r="W75" s="49" t="str">
        <f>IF('Base-year demand'!$T75=0,"",'Base-year demand'!$T75)</f>
        <v/>
      </c>
      <c r="X75" s="49" t="str">
        <f>IF('Base-year demand'!$U75=0,"",'Base-year demand'!$U75)</f>
        <v/>
      </c>
      <c r="Y75" s="49" t="str">
        <f>IF('Base-year demand'!$V75=0,"",'Base-year demand'!$V75)</f>
        <v/>
      </c>
      <c r="Z75" s="49" t="str">
        <f>IF('Base-year demand'!$W75=0,"",'Base-year demand'!$W75)</f>
        <v/>
      </c>
      <c r="AA75" s="49" t="str">
        <f>IF('Base-year demand'!$X75=0,"",'Base-year demand'!$X75)</f>
        <v/>
      </c>
      <c r="AB75" s="49" t="str">
        <f>IF('Base-year demand'!$Y75=0,"",'Base-year demand'!$Y75)</f>
        <v/>
      </c>
      <c r="AC75" s="49" t="str">
        <f>IF('Base-year demand'!$Z75=0,"",'Base-year demand'!$Z75)</f>
        <v/>
      </c>
    </row>
    <row r="76" spans="3:29" x14ac:dyDescent="0.3">
      <c r="C76" s="45" t="str">
        <f>DemandDrivers!C70</f>
        <v>CCHLT</v>
      </c>
      <c r="D76" s="45" t="str">
        <f>DemandDrivers!D70</f>
        <v>Space Cooling in Commercial sector - Health</v>
      </c>
      <c r="E76" s="46" t="str">
        <f>DemandDrivers!E70</f>
        <v>COM</v>
      </c>
      <c r="F76" s="47" t="str">
        <f>DemandDrivers!F70</f>
        <v>TJ</v>
      </c>
      <c r="J76" s="48" t="str">
        <f>'Base-year demand'!H76</f>
        <v>*</v>
      </c>
      <c r="K76" s="8">
        <f t="shared" ref="K76:K139" si="3">K75</f>
        <v>2018</v>
      </c>
      <c r="L76" s="50" t="str">
        <f t="shared" si="2"/>
        <v>CCHLT</v>
      </c>
      <c r="O76" s="49" t="str">
        <f>IF('Base-year demand'!$L76=0,"",ROUNDDOWN('Base-year demand'!$L76,4))</f>
        <v/>
      </c>
      <c r="P76" s="49" t="str">
        <f>IF('Base-year demand'!$M76=0,"",'Base-year demand'!$M76)</f>
        <v/>
      </c>
      <c r="Q76" s="49" t="str">
        <f>IF('Base-year demand'!$N76=0,"",'Base-year demand'!$N76)</f>
        <v/>
      </c>
      <c r="R76" s="49" t="str">
        <f>IF('Base-year demand'!$O76=0,"",'Base-year demand'!$O76)</f>
        <v/>
      </c>
      <c r="S76" s="49" t="str">
        <f>IF('Base-year demand'!$P76=0,"",'Base-year demand'!$P76)</f>
        <v/>
      </c>
      <c r="T76" s="49" t="str">
        <f>IF('Base-year demand'!$Q76=0,"",'Base-year demand'!$Q76)</f>
        <v/>
      </c>
      <c r="U76" s="49" t="str">
        <f>IF('Base-year demand'!$R76=0,"",'Base-year demand'!$R76)</f>
        <v/>
      </c>
      <c r="V76" s="49" t="str">
        <f>IF('Base-year demand'!$S76=0,"",'Base-year demand'!$S76)</f>
        <v/>
      </c>
      <c r="W76" s="49" t="str">
        <f>IF('Base-year demand'!$T76=0,"",'Base-year demand'!$T76)</f>
        <v/>
      </c>
      <c r="X76" s="49" t="str">
        <f>IF('Base-year demand'!$U76=0,"",'Base-year demand'!$U76)</f>
        <v/>
      </c>
      <c r="Y76" s="49" t="str">
        <f>IF('Base-year demand'!$V76=0,"",'Base-year demand'!$V76)</f>
        <v/>
      </c>
      <c r="Z76" s="49" t="str">
        <f>IF('Base-year demand'!$W76=0,"",'Base-year demand'!$W76)</f>
        <v/>
      </c>
      <c r="AA76" s="49" t="str">
        <f>IF('Base-year demand'!$X76=0,"",'Base-year demand'!$X76)</f>
        <v/>
      </c>
      <c r="AB76" s="49" t="str">
        <f>IF('Base-year demand'!$Y76=0,"",'Base-year demand'!$Y76)</f>
        <v/>
      </c>
      <c r="AC76" s="49" t="str">
        <f>IF('Base-year demand'!$Z76=0,"",'Base-year demand'!$Z76)</f>
        <v/>
      </c>
    </row>
    <row r="77" spans="3:29" x14ac:dyDescent="0.3">
      <c r="C77" s="45" t="str">
        <f>DemandDrivers!C71</f>
        <v>CCOFF</v>
      </c>
      <c r="D77" s="45" t="str">
        <f>DemandDrivers!D71</f>
        <v>Space Cooling in Commercial sector - Offices</v>
      </c>
      <c r="E77" s="46" t="str">
        <f>DemandDrivers!E71</f>
        <v>COM</v>
      </c>
      <c r="F77" s="47" t="str">
        <f>DemandDrivers!F71</f>
        <v>TJ</v>
      </c>
      <c r="J77" s="48" t="str">
        <f>'Base-year demand'!H77</f>
        <v>*</v>
      </c>
      <c r="K77" s="8">
        <f t="shared" si="3"/>
        <v>2018</v>
      </c>
      <c r="L77" s="50" t="str">
        <f t="shared" si="2"/>
        <v>CCOFF</v>
      </c>
      <c r="O77" s="49" t="str">
        <f>IF('Base-year demand'!$L77=0,"",ROUNDDOWN('Base-year demand'!$L77,4))</f>
        <v/>
      </c>
      <c r="P77" s="49" t="str">
        <f>IF('Base-year demand'!$M77=0,"",'Base-year demand'!$M77)</f>
        <v/>
      </c>
      <c r="Q77" s="49" t="str">
        <f>IF('Base-year demand'!$N77=0,"",'Base-year demand'!$N77)</f>
        <v/>
      </c>
      <c r="R77" s="49" t="str">
        <f>IF('Base-year demand'!$O77=0,"",'Base-year demand'!$O77)</f>
        <v/>
      </c>
      <c r="S77" s="49" t="str">
        <f>IF('Base-year demand'!$P77=0,"",'Base-year demand'!$P77)</f>
        <v/>
      </c>
      <c r="T77" s="49" t="str">
        <f>IF('Base-year demand'!$Q77=0,"",'Base-year demand'!$Q77)</f>
        <v/>
      </c>
      <c r="U77" s="49" t="str">
        <f>IF('Base-year demand'!$R77=0,"",'Base-year demand'!$R77)</f>
        <v/>
      </c>
      <c r="V77" s="49" t="str">
        <f>IF('Base-year demand'!$S77=0,"",'Base-year demand'!$S77)</f>
        <v/>
      </c>
      <c r="W77" s="49" t="str">
        <f>IF('Base-year demand'!$T77=0,"",'Base-year demand'!$T77)</f>
        <v/>
      </c>
      <c r="X77" s="49" t="str">
        <f>IF('Base-year demand'!$U77=0,"",'Base-year demand'!$U77)</f>
        <v/>
      </c>
      <c r="Y77" s="49" t="str">
        <f>IF('Base-year demand'!$V77=0,"",'Base-year demand'!$V77)</f>
        <v/>
      </c>
      <c r="Z77" s="49" t="str">
        <f>IF('Base-year demand'!$W77=0,"",'Base-year demand'!$W77)</f>
        <v/>
      </c>
      <c r="AA77" s="49" t="str">
        <f>IF('Base-year demand'!$X77=0,"",'Base-year demand'!$X77)</f>
        <v/>
      </c>
      <c r="AB77" s="49" t="str">
        <f>IF('Base-year demand'!$Y77=0,"",'Base-year demand'!$Y77)</f>
        <v/>
      </c>
      <c r="AC77" s="49" t="str">
        <f>IF('Base-year demand'!$Z77=0,"",'Base-year demand'!$Z77)</f>
        <v/>
      </c>
    </row>
    <row r="78" spans="3:29" x14ac:dyDescent="0.3">
      <c r="C78" s="45" t="str">
        <f>DemandDrivers!C72</f>
        <v>CCOTH</v>
      </c>
      <c r="D78" s="45" t="str">
        <f>DemandDrivers!D72</f>
        <v>Space Cooling in Commercial sector - Other</v>
      </c>
      <c r="E78" s="46" t="str">
        <f>DemandDrivers!E72</f>
        <v>COM</v>
      </c>
      <c r="F78" s="47" t="str">
        <f>DemandDrivers!F72</f>
        <v>TJ</v>
      </c>
      <c r="J78" s="48" t="str">
        <f>'Base-year demand'!H78</f>
        <v>*</v>
      </c>
      <c r="K78" s="8">
        <f t="shared" si="3"/>
        <v>2018</v>
      </c>
      <c r="L78" s="50" t="str">
        <f t="shared" si="2"/>
        <v>CCOTH</v>
      </c>
      <c r="O78" s="49" t="str">
        <f>IF('Base-year demand'!$L78=0,"",ROUNDDOWN('Base-year demand'!$L78,4))</f>
        <v/>
      </c>
      <c r="P78" s="49" t="str">
        <f>IF('Base-year demand'!$M78=0,"",'Base-year demand'!$M78)</f>
        <v/>
      </c>
      <c r="Q78" s="49" t="str">
        <f>IF('Base-year demand'!$N78=0,"",'Base-year demand'!$N78)</f>
        <v/>
      </c>
      <c r="R78" s="49" t="str">
        <f>IF('Base-year demand'!$O78=0,"",'Base-year demand'!$O78)</f>
        <v/>
      </c>
      <c r="S78" s="49" t="str">
        <f>IF('Base-year demand'!$P78=0,"",'Base-year demand'!$P78)</f>
        <v/>
      </c>
      <c r="T78" s="49" t="str">
        <f>IF('Base-year demand'!$Q78=0,"",'Base-year demand'!$Q78)</f>
        <v/>
      </c>
      <c r="U78" s="49" t="str">
        <f>IF('Base-year demand'!$R78=0,"",'Base-year demand'!$R78)</f>
        <v/>
      </c>
      <c r="V78" s="49" t="str">
        <f>IF('Base-year demand'!$S78=0,"",'Base-year demand'!$S78)</f>
        <v/>
      </c>
      <c r="W78" s="49" t="str">
        <f>IF('Base-year demand'!$T78=0,"",'Base-year demand'!$T78)</f>
        <v/>
      </c>
      <c r="X78" s="49" t="str">
        <f>IF('Base-year demand'!$U78=0,"",'Base-year demand'!$U78)</f>
        <v/>
      </c>
      <c r="Y78" s="49" t="str">
        <f>IF('Base-year demand'!$V78=0,"",'Base-year demand'!$V78)</f>
        <v/>
      </c>
      <c r="Z78" s="49" t="str">
        <f>IF('Base-year demand'!$W78=0,"",'Base-year demand'!$W78)</f>
        <v/>
      </c>
      <c r="AA78" s="49" t="str">
        <f>IF('Base-year demand'!$X78=0,"",'Base-year demand'!$X78)</f>
        <v/>
      </c>
      <c r="AB78" s="49" t="str">
        <f>IF('Base-year demand'!$Y78=0,"",'Base-year demand'!$Y78)</f>
        <v/>
      </c>
      <c r="AC78" s="49" t="str">
        <f>IF('Base-year demand'!$Z78=0,"",'Base-year demand'!$Z78)</f>
        <v/>
      </c>
    </row>
    <row r="79" spans="3:29" x14ac:dyDescent="0.3">
      <c r="C79" s="45" t="str">
        <f>DemandDrivers!C73</f>
        <v>CCRET</v>
      </c>
      <c r="D79" s="45" t="str">
        <f>DemandDrivers!D73</f>
        <v>Space Cooling in Commercial sector - Retail business</v>
      </c>
      <c r="E79" s="46" t="str">
        <f>DemandDrivers!E73</f>
        <v>COM</v>
      </c>
      <c r="F79" s="47" t="str">
        <f>DemandDrivers!F73</f>
        <v>TJ</v>
      </c>
      <c r="J79" s="48" t="str">
        <f>'Base-year demand'!H79</f>
        <v>*</v>
      </c>
      <c r="K79" s="8">
        <f t="shared" si="3"/>
        <v>2018</v>
      </c>
      <c r="L79" s="50" t="str">
        <f t="shared" si="2"/>
        <v>CCRET</v>
      </c>
      <c r="O79" s="49" t="str">
        <f>IF('Base-year demand'!$L79=0,"",ROUNDDOWN('Base-year demand'!$L79,4))</f>
        <v/>
      </c>
      <c r="P79" s="49" t="str">
        <f>IF('Base-year demand'!$M79=0,"",'Base-year demand'!$M79)</f>
        <v/>
      </c>
      <c r="Q79" s="49" t="str">
        <f>IF('Base-year demand'!$N79=0,"",'Base-year demand'!$N79)</f>
        <v/>
      </c>
      <c r="R79" s="49" t="str">
        <f>IF('Base-year demand'!$O79=0,"",'Base-year demand'!$O79)</f>
        <v/>
      </c>
      <c r="S79" s="49" t="str">
        <f>IF('Base-year demand'!$P79=0,"",'Base-year demand'!$P79)</f>
        <v/>
      </c>
      <c r="T79" s="49" t="str">
        <f>IF('Base-year demand'!$Q79=0,"",'Base-year demand'!$Q79)</f>
        <v/>
      </c>
      <c r="U79" s="49" t="str">
        <f>IF('Base-year demand'!$R79=0,"",'Base-year demand'!$R79)</f>
        <v/>
      </c>
      <c r="V79" s="49" t="str">
        <f>IF('Base-year demand'!$S79=0,"",'Base-year demand'!$S79)</f>
        <v/>
      </c>
      <c r="W79" s="49" t="str">
        <f>IF('Base-year demand'!$T79=0,"",'Base-year demand'!$T79)</f>
        <v/>
      </c>
      <c r="X79" s="49" t="str">
        <f>IF('Base-year demand'!$U79=0,"",'Base-year demand'!$U79)</f>
        <v/>
      </c>
      <c r="Y79" s="49" t="str">
        <f>IF('Base-year demand'!$V79=0,"",'Base-year demand'!$V79)</f>
        <v/>
      </c>
      <c r="Z79" s="49" t="str">
        <f>IF('Base-year demand'!$W79=0,"",'Base-year demand'!$W79)</f>
        <v/>
      </c>
      <c r="AA79" s="49" t="str">
        <f>IF('Base-year demand'!$X79=0,"",'Base-year demand'!$X79)</f>
        <v/>
      </c>
      <c r="AB79" s="49" t="str">
        <f>IF('Base-year demand'!$Y79=0,"",'Base-year demand'!$Y79)</f>
        <v/>
      </c>
      <c r="AC79" s="49" t="str">
        <f>IF('Base-year demand'!$Z79=0,"",'Base-year demand'!$Z79)</f>
        <v/>
      </c>
    </row>
    <row r="80" spans="3:29" x14ac:dyDescent="0.3">
      <c r="C80" s="45" t="str">
        <f>DemandDrivers!C74</f>
        <v>CCSPO</v>
      </c>
      <c r="D80" s="45" t="str">
        <f>DemandDrivers!D74</f>
        <v>Space Cooling in Commercial sector - Swimming pool and gyms</v>
      </c>
      <c r="E80" s="46" t="str">
        <f>DemandDrivers!E74</f>
        <v>COM</v>
      </c>
      <c r="F80" s="47" t="str">
        <f>DemandDrivers!F74</f>
        <v>TJ</v>
      </c>
      <c r="J80" s="48" t="str">
        <f>'Base-year demand'!H80</f>
        <v>*</v>
      </c>
      <c r="K80" s="8">
        <f t="shared" si="3"/>
        <v>2018</v>
      </c>
      <c r="L80" s="50" t="str">
        <f t="shared" si="2"/>
        <v>CCSPO</v>
      </c>
      <c r="O80" s="49" t="str">
        <f>IF('Base-year demand'!$L80=0,"",ROUNDDOWN('Base-year demand'!$L80,4))</f>
        <v/>
      </c>
      <c r="P80" s="49" t="str">
        <f>IF('Base-year demand'!$M80=0,"",'Base-year demand'!$M80)</f>
        <v/>
      </c>
      <c r="Q80" s="49" t="str">
        <f>IF('Base-year demand'!$N80=0,"",'Base-year demand'!$N80)</f>
        <v/>
      </c>
      <c r="R80" s="49" t="str">
        <f>IF('Base-year demand'!$O80=0,"",'Base-year demand'!$O80)</f>
        <v/>
      </c>
      <c r="S80" s="49" t="str">
        <f>IF('Base-year demand'!$P80=0,"",'Base-year demand'!$P80)</f>
        <v/>
      </c>
      <c r="T80" s="49" t="str">
        <f>IF('Base-year demand'!$Q80=0,"",'Base-year demand'!$Q80)</f>
        <v/>
      </c>
      <c r="U80" s="49" t="str">
        <f>IF('Base-year demand'!$R80=0,"",'Base-year demand'!$R80)</f>
        <v/>
      </c>
      <c r="V80" s="49" t="str">
        <f>IF('Base-year demand'!$S80=0,"",'Base-year demand'!$S80)</f>
        <v/>
      </c>
      <c r="W80" s="49" t="str">
        <f>IF('Base-year demand'!$T80=0,"",'Base-year demand'!$T80)</f>
        <v/>
      </c>
      <c r="X80" s="49" t="str">
        <f>IF('Base-year demand'!$U80=0,"",'Base-year demand'!$U80)</f>
        <v/>
      </c>
      <c r="Y80" s="49" t="str">
        <f>IF('Base-year demand'!$V80=0,"",'Base-year demand'!$V80)</f>
        <v/>
      </c>
      <c r="Z80" s="49" t="str">
        <f>IF('Base-year demand'!$W80=0,"",'Base-year demand'!$W80)</f>
        <v/>
      </c>
      <c r="AA80" s="49" t="str">
        <f>IF('Base-year demand'!$X80=0,"",'Base-year demand'!$X80)</f>
        <v/>
      </c>
      <c r="AB80" s="49" t="str">
        <f>IF('Base-year demand'!$Y80=0,"",'Base-year demand'!$Y80)</f>
        <v/>
      </c>
      <c r="AC80" s="49" t="str">
        <f>IF('Base-year demand'!$Z80=0,"",'Base-year demand'!$Z80)</f>
        <v/>
      </c>
    </row>
    <row r="81" spans="3:29" x14ac:dyDescent="0.3">
      <c r="C81" s="45" t="str">
        <f>DemandDrivers!C75</f>
        <v>CCTUR</v>
      </c>
      <c r="D81" s="45" t="str">
        <f>DemandDrivers!D75</f>
        <v>Space Cooling in Commercial sector - Tourism Hotels and Restaurants</v>
      </c>
      <c r="E81" s="46" t="str">
        <f>DemandDrivers!E75</f>
        <v>COM</v>
      </c>
      <c r="F81" s="47" t="str">
        <f>DemandDrivers!F75</f>
        <v>TJ</v>
      </c>
      <c r="J81" s="48" t="str">
        <f>'Base-year demand'!H81</f>
        <v>*</v>
      </c>
      <c r="K81" s="8">
        <f t="shared" si="3"/>
        <v>2018</v>
      </c>
      <c r="L81" s="50" t="str">
        <f t="shared" si="2"/>
        <v>CCTUR</v>
      </c>
      <c r="O81" s="49" t="str">
        <f>IF('Base-year demand'!$L81=0,"",ROUNDDOWN('Base-year demand'!$L81,4))</f>
        <v/>
      </c>
      <c r="P81" s="49" t="str">
        <f>IF('Base-year demand'!$M81=0,"",'Base-year demand'!$M81)</f>
        <v/>
      </c>
      <c r="Q81" s="49" t="str">
        <f>IF('Base-year demand'!$N81=0,"",'Base-year demand'!$N81)</f>
        <v/>
      </c>
      <c r="R81" s="49" t="str">
        <f>IF('Base-year demand'!$O81=0,"",'Base-year demand'!$O81)</f>
        <v/>
      </c>
      <c r="S81" s="49" t="str">
        <f>IF('Base-year demand'!$P81=0,"",'Base-year demand'!$P81)</f>
        <v/>
      </c>
      <c r="T81" s="49" t="str">
        <f>IF('Base-year demand'!$Q81=0,"",'Base-year demand'!$Q81)</f>
        <v/>
      </c>
      <c r="U81" s="49" t="str">
        <f>IF('Base-year demand'!$R81=0,"",'Base-year demand'!$R81)</f>
        <v/>
      </c>
      <c r="V81" s="49" t="str">
        <f>IF('Base-year demand'!$S81=0,"",'Base-year demand'!$S81)</f>
        <v/>
      </c>
      <c r="W81" s="49" t="str">
        <f>IF('Base-year demand'!$T81=0,"",'Base-year demand'!$T81)</f>
        <v/>
      </c>
      <c r="X81" s="49" t="str">
        <f>IF('Base-year demand'!$U81=0,"",'Base-year demand'!$U81)</f>
        <v/>
      </c>
      <c r="Y81" s="49" t="str">
        <f>IF('Base-year demand'!$V81=0,"",'Base-year demand'!$V81)</f>
        <v/>
      </c>
      <c r="Z81" s="49" t="str">
        <f>IF('Base-year demand'!$W81=0,"",'Base-year demand'!$W81)</f>
        <v/>
      </c>
      <c r="AA81" s="49" t="str">
        <f>IF('Base-year demand'!$X81=0,"",'Base-year demand'!$X81)</f>
        <v/>
      </c>
      <c r="AB81" s="49" t="str">
        <f>IF('Base-year demand'!$Y81=0,"",'Base-year demand'!$Y81)</f>
        <v/>
      </c>
      <c r="AC81" s="49" t="str">
        <f>IF('Base-year demand'!$Z81=0,"",'Base-year demand'!$Z81)</f>
        <v/>
      </c>
    </row>
    <row r="82" spans="3:29" x14ac:dyDescent="0.3">
      <c r="C82" s="45" t="str">
        <f>DemandDrivers!C76</f>
        <v>CWCUL</v>
      </c>
      <c r="D82" s="45" t="str">
        <f>DemandDrivers!D76</f>
        <v>Water Heating in Commercial sector - Culture space, museum, theatre and library</v>
      </c>
      <c r="E82" s="46" t="str">
        <f>DemandDrivers!E76</f>
        <v>COM</v>
      </c>
      <c r="F82" s="47" t="str">
        <f>DemandDrivers!F76</f>
        <v>TJ</v>
      </c>
      <c r="J82" s="48" t="str">
        <f>'Base-year demand'!H82</f>
        <v>DEMAND</v>
      </c>
      <c r="K82" s="8">
        <f t="shared" si="3"/>
        <v>2018</v>
      </c>
      <c r="L82" s="50" t="str">
        <f t="shared" si="2"/>
        <v>CWCUL</v>
      </c>
      <c r="O82" s="49">
        <f>IF('Base-year demand'!$L82=0,"",ROUNDDOWN('Base-year demand'!$L82,4))</f>
        <v>3.0695000000000001</v>
      </c>
      <c r="P82" s="49" t="str">
        <f>IF('Base-year demand'!$M82=0,"",'Base-year demand'!$M82)</f>
        <v/>
      </c>
      <c r="Q82" s="49" t="str">
        <f>IF('Base-year demand'!$N82=0,"",'Base-year demand'!$N82)</f>
        <v/>
      </c>
      <c r="R82" s="49" t="str">
        <f>IF('Base-year demand'!$O82=0,"",'Base-year demand'!$O82)</f>
        <v/>
      </c>
      <c r="S82" s="49" t="str">
        <f>IF('Base-year demand'!$P82=0,"",'Base-year demand'!$P82)</f>
        <v/>
      </c>
      <c r="T82" s="49" t="str">
        <f>IF('Base-year demand'!$Q82=0,"",'Base-year demand'!$Q82)</f>
        <v/>
      </c>
      <c r="U82" s="49" t="str">
        <f>IF('Base-year demand'!$R82=0,"",'Base-year demand'!$R82)</f>
        <v/>
      </c>
      <c r="V82" s="49" t="str">
        <f>IF('Base-year demand'!$S82=0,"",'Base-year demand'!$S82)</f>
        <v/>
      </c>
      <c r="W82" s="49" t="str">
        <f>IF('Base-year demand'!$T82=0,"",'Base-year demand'!$T82)</f>
        <v/>
      </c>
      <c r="X82" s="49" t="str">
        <f>IF('Base-year demand'!$U82=0,"",'Base-year demand'!$U82)</f>
        <v/>
      </c>
      <c r="Y82" s="49" t="str">
        <f>IF('Base-year demand'!$V82=0,"",'Base-year demand'!$V82)</f>
        <v/>
      </c>
      <c r="Z82" s="49" t="str">
        <f>IF('Base-year demand'!$W82=0,"",'Base-year demand'!$W82)</f>
        <v/>
      </c>
      <c r="AA82" s="49" t="str">
        <f>IF('Base-year demand'!$X82=0,"",'Base-year demand'!$X82)</f>
        <v/>
      </c>
      <c r="AB82" s="49" t="str">
        <f>IF('Base-year demand'!$Y82=0,"",'Base-year demand'!$Y82)</f>
        <v/>
      </c>
      <c r="AC82" s="49" t="str">
        <f>IF('Base-year demand'!$Z82=0,"",'Base-year demand'!$Z82)</f>
        <v/>
      </c>
    </row>
    <row r="83" spans="3:29" x14ac:dyDescent="0.3">
      <c r="C83" s="45" t="str">
        <f>DemandDrivers!C77</f>
        <v>CWEDU</v>
      </c>
      <c r="D83" s="45" t="str">
        <f>DemandDrivers!D77</f>
        <v>Water Heating in Commercial sector - Education</v>
      </c>
      <c r="E83" s="46" t="str">
        <f>DemandDrivers!E77</f>
        <v>COM</v>
      </c>
      <c r="F83" s="47" t="str">
        <f>DemandDrivers!F77</f>
        <v>TJ</v>
      </c>
      <c r="J83" s="48" t="str">
        <f>'Base-year demand'!H83</f>
        <v>DEMAND</v>
      </c>
      <c r="K83" s="8">
        <f t="shared" si="3"/>
        <v>2018</v>
      </c>
      <c r="L83" s="50" t="str">
        <f t="shared" si="2"/>
        <v>CWEDU</v>
      </c>
      <c r="O83" s="49">
        <f>IF('Base-year demand'!$L83=0,"",ROUNDDOWN('Base-year demand'!$L83,4))</f>
        <v>7.3696000000000002</v>
      </c>
      <c r="P83" s="49" t="str">
        <f>IF('Base-year demand'!$M83=0,"",'Base-year demand'!$M83)</f>
        <v/>
      </c>
      <c r="Q83" s="49" t="str">
        <f>IF('Base-year demand'!$N83=0,"",'Base-year demand'!$N83)</f>
        <v/>
      </c>
      <c r="R83" s="49" t="str">
        <f>IF('Base-year demand'!$O83=0,"",'Base-year demand'!$O83)</f>
        <v/>
      </c>
      <c r="S83" s="49" t="str">
        <f>IF('Base-year demand'!$P83=0,"",'Base-year demand'!$P83)</f>
        <v/>
      </c>
      <c r="T83" s="49" t="str">
        <f>IF('Base-year demand'!$Q83=0,"",'Base-year demand'!$Q83)</f>
        <v/>
      </c>
      <c r="U83" s="49" t="str">
        <f>IF('Base-year demand'!$R83=0,"",'Base-year demand'!$R83)</f>
        <v/>
      </c>
      <c r="V83" s="49" t="str">
        <f>IF('Base-year demand'!$S83=0,"",'Base-year demand'!$S83)</f>
        <v/>
      </c>
      <c r="W83" s="49" t="str">
        <f>IF('Base-year demand'!$T83=0,"",'Base-year demand'!$T83)</f>
        <v/>
      </c>
      <c r="X83" s="49" t="str">
        <f>IF('Base-year demand'!$U83=0,"",'Base-year demand'!$U83)</f>
        <v/>
      </c>
      <c r="Y83" s="49" t="str">
        <f>IF('Base-year demand'!$V83=0,"",'Base-year demand'!$V83)</f>
        <v/>
      </c>
      <c r="Z83" s="49" t="str">
        <f>IF('Base-year demand'!$W83=0,"",'Base-year demand'!$W83)</f>
        <v/>
      </c>
      <c r="AA83" s="49" t="str">
        <f>IF('Base-year demand'!$X83=0,"",'Base-year demand'!$X83)</f>
        <v/>
      </c>
      <c r="AB83" s="49" t="str">
        <f>IF('Base-year demand'!$Y83=0,"",'Base-year demand'!$Y83)</f>
        <v/>
      </c>
      <c r="AC83" s="49" t="str">
        <f>IF('Base-year demand'!$Z83=0,"",'Base-year demand'!$Z83)</f>
        <v/>
      </c>
    </row>
    <row r="84" spans="3:29" x14ac:dyDescent="0.3">
      <c r="C84" s="45" t="str">
        <f>DemandDrivers!C78</f>
        <v>CWHLT</v>
      </c>
      <c r="D84" s="45" t="str">
        <f>DemandDrivers!D78</f>
        <v>Water Heating in Commercial sector - Health</v>
      </c>
      <c r="E84" s="46" t="str">
        <f>DemandDrivers!E78</f>
        <v>COM</v>
      </c>
      <c r="F84" s="47" t="str">
        <f>DemandDrivers!F78</f>
        <v>TJ</v>
      </c>
      <c r="J84" s="48" t="str">
        <f>'Base-year demand'!H84</f>
        <v>DEMAND</v>
      </c>
      <c r="K84" s="8">
        <f t="shared" si="3"/>
        <v>2018</v>
      </c>
      <c r="L84" s="50" t="str">
        <f t="shared" si="2"/>
        <v>CWHLT</v>
      </c>
      <c r="O84" s="49">
        <f>IF('Base-year demand'!$L84=0,"",ROUNDDOWN('Base-year demand'!$L84,4))</f>
        <v>0.55359999999999998</v>
      </c>
      <c r="P84" s="49" t="str">
        <f>IF('Base-year demand'!$M84=0,"",'Base-year demand'!$M84)</f>
        <v/>
      </c>
      <c r="Q84" s="49" t="str">
        <f>IF('Base-year demand'!$N84=0,"",'Base-year demand'!$N84)</f>
        <v/>
      </c>
      <c r="R84" s="49" t="str">
        <f>IF('Base-year demand'!$O84=0,"",'Base-year demand'!$O84)</f>
        <v/>
      </c>
      <c r="S84" s="49" t="str">
        <f>IF('Base-year demand'!$P84=0,"",'Base-year demand'!$P84)</f>
        <v/>
      </c>
      <c r="T84" s="49" t="str">
        <f>IF('Base-year demand'!$Q84=0,"",'Base-year demand'!$Q84)</f>
        <v/>
      </c>
      <c r="U84" s="49" t="str">
        <f>IF('Base-year demand'!$R84=0,"",'Base-year demand'!$R84)</f>
        <v/>
      </c>
      <c r="V84" s="49" t="str">
        <f>IF('Base-year demand'!$S84=0,"",'Base-year demand'!$S84)</f>
        <v/>
      </c>
      <c r="W84" s="49" t="str">
        <f>IF('Base-year demand'!$T84=0,"",'Base-year demand'!$T84)</f>
        <v/>
      </c>
      <c r="X84" s="49" t="str">
        <f>IF('Base-year demand'!$U84=0,"",'Base-year demand'!$U84)</f>
        <v/>
      </c>
      <c r="Y84" s="49" t="str">
        <f>IF('Base-year demand'!$V84=0,"",'Base-year demand'!$V84)</f>
        <v/>
      </c>
      <c r="Z84" s="49" t="str">
        <f>IF('Base-year demand'!$W84=0,"",'Base-year demand'!$W84)</f>
        <v/>
      </c>
      <c r="AA84" s="49" t="str">
        <f>IF('Base-year demand'!$X84=0,"",'Base-year demand'!$X84)</f>
        <v/>
      </c>
      <c r="AB84" s="49" t="str">
        <f>IF('Base-year demand'!$Y84=0,"",'Base-year demand'!$Y84)</f>
        <v/>
      </c>
      <c r="AC84" s="49" t="str">
        <f>IF('Base-year demand'!$Z84=0,"",'Base-year demand'!$Z84)</f>
        <v/>
      </c>
    </row>
    <row r="85" spans="3:29" x14ac:dyDescent="0.3">
      <c r="C85" s="45" t="str">
        <f>DemandDrivers!C79</f>
        <v>CWOFF</v>
      </c>
      <c r="D85" s="45" t="str">
        <f>DemandDrivers!D79</f>
        <v>Water Heating in Commercial sector - Offices</v>
      </c>
      <c r="E85" s="46" t="str">
        <f>DemandDrivers!E79</f>
        <v>COM</v>
      </c>
      <c r="F85" s="47" t="str">
        <f>DemandDrivers!F79</f>
        <v>TJ</v>
      </c>
      <c r="J85" s="48" t="str">
        <f>'Base-year demand'!H85</f>
        <v>DEMAND</v>
      </c>
      <c r="K85" s="8">
        <f t="shared" si="3"/>
        <v>2018</v>
      </c>
      <c r="L85" s="50" t="str">
        <f t="shared" si="2"/>
        <v>CWOFF</v>
      </c>
      <c r="O85" s="49">
        <f>IF('Base-year demand'!$L85=0,"",ROUNDDOWN('Base-year demand'!$L85,4))</f>
        <v>0.78569999999999995</v>
      </c>
      <c r="P85" s="49" t="str">
        <f>IF('Base-year demand'!$M85=0,"",'Base-year demand'!$M85)</f>
        <v/>
      </c>
      <c r="Q85" s="49" t="str">
        <f>IF('Base-year demand'!$N85=0,"",'Base-year demand'!$N85)</f>
        <v/>
      </c>
      <c r="R85" s="49" t="str">
        <f>IF('Base-year demand'!$O85=0,"",'Base-year demand'!$O85)</f>
        <v/>
      </c>
      <c r="S85" s="49" t="str">
        <f>IF('Base-year demand'!$P85=0,"",'Base-year demand'!$P85)</f>
        <v/>
      </c>
      <c r="T85" s="49" t="str">
        <f>IF('Base-year demand'!$Q85=0,"",'Base-year demand'!$Q85)</f>
        <v/>
      </c>
      <c r="U85" s="49" t="str">
        <f>IF('Base-year demand'!$R85=0,"",'Base-year demand'!$R85)</f>
        <v/>
      </c>
      <c r="V85" s="49" t="str">
        <f>IF('Base-year demand'!$S85=0,"",'Base-year demand'!$S85)</f>
        <v/>
      </c>
      <c r="W85" s="49" t="str">
        <f>IF('Base-year demand'!$T85=0,"",'Base-year demand'!$T85)</f>
        <v/>
      </c>
      <c r="X85" s="49" t="str">
        <f>IF('Base-year demand'!$U85=0,"",'Base-year demand'!$U85)</f>
        <v/>
      </c>
      <c r="Y85" s="49" t="str">
        <f>IF('Base-year demand'!$V85=0,"",'Base-year demand'!$V85)</f>
        <v/>
      </c>
      <c r="Z85" s="49" t="str">
        <f>IF('Base-year demand'!$W85=0,"",'Base-year demand'!$W85)</f>
        <v/>
      </c>
      <c r="AA85" s="49" t="str">
        <f>IF('Base-year demand'!$X85=0,"",'Base-year demand'!$X85)</f>
        <v/>
      </c>
      <c r="AB85" s="49" t="str">
        <f>IF('Base-year demand'!$Y85=0,"",'Base-year demand'!$Y85)</f>
        <v/>
      </c>
      <c r="AC85" s="49" t="str">
        <f>IF('Base-year demand'!$Z85=0,"",'Base-year demand'!$Z85)</f>
        <v/>
      </c>
    </row>
    <row r="86" spans="3:29" x14ac:dyDescent="0.3">
      <c r="C86" s="45" t="str">
        <f>DemandDrivers!C80</f>
        <v>CWOTH</v>
      </c>
      <c r="D86" s="45" t="str">
        <f>DemandDrivers!D80</f>
        <v>Water Heating in Commercial sector - Other</v>
      </c>
      <c r="E86" s="46" t="str">
        <f>DemandDrivers!E80</f>
        <v>COM</v>
      </c>
      <c r="F86" s="47" t="str">
        <f>DemandDrivers!F80</f>
        <v>TJ</v>
      </c>
      <c r="J86" s="48" t="str">
        <f>'Base-year demand'!H86</f>
        <v>DEMAND</v>
      </c>
      <c r="K86" s="8">
        <f t="shared" si="3"/>
        <v>2018</v>
      </c>
      <c r="L86" s="50" t="str">
        <f t="shared" si="2"/>
        <v>CWOTH</v>
      </c>
      <c r="O86" s="49">
        <f>IF('Base-year demand'!$L86=0,"",ROUNDDOWN('Base-year demand'!$L86,4))</f>
        <v>4.6776</v>
      </c>
      <c r="P86" s="49" t="str">
        <f>IF('Base-year demand'!$M86=0,"",'Base-year demand'!$M86)</f>
        <v/>
      </c>
      <c r="Q86" s="49" t="str">
        <f>IF('Base-year demand'!$N86=0,"",'Base-year demand'!$N86)</f>
        <v/>
      </c>
      <c r="R86" s="49" t="str">
        <f>IF('Base-year demand'!$O86=0,"",'Base-year demand'!$O86)</f>
        <v/>
      </c>
      <c r="S86" s="49" t="str">
        <f>IF('Base-year demand'!$P86=0,"",'Base-year demand'!$P86)</f>
        <v/>
      </c>
      <c r="T86" s="49" t="str">
        <f>IF('Base-year demand'!$Q86=0,"",'Base-year demand'!$Q86)</f>
        <v/>
      </c>
      <c r="U86" s="49" t="str">
        <f>IF('Base-year demand'!$R86=0,"",'Base-year demand'!$R86)</f>
        <v/>
      </c>
      <c r="V86" s="49" t="str">
        <f>IF('Base-year demand'!$S86=0,"",'Base-year demand'!$S86)</f>
        <v/>
      </c>
      <c r="W86" s="49" t="str">
        <f>IF('Base-year demand'!$T86=0,"",'Base-year demand'!$T86)</f>
        <v/>
      </c>
      <c r="X86" s="49" t="str">
        <f>IF('Base-year demand'!$U86=0,"",'Base-year demand'!$U86)</f>
        <v/>
      </c>
      <c r="Y86" s="49" t="str">
        <f>IF('Base-year demand'!$V86=0,"",'Base-year demand'!$V86)</f>
        <v/>
      </c>
      <c r="Z86" s="49" t="str">
        <f>IF('Base-year demand'!$W86=0,"",'Base-year demand'!$W86)</f>
        <v/>
      </c>
      <c r="AA86" s="49" t="str">
        <f>IF('Base-year demand'!$X86=0,"",'Base-year demand'!$X86)</f>
        <v/>
      </c>
      <c r="AB86" s="49" t="str">
        <f>IF('Base-year demand'!$Y86=0,"",'Base-year demand'!$Y86)</f>
        <v/>
      </c>
      <c r="AC86" s="49" t="str">
        <f>IF('Base-year demand'!$Z86=0,"",'Base-year demand'!$Z86)</f>
        <v/>
      </c>
    </row>
    <row r="87" spans="3:29" x14ac:dyDescent="0.3">
      <c r="C87" s="45" t="str">
        <f>DemandDrivers!C81</f>
        <v>CWRET</v>
      </c>
      <c r="D87" s="45" t="str">
        <f>DemandDrivers!D81</f>
        <v>Water Heating in Commercial sector - Retail business</v>
      </c>
      <c r="E87" s="46" t="str">
        <f>DemandDrivers!E81</f>
        <v>COM</v>
      </c>
      <c r="F87" s="47" t="str">
        <f>DemandDrivers!F81</f>
        <v>TJ</v>
      </c>
      <c r="J87" s="48" t="str">
        <f>'Base-year demand'!H87</f>
        <v>DEMAND</v>
      </c>
      <c r="K87" s="8">
        <f t="shared" si="3"/>
        <v>2018</v>
      </c>
      <c r="L87" s="50" t="str">
        <f t="shared" si="2"/>
        <v>CWRET</v>
      </c>
      <c r="O87" s="49">
        <f>IF('Base-year demand'!$L87=0,"",ROUNDDOWN('Base-year demand'!$L87,4))</f>
        <v>0.96889999999999998</v>
      </c>
      <c r="P87" s="49" t="str">
        <f>IF('Base-year demand'!$M87=0,"",'Base-year demand'!$M87)</f>
        <v/>
      </c>
      <c r="Q87" s="49" t="str">
        <f>IF('Base-year demand'!$N87=0,"",'Base-year demand'!$N87)</f>
        <v/>
      </c>
      <c r="R87" s="49" t="str">
        <f>IF('Base-year demand'!$O87=0,"",'Base-year demand'!$O87)</f>
        <v/>
      </c>
      <c r="S87" s="49" t="str">
        <f>IF('Base-year demand'!$P87=0,"",'Base-year demand'!$P87)</f>
        <v/>
      </c>
      <c r="T87" s="49" t="str">
        <f>IF('Base-year demand'!$Q87=0,"",'Base-year demand'!$Q87)</f>
        <v/>
      </c>
      <c r="U87" s="49" t="str">
        <f>IF('Base-year demand'!$R87=0,"",'Base-year demand'!$R87)</f>
        <v/>
      </c>
      <c r="V87" s="49" t="str">
        <f>IF('Base-year demand'!$S87=0,"",'Base-year demand'!$S87)</f>
        <v/>
      </c>
      <c r="W87" s="49" t="str">
        <f>IF('Base-year demand'!$T87=0,"",'Base-year demand'!$T87)</f>
        <v/>
      </c>
      <c r="X87" s="49" t="str">
        <f>IF('Base-year demand'!$U87=0,"",'Base-year demand'!$U87)</f>
        <v/>
      </c>
      <c r="Y87" s="49" t="str">
        <f>IF('Base-year demand'!$V87=0,"",'Base-year demand'!$V87)</f>
        <v/>
      </c>
      <c r="Z87" s="49" t="str">
        <f>IF('Base-year demand'!$W87=0,"",'Base-year demand'!$W87)</f>
        <v/>
      </c>
      <c r="AA87" s="49" t="str">
        <f>IF('Base-year demand'!$X87=0,"",'Base-year demand'!$X87)</f>
        <v/>
      </c>
      <c r="AB87" s="49" t="str">
        <f>IF('Base-year demand'!$Y87=0,"",'Base-year demand'!$Y87)</f>
        <v/>
      </c>
      <c r="AC87" s="49" t="str">
        <f>IF('Base-year demand'!$Z87=0,"",'Base-year demand'!$Z87)</f>
        <v/>
      </c>
    </row>
    <row r="88" spans="3:29" x14ac:dyDescent="0.3">
      <c r="C88" s="45" t="str">
        <f>DemandDrivers!C82</f>
        <v>CWSPO</v>
      </c>
      <c r="D88" s="45" t="str">
        <f>DemandDrivers!D82</f>
        <v>Water Heating in Commercial sector - Swimming pool and gyms</v>
      </c>
      <c r="E88" s="46" t="str">
        <f>DemandDrivers!E82</f>
        <v>COM</v>
      </c>
      <c r="F88" s="47" t="str">
        <f>DemandDrivers!F82</f>
        <v>TJ</v>
      </c>
      <c r="J88" s="48" t="str">
        <f>'Base-year demand'!H88</f>
        <v>DEMAND</v>
      </c>
      <c r="K88" s="8">
        <f t="shared" si="3"/>
        <v>2018</v>
      </c>
      <c r="L88" s="50" t="str">
        <f t="shared" si="2"/>
        <v>CWSPO</v>
      </c>
      <c r="O88" s="49">
        <f>IF('Base-year demand'!$L88=0,"",ROUNDDOWN('Base-year demand'!$L88,4))</f>
        <v>2.0781999999999998</v>
      </c>
      <c r="P88" s="49" t="str">
        <f>IF('Base-year demand'!$M88=0,"",'Base-year demand'!$M88)</f>
        <v/>
      </c>
      <c r="Q88" s="49" t="str">
        <f>IF('Base-year demand'!$N88=0,"",'Base-year demand'!$N88)</f>
        <v/>
      </c>
      <c r="R88" s="49" t="str">
        <f>IF('Base-year demand'!$O88=0,"",'Base-year demand'!$O88)</f>
        <v/>
      </c>
      <c r="S88" s="49" t="str">
        <f>IF('Base-year demand'!$P88=0,"",'Base-year demand'!$P88)</f>
        <v/>
      </c>
      <c r="T88" s="49" t="str">
        <f>IF('Base-year demand'!$Q88=0,"",'Base-year demand'!$Q88)</f>
        <v/>
      </c>
      <c r="U88" s="49" t="str">
        <f>IF('Base-year demand'!$R88=0,"",'Base-year demand'!$R88)</f>
        <v/>
      </c>
      <c r="V88" s="49" t="str">
        <f>IF('Base-year demand'!$S88=0,"",'Base-year demand'!$S88)</f>
        <v/>
      </c>
      <c r="W88" s="49" t="str">
        <f>IF('Base-year demand'!$T88=0,"",'Base-year demand'!$T88)</f>
        <v/>
      </c>
      <c r="X88" s="49" t="str">
        <f>IF('Base-year demand'!$U88=0,"",'Base-year demand'!$U88)</f>
        <v/>
      </c>
      <c r="Y88" s="49" t="str">
        <f>IF('Base-year demand'!$V88=0,"",'Base-year demand'!$V88)</f>
        <v/>
      </c>
      <c r="Z88" s="49" t="str">
        <f>IF('Base-year demand'!$W88=0,"",'Base-year demand'!$W88)</f>
        <v/>
      </c>
      <c r="AA88" s="49" t="str">
        <f>IF('Base-year demand'!$X88=0,"",'Base-year demand'!$X88)</f>
        <v/>
      </c>
      <c r="AB88" s="49" t="str">
        <f>IF('Base-year demand'!$Y88=0,"",'Base-year demand'!$Y88)</f>
        <v/>
      </c>
      <c r="AC88" s="49" t="str">
        <f>IF('Base-year demand'!$Z88=0,"",'Base-year demand'!$Z88)</f>
        <v/>
      </c>
    </row>
    <row r="89" spans="3:29" x14ac:dyDescent="0.3">
      <c r="C89" s="45" t="str">
        <f>DemandDrivers!C83</f>
        <v>CWTUR</v>
      </c>
      <c r="D89" s="45" t="str">
        <f>DemandDrivers!D83</f>
        <v>Water Heating in Commercial sector - Tourism Hotels and Restaurants</v>
      </c>
      <c r="E89" s="46" t="str">
        <f>DemandDrivers!E83</f>
        <v>COM</v>
      </c>
      <c r="F89" s="47" t="str">
        <f>DemandDrivers!F83</f>
        <v>TJ</v>
      </c>
      <c r="J89" s="48" t="str">
        <f>'Base-year demand'!H89</f>
        <v>DEMAND</v>
      </c>
      <c r="K89" s="8">
        <f t="shared" si="3"/>
        <v>2018</v>
      </c>
      <c r="L89" s="50" t="str">
        <f t="shared" si="2"/>
        <v>CWTUR</v>
      </c>
      <c r="O89" s="49">
        <f>IF('Base-year demand'!$L89=0,"",ROUNDDOWN('Base-year demand'!$L89,4))</f>
        <v>0.59030000000000005</v>
      </c>
      <c r="P89" s="49" t="str">
        <f>IF('Base-year demand'!$M89=0,"",'Base-year demand'!$M89)</f>
        <v/>
      </c>
      <c r="Q89" s="49" t="str">
        <f>IF('Base-year demand'!$N89=0,"",'Base-year demand'!$N89)</f>
        <v/>
      </c>
      <c r="R89" s="49" t="str">
        <f>IF('Base-year demand'!$O89=0,"",'Base-year demand'!$O89)</f>
        <v/>
      </c>
      <c r="S89" s="49" t="str">
        <f>IF('Base-year demand'!$P89=0,"",'Base-year demand'!$P89)</f>
        <v/>
      </c>
      <c r="T89" s="49" t="str">
        <f>IF('Base-year demand'!$Q89=0,"",'Base-year demand'!$Q89)</f>
        <v/>
      </c>
      <c r="U89" s="49" t="str">
        <f>IF('Base-year demand'!$R89=0,"",'Base-year demand'!$R89)</f>
        <v/>
      </c>
      <c r="V89" s="49" t="str">
        <f>IF('Base-year demand'!$S89=0,"",'Base-year demand'!$S89)</f>
        <v/>
      </c>
      <c r="W89" s="49" t="str">
        <f>IF('Base-year demand'!$T89=0,"",'Base-year demand'!$T89)</f>
        <v/>
      </c>
      <c r="X89" s="49" t="str">
        <f>IF('Base-year demand'!$U89=0,"",'Base-year demand'!$U89)</f>
        <v/>
      </c>
      <c r="Y89" s="49" t="str">
        <f>IF('Base-year demand'!$V89=0,"",'Base-year demand'!$V89)</f>
        <v/>
      </c>
      <c r="Z89" s="49" t="str">
        <f>IF('Base-year demand'!$W89=0,"",'Base-year demand'!$W89)</f>
        <v/>
      </c>
      <c r="AA89" s="49" t="str">
        <f>IF('Base-year demand'!$X89=0,"",'Base-year demand'!$X89)</f>
        <v/>
      </c>
      <c r="AB89" s="49" t="str">
        <f>IF('Base-year demand'!$Y89=0,"",'Base-year demand'!$Y89)</f>
        <v/>
      </c>
      <c r="AC89" s="49" t="str">
        <f>IF('Base-year demand'!$Z89=0,"",'Base-year demand'!$Z89)</f>
        <v/>
      </c>
    </row>
    <row r="90" spans="3:29" x14ac:dyDescent="0.3">
      <c r="C90" s="45" t="str">
        <f>DemandDrivers!C84</f>
        <v>CKCUL</v>
      </c>
      <c r="D90" s="45" t="str">
        <f>DemandDrivers!D84</f>
        <v>Cooking in Commercial sector - Culture space, museum, theatre and library</v>
      </c>
      <c r="E90" s="46" t="str">
        <f>DemandDrivers!E84</f>
        <v>COM</v>
      </c>
      <c r="F90" s="47" t="str">
        <f>DemandDrivers!F84</f>
        <v>TJ</v>
      </c>
      <c r="J90" s="48" t="str">
        <f>'Base-year demand'!H90</f>
        <v>DEMAND</v>
      </c>
      <c r="K90" s="8">
        <f t="shared" si="3"/>
        <v>2018</v>
      </c>
      <c r="L90" s="50" t="str">
        <f t="shared" si="2"/>
        <v>CKCUL</v>
      </c>
      <c r="O90" s="49">
        <f>IF('Base-year demand'!$L90=0,"",ROUNDDOWN('Base-year demand'!$L90,4))</f>
        <v>0.65339999999999998</v>
      </c>
      <c r="P90" s="49" t="str">
        <f>IF('Base-year demand'!$M90=0,"",'Base-year demand'!$M90)</f>
        <v/>
      </c>
      <c r="Q90" s="49" t="str">
        <f>IF('Base-year demand'!$N90=0,"",'Base-year demand'!$N90)</f>
        <v/>
      </c>
      <c r="R90" s="49" t="str">
        <f>IF('Base-year demand'!$O90=0,"",'Base-year demand'!$O90)</f>
        <v/>
      </c>
      <c r="S90" s="49" t="str">
        <f>IF('Base-year demand'!$P90=0,"",'Base-year demand'!$P90)</f>
        <v/>
      </c>
      <c r="T90" s="49" t="str">
        <f>IF('Base-year demand'!$Q90=0,"",'Base-year demand'!$Q90)</f>
        <v/>
      </c>
      <c r="U90" s="49" t="str">
        <f>IF('Base-year demand'!$R90=0,"",'Base-year demand'!$R90)</f>
        <v/>
      </c>
      <c r="V90" s="49" t="str">
        <f>IF('Base-year demand'!$S90=0,"",'Base-year demand'!$S90)</f>
        <v/>
      </c>
      <c r="W90" s="49" t="str">
        <f>IF('Base-year demand'!$T90=0,"",'Base-year demand'!$T90)</f>
        <v/>
      </c>
      <c r="X90" s="49" t="str">
        <f>IF('Base-year demand'!$U90=0,"",'Base-year demand'!$U90)</f>
        <v/>
      </c>
      <c r="Y90" s="49" t="str">
        <f>IF('Base-year demand'!$V90=0,"",'Base-year demand'!$V90)</f>
        <v/>
      </c>
      <c r="Z90" s="49" t="str">
        <f>IF('Base-year demand'!$W90=0,"",'Base-year demand'!$W90)</f>
        <v/>
      </c>
      <c r="AA90" s="49" t="str">
        <f>IF('Base-year demand'!$X90=0,"",'Base-year demand'!$X90)</f>
        <v/>
      </c>
      <c r="AB90" s="49" t="str">
        <f>IF('Base-year demand'!$Y90=0,"",'Base-year demand'!$Y90)</f>
        <v/>
      </c>
      <c r="AC90" s="49" t="str">
        <f>IF('Base-year demand'!$Z90=0,"",'Base-year demand'!$Z90)</f>
        <v/>
      </c>
    </row>
    <row r="91" spans="3:29" x14ac:dyDescent="0.3">
      <c r="C91" s="45" t="str">
        <f>DemandDrivers!C85</f>
        <v>CKEDU</v>
      </c>
      <c r="D91" s="45" t="str">
        <f>DemandDrivers!D85</f>
        <v>Cooking in Commercial sector - Education</v>
      </c>
      <c r="E91" s="46" t="str">
        <f>DemandDrivers!E85</f>
        <v>COM</v>
      </c>
      <c r="F91" s="47" t="str">
        <f>DemandDrivers!F85</f>
        <v>TJ</v>
      </c>
      <c r="J91" s="48" t="str">
        <f>'Base-year demand'!H91</f>
        <v>DEMAND</v>
      </c>
      <c r="K91" s="8">
        <f t="shared" si="3"/>
        <v>2018</v>
      </c>
      <c r="L91" s="50" t="str">
        <f t="shared" si="2"/>
        <v>CKEDU</v>
      </c>
      <c r="O91" s="49">
        <f>IF('Base-year demand'!$L91=0,"",ROUNDDOWN('Base-year demand'!$L91,4))</f>
        <v>1.5689</v>
      </c>
      <c r="P91" s="49" t="str">
        <f>IF('Base-year demand'!$M91=0,"",'Base-year demand'!$M91)</f>
        <v/>
      </c>
      <c r="Q91" s="49" t="str">
        <f>IF('Base-year demand'!$N91=0,"",'Base-year demand'!$N91)</f>
        <v/>
      </c>
      <c r="R91" s="49" t="str">
        <f>IF('Base-year demand'!$O91=0,"",'Base-year demand'!$O91)</f>
        <v/>
      </c>
      <c r="S91" s="49" t="str">
        <f>IF('Base-year demand'!$P91=0,"",'Base-year demand'!$P91)</f>
        <v/>
      </c>
      <c r="T91" s="49" t="str">
        <f>IF('Base-year demand'!$Q91=0,"",'Base-year demand'!$Q91)</f>
        <v/>
      </c>
      <c r="U91" s="49" t="str">
        <f>IF('Base-year demand'!$R91=0,"",'Base-year demand'!$R91)</f>
        <v/>
      </c>
      <c r="V91" s="49" t="str">
        <f>IF('Base-year demand'!$S91=0,"",'Base-year demand'!$S91)</f>
        <v/>
      </c>
      <c r="W91" s="49" t="str">
        <f>IF('Base-year demand'!$T91=0,"",'Base-year demand'!$T91)</f>
        <v/>
      </c>
      <c r="X91" s="49" t="str">
        <f>IF('Base-year demand'!$U91=0,"",'Base-year demand'!$U91)</f>
        <v/>
      </c>
      <c r="Y91" s="49" t="str">
        <f>IF('Base-year demand'!$V91=0,"",'Base-year demand'!$V91)</f>
        <v/>
      </c>
      <c r="Z91" s="49" t="str">
        <f>IF('Base-year demand'!$W91=0,"",'Base-year demand'!$W91)</f>
        <v/>
      </c>
      <c r="AA91" s="49" t="str">
        <f>IF('Base-year demand'!$X91=0,"",'Base-year demand'!$X91)</f>
        <v/>
      </c>
      <c r="AB91" s="49" t="str">
        <f>IF('Base-year demand'!$Y91=0,"",'Base-year demand'!$Y91)</f>
        <v/>
      </c>
      <c r="AC91" s="49" t="str">
        <f>IF('Base-year demand'!$Z91=0,"",'Base-year demand'!$Z91)</f>
        <v/>
      </c>
    </row>
    <row r="92" spans="3:29" x14ac:dyDescent="0.3">
      <c r="C92" s="45" t="str">
        <f>DemandDrivers!C86</f>
        <v>CKHLT</v>
      </c>
      <c r="D92" s="45" t="str">
        <f>DemandDrivers!D86</f>
        <v>Cooking in Commercial sector - Health</v>
      </c>
      <c r="E92" s="46" t="str">
        <f>DemandDrivers!E86</f>
        <v>COM</v>
      </c>
      <c r="F92" s="47" t="str">
        <f>DemandDrivers!F86</f>
        <v>TJ</v>
      </c>
      <c r="J92" s="48" t="str">
        <f>'Base-year demand'!H92</f>
        <v>DEMAND</v>
      </c>
      <c r="K92" s="8">
        <f t="shared" si="3"/>
        <v>2018</v>
      </c>
      <c r="L92" s="50" t="str">
        <f t="shared" si="2"/>
        <v>CKHLT</v>
      </c>
      <c r="O92" s="49">
        <f>IF('Base-year demand'!$L92=0,"",ROUNDDOWN('Base-year demand'!$L92,4))</f>
        <v>0.1178</v>
      </c>
      <c r="P92" s="49" t="str">
        <f>IF('Base-year demand'!$M92=0,"",'Base-year demand'!$M92)</f>
        <v/>
      </c>
      <c r="Q92" s="49" t="str">
        <f>IF('Base-year demand'!$N92=0,"",'Base-year demand'!$N92)</f>
        <v/>
      </c>
      <c r="R92" s="49" t="str">
        <f>IF('Base-year demand'!$O92=0,"",'Base-year demand'!$O92)</f>
        <v/>
      </c>
      <c r="S92" s="49" t="str">
        <f>IF('Base-year demand'!$P92=0,"",'Base-year demand'!$P92)</f>
        <v/>
      </c>
      <c r="T92" s="49" t="str">
        <f>IF('Base-year demand'!$Q92=0,"",'Base-year demand'!$Q92)</f>
        <v/>
      </c>
      <c r="U92" s="49" t="str">
        <f>IF('Base-year demand'!$R92=0,"",'Base-year demand'!$R92)</f>
        <v/>
      </c>
      <c r="V92" s="49" t="str">
        <f>IF('Base-year demand'!$S92=0,"",'Base-year demand'!$S92)</f>
        <v/>
      </c>
      <c r="W92" s="49" t="str">
        <f>IF('Base-year demand'!$T92=0,"",'Base-year demand'!$T92)</f>
        <v/>
      </c>
      <c r="X92" s="49" t="str">
        <f>IF('Base-year demand'!$U92=0,"",'Base-year demand'!$U92)</f>
        <v/>
      </c>
      <c r="Y92" s="49" t="str">
        <f>IF('Base-year demand'!$V92=0,"",'Base-year demand'!$V92)</f>
        <v/>
      </c>
      <c r="Z92" s="49" t="str">
        <f>IF('Base-year demand'!$W92=0,"",'Base-year demand'!$W92)</f>
        <v/>
      </c>
      <c r="AA92" s="49" t="str">
        <f>IF('Base-year demand'!$X92=0,"",'Base-year demand'!$X92)</f>
        <v/>
      </c>
      <c r="AB92" s="49" t="str">
        <f>IF('Base-year demand'!$Y92=0,"",'Base-year demand'!$Y92)</f>
        <v/>
      </c>
      <c r="AC92" s="49" t="str">
        <f>IF('Base-year demand'!$Z92=0,"",'Base-year demand'!$Z92)</f>
        <v/>
      </c>
    </row>
    <row r="93" spans="3:29" x14ac:dyDescent="0.3">
      <c r="C93" s="45" t="str">
        <f>DemandDrivers!C87</f>
        <v>CKOFF</v>
      </c>
      <c r="D93" s="45" t="str">
        <f>DemandDrivers!D87</f>
        <v>Cooking in Commercial sector - Offices</v>
      </c>
      <c r="E93" s="46" t="str">
        <f>DemandDrivers!E87</f>
        <v>COM</v>
      </c>
      <c r="F93" s="47" t="str">
        <f>DemandDrivers!F87</f>
        <v>TJ</v>
      </c>
      <c r="J93" s="48" t="str">
        <f>'Base-year demand'!H93</f>
        <v>DEMAND</v>
      </c>
      <c r="K93" s="8">
        <f t="shared" si="3"/>
        <v>2018</v>
      </c>
      <c r="L93" s="50" t="str">
        <f t="shared" si="2"/>
        <v>CKOFF</v>
      </c>
      <c r="O93" s="49">
        <f>IF('Base-year demand'!$L93=0,"",ROUNDDOWN('Base-year demand'!$L93,4))</f>
        <v>0.16719999999999999</v>
      </c>
      <c r="P93" s="49" t="str">
        <f>IF('Base-year demand'!$M93=0,"",'Base-year demand'!$M93)</f>
        <v/>
      </c>
      <c r="Q93" s="49" t="str">
        <f>IF('Base-year demand'!$N93=0,"",'Base-year demand'!$N93)</f>
        <v/>
      </c>
      <c r="R93" s="49" t="str">
        <f>IF('Base-year demand'!$O93=0,"",'Base-year demand'!$O93)</f>
        <v/>
      </c>
      <c r="S93" s="49" t="str">
        <f>IF('Base-year demand'!$P93=0,"",'Base-year demand'!$P93)</f>
        <v/>
      </c>
      <c r="T93" s="49" t="str">
        <f>IF('Base-year demand'!$Q93=0,"",'Base-year demand'!$Q93)</f>
        <v/>
      </c>
      <c r="U93" s="49" t="str">
        <f>IF('Base-year demand'!$R93=0,"",'Base-year demand'!$R93)</f>
        <v/>
      </c>
      <c r="V93" s="49" t="str">
        <f>IF('Base-year demand'!$S93=0,"",'Base-year demand'!$S93)</f>
        <v/>
      </c>
      <c r="W93" s="49" t="str">
        <f>IF('Base-year demand'!$T93=0,"",'Base-year demand'!$T93)</f>
        <v/>
      </c>
      <c r="X93" s="49" t="str">
        <f>IF('Base-year demand'!$U93=0,"",'Base-year demand'!$U93)</f>
        <v/>
      </c>
      <c r="Y93" s="49" t="str">
        <f>IF('Base-year demand'!$V93=0,"",'Base-year demand'!$V93)</f>
        <v/>
      </c>
      <c r="Z93" s="49" t="str">
        <f>IF('Base-year demand'!$W93=0,"",'Base-year demand'!$W93)</f>
        <v/>
      </c>
      <c r="AA93" s="49" t="str">
        <f>IF('Base-year demand'!$X93=0,"",'Base-year demand'!$X93)</f>
        <v/>
      </c>
      <c r="AB93" s="49" t="str">
        <f>IF('Base-year demand'!$Y93=0,"",'Base-year demand'!$Y93)</f>
        <v/>
      </c>
      <c r="AC93" s="49" t="str">
        <f>IF('Base-year demand'!$Z93=0,"",'Base-year demand'!$Z93)</f>
        <v/>
      </c>
    </row>
    <row r="94" spans="3:29" x14ac:dyDescent="0.3">
      <c r="C94" s="45" t="str">
        <f>DemandDrivers!C88</f>
        <v>CKOTH</v>
      </c>
      <c r="D94" s="45" t="str">
        <f>DemandDrivers!D88</f>
        <v>Cooking in Commercial sector - Other</v>
      </c>
      <c r="E94" s="46" t="str">
        <f>DemandDrivers!E88</f>
        <v>COM</v>
      </c>
      <c r="F94" s="47" t="str">
        <f>DemandDrivers!F88</f>
        <v>TJ</v>
      </c>
      <c r="J94" s="48" t="str">
        <f>'Base-year demand'!H94</f>
        <v>DEMAND</v>
      </c>
      <c r="K94" s="8">
        <f t="shared" si="3"/>
        <v>2018</v>
      </c>
      <c r="L94" s="50" t="str">
        <f t="shared" si="2"/>
        <v>CKOTH</v>
      </c>
      <c r="O94" s="49">
        <f>IF('Base-year demand'!$L94=0,"",ROUNDDOWN('Base-year demand'!$L94,4))</f>
        <v>0.99580000000000002</v>
      </c>
      <c r="P94" s="49" t="str">
        <f>IF('Base-year demand'!$M94=0,"",'Base-year demand'!$M94)</f>
        <v/>
      </c>
      <c r="Q94" s="49" t="str">
        <f>IF('Base-year demand'!$N94=0,"",'Base-year demand'!$N94)</f>
        <v/>
      </c>
      <c r="R94" s="49" t="str">
        <f>IF('Base-year demand'!$O94=0,"",'Base-year demand'!$O94)</f>
        <v/>
      </c>
      <c r="S94" s="49" t="str">
        <f>IF('Base-year demand'!$P94=0,"",'Base-year demand'!$P94)</f>
        <v/>
      </c>
      <c r="T94" s="49" t="str">
        <f>IF('Base-year demand'!$Q94=0,"",'Base-year demand'!$Q94)</f>
        <v/>
      </c>
      <c r="U94" s="49" t="str">
        <f>IF('Base-year demand'!$R94=0,"",'Base-year demand'!$R94)</f>
        <v/>
      </c>
      <c r="V94" s="49" t="str">
        <f>IF('Base-year demand'!$S94=0,"",'Base-year demand'!$S94)</f>
        <v/>
      </c>
      <c r="W94" s="49" t="str">
        <f>IF('Base-year demand'!$T94=0,"",'Base-year demand'!$T94)</f>
        <v/>
      </c>
      <c r="X94" s="49" t="str">
        <f>IF('Base-year demand'!$U94=0,"",'Base-year demand'!$U94)</f>
        <v/>
      </c>
      <c r="Y94" s="49" t="str">
        <f>IF('Base-year demand'!$V94=0,"",'Base-year demand'!$V94)</f>
        <v/>
      </c>
      <c r="Z94" s="49" t="str">
        <f>IF('Base-year demand'!$W94=0,"",'Base-year demand'!$W94)</f>
        <v/>
      </c>
      <c r="AA94" s="49" t="str">
        <f>IF('Base-year demand'!$X94=0,"",'Base-year demand'!$X94)</f>
        <v/>
      </c>
      <c r="AB94" s="49" t="str">
        <f>IF('Base-year demand'!$Y94=0,"",'Base-year demand'!$Y94)</f>
        <v/>
      </c>
      <c r="AC94" s="49" t="str">
        <f>IF('Base-year demand'!$Z94=0,"",'Base-year demand'!$Z94)</f>
        <v/>
      </c>
    </row>
    <row r="95" spans="3:29" x14ac:dyDescent="0.3">
      <c r="C95" s="45" t="str">
        <f>DemandDrivers!C89</f>
        <v>CKRET</v>
      </c>
      <c r="D95" s="45" t="str">
        <f>DemandDrivers!D89</f>
        <v>Cooking in Commercial sector - Retail business</v>
      </c>
      <c r="E95" s="46" t="str">
        <f>DemandDrivers!E89</f>
        <v>COM</v>
      </c>
      <c r="F95" s="47" t="str">
        <f>DemandDrivers!F89</f>
        <v>TJ</v>
      </c>
      <c r="J95" s="48" t="str">
        <f>'Base-year demand'!H95</f>
        <v>DEMAND</v>
      </c>
      <c r="K95" s="8">
        <f t="shared" si="3"/>
        <v>2018</v>
      </c>
      <c r="L95" s="50" t="str">
        <f t="shared" si="2"/>
        <v>CKRET</v>
      </c>
      <c r="O95" s="49">
        <f>IF('Base-year demand'!$L95=0,"",ROUNDDOWN('Base-year demand'!$L95,4))</f>
        <v>0.20619999999999999</v>
      </c>
      <c r="P95" s="49" t="str">
        <f>IF('Base-year demand'!$M95=0,"",'Base-year demand'!$M95)</f>
        <v/>
      </c>
      <c r="Q95" s="49" t="str">
        <f>IF('Base-year demand'!$N95=0,"",'Base-year demand'!$N95)</f>
        <v/>
      </c>
      <c r="R95" s="49" t="str">
        <f>IF('Base-year demand'!$O95=0,"",'Base-year demand'!$O95)</f>
        <v/>
      </c>
      <c r="S95" s="49" t="str">
        <f>IF('Base-year demand'!$P95=0,"",'Base-year demand'!$P95)</f>
        <v/>
      </c>
      <c r="T95" s="49" t="str">
        <f>IF('Base-year demand'!$Q95=0,"",'Base-year demand'!$Q95)</f>
        <v/>
      </c>
      <c r="U95" s="49" t="str">
        <f>IF('Base-year demand'!$R95=0,"",'Base-year demand'!$R95)</f>
        <v/>
      </c>
      <c r="V95" s="49" t="str">
        <f>IF('Base-year demand'!$S95=0,"",'Base-year demand'!$S95)</f>
        <v/>
      </c>
      <c r="W95" s="49" t="str">
        <f>IF('Base-year demand'!$T95=0,"",'Base-year demand'!$T95)</f>
        <v/>
      </c>
      <c r="X95" s="49" t="str">
        <f>IF('Base-year demand'!$U95=0,"",'Base-year demand'!$U95)</f>
        <v/>
      </c>
      <c r="Y95" s="49" t="str">
        <f>IF('Base-year demand'!$V95=0,"",'Base-year demand'!$V95)</f>
        <v/>
      </c>
      <c r="Z95" s="49" t="str">
        <f>IF('Base-year demand'!$W95=0,"",'Base-year demand'!$W95)</f>
        <v/>
      </c>
      <c r="AA95" s="49" t="str">
        <f>IF('Base-year demand'!$X95=0,"",'Base-year demand'!$X95)</f>
        <v/>
      </c>
      <c r="AB95" s="49" t="str">
        <f>IF('Base-year demand'!$Y95=0,"",'Base-year demand'!$Y95)</f>
        <v/>
      </c>
      <c r="AC95" s="49" t="str">
        <f>IF('Base-year demand'!$Z95=0,"",'Base-year demand'!$Z95)</f>
        <v/>
      </c>
    </row>
    <row r="96" spans="3:29" x14ac:dyDescent="0.3">
      <c r="C96" s="45" t="str">
        <f>DemandDrivers!C90</f>
        <v>CKSPO</v>
      </c>
      <c r="D96" s="45" t="str">
        <f>DemandDrivers!D90</f>
        <v>Cooking in Commercial sector - Swimming pool and gyms</v>
      </c>
      <c r="E96" s="46" t="str">
        <f>DemandDrivers!E90</f>
        <v>COM</v>
      </c>
      <c r="F96" s="47" t="str">
        <f>DemandDrivers!F90</f>
        <v>TJ</v>
      </c>
      <c r="J96" s="48" t="str">
        <f>'Base-year demand'!H96</f>
        <v>DEMAND</v>
      </c>
      <c r="K96" s="8">
        <f t="shared" si="3"/>
        <v>2018</v>
      </c>
      <c r="L96" s="50" t="str">
        <f t="shared" si="2"/>
        <v>CKSPO</v>
      </c>
      <c r="O96" s="49">
        <f>IF('Base-year demand'!$L96=0,"",ROUNDDOWN('Base-year demand'!$L96,4))</f>
        <v>0.44240000000000002</v>
      </c>
      <c r="P96" s="49" t="str">
        <f>IF('Base-year demand'!$M96=0,"",'Base-year demand'!$M96)</f>
        <v/>
      </c>
      <c r="Q96" s="49" t="str">
        <f>IF('Base-year demand'!$N96=0,"",'Base-year demand'!$N96)</f>
        <v/>
      </c>
      <c r="R96" s="49" t="str">
        <f>IF('Base-year demand'!$O96=0,"",'Base-year demand'!$O96)</f>
        <v/>
      </c>
      <c r="S96" s="49" t="str">
        <f>IF('Base-year demand'!$P96=0,"",'Base-year demand'!$P96)</f>
        <v/>
      </c>
      <c r="T96" s="49" t="str">
        <f>IF('Base-year demand'!$Q96=0,"",'Base-year demand'!$Q96)</f>
        <v/>
      </c>
      <c r="U96" s="49" t="str">
        <f>IF('Base-year demand'!$R96=0,"",'Base-year demand'!$R96)</f>
        <v/>
      </c>
      <c r="V96" s="49" t="str">
        <f>IF('Base-year demand'!$S96=0,"",'Base-year demand'!$S96)</f>
        <v/>
      </c>
      <c r="W96" s="49" t="str">
        <f>IF('Base-year demand'!$T96=0,"",'Base-year demand'!$T96)</f>
        <v/>
      </c>
      <c r="X96" s="49" t="str">
        <f>IF('Base-year demand'!$U96=0,"",'Base-year demand'!$U96)</f>
        <v/>
      </c>
      <c r="Y96" s="49" t="str">
        <f>IF('Base-year demand'!$V96=0,"",'Base-year demand'!$V96)</f>
        <v/>
      </c>
      <c r="Z96" s="49" t="str">
        <f>IF('Base-year demand'!$W96=0,"",'Base-year demand'!$W96)</f>
        <v/>
      </c>
      <c r="AA96" s="49" t="str">
        <f>IF('Base-year demand'!$X96=0,"",'Base-year demand'!$X96)</f>
        <v/>
      </c>
      <c r="AB96" s="49" t="str">
        <f>IF('Base-year demand'!$Y96=0,"",'Base-year demand'!$Y96)</f>
        <v/>
      </c>
      <c r="AC96" s="49" t="str">
        <f>IF('Base-year demand'!$Z96=0,"",'Base-year demand'!$Z96)</f>
        <v/>
      </c>
    </row>
    <row r="97" spans="3:29" x14ac:dyDescent="0.3">
      <c r="C97" s="45" t="str">
        <f>DemandDrivers!C91</f>
        <v>CKTUR</v>
      </c>
      <c r="D97" s="45" t="str">
        <f>DemandDrivers!D91</f>
        <v>Cooking in Commercial sector - Tourism Hotels and Restaurants</v>
      </c>
      <c r="E97" s="46" t="str">
        <f>DemandDrivers!E91</f>
        <v>COM</v>
      </c>
      <c r="F97" s="47" t="str">
        <f>DemandDrivers!F91</f>
        <v>TJ</v>
      </c>
      <c r="J97" s="48" t="str">
        <f>'Base-year demand'!H97</f>
        <v>DEMAND</v>
      </c>
      <c r="K97" s="8">
        <f t="shared" si="3"/>
        <v>2018</v>
      </c>
      <c r="L97" s="50" t="str">
        <f t="shared" si="2"/>
        <v>CKTUR</v>
      </c>
      <c r="O97" s="49">
        <f>IF('Base-year demand'!$L97=0,"",ROUNDDOWN('Base-year demand'!$L97,4))</f>
        <v>0.12559999999999999</v>
      </c>
      <c r="P97" s="49" t="str">
        <f>IF('Base-year demand'!$M97=0,"",'Base-year demand'!$M97)</f>
        <v/>
      </c>
      <c r="Q97" s="49" t="str">
        <f>IF('Base-year demand'!$N97=0,"",'Base-year demand'!$N97)</f>
        <v/>
      </c>
      <c r="R97" s="49" t="str">
        <f>IF('Base-year demand'!$O97=0,"",'Base-year demand'!$O97)</f>
        <v/>
      </c>
      <c r="S97" s="49" t="str">
        <f>IF('Base-year demand'!$P97=0,"",'Base-year demand'!$P97)</f>
        <v/>
      </c>
      <c r="T97" s="49" t="str">
        <f>IF('Base-year demand'!$Q97=0,"",'Base-year demand'!$Q97)</f>
        <v/>
      </c>
      <c r="U97" s="49" t="str">
        <f>IF('Base-year demand'!$R97=0,"",'Base-year demand'!$R97)</f>
        <v/>
      </c>
      <c r="V97" s="49" t="str">
        <f>IF('Base-year demand'!$S97=0,"",'Base-year demand'!$S97)</f>
        <v/>
      </c>
      <c r="W97" s="49" t="str">
        <f>IF('Base-year demand'!$T97=0,"",'Base-year demand'!$T97)</f>
        <v/>
      </c>
      <c r="X97" s="49" t="str">
        <f>IF('Base-year demand'!$U97=0,"",'Base-year demand'!$U97)</f>
        <v/>
      </c>
      <c r="Y97" s="49" t="str">
        <f>IF('Base-year demand'!$V97=0,"",'Base-year demand'!$V97)</f>
        <v/>
      </c>
      <c r="Z97" s="49" t="str">
        <f>IF('Base-year demand'!$W97=0,"",'Base-year demand'!$W97)</f>
        <v/>
      </c>
      <c r="AA97" s="49" t="str">
        <f>IF('Base-year demand'!$X97=0,"",'Base-year demand'!$X97)</f>
        <v/>
      </c>
      <c r="AB97" s="49" t="str">
        <f>IF('Base-year demand'!$Y97=0,"",'Base-year demand'!$Y97)</f>
        <v/>
      </c>
      <c r="AC97" s="49" t="str">
        <f>IF('Base-year demand'!$Z97=0,"",'Base-year demand'!$Z97)</f>
        <v/>
      </c>
    </row>
    <row r="98" spans="3:29" x14ac:dyDescent="0.3">
      <c r="C98" s="45" t="str">
        <f>DemandDrivers!C92</f>
        <v>CLCUL</v>
      </c>
      <c r="D98" s="45" t="str">
        <f>DemandDrivers!D92</f>
        <v>Lighting in Commercial sector - Culture space, museum, theatre and library</v>
      </c>
      <c r="E98" s="46" t="str">
        <f>DemandDrivers!E92</f>
        <v>COM</v>
      </c>
      <c r="F98" s="47" t="str">
        <f>DemandDrivers!F92</f>
        <v>TJ</v>
      </c>
      <c r="J98" s="48" t="str">
        <f>'Base-year demand'!H98</f>
        <v>DEMAND</v>
      </c>
      <c r="K98" s="8">
        <f t="shared" si="3"/>
        <v>2018</v>
      </c>
      <c r="L98" s="50" t="str">
        <f t="shared" si="2"/>
        <v>CLCUL</v>
      </c>
      <c r="O98" s="49">
        <f>IF('Base-year demand'!$L98=0,"",ROUNDDOWN('Base-year demand'!$L98,4))</f>
        <v>0.86480000000000001</v>
      </c>
      <c r="P98" s="49" t="str">
        <f>IF('Base-year demand'!$M98=0,"",'Base-year demand'!$M98)</f>
        <v/>
      </c>
      <c r="Q98" s="49" t="str">
        <f>IF('Base-year demand'!$N98=0,"",'Base-year demand'!$N98)</f>
        <v/>
      </c>
      <c r="R98" s="49" t="str">
        <f>IF('Base-year demand'!$O98=0,"",'Base-year demand'!$O98)</f>
        <v/>
      </c>
      <c r="S98" s="49" t="str">
        <f>IF('Base-year demand'!$P98=0,"",'Base-year demand'!$P98)</f>
        <v/>
      </c>
      <c r="T98" s="49" t="str">
        <f>IF('Base-year demand'!$Q98=0,"",'Base-year demand'!$Q98)</f>
        <v/>
      </c>
      <c r="U98" s="49" t="str">
        <f>IF('Base-year demand'!$R98=0,"",'Base-year demand'!$R98)</f>
        <v/>
      </c>
      <c r="V98" s="49" t="str">
        <f>IF('Base-year demand'!$S98=0,"",'Base-year demand'!$S98)</f>
        <v/>
      </c>
      <c r="W98" s="49" t="str">
        <f>IF('Base-year demand'!$T98=0,"",'Base-year demand'!$T98)</f>
        <v/>
      </c>
      <c r="X98" s="49" t="str">
        <f>IF('Base-year demand'!$U98=0,"",'Base-year demand'!$U98)</f>
        <v/>
      </c>
      <c r="Y98" s="49" t="str">
        <f>IF('Base-year demand'!$V98=0,"",'Base-year demand'!$V98)</f>
        <v/>
      </c>
      <c r="Z98" s="49" t="str">
        <f>IF('Base-year demand'!$W98=0,"",'Base-year demand'!$W98)</f>
        <v/>
      </c>
      <c r="AA98" s="49" t="str">
        <f>IF('Base-year demand'!$X98=0,"",'Base-year demand'!$X98)</f>
        <v/>
      </c>
      <c r="AB98" s="49" t="str">
        <f>IF('Base-year demand'!$Y98=0,"",'Base-year demand'!$Y98)</f>
        <v/>
      </c>
      <c r="AC98" s="49" t="str">
        <f>IF('Base-year demand'!$Z98=0,"",'Base-year demand'!$Z98)</f>
        <v/>
      </c>
    </row>
    <row r="99" spans="3:29" x14ac:dyDescent="0.3">
      <c r="C99" s="45" t="str">
        <f>DemandDrivers!C93</f>
        <v>CLEDU</v>
      </c>
      <c r="D99" s="45" t="str">
        <f>DemandDrivers!D93</f>
        <v>Lighting in Commercial sector - Education</v>
      </c>
      <c r="E99" s="46" t="str">
        <f>DemandDrivers!E93</f>
        <v>COM</v>
      </c>
      <c r="F99" s="47" t="str">
        <f>DemandDrivers!F93</f>
        <v>TJ</v>
      </c>
      <c r="J99" s="48" t="str">
        <f>'Base-year demand'!H99</f>
        <v>DEMAND</v>
      </c>
      <c r="K99" s="8">
        <f t="shared" si="3"/>
        <v>2018</v>
      </c>
      <c r="L99" s="50" t="str">
        <f t="shared" si="2"/>
        <v>CLEDU</v>
      </c>
      <c r="O99" s="49">
        <f>IF('Base-year demand'!$L99=0,"",ROUNDDOWN('Base-year demand'!$L99,4))</f>
        <v>2.0762</v>
      </c>
      <c r="P99" s="49" t="str">
        <f>IF('Base-year demand'!$M99=0,"",'Base-year demand'!$M99)</f>
        <v/>
      </c>
      <c r="Q99" s="49" t="str">
        <f>IF('Base-year demand'!$N99=0,"",'Base-year demand'!$N99)</f>
        <v/>
      </c>
      <c r="R99" s="49" t="str">
        <f>IF('Base-year demand'!$O99=0,"",'Base-year demand'!$O99)</f>
        <v/>
      </c>
      <c r="S99" s="49" t="str">
        <f>IF('Base-year demand'!$P99=0,"",'Base-year demand'!$P99)</f>
        <v/>
      </c>
      <c r="T99" s="49" t="str">
        <f>IF('Base-year demand'!$Q99=0,"",'Base-year demand'!$Q99)</f>
        <v/>
      </c>
      <c r="U99" s="49" t="str">
        <f>IF('Base-year demand'!$R99=0,"",'Base-year demand'!$R99)</f>
        <v/>
      </c>
      <c r="V99" s="49" t="str">
        <f>IF('Base-year demand'!$S99=0,"",'Base-year demand'!$S99)</f>
        <v/>
      </c>
      <c r="W99" s="49" t="str">
        <f>IF('Base-year demand'!$T99=0,"",'Base-year demand'!$T99)</f>
        <v/>
      </c>
      <c r="X99" s="49" t="str">
        <f>IF('Base-year demand'!$U99=0,"",'Base-year demand'!$U99)</f>
        <v/>
      </c>
      <c r="Y99" s="49" t="str">
        <f>IF('Base-year demand'!$V99=0,"",'Base-year demand'!$V99)</f>
        <v/>
      </c>
      <c r="Z99" s="49" t="str">
        <f>IF('Base-year demand'!$W99=0,"",'Base-year demand'!$W99)</f>
        <v/>
      </c>
      <c r="AA99" s="49" t="str">
        <f>IF('Base-year demand'!$X99=0,"",'Base-year demand'!$X99)</f>
        <v/>
      </c>
      <c r="AB99" s="49" t="str">
        <f>IF('Base-year demand'!$Y99=0,"",'Base-year demand'!$Y99)</f>
        <v/>
      </c>
      <c r="AC99" s="49" t="str">
        <f>IF('Base-year demand'!$Z99=0,"",'Base-year demand'!$Z99)</f>
        <v/>
      </c>
    </row>
    <row r="100" spans="3:29" x14ac:dyDescent="0.3">
      <c r="C100" s="45" t="str">
        <f>DemandDrivers!C94</f>
        <v>CLHLT</v>
      </c>
      <c r="D100" s="45" t="str">
        <f>DemandDrivers!D94</f>
        <v>Lighting in Commercial sector - Health</v>
      </c>
      <c r="E100" s="46" t="str">
        <f>DemandDrivers!E94</f>
        <v>COM</v>
      </c>
      <c r="F100" s="47" t="str">
        <f>DemandDrivers!F94</f>
        <v>TJ</v>
      </c>
      <c r="J100" s="48" t="str">
        <f>'Base-year demand'!H100</f>
        <v>DEMAND</v>
      </c>
      <c r="K100" s="8">
        <f t="shared" si="3"/>
        <v>2018</v>
      </c>
      <c r="L100" s="50" t="str">
        <f t="shared" si="2"/>
        <v>CLHLT</v>
      </c>
      <c r="O100" s="49">
        <f>IF('Base-year demand'!$L100=0,"",ROUNDDOWN('Base-year demand'!$L100,4))</f>
        <v>0.15590000000000001</v>
      </c>
      <c r="P100" s="49" t="str">
        <f>IF('Base-year demand'!$M100=0,"",'Base-year demand'!$M100)</f>
        <v/>
      </c>
      <c r="Q100" s="49" t="str">
        <f>IF('Base-year demand'!$N100=0,"",'Base-year demand'!$N100)</f>
        <v/>
      </c>
      <c r="R100" s="49" t="str">
        <f>IF('Base-year demand'!$O100=0,"",'Base-year demand'!$O100)</f>
        <v/>
      </c>
      <c r="S100" s="49" t="str">
        <f>IF('Base-year demand'!$P100=0,"",'Base-year demand'!$P100)</f>
        <v/>
      </c>
      <c r="T100" s="49" t="str">
        <f>IF('Base-year demand'!$Q100=0,"",'Base-year demand'!$Q100)</f>
        <v/>
      </c>
      <c r="U100" s="49" t="str">
        <f>IF('Base-year demand'!$R100=0,"",'Base-year demand'!$R100)</f>
        <v/>
      </c>
      <c r="V100" s="49" t="str">
        <f>IF('Base-year demand'!$S100=0,"",'Base-year demand'!$S100)</f>
        <v/>
      </c>
      <c r="W100" s="49" t="str">
        <f>IF('Base-year demand'!$T100=0,"",'Base-year demand'!$T100)</f>
        <v/>
      </c>
      <c r="X100" s="49" t="str">
        <f>IF('Base-year demand'!$U100=0,"",'Base-year demand'!$U100)</f>
        <v/>
      </c>
      <c r="Y100" s="49" t="str">
        <f>IF('Base-year demand'!$V100=0,"",'Base-year demand'!$V100)</f>
        <v/>
      </c>
      <c r="Z100" s="49" t="str">
        <f>IF('Base-year demand'!$W100=0,"",'Base-year demand'!$W100)</f>
        <v/>
      </c>
      <c r="AA100" s="49" t="str">
        <f>IF('Base-year demand'!$X100=0,"",'Base-year demand'!$X100)</f>
        <v/>
      </c>
      <c r="AB100" s="49" t="str">
        <f>IF('Base-year demand'!$Y100=0,"",'Base-year demand'!$Y100)</f>
        <v/>
      </c>
      <c r="AC100" s="49" t="str">
        <f>IF('Base-year demand'!$Z100=0,"",'Base-year demand'!$Z100)</f>
        <v/>
      </c>
    </row>
    <row r="101" spans="3:29" x14ac:dyDescent="0.3">
      <c r="C101" s="45" t="str">
        <f>DemandDrivers!C95</f>
        <v>CLOFF</v>
      </c>
      <c r="D101" s="45" t="str">
        <f>DemandDrivers!D95</f>
        <v>Lighting in Commercial sector - Offices</v>
      </c>
      <c r="E101" s="46" t="str">
        <f>DemandDrivers!E95</f>
        <v>COM</v>
      </c>
      <c r="F101" s="47" t="str">
        <f>DemandDrivers!F95</f>
        <v>TJ</v>
      </c>
      <c r="J101" s="48" t="str">
        <f>'Base-year demand'!H101</f>
        <v>DEMAND</v>
      </c>
      <c r="K101" s="8">
        <f t="shared" si="3"/>
        <v>2018</v>
      </c>
      <c r="L101" s="50" t="str">
        <f t="shared" si="2"/>
        <v>CLOFF</v>
      </c>
      <c r="O101" s="49">
        <f>IF('Base-year demand'!$L101=0,"",ROUNDDOWN('Base-year demand'!$L101,4))</f>
        <v>0.2213</v>
      </c>
      <c r="P101" s="49" t="str">
        <f>IF('Base-year demand'!$M101=0,"",'Base-year demand'!$M101)</f>
        <v/>
      </c>
      <c r="Q101" s="49" t="str">
        <f>IF('Base-year demand'!$N101=0,"",'Base-year demand'!$N101)</f>
        <v/>
      </c>
      <c r="R101" s="49" t="str">
        <f>IF('Base-year demand'!$O101=0,"",'Base-year demand'!$O101)</f>
        <v/>
      </c>
      <c r="S101" s="49" t="str">
        <f>IF('Base-year demand'!$P101=0,"",'Base-year demand'!$P101)</f>
        <v/>
      </c>
      <c r="T101" s="49" t="str">
        <f>IF('Base-year demand'!$Q101=0,"",'Base-year demand'!$Q101)</f>
        <v/>
      </c>
      <c r="U101" s="49" t="str">
        <f>IF('Base-year demand'!$R101=0,"",'Base-year demand'!$R101)</f>
        <v/>
      </c>
      <c r="V101" s="49" t="str">
        <f>IF('Base-year demand'!$S101=0,"",'Base-year demand'!$S101)</f>
        <v/>
      </c>
      <c r="W101" s="49" t="str">
        <f>IF('Base-year demand'!$T101=0,"",'Base-year demand'!$T101)</f>
        <v/>
      </c>
      <c r="X101" s="49" t="str">
        <f>IF('Base-year demand'!$U101=0,"",'Base-year demand'!$U101)</f>
        <v/>
      </c>
      <c r="Y101" s="49" t="str">
        <f>IF('Base-year demand'!$V101=0,"",'Base-year demand'!$V101)</f>
        <v/>
      </c>
      <c r="Z101" s="49" t="str">
        <f>IF('Base-year demand'!$W101=0,"",'Base-year demand'!$W101)</f>
        <v/>
      </c>
      <c r="AA101" s="49" t="str">
        <f>IF('Base-year demand'!$X101=0,"",'Base-year demand'!$X101)</f>
        <v/>
      </c>
      <c r="AB101" s="49" t="str">
        <f>IF('Base-year demand'!$Y101=0,"",'Base-year demand'!$Y101)</f>
        <v/>
      </c>
      <c r="AC101" s="49" t="str">
        <f>IF('Base-year demand'!$Z101=0,"",'Base-year demand'!$Z101)</f>
        <v/>
      </c>
    </row>
    <row r="102" spans="3:29" x14ac:dyDescent="0.3">
      <c r="C102" s="45" t="str">
        <f>DemandDrivers!C96</f>
        <v>CLOTH</v>
      </c>
      <c r="D102" s="45" t="str">
        <f>DemandDrivers!D96</f>
        <v>Lighting in Commercial sector - Other</v>
      </c>
      <c r="E102" s="46" t="str">
        <f>DemandDrivers!E96</f>
        <v>COM</v>
      </c>
      <c r="F102" s="47" t="str">
        <f>DemandDrivers!F96</f>
        <v>TJ</v>
      </c>
      <c r="J102" s="48" t="str">
        <f>'Base-year demand'!H102</f>
        <v>DEMAND</v>
      </c>
      <c r="K102" s="8">
        <f t="shared" si="3"/>
        <v>2018</v>
      </c>
      <c r="L102" s="50" t="str">
        <f t="shared" si="2"/>
        <v>CLOTH</v>
      </c>
      <c r="O102" s="49">
        <f>IF('Base-year demand'!$L102=0,"",ROUNDDOWN('Base-year demand'!$L102,4))</f>
        <v>1.3178000000000001</v>
      </c>
      <c r="P102" s="49" t="str">
        <f>IF('Base-year demand'!$M102=0,"",'Base-year demand'!$M102)</f>
        <v/>
      </c>
      <c r="Q102" s="49" t="str">
        <f>IF('Base-year demand'!$N102=0,"",'Base-year demand'!$N102)</f>
        <v/>
      </c>
      <c r="R102" s="49" t="str">
        <f>IF('Base-year demand'!$O102=0,"",'Base-year demand'!$O102)</f>
        <v/>
      </c>
      <c r="S102" s="49" t="str">
        <f>IF('Base-year demand'!$P102=0,"",'Base-year demand'!$P102)</f>
        <v/>
      </c>
      <c r="T102" s="49" t="str">
        <f>IF('Base-year demand'!$Q102=0,"",'Base-year demand'!$Q102)</f>
        <v/>
      </c>
      <c r="U102" s="49" t="str">
        <f>IF('Base-year demand'!$R102=0,"",'Base-year demand'!$R102)</f>
        <v/>
      </c>
      <c r="V102" s="49" t="str">
        <f>IF('Base-year demand'!$S102=0,"",'Base-year demand'!$S102)</f>
        <v/>
      </c>
      <c r="W102" s="49" t="str">
        <f>IF('Base-year demand'!$T102=0,"",'Base-year demand'!$T102)</f>
        <v/>
      </c>
      <c r="X102" s="49" t="str">
        <f>IF('Base-year demand'!$U102=0,"",'Base-year demand'!$U102)</f>
        <v/>
      </c>
      <c r="Y102" s="49" t="str">
        <f>IF('Base-year demand'!$V102=0,"",'Base-year demand'!$V102)</f>
        <v/>
      </c>
      <c r="Z102" s="49" t="str">
        <f>IF('Base-year demand'!$W102=0,"",'Base-year demand'!$W102)</f>
        <v/>
      </c>
      <c r="AA102" s="49" t="str">
        <f>IF('Base-year demand'!$X102=0,"",'Base-year demand'!$X102)</f>
        <v/>
      </c>
      <c r="AB102" s="49" t="str">
        <f>IF('Base-year demand'!$Y102=0,"",'Base-year demand'!$Y102)</f>
        <v/>
      </c>
      <c r="AC102" s="49" t="str">
        <f>IF('Base-year demand'!$Z102=0,"",'Base-year demand'!$Z102)</f>
        <v/>
      </c>
    </row>
    <row r="103" spans="3:29" x14ac:dyDescent="0.3">
      <c r="C103" s="45" t="str">
        <f>DemandDrivers!C97</f>
        <v>CLRET</v>
      </c>
      <c r="D103" s="45" t="str">
        <f>DemandDrivers!D97</f>
        <v>Lighting in Commercial sector - Retail business</v>
      </c>
      <c r="E103" s="46" t="str">
        <f>DemandDrivers!E97</f>
        <v>COM</v>
      </c>
      <c r="F103" s="47" t="str">
        <f>DemandDrivers!F97</f>
        <v>TJ</v>
      </c>
      <c r="J103" s="48" t="str">
        <f>'Base-year demand'!H103</f>
        <v>DEMAND</v>
      </c>
      <c r="K103" s="8">
        <f t="shared" si="3"/>
        <v>2018</v>
      </c>
      <c r="L103" s="50" t="str">
        <f t="shared" si="2"/>
        <v>CLRET</v>
      </c>
      <c r="O103" s="49">
        <f>IF('Base-year demand'!$L103=0,"",ROUNDDOWN('Base-year demand'!$L103,4))</f>
        <v>0.27289999999999998</v>
      </c>
      <c r="P103" s="49" t="str">
        <f>IF('Base-year demand'!$M103=0,"",'Base-year demand'!$M103)</f>
        <v/>
      </c>
      <c r="Q103" s="49" t="str">
        <f>IF('Base-year demand'!$N103=0,"",'Base-year demand'!$N103)</f>
        <v/>
      </c>
      <c r="R103" s="49" t="str">
        <f>IF('Base-year demand'!$O103=0,"",'Base-year demand'!$O103)</f>
        <v/>
      </c>
      <c r="S103" s="49" t="str">
        <f>IF('Base-year demand'!$P103=0,"",'Base-year demand'!$P103)</f>
        <v/>
      </c>
      <c r="T103" s="49" t="str">
        <f>IF('Base-year demand'!$Q103=0,"",'Base-year demand'!$Q103)</f>
        <v/>
      </c>
      <c r="U103" s="49" t="str">
        <f>IF('Base-year demand'!$R103=0,"",'Base-year demand'!$R103)</f>
        <v/>
      </c>
      <c r="V103" s="49" t="str">
        <f>IF('Base-year demand'!$S103=0,"",'Base-year demand'!$S103)</f>
        <v/>
      </c>
      <c r="W103" s="49" t="str">
        <f>IF('Base-year demand'!$T103=0,"",'Base-year demand'!$T103)</f>
        <v/>
      </c>
      <c r="X103" s="49" t="str">
        <f>IF('Base-year demand'!$U103=0,"",'Base-year demand'!$U103)</f>
        <v/>
      </c>
      <c r="Y103" s="49" t="str">
        <f>IF('Base-year demand'!$V103=0,"",'Base-year demand'!$V103)</f>
        <v/>
      </c>
      <c r="Z103" s="49" t="str">
        <f>IF('Base-year demand'!$W103=0,"",'Base-year demand'!$W103)</f>
        <v/>
      </c>
      <c r="AA103" s="49" t="str">
        <f>IF('Base-year demand'!$X103=0,"",'Base-year demand'!$X103)</f>
        <v/>
      </c>
      <c r="AB103" s="49" t="str">
        <f>IF('Base-year demand'!$Y103=0,"",'Base-year demand'!$Y103)</f>
        <v/>
      </c>
      <c r="AC103" s="49" t="str">
        <f>IF('Base-year demand'!$Z103=0,"",'Base-year demand'!$Z103)</f>
        <v/>
      </c>
    </row>
    <row r="104" spans="3:29" x14ac:dyDescent="0.3">
      <c r="C104" s="45" t="str">
        <f>DemandDrivers!C98</f>
        <v>CLSPO</v>
      </c>
      <c r="D104" s="45" t="str">
        <f>DemandDrivers!D98</f>
        <v>Lighting in Commercial sector - Swimming pool and gyms</v>
      </c>
      <c r="E104" s="46" t="str">
        <f>DemandDrivers!E98</f>
        <v>COM</v>
      </c>
      <c r="F104" s="47" t="str">
        <f>DemandDrivers!F98</f>
        <v>TJ</v>
      </c>
      <c r="J104" s="48" t="str">
        <f>'Base-year demand'!H104</f>
        <v>DEMAND</v>
      </c>
      <c r="K104" s="8">
        <f t="shared" si="3"/>
        <v>2018</v>
      </c>
      <c r="L104" s="50" t="str">
        <f t="shared" si="2"/>
        <v>CLSPO</v>
      </c>
      <c r="O104" s="49">
        <f>IF('Base-year demand'!$L104=0,"",ROUNDDOWN('Base-year demand'!$L104,4))</f>
        <v>0.58550000000000002</v>
      </c>
      <c r="P104" s="49" t="str">
        <f>IF('Base-year demand'!$M104=0,"",'Base-year demand'!$M104)</f>
        <v/>
      </c>
      <c r="Q104" s="49" t="str">
        <f>IF('Base-year demand'!$N104=0,"",'Base-year demand'!$N104)</f>
        <v/>
      </c>
      <c r="R104" s="49" t="str">
        <f>IF('Base-year demand'!$O104=0,"",'Base-year demand'!$O104)</f>
        <v/>
      </c>
      <c r="S104" s="49" t="str">
        <f>IF('Base-year demand'!$P104=0,"",'Base-year demand'!$P104)</f>
        <v/>
      </c>
      <c r="T104" s="49" t="str">
        <f>IF('Base-year demand'!$Q104=0,"",'Base-year demand'!$Q104)</f>
        <v/>
      </c>
      <c r="U104" s="49" t="str">
        <f>IF('Base-year demand'!$R104=0,"",'Base-year demand'!$R104)</f>
        <v/>
      </c>
      <c r="V104" s="49" t="str">
        <f>IF('Base-year demand'!$S104=0,"",'Base-year demand'!$S104)</f>
        <v/>
      </c>
      <c r="W104" s="49" t="str">
        <f>IF('Base-year demand'!$T104=0,"",'Base-year demand'!$T104)</f>
        <v/>
      </c>
      <c r="X104" s="49" t="str">
        <f>IF('Base-year demand'!$U104=0,"",'Base-year demand'!$U104)</f>
        <v/>
      </c>
      <c r="Y104" s="49" t="str">
        <f>IF('Base-year demand'!$V104=0,"",'Base-year demand'!$V104)</f>
        <v/>
      </c>
      <c r="Z104" s="49" t="str">
        <f>IF('Base-year demand'!$W104=0,"",'Base-year demand'!$W104)</f>
        <v/>
      </c>
      <c r="AA104" s="49" t="str">
        <f>IF('Base-year demand'!$X104=0,"",'Base-year demand'!$X104)</f>
        <v/>
      </c>
      <c r="AB104" s="49" t="str">
        <f>IF('Base-year demand'!$Y104=0,"",'Base-year demand'!$Y104)</f>
        <v/>
      </c>
      <c r="AC104" s="49" t="str">
        <f>IF('Base-year demand'!$Z104=0,"",'Base-year demand'!$Z104)</f>
        <v/>
      </c>
    </row>
    <row r="105" spans="3:29" x14ac:dyDescent="0.3">
      <c r="C105" s="45" t="str">
        <f>DemandDrivers!C99</f>
        <v>CLTUR</v>
      </c>
      <c r="D105" s="45" t="str">
        <f>DemandDrivers!D99</f>
        <v>Lighting in Commercial sector - Tourism Hotels and Restaurants</v>
      </c>
      <c r="E105" s="46" t="str">
        <f>DemandDrivers!E99</f>
        <v>COM</v>
      </c>
      <c r="F105" s="47" t="str">
        <f>DemandDrivers!F99</f>
        <v>TJ</v>
      </c>
      <c r="J105" s="48" t="str">
        <f>'Base-year demand'!H105</f>
        <v>DEMAND</v>
      </c>
      <c r="K105" s="8">
        <f t="shared" si="3"/>
        <v>2018</v>
      </c>
      <c r="L105" s="50" t="str">
        <f t="shared" si="2"/>
        <v>CLTUR</v>
      </c>
      <c r="O105" s="49">
        <f>IF('Base-year demand'!$L105=0,"",ROUNDDOWN('Base-year demand'!$L105,4))</f>
        <v>0.1663</v>
      </c>
      <c r="P105" s="49" t="str">
        <f>IF('Base-year demand'!$M105=0,"",'Base-year demand'!$M105)</f>
        <v/>
      </c>
      <c r="Q105" s="49" t="str">
        <f>IF('Base-year demand'!$N105=0,"",'Base-year demand'!$N105)</f>
        <v/>
      </c>
      <c r="R105" s="49" t="str">
        <f>IF('Base-year demand'!$O105=0,"",'Base-year demand'!$O105)</f>
        <v/>
      </c>
      <c r="S105" s="49" t="str">
        <f>IF('Base-year demand'!$P105=0,"",'Base-year demand'!$P105)</f>
        <v/>
      </c>
      <c r="T105" s="49" t="str">
        <f>IF('Base-year demand'!$Q105=0,"",'Base-year demand'!$Q105)</f>
        <v/>
      </c>
      <c r="U105" s="49" t="str">
        <f>IF('Base-year demand'!$R105=0,"",'Base-year demand'!$R105)</f>
        <v/>
      </c>
      <c r="V105" s="49" t="str">
        <f>IF('Base-year demand'!$S105=0,"",'Base-year demand'!$S105)</f>
        <v/>
      </c>
      <c r="W105" s="49" t="str">
        <f>IF('Base-year demand'!$T105=0,"",'Base-year demand'!$T105)</f>
        <v/>
      </c>
      <c r="X105" s="49" t="str">
        <f>IF('Base-year demand'!$U105=0,"",'Base-year demand'!$U105)</f>
        <v/>
      </c>
      <c r="Y105" s="49" t="str">
        <f>IF('Base-year demand'!$V105=0,"",'Base-year demand'!$V105)</f>
        <v/>
      </c>
      <c r="Z105" s="49" t="str">
        <f>IF('Base-year demand'!$W105=0,"",'Base-year demand'!$W105)</f>
        <v/>
      </c>
      <c r="AA105" s="49" t="str">
        <f>IF('Base-year demand'!$X105=0,"",'Base-year demand'!$X105)</f>
        <v/>
      </c>
      <c r="AB105" s="49" t="str">
        <f>IF('Base-year demand'!$Y105=0,"",'Base-year demand'!$Y105)</f>
        <v/>
      </c>
      <c r="AC105" s="49" t="str">
        <f>IF('Base-year demand'!$Z105=0,"",'Base-year demand'!$Z105)</f>
        <v/>
      </c>
    </row>
    <row r="106" spans="3:29" x14ac:dyDescent="0.3">
      <c r="C106" s="45" t="str">
        <f>DemandDrivers!C100</f>
        <v>COCUL</v>
      </c>
      <c r="D106" s="45" t="str">
        <f>DemandDrivers!D100</f>
        <v>Other electric appliances Commercial sector - Culture space, museum, theatre and library</v>
      </c>
      <c r="E106" s="46" t="str">
        <f>DemandDrivers!E100</f>
        <v>COM</v>
      </c>
      <c r="F106" s="47" t="str">
        <f>DemandDrivers!F100</f>
        <v>TJ</v>
      </c>
      <c r="J106" s="48" t="str">
        <f>'Base-year demand'!H106</f>
        <v>DEMAND</v>
      </c>
      <c r="K106" s="8">
        <f t="shared" si="3"/>
        <v>2018</v>
      </c>
      <c r="L106" s="50" t="str">
        <f t="shared" si="2"/>
        <v>COCUL</v>
      </c>
      <c r="O106" s="49">
        <f>IF('Base-year demand'!$L106=0,"",ROUNDDOWN('Base-year demand'!$L106,4))</f>
        <v>4.0980999999999996</v>
      </c>
      <c r="P106" s="49" t="str">
        <f>IF('Base-year demand'!$M106=0,"",'Base-year demand'!$M106)</f>
        <v/>
      </c>
      <c r="Q106" s="49" t="str">
        <f>IF('Base-year demand'!$N106=0,"",'Base-year demand'!$N106)</f>
        <v/>
      </c>
      <c r="R106" s="49" t="str">
        <f>IF('Base-year demand'!$O106=0,"",'Base-year demand'!$O106)</f>
        <v/>
      </c>
      <c r="S106" s="49" t="str">
        <f>IF('Base-year demand'!$P106=0,"",'Base-year demand'!$P106)</f>
        <v/>
      </c>
      <c r="T106" s="49" t="str">
        <f>IF('Base-year demand'!$Q106=0,"",'Base-year demand'!$Q106)</f>
        <v/>
      </c>
      <c r="U106" s="49" t="str">
        <f>IF('Base-year demand'!$R106=0,"",'Base-year demand'!$R106)</f>
        <v/>
      </c>
      <c r="V106" s="49" t="str">
        <f>IF('Base-year demand'!$S106=0,"",'Base-year demand'!$S106)</f>
        <v/>
      </c>
      <c r="W106" s="49" t="str">
        <f>IF('Base-year demand'!$T106=0,"",'Base-year demand'!$T106)</f>
        <v/>
      </c>
      <c r="X106" s="49" t="str">
        <f>IF('Base-year demand'!$U106=0,"",'Base-year demand'!$U106)</f>
        <v/>
      </c>
      <c r="Y106" s="49" t="str">
        <f>IF('Base-year demand'!$V106=0,"",'Base-year demand'!$V106)</f>
        <v/>
      </c>
      <c r="Z106" s="49" t="str">
        <f>IF('Base-year demand'!$W106=0,"",'Base-year demand'!$W106)</f>
        <v/>
      </c>
      <c r="AA106" s="49" t="str">
        <f>IF('Base-year demand'!$X106=0,"",'Base-year demand'!$X106)</f>
        <v/>
      </c>
      <c r="AB106" s="49" t="str">
        <f>IF('Base-year demand'!$Y106=0,"",'Base-year demand'!$Y106)</f>
        <v/>
      </c>
      <c r="AC106" s="49" t="str">
        <f>IF('Base-year demand'!$Z106=0,"",'Base-year demand'!$Z106)</f>
        <v/>
      </c>
    </row>
    <row r="107" spans="3:29" x14ac:dyDescent="0.3">
      <c r="C107" s="45" t="str">
        <f>DemandDrivers!C101</f>
        <v>COEDU</v>
      </c>
      <c r="D107" s="45" t="str">
        <f>DemandDrivers!D101</f>
        <v>Other electric appliances Commercial sector - Education</v>
      </c>
      <c r="E107" s="46" t="str">
        <f>DemandDrivers!E101</f>
        <v>COM</v>
      </c>
      <c r="F107" s="47" t="str">
        <f>DemandDrivers!F101</f>
        <v>TJ</v>
      </c>
      <c r="J107" s="48" t="str">
        <f>'Base-year demand'!H107</f>
        <v>DEMAND</v>
      </c>
      <c r="K107" s="8">
        <f t="shared" si="3"/>
        <v>2018</v>
      </c>
      <c r="L107" s="50" t="str">
        <f t="shared" si="2"/>
        <v>COEDU</v>
      </c>
      <c r="O107" s="49">
        <f>IF('Base-year demand'!$L107=0,"",ROUNDDOWN('Base-year demand'!$L107,4))</f>
        <v>9.8391000000000002</v>
      </c>
      <c r="P107" s="49" t="str">
        <f>IF('Base-year demand'!$M107=0,"",'Base-year demand'!$M107)</f>
        <v/>
      </c>
      <c r="Q107" s="49" t="str">
        <f>IF('Base-year demand'!$N107=0,"",'Base-year demand'!$N107)</f>
        <v/>
      </c>
      <c r="R107" s="49" t="str">
        <f>IF('Base-year demand'!$O107=0,"",'Base-year demand'!$O107)</f>
        <v/>
      </c>
      <c r="S107" s="49" t="str">
        <f>IF('Base-year demand'!$P107=0,"",'Base-year demand'!$P107)</f>
        <v/>
      </c>
      <c r="T107" s="49" t="str">
        <f>IF('Base-year demand'!$Q107=0,"",'Base-year demand'!$Q107)</f>
        <v/>
      </c>
      <c r="U107" s="49" t="str">
        <f>IF('Base-year demand'!$R107=0,"",'Base-year demand'!$R107)</f>
        <v/>
      </c>
      <c r="V107" s="49" t="str">
        <f>IF('Base-year demand'!$S107=0,"",'Base-year demand'!$S107)</f>
        <v/>
      </c>
      <c r="W107" s="49" t="str">
        <f>IF('Base-year demand'!$T107=0,"",'Base-year demand'!$T107)</f>
        <v/>
      </c>
      <c r="X107" s="49" t="str">
        <f>IF('Base-year demand'!$U107=0,"",'Base-year demand'!$U107)</f>
        <v/>
      </c>
      <c r="Y107" s="49" t="str">
        <f>IF('Base-year demand'!$V107=0,"",'Base-year demand'!$V107)</f>
        <v/>
      </c>
      <c r="Z107" s="49" t="str">
        <f>IF('Base-year demand'!$W107=0,"",'Base-year demand'!$W107)</f>
        <v/>
      </c>
      <c r="AA107" s="49" t="str">
        <f>IF('Base-year demand'!$X107=0,"",'Base-year demand'!$X107)</f>
        <v/>
      </c>
      <c r="AB107" s="49" t="str">
        <f>IF('Base-year demand'!$Y107=0,"",'Base-year demand'!$Y107)</f>
        <v/>
      </c>
      <c r="AC107" s="49" t="str">
        <f>IF('Base-year demand'!$Z107=0,"",'Base-year demand'!$Z107)</f>
        <v/>
      </c>
    </row>
    <row r="108" spans="3:29" x14ac:dyDescent="0.3">
      <c r="C108" s="45" t="str">
        <f>DemandDrivers!C102</f>
        <v>COHLT</v>
      </c>
      <c r="D108" s="45" t="str">
        <f>DemandDrivers!D102</f>
        <v>Other electric appliances Commercial sector - Health</v>
      </c>
      <c r="E108" s="46" t="str">
        <f>DemandDrivers!E102</f>
        <v>COM</v>
      </c>
      <c r="F108" s="47" t="str">
        <f>DemandDrivers!F102</f>
        <v>TJ</v>
      </c>
      <c r="J108" s="48" t="str">
        <f>'Base-year demand'!H108</f>
        <v>DEMAND</v>
      </c>
      <c r="K108" s="8">
        <f t="shared" si="3"/>
        <v>2018</v>
      </c>
      <c r="L108" s="50" t="str">
        <f t="shared" si="2"/>
        <v>COHLT</v>
      </c>
      <c r="O108" s="49">
        <f>IF('Base-year demand'!$L108=0,"",ROUNDDOWN('Base-year demand'!$L108,4))</f>
        <v>0.73909999999999998</v>
      </c>
      <c r="P108" s="49" t="str">
        <f>IF('Base-year demand'!$M108=0,"",'Base-year demand'!$M108)</f>
        <v/>
      </c>
      <c r="Q108" s="49" t="str">
        <f>IF('Base-year demand'!$N108=0,"",'Base-year demand'!$N108)</f>
        <v/>
      </c>
      <c r="R108" s="49" t="str">
        <f>IF('Base-year demand'!$O108=0,"",'Base-year demand'!$O108)</f>
        <v/>
      </c>
      <c r="S108" s="49" t="str">
        <f>IF('Base-year demand'!$P108=0,"",'Base-year demand'!$P108)</f>
        <v/>
      </c>
      <c r="T108" s="49" t="str">
        <f>IF('Base-year demand'!$Q108=0,"",'Base-year demand'!$Q108)</f>
        <v/>
      </c>
      <c r="U108" s="49" t="str">
        <f>IF('Base-year demand'!$R108=0,"",'Base-year demand'!$R108)</f>
        <v/>
      </c>
      <c r="V108" s="49" t="str">
        <f>IF('Base-year demand'!$S108=0,"",'Base-year demand'!$S108)</f>
        <v/>
      </c>
      <c r="W108" s="49" t="str">
        <f>IF('Base-year demand'!$T108=0,"",'Base-year demand'!$T108)</f>
        <v/>
      </c>
      <c r="X108" s="49" t="str">
        <f>IF('Base-year demand'!$U108=0,"",'Base-year demand'!$U108)</f>
        <v/>
      </c>
      <c r="Y108" s="49" t="str">
        <f>IF('Base-year demand'!$V108=0,"",'Base-year demand'!$V108)</f>
        <v/>
      </c>
      <c r="Z108" s="49" t="str">
        <f>IF('Base-year demand'!$W108=0,"",'Base-year demand'!$W108)</f>
        <v/>
      </c>
      <c r="AA108" s="49" t="str">
        <f>IF('Base-year demand'!$X108=0,"",'Base-year demand'!$X108)</f>
        <v/>
      </c>
      <c r="AB108" s="49" t="str">
        <f>IF('Base-year demand'!$Y108=0,"",'Base-year demand'!$Y108)</f>
        <v/>
      </c>
      <c r="AC108" s="49" t="str">
        <f>IF('Base-year demand'!$Z108=0,"",'Base-year demand'!$Z108)</f>
        <v/>
      </c>
    </row>
    <row r="109" spans="3:29" x14ac:dyDescent="0.3">
      <c r="C109" s="45" t="str">
        <f>DemandDrivers!C103</f>
        <v>COOFF</v>
      </c>
      <c r="D109" s="45" t="str">
        <f>DemandDrivers!D103</f>
        <v>Other electric appliances Commercial sector - Offices</v>
      </c>
      <c r="E109" s="46" t="str">
        <f>DemandDrivers!E103</f>
        <v>COM</v>
      </c>
      <c r="F109" s="47" t="str">
        <f>DemandDrivers!F103</f>
        <v>TJ</v>
      </c>
      <c r="J109" s="48" t="str">
        <f>'Base-year demand'!H109</f>
        <v>DEMAND</v>
      </c>
      <c r="K109" s="8">
        <f t="shared" si="3"/>
        <v>2018</v>
      </c>
      <c r="L109" s="50" t="str">
        <f t="shared" si="2"/>
        <v>COOFF</v>
      </c>
      <c r="O109" s="49">
        <f>IF('Base-year demand'!$L109=0,"",ROUNDDOWN('Base-year demand'!$L109,4))</f>
        <v>1.0488999999999999</v>
      </c>
      <c r="P109" s="49" t="str">
        <f>IF('Base-year demand'!$M109=0,"",'Base-year demand'!$M109)</f>
        <v/>
      </c>
      <c r="Q109" s="49" t="str">
        <f>IF('Base-year demand'!$N109=0,"",'Base-year demand'!$N109)</f>
        <v/>
      </c>
      <c r="R109" s="49" t="str">
        <f>IF('Base-year demand'!$O109=0,"",'Base-year demand'!$O109)</f>
        <v/>
      </c>
      <c r="S109" s="49" t="str">
        <f>IF('Base-year demand'!$P109=0,"",'Base-year demand'!$P109)</f>
        <v/>
      </c>
      <c r="T109" s="49" t="str">
        <f>IF('Base-year demand'!$Q109=0,"",'Base-year demand'!$Q109)</f>
        <v/>
      </c>
      <c r="U109" s="49" t="str">
        <f>IF('Base-year demand'!$R109=0,"",'Base-year demand'!$R109)</f>
        <v/>
      </c>
      <c r="V109" s="49" t="str">
        <f>IF('Base-year demand'!$S109=0,"",'Base-year demand'!$S109)</f>
        <v/>
      </c>
      <c r="W109" s="49" t="str">
        <f>IF('Base-year demand'!$T109=0,"",'Base-year demand'!$T109)</f>
        <v/>
      </c>
      <c r="X109" s="49" t="str">
        <f>IF('Base-year demand'!$U109=0,"",'Base-year demand'!$U109)</f>
        <v/>
      </c>
      <c r="Y109" s="49" t="str">
        <f>IF('Base-year demand'!$V109=0,"",'Base-year demand'!$V109)</f>
        <v/>
      </c>
      <c r="Z109" s="49" t="str">
        <f>IF('Base-year demand'!$W109=0,"",'Base-year demand'!$W109)</f>
        <v/>
      </c>
      <c r="AA109" s="49" t="str">
        <f>IF('Base-year demand'!$X109=0,"",'Base-year demand'!$X109)</f>
        <v/>
      </c>
      <c r="AB109" s="49" t="str">
        <f>IF('Base-year demand'!$Y109=0,"",'Base-year demand'!$Y109)</f>
        <v/>
      </c>
      <c r="AC109" s="49" t="str">
        <f>IF('Base-year demand'!$Z109=0,"",'Base-year demand'!$Z109)</f>
        <v/>
      </c>
    </row>
    <row r="110" spans="3:29" x14ac:dyDescent="0.3">
      <c r="C110" s="45" t="str">
        <f>DemandDrivers!C104</f>
        <v>COOTH</v>
      </c>
      <c r="D110" s="45" t="str">
        <f>DemandDrivers!D104</f>
        <v>Other electric appliances Commercial sector - Other</v>
      </c>
      <c r="E110" s="46" t="str">
        <f>DemandDrivers!E104</f>
        <v>COM</v>
      </c>
      <c r="F110" s="47" t="str">
        <f>DemandDrivers!F104</f>
        <v>TJ</v>
      </c>
      <c r="J110" s="48" t="str">
        <f>'Base-year demand'!H110</f>
        <v>DEMAND</v>
      </c>
      <c r="K110" s="8">
        <f t="shared" si="3"/>
        <v>2018</v>
      </c>
      <c r="L110" s="50" t="str">
        <f t="shared" si="2"/>
        <v>COOTH</v>
      </c>
      <c r="O110" s="49">
        <f>IF('Base-year demand'!$L110=0,"",ROUNDDOWN('Base-year demand'!$L110,4))</f>
        <v>6.2450000000000001</v>
      </c>
      <c r="P110" s="49" t="str">
        <f>IF('Base-year demand'!$M110=0,"",'Base-year demand'!$M110)</f>
        <v/>
      </c>
      <c r="Q110" s="49" t="str">
        <f>IF('Base-year demand'!$N110=0,"",'Base-year demand'!$N110)</f>
        <v/>
      </c>
      <c r="R110" s="49" t="str">
        <f>IF('Base-year demand'!$O110=0,"",'Base-year demand'!$O110)</f>
        <v/>
      </c>
      <c r="S110" s="49" t="str">
        <f>IF('Base-year demand'!$P110=0,"",'Base-year demand'!$P110)</f>
        <v/>
      </c>
      <c r="T110" s="49" t="str">
        <f>IF('Base-year demand'!$Q110=0,"",'Base-year demand'!$Q110)</f>
        <v/>
      </c>
      <c r="U110" s="49" t="str">
        <f>IF('Base-year demand'!$R110=0,"",'Base-year demand'!$R110)</f>
        <v/>
      </c>
      <c r="V110" s="49" t="str">
        <f>IF('Base-year demand'!$S110=0,"",'Base-year demand'!$S110)</f>
        <v/>
      </c>
      <c r="W110" s="49" t="str">
        <f>IF('Base-year demand'!$T110=0,"",'Base-year demand'!$T110)</f>
        <v/>
      </c>
      <c r="X110" s="49" t="str">
        <f>IF('Base-year demand'!$U110=0,"",'Base-year demand'!$U110)</f>
        <v/>
      </c>
      <c r="Y110" s="49" t="str">
        <f>IF('Base-year demand'!$V110=0,"",'Base-year demand'!$V110)</f>
        <v/>
      </c>
      <c r="Z110" s="49" t="str">
        <f>IF('Base-year demand'!$W110=0,"",'Base-year demand'!$W110)</f>
        <v/>
      </c>
      <c r="AA110" s="49" t="str">
        <f>IF('Base-year demand'!$X110=0,"",'Base-year demand'!$X110)</f>
        <v/>
      </c>
      <c r="AB110" s="49" t="str">
        <f>IF('Base-year demand'!$Y110=0,"",'Base-year demand'!$Y110)</f>
        <v/>
      </c>
      <c r="AC110" s="49" t="str">
        <f>IF('Base-year demand'!$Z110=0,"",'Base-year demand'!$Z110)</f>
        <v/>
      </c>
    </row>
    <row r="111" spans="3:29" x14ac:dyDescent="0.3">
      <c r="C111" s="45" t="str">
        <f>DemandDrivers!C105</f>
        <v>CORET</v>
      </c>
      <c r="D111" s="45" t="str">
        <f>DemandDrivers!D105</f>
        <v>Other electric appliances Commercial sector - Retail business</v>
      </c>
      <c r="E111" s="46" t="str">
        <f>DemandDrivers!E105</f>
        <v>COM</v>
      </c>
      <c r="F111" s="47" t="str">
        <f>DemandDrivers!F105</f>
        <v>TJ</v>
      </c>
      <c r="J111" s="48" t="str">
        <f>'Base-year demand'!H111</f>
        <v>DEMAND</v>
      </c>
      <c r="K111" s="8">
        <f t="shared" si="3"/>
        <v>2018</v>
      </c>
      <c r="L111" s="50" t="str">
        <f t="shared" si="2"/>
        <v>CORET</v>
      </c>
      <c r="O111" s="49">
        <f>IF('Base-year demand'!$L111=0,"",ROUNDDOWN('Base-year demand'!$L111,4))</f>
        <v>1.2935000000000001</v>
      </c>
      <c r="P111" s="49" t="str">
        <f>IF('Base-year demand'!$M111=0,"",'Base-year demand'!$M111)</f>
        <v/>
      </c>
      <c r="Q111" s="49" t="str">
        <f>IF('Base-year demand'!$N111=0,"",'Base-year demand'!$N111)</f>
        <v/>
      </c>
      <c r="R111" s="49" t="str">
        <f>IF('Base-year demand'!$O111=0,"",'Base-year demand'!$O111)</f>
        <v/>
      </c>
      <c r="S111" s="49" t="str">
        <f>IF('Base-year demand'!$P111=0,"",'Base-year demand'!$P111)</f>
        <v/>
      </c>
      <c r="T111" s="49" t="str">
        <f>IF('Base-year demand'!$Q111=0,"",'Base-year demand'!$Q111)</f>
        <v/>
      </c>
      <c r="U111" s="49" t="str">
        <f>IF('Base-year demand'!$R111=0,"",'Base-year demand'!$R111)</f>
        <v/>
      </c>
      <c r="V111" s="49" t="str">
        <f>IF('Base-year demand'!$S111=0,"",'Base-year demand'!$S111)</f>
        <v/>
      </c>
      <c r="W111" s="49" t="str">
        <f>IF('Base-year demand'!$T111=0,"",'Base-year demand'!$T111)</f>
        <v/>
      </c>
      <c r="X111" s="49" t="str">
        <f>IF('Base-year demand'!$U111=0,"",'Base-year demand'!$U111)</f>
        <v/>
      </c>
      <c r="Y111" s="49" t="str">
        <f>IF('Base-year demand'!$V111=0,"",'Base-year demand'!$V111)</f>
        <v/>
      </c>
      <c r="Z111" s="49" t="str">
        <f>IF('Base-year demand'!$W111=0,"",'Base-year demand'!$W111)</f>
        <v/>
      </c>
      <c r="AA111" s="49" t="str">
        <f>IF('Base-year demand'!$X111=0,"",'Base-year demand'!$X111)</f>
        <v/>
      </c>
      <c r="AB111" s="49" t="str">
        <f>IF('Base-year demand'!$Y111=0,"",'Base-year demand'!$Y111)</f>
        <v/>
      </c>
      <c r="AC111" s="49" t="str">
        <f>IF('Base-year demand'!$Z111=0,"",'Base-year demand'!$Z111)</f>
        <v/>
      </c>
    </row>
    <row r="112" spans="3:29" x14ac:dyDescent="0.3">
      <c r="C112" s="45" t="str">
        <f>DemandDrivers!C106</f>
        <v>COSPO</v>
      </c>
      <c r="D112" s="45" t="str">
        <f>DemandDrivers!D106</f>
        <v>Other electric appliances Commercial sector - Swimming pool and gyms</v>
      </c>
      <c r="E112" s="46" t="str">
        <f>DemandDrivers!E106</f>
        <v>COM</v>
      </c>
      <c r="F112" s="47" t="str">
        <f>DemandDrivers!F106</f>
        <v>TJ</v>
      </c>
      <c r="J112" s="48" t="str">
        <f>'Base-year demand'!H112</f>
        <v>DEMAND</v>
      </c>
      <c r="K112" s="8">
        <f t="shared" si="3"/>
        <v>2018</v>
      </c>
      <c r="L112" s="50" t="str">
        <f t="shared" si="2"/>
        <v>COSPO</v>
      </c>
      <c r="O112" s="49">
        <f>IF('Base-year demand'!$L112=0,"",ROUNDDOWN('Base-year demand'!$L112,4))</f>
        <v>2.7746</v>
      </c>
      <c r="P112" s="49" t="str">
        <f>IF('Base-year demand'!$M112=0,"",'Base-year demand'!$M112)</f>
        <v/>
      </c>
      <c r="Q112" s="49" t="str">
        <f>IF('Base-year demand'!$N112=0,"",'Base-year demand'!$N112)</f>
        <v/>
      </c>
      <c r="R112" s="49" t="str">
        <f>IF('Base-year demand'!$O112=0,"",'Base-year demand'!$O112)</f>
        <v/>
      </c>
      <c r="S112" s="49" t="str">
        <f>IF('Base-year demand'!$P112=0,"",'Base-year demand'!$P112)</f>
        <v/>
      </c>
      <c r="T112" s="49" t="str">
        <f>IF('Base-year demand'!$Q112=0,"",'Base-year demand'!$Q112)</f>
        <v/>
      </c>
      <c r="U112" s="49" t="str">
        <f>IF('Base-year demand'!$R112=0,"",'Base-year demand'!$R112)</f>
        <v/>
      </c>
      <c r="V112" s="49" t="str">
        <f>IF('Base-year demand'!$S112=0,"",'Base-year demand'!$S112)</f>
        <v/>
      </c>
      <c r="W112" s="49" t="str">
        <f>IF('Base-year demand'!$T112=0,"",'Base-year demand'!$T112)</f>
        <v/>
      </c>
      <c r="X112" s="49" t="str">
        <f>IF('Base-year demand'!$U112=0,"",'Base-year demand'!$U112)</f>
        <v/>
      </c>
      <c r="Y112" s="49" t="str">
        <f>IF('Base-year demand'!$V112=0,"",'Base-year demand'!$V112)</f>
        <v/>
      </c>
      <c r="Z112" s="49" t="str">
        <f>IF('Base-year demand'!$W112=0,"",'Base-year demand'!$W112)</f>
        <v/>
      </c>
      <c r="AA112" s="49" t="str">
        <f>IF('Base-year demand'!$X112=0,"",'Base-year demand'!$X112)</f>
        <v/>
      </c>
      <c r="AB112" s="49" t="str">
        <f>IF('Base-year demand'!$Y112=0,"",'Base-year demand'!$Y112)</f>
        <v/>
      </c>
      <c r="AC112" s="49" t="str">
        <f>IF('Base-year demand'!$Z112=0,"",'Base-year demand'!$Z112)</f>
        <v/>
      </c>
    </row>
    <row r="113" spans="3:29" x14ac:dyDescent="0.3">
      <c r="C113" s="45" t="str">
        <f>DemandDrivers!C107</f>
        <v>COTUR</v>
      </c>
      <c r="D113" s="45" t="str">
        <f>DemandDrivers!D107</f>
        <v>Other electric appliances Commercial sector - Tourism Hotels and Restaurants</v>
      </c>
      <c r="E113" s="46" t="str">
        <f>DemandDrivers!E107</f>
        <v>COM</v>
      </c>
      <c r="F113" s="47" t="str">
        <f>DemandDrivers!F107</f>
        <v>TJ</v>
      </c>
      <c r="J113" s="48" t="str">
        <f>'Base-year demand'!H113</f>
        <v>DEMAND</v>
      </c>
      <c r="K113" s="8">
        <f t="shared" si="3"/>
        <v>2018</v>
      </c>
      <c r="L113" s="50" t="str">
        <f t="shared" si="2"/>
        <v>COTUR</v>
      </c>
      <c r="O113" s="49">
        <f>IF('Base-year demand'!$L113=0,"",ROUNDDOWN('Base-year demand'!$L113,4))</f>
        <v>0.78810000000000002</v>
      </c>
      <c r="P113" s="49" t="str">
        <f>IF('Base-year demand'!$M113=0,"",'Base-year demand'!$M113)</f>
        <v/>
      </c>
      <c r="Q113" s="49" t="str">
        <f>IF('Base-year demand'!$N113=0,"",'Base-year demand'!$N113)</f>
        <v/>
      </c>
      <c r="R113" s="49" t="str">
        <f>IF('Base-year demand'!$O113=0,"",'Base-year demand'!$O113)</f>
        <v/>
      </c>
      <c r="S113" s="49" t="str">
        <f>IF('Base-year demand'!$P113=0,"",'Base-year demand'!$P113)</f>
        <v/>
      </c>
      <c r="T113" s="49" t="str">
        <f>IF('Base-year demand'!$Q113=0,"",'Base-year demand'!$Q113)</f>
        <v/>
      </c>
      <c r="U113" s="49" t="str">
        <f>IF('Base-year demand'!$R113=0,"",'Base-year demand'!$R113)</f>
        <v/>
      </c>
      <c r="V113" s="49" t="str">
        <f>IF('Base-year demand'!$S113=0,"",'Base-year demand'!$S113)</f>
        <v/>
      </c>
      <c r="W113" s="49" t="str">
        <f>IF('Base-year demand'!$T113=0,"",'Base-year demand'!$T113)</f>
        <v/>
      </c>
      <c r="X113" s="49" t="str">
        <f>IF('Base-year demand'!$U113=0,"",'Base-year demand'!$U113)</f>
        <v/>
      </c>
      <c r="Y113" s="49" t="str">
        <f>IF('Base-year demand'!$V113=0,"",'Base-year demand'!$V113)</f>
        <v/>
      </c>
      <c r="Z113" s="49" t="str">
        <f>IF('Base-year demand'!$W113=0,"",'Base-year demand'!$W113)</f>
        <v/>
      </c>
      <c r="AA113" s="49" t="str">
        <f>IF('Base-year demand'!$X113=0,"",'Base-year demand'!$X113)</f>
        <v/>
      </c>
      <c r="AB113" s="49" t="str">
        <f>IF('Base-year demand'!$Y113=0,"",'Base-year demand'!$Y113)</f>
        <v/>
      </c>
      <c r="AC113" s="49" t="str">
        <f>IF('Base-year demand'!$Z113=0,"",'Base-year demand'!$Z113)</f>
        <v/>
      </c>
    </row>
    <row r="114" spans="3:29" x14ac:dyDescent="0.3">
      <c r="C114" s="45" t="str">
        <f>DemandDrivers!C108</f>
        <v>CECUL</v>
      </c>
      <c r="D114" s="45" t="str">
        <f>DemandDrivers!D108</f>
        <v>Other energy in Commercial sector - Culture space, museum, theatre and library</v>
      </c>
      <c r="E114" s="46" t="str">
        <f>DemandDrivers!E108</f>
        <v>COM</v>
      </c>
      <c r="F114" s="47" t="str">
        <f>DemandDrivers!F108</f>
        <v>TJ</v>
      </c>
      <c r="J114" s="48" t="str">
        <f>'Base-year demand'!H114</f>
        <v>*</v>
      </c>
      <c r="K114" s="8">
        <f t="shared" si="3"/>
        <v>2018</v>
      </c>
      <c r="L114" s="50" t="str">
        <f t="shared" si="2"/>
        <v>CECUL</v>
      </c>
      <c r="O114" s="49" t="str">
        <f>IF('Base-year demand'!$L114=0,"",ROUNDDOWN('Base-year demand'!$L114,4))</f>
        <v/>
      </c>
      <c r="P114" s="49" t="str">
        <f>IF('Base-year demand'!$M114=0,"",'Base-year demand'!$M114)</f>
        <v/>
      </c>
      <c r="Q114" s="49" t="str">
        <f>IF('Base-year demand'!$N114=0,"",'Base-year demand'!$N114)</f>
        <v/>
      </c>
      <c r="R114" s="49" t="str">
        <f>IF('Base-year demand'!$O114=0,"",'Base-year demand'!$O114)</f>
        <v/>
      </c>
      <c r="S114" s="49" t="str">
        <f>IF('Base-year demand'!$P114=0,"",'Base-year demand'!$P114)</f>
        <v/>
      </c>
      <c r="T114" s="49" t="str">
        <f>IF('Base-year demand'!$Q114=0,"",'Base-year demand'!$Q114)</f>
        <v/>
      </c>
      <c r="U114" s="49" t="str">
        <f>IF('Base-year demand'!$R114=0,"",'Base-year demand'!$R114)</f>
        <v/>
      </c>
      <c r="V114" s="49" t="str">
        <f>IF('Base-year demand'!$S114=0,"",'Base-year demand'!$S114)</f>
        <v/>
      </c>
      <c r="W114" s="49" t="str">
        <f>IF('Base-year demand'!$T114=0,"",'Base-year demand'!$T114)</f>
        <v/>
      </c>
      <c r="X114" s="49" t="str">
        <f>IF('Base-year demand'!$U114=0,"",'Base-year demand'!$U114)</f>
        <v/>
      </c>
      <c r="Y114" s="49" t="str">
        <f>IF('Base-year demand'!$V114=0,"",'Base-year demand'!$V114)</f>
        <v/>
      </c>
      <c r="Z114" s="49" t="str">
        <f>IF('Base-year demand'!$W114=0,"",'Base-year demand'!$W114)</f>
        <v/>
      </c>
      <c r="AA114" s="49" t="str">
        <f>IF('Base-year demand'!$X114=0,"",'Base-year demand'!$X114)</f>
        <v/>
      </c>
      <c r="AB114" s="49" t="str">
        <f>IF('Base-year demand'!$Y114=0,"",'Base-year demand'!$Y114)</f>
        <v/>
      </c>
      <c r="AC114" s="49" t="str">
        <f>IF('Base-year demand'!$Z114=0,"",'Base-year demand'!$Z114)</f>
        <v/>
      </c>
    </row>
    <row r="115" spans="3:29" x14ac:dyDescent="0.3">
      <c r="C115" s="45" t="str">
        <f>DemandDrivers!C109</f>
        <v>CEEDU</v>
      </c>
      <c r="D115" s="45" t="str">
        <f>DemandDrivers!D109</f>
        <v>Other energy in Commercial sector - Education</v>
      </c>
      <c r="E115" s="46" t="str">
        <f>DemandDrivers!E109</f>
        <v>COM</v>
      </c>
      <c r="F115" s="47" t="str">
        <f>DemandDrivers!F109</f>
        <v>TJ</v>
      </c>
      <c r="J115" s="48" t="str">
        <f>'Base-year demand'!H115</f>
        <v>*</v>
      </c>
      <c r="K115" s="8">
        <f t="shared" si="3"/>
        <v>2018</v>
      </c>
      <c r="L115" s="50" t="str">
        <f t="shared" si="2"/>
        <v>CEEDU</v>
      </c>
      <c r="O115" s="49" t="str">
        <f>IF('Base-year demand'!$L115=0,"",ROUNDDOWN('Base-year demand'!$L115,4))</f>
        <v/>
      </c>
      <c r="P115" s="49" t="str">
        <f>IF('Base-year demand'!$M115=0,"",'Base-year demand'!$M115)</f>
        <v/>
      </c>
      <c r="Q115" s="49" t="str">
        <f>IF('Base-year demand'!$N115=0,"",'Base-year demand'!$N115)</f>
        <v/>
      </c>
      <c r="R115" s="49" t="str">
        <f>IF('Base-year demand'!$O115=0,"",'Base-year demand'!$O115)</f>
        <v/>
      </c>
      <c r="S115" s="49" t="str">
        <f>IF('Base-year demand'!$P115=0,"",'Base-year demand'!$P115)</f>
        <v/>
      </c>
      <c r="T115" s="49" t="str">
        <f>IF('Base-year demand'!$Q115=0,"",'Base-year demand'!$Q115)</f>
        <v/>
      </c>
      <c r="U115" s="49" t="str">
        <f>IF('Base-year demand'!$R115=0,"",'Base-year demand'!$R115)</f>
        <v/>
      </c>
      <c r="V115" s="49" t="str">
        <f>IF('Base-year demand'!$S115=0,"",'Base-year demand'!$S115)</f>
        <v/>
      </c>
      <c r="W115" s="49" t="str">
        <f>IF('Base-year demand'!$T115=0,"",'Base-year demand'!$T115)</f>
        <v/>
      </c>
      <c r="X115" s="49" t="str">
        <f>IF('Base-year demand'!$U115=0,"",'Base-year demand'!$U115)</f>
        <v/>
      </c>
      <c r="Y115" s="49" t="str">
        <f>IF('Base-year demand'!$V115=0,"",'Base-year demand'!$V115)</f>
        <v/>
      </c>
      <c r="Z115" s="49" t="str">
        <f>IF('Base-year demand'!$W115=0,"",'Base-year demand'!$W115)</f>
        <v/>
      </c>
      <c r="AA115" s="49" t="str">
        <f>IF('Base-year demand'!$X115=0,"",'Base-year demand'!$X115)</f>
        <v/>
      </c>
      <c r="AB115" s="49" t="str">
        <f>IF('Base-year demand'!$Y115=0,"",'Base-year demand'!$Y115)</f>
        <v/>
      </c>
      <c r="AC115" s="49" t="str">
        <f>IF('Base-year demand'!$Z115=0,"",'Base-year demand'!$Z115)</f>
        <v/>
      </c>
    </row>
    <row r="116" spans="3:29" x14ac:dyDescent="0.3">
      <c r="C116" s="45" t="str">
        <f>DemandDrivers!C110</f>
        <v>CEHLT</v>
      </c>
      <c r="D116" s="45" t="str">
        <f>DemandDrivers!D110</f>
        <v>Other energy in Commercial sector - Health</v>
      </c>
      <c r="E116" s="46" t="str">
        <f>DemandDrivers!E110</f>
        <v>COM</v>
      </c>
      <c r="F116" s="47" t="str">
        <f>DemandDrivers!F110</f>
        <v>TJ</v>
      </c>
      <c r="J116" s="48" t="str">
        <f>'Base-year demand'!H116</f>
        <v>*</v>
      </c>
      <c r="K116" s="8">
        <f t="shared" si="3"/>
        <v>2018</v>
      </c>
      <c r="L116" s="50" t="str">
        <f t="shared" si="2"/>
        <v>CEHLT</v>
      </c>
      <c r="O116" s="49" t="str">
        <f>IF('Base-year demand'!$L116=0,"",ROUNDDOWN('Base-year demand'!$L116,4))</f>
        <v/>
      </c>
      <c r="P116" s="49" t="str">
        <f>IF('Base-year demand'!$M116=0,"",'Base-year demand'!$M116)</f>
        <v/>
      </c>
      <c r="Q116" s="49" t="str">
        <f>IF('Base-year demand'!$N116=0,"",'Base-year demand'!$N116)</f>
        <v/>
      </c>
      <c r="R116" s="49" t="str">
        <f>IF('Base-year demand'!$O116=0,"",'Base-year demand'!$O116)</f>
        <v/>
      </c>
      <c r="S116" s="49" t="str">
        <f>IF('Base-year demand'!$P116=0,"",'Base-year demand'!$P116)</f>
        <v/>
      </c>
      <c r="T116" s="49" t="str">
        <f>IF('Base-year demand'!$Q116=0,"",'Base-year demand'!$Q116)</f>
        <v/>
      </c>
      <c r="U116" s="49" t="str">
        <f>IF('Base-year demand'!$R116=0,"",'Base-year demand'!$R116)</f>
        <v/>
      </c>
      <c r="V116" s="49" t="str">
        <f>IF('Base-year demand'!$S116=0,"",'Base-year demand'!$S116)</f>
        <v/>
      </c>
      <c r="W116" s="49" t="str">
        <f>IF('Base-year demand'!$T116=0,"",'Base-year demand'!$T116)</f>
        <v/>
      </c>
      <c r="X116" s="49" t="str">
        <f>IF('Base-year demand'!$U116=0,"",'Base-year demand'!$U116)</f>
        <v/>
      </c>
      <c r="Y116" s="49" t="str">
        <f>IF('Base-year demand'!$V116=0,"",'Base-year demand'!$V116)</f>
        <v/>
      </c>
      <c r="Z116" s="49" t="str">
        <f>IF('Base-year demand'!$W116=0,"",'Base-year demand'!$W116)</f>
        <v/>
      </c>
      <c r="AA116" s="49" t="str">
        <f>IF('Base-year demand'!$X116=0,"",'Base-year demand'!$X116)</f>
        <v/>
      </c>
      <c r="AB116" s="49" t="str">
        <f>IF('Base-year demand'!$Y116=0,"",'Base-year demand'!$Y116)</f>
        <v/>
      </c>
      <c r="AC116" s="49" t="str">
        <f>IF('Base-year demand'!$Z116=0,"",'Base-year demand'!$Z116)</f>
        <v/>
      </c>
    </row>
    <row r="117" spans="3:29" x14ac:dyDescent="0.3">
      <c r="C117" s="45" t="str">
        <f>DemandDrivers!C111</f>
        <v>CEOFF</v>
      </c>
      <c r="D117" s="45" t="str">
        <f>DemandDrivers!D111</f>
        <v>Other energy in Commercial sector - Offices</v>
      </c>
      <c r="E117" s="46" t="str">
        <f>DemandDrivers!E111</f>
        <v>COM</v>
      </c>
      <c r="F117" s="47" t="str">
        <f>DemandDrivers!F111</f>
        <v>TJ</v>
      </c>
      <c r="J117" s="48" t="str">
        <f>'Base-year demand'!H117</f>
        <v>*</v>
      </c>
      <c r="K117" s="8">
        <f t="shared" si="3"/>
        <v>2018</v>
      </c>
      <c r="L117" s="50" t="str">
        <f t="shared" si="2"/>
        <v>CEOFF</v>
      </c>
      <c r="O117" s="49" t="str">
        <f>IF('Base-year demand'!$L117=0,"",ROUNDDOWN('Base-year demand'!$L117,4))</f>
        <v/>
      </c>
      <c r="P117" s="49" t="str">
        <f>IF('Base-year demand'!$M117=0,"",'Base-year demand'!$M117)</f>
        <v/>
      </c>
      <c r="Q117" s="49" t="str">
        <f>IF('Base-year demand'!$N117=0,"",'Base-year demand'!$N117)</f>
        <v/>
      </c>
      <c r="R117" s="49" t="str">
        <f>IF('Base-year demand'!$O117=0,"",'Base-year demand'!$O117)</f>
        <v/>
      </c>
      <c r="S117" s="49" t="str">
        <f>IF('Base-year demand'!$P117=0,"",'Base-year demand'!$P117)</f>
        <v/>
      </c>
      <c r="T117" s="49" t="str">
        <f>IF('Base-year demand'!$Q117=0,"",'Base-year demand'!$Q117)</f>
        <v/>
      </c>
      <c r="U117" s="49" t="str">
        <f>IF('Base-year demand'!$R117=0,"",'Base-year demand'!$R117)</f>
        <v/>
      </c>
      <c r="V117" s="49" t="str">
        <f>IF('Base-year demand'!$S117=0,"",'Base-year demand'!$S117)</f>
        <v/>
      </c>
      <c r="W117" s="49" t="str">
        <f>IF('Base-year demand'!$T117=0,"",'Base-year demand'!$T117)</f>
        <v/>
      </c>
      <c r="X117" s="49" t="str">
        <f>IF('Base-year demand'!$U117=0,"",'Base-year demand'!$U117)</f>
        <v/>
      </c>
      <c r="Y117" s="49" t="str">
        <f>IF('Base-year demand'!$V117=0,"",'Base-year demand'!$V117)</f>
        <v/>
      </c>
      <c r="Z117" s="49" t="str">
        <f>IF('Base-year demand'!$W117=0,"",'Base-year demand'!$W117)</f>
        <v/>
      </c>
      <c r="AA117" s="49" t="str">
        <f>IF('Base-year demand'!$X117=0,"",'Base-year demand'!$X117)</f>
        <v/>
      </c>
      <c r="AB117" s="49" t="str">
        <f>IF('Base-year demand'!$Y117=0,"",'Base-year demand'!$Y117)</f>
        <v/>
      </c>
      <c r="AC117" s="49" t="str">
        <f>IF('Base-year demand'!$Z117=0,"",'Base-year demand'!$Z117)</f>
        <v/>
      </c>
    </row>
    <row r="118" spans="3:29" x14ac:dyDescent="0.3">
      <c r="C118" s="45" t="str">
        <f>DemandDrivers!C112</f>
        <v>CEOTH</v>
      </c>
      <c r="D118" s="45" t="str">
        <f>DemandDrivers!D112</f>
        <v>Other energy in Commercial sector - Other</v>
      </c>
      <c r="E118" s="46" t="str">
        <f>DemandDrivers!E112</f>
        <v>COM</v>
      </c>
      <c r="F118" s="47" t="str">
        <f>DemandDrivers!F112</f>
        <v>TJ</v>
      </c>
      <c r="J118" s="48" t="str">
        <f>'Base-year demand'!H118</f>
        <v>*</v>
      </c>
      <c r="K118" s="8">
        <f t="shared" si="3"/>
        <v>2018</v>
      </c>
      <c r="L118" s="50" t="str">
        <f t="shared" si="2"/>
        <v>CEOTH</v>
      </c>
      <c r="O118" s="49" t="str">
        <f>IF('Base-year demand'!$L118=0,"",ROUNDDOWN('Base-year demand'!$L118,4))</f>
        <v/>
      </c>
      <c r="P118" s="49" t="str">
        <f>IF('Base-year demand'!$M118=0,"",'Base-year demand'!$M118)</f>
        <v/>
      </c>
      <c r="Q118" s="49" t="str">
        <f>IF('Base-year demand'!$N118=0,"",'Base-year demand'!$N118)</f>
        <v/>
      </c>
      <c r="R118" s="49" t="str">
        <f>IF('Base-year demand'!$O118=0,"",'Base-year demand'!$O118)</f>
        <v/>
      </c>
      <c r="S118" s="49" t="str">
        <f>IF('Base-year demand'!$P118=0,"",'Base-year demand'!$P118)</f>
        <v/>
      </c>
      <c r="T118" s="49" t="str">
        <f>IF('Base-year demand'!$Q118=0,"",'Base-year demand'!$Q118)</f>
        <v/>
      </c>
      <c r="U118" s="49" t="str">
        <f>IF('Base-year demand'!$R118=0,"",'Base-year demand'!$R118)</f>
        <v/>
      </c>
      <c r="V118" s="49" t="str">
        <f>IF('Base-year demand'!$S118=0,"",'Base-year demand'!$S118)</f>
        <v/>
      </c>
      <c r="W118" s="49" t="str">
        <f>IF('Base-year demand'!$T118=0,"",'Base-year demand'!$T118)</f>
        <v/>
      </c>
      <c r="X118" s="49" t="str">
        <f>IF('Base-year demand'!$U118=0,"",'Base-year demand'!$U118)</f>
        <v/>
      </c>
      <c r="Y118" s="49" t="str">
        <f>IF('Base-year demand'!$V118=0,"",'Base-year demand'!$V118)</f>
        <v/>
      </c>
      <c r="Z118" s="49" t="str">
        <f>IF('Base-year demand'!$W118=0,"",'Base-year demand'!$W118)</f>
        <v/>
      </c>
      <c r="AA118" s="49" t="str">
        <f>IF('Base-year demand'!$X118=0,"",'Base-year demand'!$X118)</f>
        <v/>
      </c>
      <c r="AB118" s="49" t="str">
        <f>IF('Base-year demand'!$Y118=0,"",'Base-year demand'!$Y118)</f>
        <v/>
      </c>
      <c r="AC118" s="49" t="str">
        <f>IF('Base-year demand'!$Z118=0,"",'Base-year demand'!$Z118)</f>
        <v/>
      </c>
    </row>
    <row r="119" spans="3:29" x14ac:dyDescent="0.3">
      <c r="C119" s="45" t="str">
        <f>DemandDrivers!C113</f>
        <v>CERET</v>
      </c>
      <c r="D119" s="45" t="str">
        <f>DemandDrivers!D113</f>
        <v>Other energy in Commercial sector - Retail business</v>
      </c>
      <c r="E119" s="46" t="str">
        <f>DemandDrivers!E113</f>
        <v>COM</v>
      </c>
      <c r="F119" s="47" t="str">
        <f>DemandDrivers!F113</f>
        <v>TJ</v>
      </c>
      <c r="J119" s="48" t="str">
        <f>'Base-year demand'!H119</f>
        <v>*</v>
      </c>
      <c r="K119" s="8">
        <f t="shared" si="3"/>
        <v>2018</v>
      </c>
      <c r="L119" s="50" t="str">
        <f t="shared" si="2"/>
        <v>CERET</v>
      </c>
      <c r="O119" s="49" t="str">
        <f>IF('Base-year demand'!$L119=0,"",ROUNDDOWN('Base-year demand'!$L119,4))</f>
        <v/>
      </c>
      <c r="P119" s="49" t="str">
        <f>IF('Base-year demand'!$M119=0,"",'Base-year demand'!$M119)</f>
        <v/>
      </c>
      <c r="Q119" s="49" t="str">
        <f>IF('Base-year demand'!$N119=0,"",'Base-year demand'!$N119)</f>
        <v/>
      </c>
      <c r="R119" s="49" t="str">
        <f>IF('Base-year demand'!$O119=0,"",'Base-year demand'!$O119)</f>
        <v/>
      </c>
      <c r="S119" s="49" t="str">
        <f>IF('Base-year demand'!$P119=0,"",'Base-year demand'!$P119)</f>
        <v/>
      </c>
      <c r="T119" s="49" t="str">
        <f>IF('Base-year demand'!$Q119=0,"",'Base-year demand'!$Q119)</f>
        <v/>
      </c>
      <c r="U119" s="49" t="str">
        <f>IF('Base-year demand'!$R119=0,"",'Base-year demand'!$R119)</f>
        <v/>
      </c>
      <c r="V119" s="49" t="str">
        <f>IF('Base-year demand'!$S119=0,"",'Base-year demand'!$S119)</f>
        <v/>
      </c>
      <c r="W119" s="49" t="str">
        <f>IF('Base-year demand'!$T119=0,"",'Base-year demand'!$T119)</f>
        <v/>
      </c>
      <c r="X119" s="49" t="str">
        <f>IF('Base-year demand'!$U119=0,"",'Base-year demand'!$U119)</f>
        <v/>
      </c>
      <c r="Y119" s="49" t="str">
        <f>IF('Base-year demand'!$V119=0,"",'Base-year demand'!$V119)</f>
        <v/>
      </c>
      <c r="Z119" s="49" t="str">
        <f>IF('Base-year demand'!$W119=0,"",'Base-year demand'!$W119)</f>
        <v/>
      </c>
      <c r="AA119" s="49" t="str">
        <f>IF('Base-year demand'!$X119=0,"",'Base-year demand'!$X119)</f>
        <v/>
      </c>
      <c r="AB119" s="49" t="str">
        <f>IF('Base-year demand'!$Y119=0,"",'Base-year demand'!$Y119)</f>
        <v/>
      </c>
      <c r="AC119" s="49" t="str">
        <f>IF('Base-year demand'!$Z119=0,"",'Base-year demand'!$Z119)</f>
        <v/>
      </c>
    </row>
    <row r="120" spans="3:29" x14ac:dyDescent="0.3">
      <c r="C120" s="45" t="str">
        <f>DemandDrivers!C114</f>
        <v>CESPO</v>
      </c>
      <c r="D120" s="45" t="str">
        <f>DemandDrivers!D114</f>
        <v>Other energy in Commercial sector - Swimming pool and gyms</v>
      </c>
      <c r="E120" s="46" t="str">
        <f>DemandDrivers!E114</f>
        <v>COM</v>
      </c>
      <c r="F120" s="47" t="str">
        <f>DemandDrivers!F114</f>
        <v>TJ</v>
      </c>
      <c r="J120" s="48" t="str">
        <f>'Base-year demand'!H120</f>
        <v>*</v>
      </c>
      <c r="K120" s="8">
        <f t="shared" si="3"/>
        <v>2018</v>
      </c>
      <c r="L120" s="50" t="str">
        <f t="shared" si="2"/>
        <v>CESPO</v>
      </c>
      <c r="O120" s="49" t="str">
        <f>IF('Base-year demand'!$L120=0,"",ROUNDDOWN('Base-year demand'!$L120,4))</f>
        <v/>
      </c>
      <c r="P120" s="49" t="str">
        <f>IF('Base-year demand'!$M120=0,"",'Base-year demand'!$M120)</f>
        <v/>
      </c>
      <c r="Q120" s="49" t="str">
        <f>IF('Base-year demand'!$N120=0,"",'Base-year demand'!$N120)</f>
        <v/>
      </c>
      <c r="R120" s="49" t="str">
        <f>IF('Base-year demand'!$O120=0,"",'Base-year demand'!$O120)</f>
        <v/>
      </c>
      <c r="S120" s="49" t="str">
        <f>IF('Base-year demand'!$P120=0,"",'Base-year demand'!$P120)</f>
        <v/>
      </c>
      <c r="T120" s="49" t="str">
        <f>IF('Base-year demand'!$Q120=0,"",'Base-year demand'!$Q120)</f>
        <v/>
      </c>
      <c r="U120" s="49" t="str">
        <f>IF('Base-year demand'!$R120=0,"",'Base-year demand'!$R120)</f>
        <v/>
      </c>
      <c r="V120" s="49" t="str">
        <f>IF('Base-year demand'!$S120=0,"",'Base-year demand'!$S120)</f>
        <v/>
      </c>
      <c r="W120" s="49" t="str">
        <f>IF('Base-year demand'!$T120=0,"",'Base-year demand'!$T120)</f>
        <v/>
      </c>
      <c r="X120" s="49" t="str">
        <f>IF('Base-year demand'!$U120=0,"",'Base-year demand'!$U120)</f>
        <v/>
      </c>
      <c r="Y120" s="49" t="str">
        <f>IF('Base-year demand'!$V120=0,"",'Base-year demand'!$V120)</f>
        <v/>
      </c>
      <c r="Z120" s="49" t="str">
        <f>IF('Base-year demand'!$W120=0,"",'Base-year demand'!$W120)</f>
        <v/>
      </c>
      <c r="AA120" s="49" t="str">
        <f>IF('Base-year demand'!$X120=0,"",'Base-year demand'!$X120)</f>
        <v/>
      </c>
      <c r="AB120" s="49" t="str">
        <f>IF('Base-year demand'!$Y120=0,"",'Base-year demand'!$Y120)</f>
        <v/>
      </c>
      <c r="AC120" s="49" t="str">
        <f>IF('Base-year demand'!$Z120=0,"",'Base-year demand'!$Z120)</f>
        <v/>
      </c>
    </row>
    <row r="121" spans="3:29" x14ac:dyDescent="0.3">
      <c r="C121" s="45" t="str">
        <f>DemandDrivers!C115</f>
        <v>CETUR</v>
      </c>
      <c r="D121" s="45" t="str">
        <f>DemandDrivers!D115</f>
        <v>Other energy in Commercial sector - Tourism Hotels and Restaurants</v>
      </c>
      <c r="E121" s="46" t="str">
        <f>DemandDrivers!E115</f>
        <v>COM</v>
      </c>
      <c r="F121" s="47" t="str">
        <f>DemandDrivers!F115</f>
        <v>TJ</v>
      </c>
      <c r="J121" s="48" t="str">
        <f>'Base-year demand'!H121</f>
        <v>*</v>
      </c>
      <c r="K121" s="8">
        <f t="shared" si="3"/>
        <v>2018</v>
      </c>
      <c r="L121" s="50" t="str">
        <f t="shared" si="2"/>
        <v>CETUR</v>
      </c>
      <c r="O121" s="49" t="str">
        <f>IF('Base-year demand'!$L121=0,"",ROUNDDOWN('Base-year demand'!$L121,4))</f>
        <v/>
      </c>
      <c r="P121" s="49" t="str">
        <f>IF('Base-year demand'!$M121=0,"",'Base-year demand'!$M121)</f>
        <v/>
      </c>
      <c r="Q121" s="49" t="str">
        <f>IF('Base-year demand'!$N121=0,"",'Base-year demand'!$N121)</f>
        <v/>
      </c>
      <c r="R121" s="49" t="str">
        <f>IF('Base-year demand'!$O121=0,"",'Base-year demand'!$O121)</f>
        <v/>
      </c>
      <c r="S121" s="49" t="str">
        <f>IF('Base-year demand'!$P121=0,"",'Base-year demand'!$P121)</f>
        <v/>
      </c>
      <c r="T121" s="49" t="str">
        <f>IF('Base-year demand'!$Q121=0,"",'Base-year demand'!$Q121)</f>
        <v/>
      </c>
      <c r="U121" s="49" t="str">
        <f>IF('Base-year demand'!$R121=0,"",'Base-year demand'!$R121)</f>
        <v/>
      </c>
      <c r="V121" s="49" t="str">
        <f>IF('Base-year demand'!$S121=0,"",'Base-year demand'!$S121)</f>
        <v/>
      </c>
      <c r="W121" s="49" t="str">
        <f>IF('Base-year demand'!$T121=0,"",'Base-year demand'!$T121)</f>
        <v/>
      </c>
      <c r="X121" s="49" t="str">
        <f>IF('Base-year demand'!$U121=0,"",'Base-year demand'!$U121)</f>
        <v/>
      </c>
      <c r="Y121" s="49" t="str">
        <f>IF('Base-year demand'!$V121=0,"",'Base-year demand'!$V121)</f>
        <v/>
      </c>
      <c r="Z121" s="49" t="str">
        <f>IF('Base-year demand'!$W121=0,"",'Base-year demand'!$W121)</f>
        <v/>
      </c>
      <c r="AA121" s="49" t="str">
        <f>IF('Base-year demand'!$X121=0,"",'Base-year demand'!$X121)</f>
        <v/>
      </c>
      <c r="AB121" s="49" t="str">
        <f>IF('Base-year demand'!$Y121=0,"",'Base-year demand'!$Y121)</f>
        <v/>
      </c>
      <c r="AC121" s="49" t="str">
        <f>IF('Base-year demand'!$Z121=0,"",'Base-year demand'!$Z121)</f>
        <v/>
      </c>
    </row>
    <row r="122" spans="3:29" x14ac:dyDescent="0.3">
      <c r="C122" s="45" t="str">
        <f>DemandDrivers!C116</f>
        <v>MHCUL</v>
      </c>
      <c r="D122" s="45" t="str">
        <f>DemandDrivers!D116</f>
        <v>Space Heating in Municipality sector - CULture spaces, museums, theater and library</v>
      </c>
      <c r="E122" s="46" t="str">
        <f>DemandDrivers!E116</f>
        <v>MUN</v>
      </c>
      <c r="F122" s="47" t="str">
        <f>DemandDrivers!F116</f>
        <v>TJ</v>
      </c>
      <c r="J122" s="48" t="str">
        <f>'Base-year demand'!H122</f>
        <v>DEMAND</v>
      </c>
      <c r="K122" s="8">
        <f t="shared" si="3"/>
        <v>2018</v>
      </c>
      <c r="L122" s="50" t="str">
        <f t="shared" si="2"/>
        <v>MHCUL</v>
      </c>
      <c r="O122" s="49">
        <f>IF('Base-year demand'!$L122=0,"",ROUNDDOWN('Base-year demand'!$L122,4))</f>
        <v>10.794700000000001</v>
      </c>
      <c r="P122" s="49" t="str">
        <f>IF('Base-year demand'!$M122=0,"",'Base-year demand'!$M122)</f>
        <v/>
      </c>
      <c r="Q122" s="49" t="str">
        <f>IF('Base-year demand'!$N122=0,"",'Base-year demand'!$N122)</f>
        <v/>
      </c>
      <c r="R122" s="49" t="str">
        <f>IF('Base-year demand'!$O122=0,"",'Base-year demand'!$O122)</f>
        <v/>
      </c>
      <c r="S122" s="49" t="str">
        <f>IF('Base-year demand'!$P122=0,"",'Base-year demand'!$P122)</f>
        <v/>
      </c>
      <c r="T122" s="49" t="str">
        <f>IF('Base-year demand'!$Q122=0,"",'Base-year demand'!$Q122)</f>
        <v/>
      </c>
      <c r="U122" s="49" t="str">
        <f>IF('Base-year demand'!$R122=0,"",'Base-year demand'!$R122)</f>
        <v/>
      </c>
      <c r="V122" s="49" t="str">
        <f>IF('Base-year demand'!$S122=0,"",'Base-year demand'!$S122)</f>
        <v/>
      </c>
      <c r="W122" s="49" t="str">
        <f>IF('Base-year demand'!$T122=0,"",'Base-year demand'!$T122)</f>
        <v/>
      </c>
      <c r="X122" s="49" t="str">
        <f>IF('Base-year demand'!$U122=0,"",'Base-year demand'!$U122)</f>
        <v/>
      </c>
      <c r="Y122" s="49" t="str">
        <f>IF('Base-year demand'!$V122=0,"",'Base-year demand'!$V122)</f>
        <v/>
      </c>
      <c r="Z122" s="49" t="str">
        <f>IF('Base-year demand'!$W122=0,"",'Base-year demand'!$W122)</f>
        <v/>
      </c>
      <c r="AA122" s="49" t="str">
        <f>IF('Base-year demand'!$X122=0,"",'Base-year demand'!$X122)</f>
        <v/>
      </c>
      <c r="AB122" s="49" t="str">
        <f>IF('Base-year demand'!$Y122=0,"",'Base-year demand'!$Y122)</f>
        <v/>
      </c>
      <c r="AC122" s="49" t="str">
        <f>IF('Base-year demand'!$Z122=0,"",'Base-year demand'!$Z122)</f>
        <v/>
      </c>
    </row>
    <row r="123" spans="3:29" x14ac:dyDescent="0.3">
      <c r="C123" s="45" t="str">
        <f>DemandDrivers!C117</f>
        <v>MHEDU</v>
      </c>
      <c r="D123" s="45" t="str">
        <f>DemandDrivers!D117</f>
        <v>Space Heating in Municipality sector - EDUcation</v>
      </c>
      <c r="E123" s="46" t="str">
        <f>DemandDrivers!E117</f>
        <v>MUN</v>
      </c>
      <c r="F123" s="47" t="str">
        <f>DemandDrivers!F117</f>
        <v>TJ</v>
      </c>
      <c r="J123" s="48" t="str">
        <f>'Base-year demand'!H123</f>
        <v>DEMAND</v>
      </c>
      <c r="K123" s="8">
        <f t="shared" si="3"/>
        <v>2018</v>
      </c>
      <c r="L123" s="50" t="str">
        <f t="shared" si="2"/>
        <v>MHEDU</v>
      </c>
      <c r="O123" s="49">
        <f>IF('Base-year demand'!$L123=0,"",ROUNDDOWN('Base-year demand'!$L123,4))</f>
        <v>46.777200000000001</v>
      </c>
      <c r="P123" s="49" t="str">
        <f>IF('Base-year demand'!$M123=0,"",'Base-year demand'!$M123)</f>
        <v/>
      </c>
      <c r="Q123" s="49" t="str">
        <f>IF('Base-year demand'!$N123=0,"",'Base-year demand'!$N123)</f>
        <v/>
      </c>
      <c r="R123" s="49" t="str">
        <f>IF('Base-year demand'!$O123=0,"",'Base-year demand'!$O123)</f>
        <v/>
      </c>
      <c r="S123" s="49" t="str">
        <f>IF('Base-year demand'!$P123=0,"",'Base-year demand'!$P123)</f>
        <v/>
      </c>
      <c r="T123" s="49" t="str">
        <f>IF('Base-year demand'!$Q123=0,"",'Base-year demand'!$Q123)</f>
        <v/>
      </c>
      <c r="U123" s="49" t="str">
        <f>IF('Base-year demand'!$R123=0,"",'Base-year demand'!$R123)</f>
        <v/>
      </c>
      <c r="V123" s="49" t="str">
        <f>IF('Base-year demand'!$S123=0,"",'Base-year demand'!$S123)</f>
        <v/>
      </c>
      <c r="W123" s="49" t="str">
        <f>IF('Base-year demand'!$T123=0,"",'Base-year demand'!$T123)</f>
        <v/>
      </c>
      <c r="X123" s="49" t="str">
        <f>IF('Base-year demand'!$U123=0,"",'Base-year demand'!$U123)</f>
        <v/>
      </c>
      <c r="Y123" s="49" t="str">
        <f>IF('Base-year demand'!$V123=0,"",'Base-year demand'!$V123)</f>
        <v/>
      </c>
      <c r="Z123" s="49" t="str">
        <f>IF('Base-year demand'!$W123=0,"",'Base-year demand'!$W123)</f>
        <v/>
      </c>
      <c r="AA123" s="49" t="str">
        <f>IF('Base-year demand'!$X123=0,"",'Base-year demand'!$X123)</f>
        <v/>
      </c>
      <c r="AB123" s="49" t="str">
        <f>IF('Base-year demand'!$Y123=0,"",'Base-year demand'!$Y123)</f>
        <v/>
      </c>
      <c r="AC123" s="49" t="str">
        <f>IF('Base-year demand'!$Z123=0,"",'Base-year demand'!$Z123)</f>
        <v/>
      </c>
    </row>
    <row r="124" spans="3:29" x14ac:dyDescent="0.3">
      <c r="C124" s="45" t="str">
        <f>DemandDrivers!C118</f>
        <v>MHHOU</v>
      </c>
      <c r="D124" s="45" t="str">
        <f>DemandDrivers!D118</f>
        <v>Space Heating in Municipality sector - Municipal HOusing</v>
      </c>
      <c r="E124" s="46" t="str">
        <f>DemandDrivers!E118</f>
        <v>MUN</v>
      </c>
      <c r="F124" s="47" t="str">
        <f>DemandDrivers!F118</f>
        <v>TJ</v>
      </c>
      <c r="J124" s="48" t="str">
        <f>'Base-year demand'!H124</f>
        <v>DEMAND</v>
      </c>
      <c r="K124" s="8">
        <f t="shared" si="3"/>
        <v>2018</v>
      </c>
      <c r="L124" s="50" t="str">
        <f t="shared" si="2"/>
        <v>MHHOU</v>
      </c>
      <c r="O124" s="49">
        <f>IF('Base-year demand'!$L124=0,"",ROUNDDOWN('Base-year demand'!$L124,4))</f>
        <v>46.497</v>
      </c>
      <c r="P124" s="49" t="str">
        <f>IF('Base-year demand'!$M124=0,"",'Base-year demand'!$M124)</f>
        <v/>
      </c>
      <c r="Q124" s="49" t="str">
        <f>IF('Base-year demand'!$N124=0,"",'Base-year demand'!$N124)</f>
        <v/>
      </c>
      <c r="R124" s="49" t="str">
        <f>IF('Base-year demand'!$O124=0,"",'Base-year demand'!$O124)</f>
        <v/>
      </c>
      <c r="S124" s="49" t="str">
        <f>IF('Base-year demand'!$P124=0,"",'Base-year demand'!$P124)</f>
        <v/>
      </c>
      <c r="T124" s="49" t="str">
        <f>IF('Base-year demand'!$Q124=0,"",'Base-year demand'!$Q124)</f>
        <v/>
      </c>
      <c r="U124" s="49" t="str">
        <f>IF('Base-year demand'!$R124=0,"",'Base-year demand'!$R124)</f>
        <v/>
      </c>
      <c r="V124" s="49" t="str">
        <f>IF('Base-year demand'!$S124=0,"",'Base-year demand'!$S124)</f>
        <v/>
      </c>
      <c r="W124" s="49" t="str">
        <f>IF('Base-year demand'!$T124=0,"",'Base-year demand'!$T124)</f>
        <v/>
      </c>
      <c r="X124" s="49" t="str">
        <f>IF('Base-year demand'!$U124=0,"",'Base-year demand'!$U124)</f>
        <v/>
      </c>
      <c r="Y124" s="49" t="str">
        <f>IF('Base-year demand'!$V124=0,"",'Base-year demand'!$V124)</f>
        <v/>
      </c>
      <c r="Z124" s="49" t="str">
        <f>IF('Base-year demand'!$W124=0,"",'Base-year demand'!$W124)</f>
        <v/>
      </c>
      <c r="AA124" s="49" t="str">
        <f>IF('Base-year demand'!$X124=0,"",'Base-year demand'!$X124)</f>
        <v/>
      </c>
      <c r="AB124" s="49" t="str">
        <f>IF('Base-year demand'!$Y124=0,"",'Base-year demand'!$Y124)</f>
        <v/>
      </c>
      <c r="AC124" s="49" t="str">
        <f>IF('Base-year demand'!$Z124=0,"",'Base-year demand'!$Z124)</f>
        <v/>
      </c>
    </row>
    <row r="125" spans="3:29" x14ac:dyDescent="0.3">
      <c r="C125" s="45" t="str">
        <f>DemandDrivers!C119</f>
        <v>MHOFL</v>
      </c>
      <c r="D125" s="45" t="str">
        <f>DemandDrivers!D119</f>
        <v xml:space="preserve">Space Heating in Municipality sector - OFfice Large </v>
      </c>
      <c r="E125" s="46" t="str">
        <f>DemandDrivers!E119</f>
        <v>MUN</v>
      </c>
      <c r="F125" s="47" t="str">
        <f>DemandDrivers!F119</f>
        <v>TJ</v>
      </c>
      <c r="J125" s="48" t="str">
        <f>'Base-year demand'!H125</f>
        <v>DEMAND</v>
      </c>
      <c r="K125" s="8">
        <f t="shared" si="3"/>
        <v>2018</v>
      </c>
      <c r="L125" s="50" t="str">
        <f t="shared" si="2"/>
        <v>MHOFL</v>
      </c>
      <c r="O125" s="49">
        <f>IF('Base-year demand'!$L125=0,"",ROUNDDOWN('Base-year demand'!$L125,4))</f>
        <v>3.5981999999999998</v>
      </c>
      <c r="P125" s="49" t="str">
        <f>IF('Base-year demand'!$M125=0,"",'Base-year demand'!$M125)</f>
        <v/>
      </c>
      <c r="Q125" s="49" t="str">
        <f>IF('Base-year demand'!$N125=0,"",'Base-year demand'!$N125)</f>
        <v/>
      </c>
      <c r="R125" s="49" t="str">
        <f>IF('Base-year demand'!$O125=0,"",'Base-year demand'!$O125)</f>
        <v/>
      </c>
      <c r="S125" s="49" t="str">
        <f>IF('Base-year demand'!$P125=0,"",'Base-year demand'!$P125)</f>
        <v/>
      </c>
      <c r="T125" s="49" t="str">
        <f>IF('Base-year demand'!$Q125=0,"",'Base-year demand'!$Q125)</f>
        <v/>
      </c>
      <c r="U125" s="49" t="str">
        <f>IF('Base-year demand'!$R125=0,"",'Base-year demand'!$R125)</f>
        <v/>
      </c>
      <c r="V125" s="49" t="str">
        <f>IF('Base-year demand'!$S125=0,"",'Base-year demand'!$S125)</f>
        <v/>
      </c>
      <c r="W125" s="49" t="str">
        <f>IF('Base-year demand'!$T125=0,"",'Base-year demand'!$T125)</f>
        <v/>
      </c>
      <c r="X125" s="49" t="str">
        <f>IF('Base-year demand'!$U125=0,"",'Base-year demand'!$U125)</f>
        <v/>
      </c>
      <c r="Y125" s="49" t="str">
        <f>IF('Base-year demand'!$V125=0,"",'Base-year demand'!$V125)</f>
        <v/>
      </c>
      <c r="Z125" s="49" t="str">
        <f>IF('Base-year demand'!$W125=0,"",'Base-year demand'!$W125)</f>
        <v/>
      </c>
      <c r="AA125" s="49" t="str">
        <f>IF('Base-year demand'!$X125=0,"",'Base-year demand'!$X125)</f>
        <v/>
      </c>
      <c r="AB125" s="49" t="str">
        <f>IF('Base-year demand'!$Y125=0,"",'Base-year demand'!$Y125)</f>
        <v/>
      </c>
      <c r="AC125" s="49" t="str">
        <f>IF('Base-year demand'!$Z125=0,"",'Base-year demand'!$Z125)</f>
        <v/>
      </c>
    </row>
    <row r="126" spans="3:29" x14ac:dyDescent="0.3">
      <c r="C126" s="45" t="str">
        <f>DemandDrivers!C120</f>
        <v>MHOFS</v>
      </c>
      <c r="D126" s="45" t="str">
        <f>DemandDrivers!D120</f>
        <v>Space Heating in Municipality sector - OFfice Small</v>
      </c>
      <c r="E126" s="46" t="str">
        <f>DemandDrivers!E120</f>
        <v>MUN</v>
      </c>
      <c r="F126" s="47" t="str">
        <f>DemandDrivers!F120</f>
        <v>TJ</v>
      </c>
      <c r="J126" s="48" t="str">
        <f>'Base-year demand'!H126</f>
        <v>DEMAND</v>
      </c>
      <c r="K126" s="8">
        <f t="shared" si="3"/>
        <v>2018</v>
      </c>
      <c r="L126" s="50" t="str">
        <f t="shared" si="2"/>
        <v>MHOFS</v>
      </c>
      <c r="O126" s="49">
        <f>IF('Base-year demand'!$L126=0,"",ROUNDDOWN('Base-year demand'!$L126,4))</f>
        <v>19.430499999999999</v>
      </c>
      <c r="P126" s="49" t="str">
        <f>IF('Base-year demand'!$M126=0,"",'Base-year demand'!$M126)</f>
        <v/>
      </c>
      <c r="Q126" s="49" t="str">
        <f>IF('Base-year demand'!$N126=0,"",'Base-year demand'!$N126)</f>
        <v/>
      </c>
      <c r="R126" s="49" t="str">
        <f>IF('Base-year demand'!$O126=0,"",'Base-year demand'!$O126)</f>
        <v/>
      </c>
      <c r="S126" s="49" t="str">
        <f>IF('Base-year demand'!$P126=0,"",'Base-year demand'!$P126)</f>
        <v/>
      </c>
      <c r="T126" s="49" t="str">
        <f>IF('Base-year demand'!$Q126=0,"",'Base-year demand'!$Q126)</f>
        <v/>
      </c>
      <c r="U126" s="49" t="str">
        <f>IF('Base-year demand'!$R126=0,"",'Base-year demand'!$R126)</f>
        <v/>
      </c>
      <c r="V126" s="49" t="str">
        <f>IF('Base-year demand'!$S126=0,"",'Base-year demand'!$S126)</f>
        <v/>
      </c>
      <c r="W126" s="49" t="str">
        <f>IF('Base-year demand'!$T126=0,"",'Base-year demand'!$T126)</f>
        <v/>
      </c>
      <c r="X126" s="49" t="str">
        <f>IF('Base-year demand'!$U126=0,"",'Base-year demand'!$U126)</f>
        <v/>
      </c>
      <c r="Y126" s="49" t="str">
        <f>IF('Base-year demand'!$V126=0,"",'Base-year demand'!$V126)</f>
        <v/>
      </c>
      <c r="Z126" s="49" t="str">
        <f>IF('Base-year demand'!$W126=0,"",'Base-year demand'!$W126)</f>
        <v/>
      </c>
      <c r="AA126" s="49" t="str">
        <f>IF('Base-year demand'!$X126=0,"",'Base-year demand'!$X126)</f>
        <v/>
      </c>
      <c r="AB126" s="49" t="str">
        <f>IF('Base-year demand'!$Y126=0,"",'Base-year demand'!$Y126)</f>
        <v/>
      </c>
      <c r="AC126" s="49" t="str">
        <f>IF('Base-year demand'!$Z126=0,"",'Base-year demand'!$Z126)</f>
        <v/>
      </c>
    </row>
    <row r="127" spans="3:29" x14ac:dyDescent="0.3">
      <c r="C127" s="45" t="str">
        <f>DemandDrivers!C121</f>
        <v>MHOTH</v>
      </c>
      <c r="D127" s="45" t="str">
        <f>DemandDrivers!D121</f>
        <v>Space Heating in Municipality sector - OTHer</v>
      </c>
      <c r="E127" s="46" t="str">
        <f>DemandDrivers!E121</f>
        <v>MUN</v>
      </c>
      <c r="F127" s="47" t="str">
        <f>DemandDrivers!F121</f>
        <v>TJ</v>
      </c>
      <c r="J127" s="48" t="str">
        <f>'Base-year demand'!H127</f>
        <v>DEMAND</v>
      </c>
      <c r="K127" s="8">
        <f t="shared" si="3"/>
        <v>2018</v>
      </c>
      <c r="L127" s="50" t="str">
        <f t="shared" si="2"/>
        <v>MHOTH</v>
      </c>
      <c r="O127" s="49">
        <f>IF('Base-year demand'!$L127=0,"",ROUNDDOWN('Base-year demand'!$L127,4))</f>
        <v>2.1589</v>
      </c>
      <c r="P127" s="49" t="str">
        <f>IF('Base-year demand'!$M127=0,"",'Base-year demand'!$M127)</f>
        <v/>
      </c>
      <c r="Q127" s="49" t="str">
        <f>IF('Base-year demand'!$N127=0,"",'Base-year demand'!$N127)</f>
        <v/>
      </c>
      <c r="R127" s="49" t="str">
        <f>IF('Base-year demand'!$O127=0,"",'Base-year demand'!$O127)</f>
        <v/>
      </c>
      <c r="S127" s="49" t="str">
        <f>IF('Base-year demand'!$P127=0,"",'Base-year demand'!$P127)</f>
        <v/>
      </c>
      <c r="T127" s="49" t="str">
        <f>IF('Base-year demand'!$Q127=0,"",'Base-year demand'!$Q127)</f>
        <v/>
      </c>
      <c r="U127" s="49" t="str">
        <f>IF('Base-year demand'!$R127=0,"",'Base-year demand'!$R127)</f>
        <v/>
      </c>
      <c r="V127" s="49" t="str">
        <f>IF('Base-year demand'!$S127=0,"",'Base-year demand'!$S127)</f>
        <v/>
      </c>
      <c r="W127" s="49" t="str">
        <f>IF('Base-year demand'!$T127=0,"",'Base-year demand'!$T127)</f>
        <v/>
      </c>
      <c r="X127" s="49" t="str">
        <f>IF('Base-year demand'!$U127=0,"",'Base-year demand'!$U127)</f>
        <v/>
      </c>
      <c r="Y127" s="49" t="str">
        <f>IF('Base-year demand'!$V127=0,"",'Base-year demand'!$V127)</f>
        <v/>
      </c>
      <c r="Z127" s="49" t="str">
        <f>IF('Base-year demand'!$W127=0,"",'Base-year demand'!$W127)</f>
        <v/>
      </c>
      <c r="AA127" s="49" t="str">
        <f>IF('Base-year demand'!$X127=0,"",'Base-year demand'!$X127)</f>
        <v/>
      </c>
      <c r="AB127" s="49" t="str">
        <f>IF('Base-year demand'!$Y127=0,"",'Base-year demand'!$Y127)</f>
        <v/>
      </c>
      <c r="AC127" s="49" t="str">
        <f>IF('Base-year demand'!$Z127=0,"",'Base-year demand'!$Z127)</f>
        <v/>
      </c>
    </row>
    <row r="128" spans="3:29" x14ac:dyDescent="0.3">
      <c r="C128" s="45" t="str">
        <f>DemandDrivers!C122</f>
        <v>MHSPO</v>
      </c>
      <c r="D128" s="45" t="str">
        <f>DemandDrivers!D122</f>
        <v>Space Heating in Municipality sector - Swiming POol and gyms</v>
      </c>
      <c r="E128" s="46" t="str">
        <f>DemandDrivers!E122</f>
        <v>MUN</v>
      </c>
      <c r="F128" s="47" t="str">
        <f>DemandDrivers!F122</f>
        <v>TJ</v>
      </c>
      <c r="J128" s="48" t="str">
        <f>'Base-year demand'!H128</f>
        <v>DEMAND</v>
      </c>
      <c r="K128" s="8">
        <f t="shared" si="3"/>
        <v>2018</v>
      </c>
      <c r="L128" s="50" t="str">
        <f t="shared" si="2"/>
        <v>MHSPO</v>
      </c>
      <c r="O128" s="49">
        <f>IF('Base-year demand'!$L128=0,"",ROUNDDOWN('Base-year demand'!$L128,4))</f>
        <v>7.1965000000000003</v>
      </c>
      <c r="P128" s="49" t="str">
        <f>IF('Base-year demand'!$M128=0,"",'Base-year demand'!$M128)</f>
        <v/>
      </c>
      <c r="Q128" s="49" t="str">
        <f>IF('Base-year demand'!$N128=0,"",'Base-year demand'!$N128)</f>
        <v/>
      </c>
      <c r="R128" s="49" t="str">
        <f>IF('Base-year demand'!$O128=0,"",'Base-year demand'!$O128)</f>
        <v/>
      </c>
      <c r="S128" s="49" t="str">
        <f>IF('Base-year demand'!$P128=0,"",'Base-year demand'!$P128)</f>
        <v/>
      </c>
      <c r="T128" s="49" t="str">
        <f>IF('Base-year demand'!$Q128=0,"",'Base-year demand'!$Q128)</f>
        <v/>
      </c>
      <c r="U128" s="49" t="str">
        <f>IF('Base-year demand'!$R128=0,"",'Base-year demand'!$R128)</f>
        <v/>
      </c>
      <c r="V128" s="49" t="str">
        <f>IF('Base-year demand'!$S128=0,"",'Base-year demand'!$S128)</f>
        <v/>
      </c>
      <c r="W128" s="49" t="str">
        <f>IF('Base-year demand'!$T128=0,"",'Base-year demand'!$T128)</f>
        <v/>
      </c>
      <c r="X128" s="49" t="str">
        <f>IF('Base-year demand'!$U128=0,"",'Base-year demand'!$U128)</f>
        <v/>
      </c>
      <c r="Y128" s="49" t="str">
        <f>IF('Base-year demand'!$V128=0,"",'Base-year demand'!$V128)</f>
        <v/>
      </c>
      <c r="Z128" s="49" t="str">
        <f>IF('Base-year demand'!$W128=0,"",'Base-year demand'!$W128)</f>
        <v/>
      </c>
      <c r="AA128" s="49" t="str">
        <f>IF('Base-year demand'!$X128=0,"",'Base-year demand'!$X128)</f>
        <v/>
      </c>
      <c r="AB128" s="49" t="str">
        <f>IF('Base-year demand'!$Y128=0,"",'Base-year demand'!$Y128)</f>
        <v/>
      </c>
      <c r="AC128" s="49" t="str">
        <f>IF('Base-year demand'!$Z128=0,"",'Base-year demand'!$Z128)</f>
        <v/>
      </c>
    </row>
    <row r="129" spans="3:29" x14ac:dyDescent="0.3">
      <c r="C129" s="45" t="str">
        <f>DemandDrivers!C123</f>
        <v>MHTCH</v>
      </c>
      <c r="D129" s="45" t="str">
        <f>DemandDrivers!D123</f>
        <v>Space Heating in Municipality sector - TeCHnical support buildings</v>
      </c>
      <c r="E129" s="46" t="str">
        <f>DemandDrivers!E123</f>
        <v>MUN</v>
      </c>
      <c r="F129" s="47" t="str">
        <f>DemandDrivers!F123</f>
        <v>TJ</v>
      </c>
      <c r="J129" s="48" t="str">
        <f>'Base-year demand'!H129</f>
        <v>DEMAND</v>
      </c>
      <c r="K129" s="8">
        <f t="shared" si="3"/>
        <v>2018</v>
      </c>
      <c r="L129" s="50" t="str">
        <f t="shared" si="2"/>
        <v>MHTCH</v>
      </c>
      <c r="O129" s="49">
        <f>IF('Base-year demand'!$L129=0,"",ROUNDDOWN('Base-year demand'!$L129,4))</f>
        <v>4.3178999999999998</v>
      </c>
      <c r="P129" s="49" t="str">
        <f>IF('Base-year demand'!$M129=0,"",'Base-year demand'!$M129)</f>
        <v/>
      </c>
      <c r="Q129" s="49" t="str">
        <f>IF('Base-year demand'!$N129=0,"",'Base-year demand'!$N129)</f>
        <v/>
      </c>
      <c r="R129" s="49" t="str">
        <f>IF('Base-year demand'!$O129=0,"",'Base-year demand'!$O129)</f>
        <v/>
      </c>
      <c r="S129" s="49" t="str">
        <f>IF('Base-year demand'!$P129=0,"",'Base-year demand'!$P129)</f>
        <v/>
      </c>
      <c r="T129" s="49" t="str">
        <f>IF('Base-year demand'!$Q129=0,"",'Base-year demand'!$Q129)</f>
        <v/>
      </c>
      <c r="U129" s="49" t="str">
        <f>IF('Base-year demand'!$R129=0,"",'Base-year demand'!$R129)</f>
        <v/>
      </c>
      <c r="V129" s="49" t="str">
        <f>IF('Base-year demand'!$S129=0,"",'Base-year demand'!$S129)</f>
        <v/>
      </c>
      <c r="W129" s="49" t="str">
        <f>IF('Base-year demand'!$T129=0,"",'Base-year demand'!$T129)</f>
        <v/>
      </c>
      <c r="X129" s="49" t="str">
        <f>IF('Base-year demand'!$U129=0,"",'Base-year demand'!$U129)</f>
        <v/>
      </c>
      <c r="Y129" s="49" t="str">
        <f>IF('Base-year demand'!$V129=0,"",'Base-year demand'!$V129)</f>
        <v/>
      </c>
      <c r="Z129" s="49" t="str">
        <f>IF('Base-year demand'!$W129=0,"",'Base-year demand'!$W129)</f>
        <v/>
      </c>
      <c r="AA129" s="49" t="str">
        <f>IF('Base-year demand'!$X129=0,"",'Base-year demand'!$X129)</f>
        <v/>
      </c>
      <c r="AB129" s="49" t="str">
        <f>IF('Base-year demand'!$Y129=0,"",'Base-year demand'!$Y129)</f>
        <v/>
      </c>
      <c r="AC129" s="49" t="str">
        <f>IF('Base-year demand'!$Z129=0,"",'Base-year demand'!$Z129)</f>
        <v/>
      </c>
    </row>
    <row r="130" spans="3:29" x14ac:dyDescent="0.3">
      <c r="C130" s="45" t="str">
        <f>DemandDrivers!C124</f>
        <v>MCCUL</v>
      </c>
      <c r="D130" s="45" t="str">
        <f>DemandDrivers!D124</f>
        <v>Space Cooling in Municipality sector - CULture spaces, museums, theater and library</v>
      </c>
      <c r="E130" s="46" t="str">
        <f>DemandDrivers!E124</f>
        <v>MUN</v>
      </c>
      <c r="F130" s="47" t="str">
        <f>DemandDrivers!F124</f>
        <v>TJ</v>
      </c>
      <c r="J130" s="48" t="str">
        <f>'Base-year demand'!H130</f>
        <v>*</v>
      </c>
      <c r="K130" s="8">
        <f t="shared" si="3"/>
        <v>2018</v>
      </c>
      <c r="L130" s="50" t="str">
        <f t="shared" si="2"/>
        <v>MCCUL</v>
      </c>
      <c r="O130" s="49" t="str">
        <f>IF('Base-year demand'!$L130=0,"",ROUNDDOWN('Base-year demand'!$L130,4))</f>
        <v/>
      </c>
      <c r="P130" s="49" t="str">
        <f>IF('Base-year demand'!$M130=0,"",'Base-year demand'!$M130)</f>
        <v/>
      </c>
      <c r="Q130" s="49" t="str">
        <f>IF('Base-year demand'!$N130=0,"",'Base-year demand'!$N130)</f>
        <v/>
      </c>
      <c r="R130" s="49" t="str">
        <f>IF('Base-year demand'!$O130=0,"",'Base-year demand'!$O130)</f>
        <v/>
      </c>
      <c r="S130" s="49" t="str">
        <f>IF('Base-year demand'!$P130=0,"",'Base-year demand'!$P130)</f>
        <v/>
      </c>
      <c r="T130" s="49" t="str">
        <f>IF('Base-year demand'!$Q130=0,"",'Base-year demand'!$Q130)</f>
        <v/>
      </c>
      <c r="U130" s="49" t="str">
        <f>IF('Base-year demand'!$R130=0,"",'Base-year demand'!$R130)</f>
        <v/>
      </c>
      <c r="V130" s="49" t="str">
        <f>IF('Base-year demand'!$S130=0,"",'Base-year demand'!$S130)</f>
        <v/>
      </c>
      <c r="W130" s="49" t="str">
        <f>IF('Base-year demand'!$T130=0,"",'Base-year demand'!$T130)</f>
        <v/>
      </c>
      <c r="X130" s="49" t="str">
        <f>IF('Base-year demand'!$U130=0,"",'Base-year demand'!$U130)</f>
        <v/>
      </c>
      <c r="Y130" s="49" t="str">
        <f>IF('Base-year demand'!$V130=0,"",'Base-year demand'!$V130)</f>
        <v/>
      </c>
      <c r="Z130" s="49" t="str">
        <f>IF('Base-year demand'!$W130=0,"",'Base-year demand'!$W130)</f>
        <v/>
      </c>
      <c r="AA130" s="49" t="str">
        <f>IF('Base-year demand'!$X130=0,"",'Base-year demand'!$X130)</f>
        <v/>
      </c>
      <c r="AB130" s="49" t="str">
        <f>IF('Base-year demand'!$Y130=0,"",'Base-year demand'!$Y130)</f>
        <v/>
      </c>
      <c r="AC130" s="49" t="str">
        <f>IF('Base-year demand'!$Z130=0,"",'Base-year demand'!$Z130)</f>
        <v/>
      </c>
    </row>
    <row r="131" spans="3:29" x14ac:dyDescent="0.3">
      <c r="C131" s="45" t="str">
        <f>DemandDrivers!C125</f>
        <v>MCEDU</v>
      </c>
      <c r="D131" s="45" t="str">
        <f>DemandDrivers!D125</f>
        <v>Space Cooling in Municipality sector - EDUcation</v>
      </c>
      <c r="E131" s="46" t="str">
        <f>DemandDrivers!E125</f>
        <v>MUN</v>
      </c>
      <c r="F131" s="47" t="str">
        <f>DemandDrivers!F125</f>
        <v>TJ</v>
      </c>
      <c r="J131" s="48" t="str">
        <f>'Base-year demand'!H131</f>
        <v>*</v>
      </c>
      <c r="K131" s="8">
        <f t="shared" si="3"/>
        <v>2018</v>
      </c>
      <c r="L131" s="50" t="str">
        <f t="shared" si="2"/>
        <v>MCEDU</v>
      </c>
      <c r="O131" s="49" t="str">
        <f>IF('Base-year demand'!$L131=0,"",ROUNDDOWN('Base-year demand'!$L131,4))</f>
        <v/>
      </c>
      <c r="P131" s="49" t="str">
        <f>IF('Base-year demand'!$M131=0,"",'Base-year demand'!$M131)</f>
        <v/>
      </c>
      <c r="Q131" s="49" t="str">
        <f>IF('Base-year demand'!$N131=0,"",'Base-year demand'!$N131)</f>
        <v/>
      </c>
      <c r="R131" s="49" t="str">
        <f>IF('Base-year demand'!$O131=0,"",'Base-year demand'!$O131)</f>
        <v/>
      </c>
      <c r="S131" s="49" t="str">
        <f>IF('Base-year demand'!$P131=0,"",'Base-year demand'!$P131)</f>
        <v/>
      </c>
      <c r="T131" s="49" t="str">
        <f>IF('Base-year demand'!$Q131=0,"",'Base-year demand'!$Q131)</f>
        <v/>
      </c>
      <c r="U131" s="49" t="str">
        <f>IF('Base-year demand'!$R131=0,"",'Base-year demand'!$R131)</f>
        <v/>
      </c>
      <c r="V131" s="49" t="str">
        <f>IF('Base-year demand'!$S131=0,"",'Base-year demand'!$S131)</f>
        <v/>
      </c>
      <c r="W131" s="49" t="str">
        <f>IF('Base-year demand'!$T131=0,"",'Base-year demand'!$T131)</f>
        <v/>
      </c>
      <c r="X131" s="49" t="str">
        <f>IF('Base-year demand'!$U131=0,"",'Base-year demand'!$U131)</f>
        <v/>
      </c>
      <c r="Y131" s="49" t="str">
        <f>IF('Base-year demand'!$V131=0,"",'Base-year demand'!$V131)</f>
        <v/>
      </c>
      <c r="Z131" s="49" t="str">
        <f>IF('Base-year demand'!$W131=0,"",'Base-year demand'!$W131)</f>
        <v/>
      </c>
      <c r="AA131" s="49" t="str">
        <f>IF('Base-year demand'!$X131=0,"",'Base-year demand'!$X131)</f>
        <v/>
      </c>
      <c r="AB131" s="49" t="str">
        <f>IF('Base-year demand'!$Y131=0,"",'Base-year demand'!$Y131)</f>
        <v/>
      </c>
      <c r="AC131" s="49" t="str">
        <f>IF('Base-year demand'!$Z131=0,"",'Base-year demand'!$Z131)</f>
        <v/>
      </c>
    </row>
    <row r="132" spans="3:29" x14ac:dyDescent="0.3">
      <c r="C132" s="45" t="str">
        <f>DemandDrivers!C126</f>
        <v>MCHOU</v>
      </c>
      <c r="D132" s="45" t="str">
        <f>DemandDrivers!D126</f>
        <v>Space Cooling in Municipality sector - Municipal HOusing</v>
      </c>
      <c r="E132" s="46" t="str">
        <f>DemandDrivers!E126</f>
        <v>MUN</v>
      </c>
      <c r="F132" s="47" t="str">
        <f>DemandDrivers!F126</f>
        <v>TJ</v>
      </c>
      <c r="J132" s="48" t="str">
        <f>'Base-year demand'!H132</f>
        <v>*</v>
      </c>
      <c r="K132" s="8">
        <f t="shared" si="3"/>
        <v>2018</v>
      </c>
      <c r="L132" s="50" t="str">
        <f t="shared" si="2"/>
        <v>MCHOU</v>
      </c>
      <c r="O132" s="49" t="str">
        <f>IF('Base-year demand'!$L132=0,"",ROUNDDOWN('Base-year demand'!$L132,4))</f>
        <v/>
      </c>
      <c r="P132" s="49" t="str">
        <f>IF('Base-year demand'!$M132=0,"",'Base-year demand'!$M132)</f>
        <v/>
      </c>
      <c r="Q132" s="49" t="str">
        <f>IF('Base-year demand'!$N132=0,"",'Base-year demand'!$N132)</f>
        <v/>
      </c>
      <c r="R132" s="49" t="str">
        <f>IF('Base-year demand'!$O132=0,"",'Base-year demand'!$O132)</f>
        <v/>
      </c>
      <c r="S132" s="49" t="str">
        <f>IF('Base-year demand'!$P132=0,"",'Base-year demand'!$P132)</f>
        <v/>
      </c>
      <c r="T132" s="49" t="str">
        <f>IF('Base-year demand'!$Q132=0,"",'Base-year demand'!$Q132)</f>
        <v/>
      </c>
      <c r="U132" s="49" t="str">
        <f>IF('Base-year demand'!$R132=0,"",'Base-year demand'!$R132)</f>
        <v/>
      </c>
      <c r="V132" s="49" t="str">
        <f>IF('Base-year demand'!$S132=0,"",'Base-year demand'!$S132)</f>
        <v/>
      </c>
      <c r="W132" s="49" t="str">
        <f>IF('Base-year demand'!$T132=0,"",'Base-year demand'!$T132)</f>
        <v/>
      </c>
      <c r="X132" s="49" t="str">
        <f>IF('Base-year demand'!$U132=0,"",'Base-year demand'!$U132)</f>
        <v/>
      </c>
      <c r="Y132" s="49" t="str">
        <f>IF('Base-year demand'!$V132=0,"",'Base-year demand'!$V132)</f>
        <v/>
      </c>
      <c r="Z132" s="49" t="str">
        <f>IF('Base-year demand'!$W132=0,"",'Base-year demand'!$W132)</f>
        <v/>
      </c>
      <c r="AA132" s="49" t="str">
        <f>IF('Base-year demand'!$X132=0,"",'Base-year demand'!$X132)</f>
        <v/>
      </c>
      <c r="AB132" s="49" t="str">
        <f>IF('Base-year demand'!$Y132=0,"",'Base-year demand'!$Y132)</f>
        <v/>
      </c>
      <c r="AC132" s="49" t="str">
        <f>IF('Base-year demand'!$Z132=0,"",'Base-year demand'!$Z132)</f>
        <v/>
      </c>
    </row>
    <row r="133" spans="3:29" x14ac:dyDescent="0.3">
      <c r="C133" s="45" t="str">
        <f>DemandDrivers!C127</f>
        <v>MCOFL</v>
      </c>
      <c r="D133" s="45" t="str">
        <f>DemandDrivers!D127</f>
        <v xml:space="preserve">Space Cooling in Municipality sector - OFfice Large </v>
      </c>
      <c r="E133" s="46" t="str">
        <f>DemandDrivers!E127</f>
        <v>MUN</v>
      </c>
      <c r="F133" s="47" t="str">
        <f>DemandDrivers!F127</f>
        <v>TJ</v>
      </c>
      <c r="J133" s="48" t="str">
        <f>'Base-year demand'!H133</f>
        <v>*</v>
      </c>
      <c r="K133" s="8">
        <f t="shared" si="3"/>
        <v>2018</v>
      </c>
      <c r="L133" s="50" t="str">
        <f t="shared" si="2"/>
        <v>MCOFL</v>
      </c>
      <c r="O133" s="49" t="str">
        <f>IF('Base-year demand'!$L133=0,"",ROUNDDOWN('Base-year demand'!$L133,4))</f>
        <v/>
      </c>
      <c r="P133" s="49" t="str">
        <f>IF('Base-year demand'!$M133=0,"",'Base-year demand'!$M133)</f>
        <v/>
      </c>
      <c r="Q133" s="49" t="str">
        <f>IF('Base-year demand'!$N133=0,"",'Base-year demand'!$N133)</f>
        <v/>
      </c>
      <c r="R133" s="49" t="str">
        <f>IF('Base-year demand'!$O133=0,"",'Base-year demand'!$O133)</f>
        <v/>
      </c>
      <c r="S133" s="49" t="str">
        <f>IF('Base-year demand'!$P133=0,"",'Base-year demand'!$P133)</f>
        <v/>
      </c>
      <c r="T133" s="49" t="str">
        <f>IF('Base-year demand'!$Q133=0,"",'Base-year demand'!$Q133)</f>
        <v/>
      </c>
      <c r="U133" s="49" t="str">
        <f>IF('Base-year demand'!$R133=0,"",'Base-year demand'!$R133)</f>
        <v/>
      </c>
      <c r="V133" s="49" t="str">
        <f>IF('Base-year demand'!$S133=0,"",'Base-year demand'!$S133)</f>
        <v/>
      </c>
      <c r="W133" s="49" t="str">
        <f>IF('Base-year demand'!$T133=0,"",'Base-year demand'!$T133)</f>
        <v/>
      </c>
      <c r="X133" s="49" t="str">
        <f>IF('Base-year demand'!$U133=0,"",'Base-year demand'!$U133)</f>
        <v/>
      </c>
      <c r="Y133" s="49" t="str">
        <f>IF('Base-year demand'!$V133=0,"",'Base-year demand'!$V133)</f>
        <v/>
      </c>
      <c r="Z133" s="49" t="str">
        <f>IF('Base-year demand'!$W133=0,"",'Base-year demand'!$W133)</f>
        <v/>
      </c>
      <c r="AA133" s="49" t="str">
        <f>IF('Base-year demand'!$X133=0,"",'Base-year demand'!$X133)</f>
        <v/>
      </c>
      <c r="AB133" s="49" t="str">
        <f>IF('Base-year demand'!$Y133=0,"",'Base-year demand'!$Y133)</f>
        <v/>
      </c>
      <c r="AC133" s="49" t="str">
        <f>IF('Base-year demand'!$Z133=0,"",'Base-year demand'!$Z133)</f>
        <v/>
      </c>
    </row>
    <row r="134" spans="3:29" x14ac:dyDescent="0.3">
      <c r="C134" s="45" t="str">
        <f>DemandDrivers!C128</f>
        <v>MCOFS</v>
      </c>
      <c r="D134" s="45" t="str">
        <f>DemandDrivers!D128</f>
        <v>Space Cooling in Municipality sector - OFfice Small</v>
      </c>
      <c r="E134" s="46" t="str">
        <f>DemandDrivers!E128</f>
        <v>MUN</v>
      </c>
      <c r="F134" s="47" t="str">
        <f>DemandDrivers!F128</f>
        <v>TJ</v>
      </c>
      <c r="J134" s="48" t="str">
        <f>'Base-year demand'!H134</f>
        <v>*</v>
      </c>
      <c r="K134" s="8">
        <f t="shared" si="3"/>
        <v>2018</v>
      </c>
      <c r="L134" s="50" t="str">
        <f t="shared" si="2"/>
        <v>MCOFS</v>
      </c>
      <c r="O134" s="49" t="str">
        <f>IF('Base-year demand'!$L134=0,"",ROUNDDOWN('Base-year demand'!$L134,4))</f>
        <v/>
      </c>
      <c r="P134" s="49" t="str">
        <f>IF('Base-year demand'!$M134=0,"",'Base-year demand'!$M134)</f>
        <v/>
      </c>
      <c r="Q134" s="49" t="str">
        <f>IF('Base-year demand'!$N134=0,"",'Base-year demand'!$N134)</f>
        <v/>
      </c>
      <c r="R134" s="49" t="str">
        <f>IF('Base-year demand'!$O134=0,"",'Base-year demand'!$O134)</f>
        <v/>
      </c>
      <c r="S134" s="49" t="str">
        <f>IF('Base-year demand'!$P134=0,"",'Base-year demand'!$P134)</f>
        <v/>
      </c>
      <c r="T134" s="49" t="str">
        <f>IF('Base-year demand'!$Q134=0,"",'Base-year demand'!$Q134)</f>
        <v/>
      </c>
      <c r="U134" s="49" t="str">
        <f>IF('Base-year demand'!$R134=0,"",'Base-year demand'!$R134)</f>
        <v/>
      </c>
      <c r="V134" s="49" t="str">
        <f>IF('Base-year demand'!$S134=0,"",'Base-year demand'!$S134)</f>
        <v/>
      </c>
      <c r="W134" s="49" t="str">
        <f>IF('Base-year demand'!$T134=0,"",'Base-year demand'!$T134)</f>
        <v/>
      </c>
      <c r="X134" s="49" t="str">
        <f>IF('Base-year demand'!$U134=0,"",'Base-year demand'!$U134)</f>
        <v/>
      </c>
      <c r="Y134" s="49" t="str">
        <f>IF('Base-year demand'!$V134=0,"",'Base-year demand'!$V134)</f>
        <v/>
      </c>
      <c r="Z134" s="49" t="str">
        <f>IF('Base-year demand'!$W134=0,"",'Base-year demand'!$W134)</f>
        <v/>
      </c>
      <c r="AA134" s="49" t="str">
        <f>IF('Base-year demand'!$X134=0,"",'Base-year demand'!$X134)</f>
        <v/>
      </c>
      <c r="AB134" s="49" t="str">
        <f>IF('Base-year demand'!$Y134=0,"",'Base-year demand'!$Y134)</f>
        <v/>
      </c>
      <c r="AC134" s="49" t="str">
        <f>IF('Base-year demand'!$Z134=0,"",'Base-year demand'!$Z134)</f>
        <v/>
      </c>
    </row>
    <row r="135" spans="3:29" x14ac:dyDescent="0.3">
      <c r="C135" s="45" t="str">
        <f>DemandDrivers!C129</f>
        <v>MCOTH</v>
      </c>
      <c r="D135" s="45" t="str">
        <f>DemandDrivers!D129</f>
        <v>Space Cooling in Municipality sector - OTHer</v>
      </c>
      <c r="E135" s="46" t="str">
        <f>DemandDrivers!E129</f>
        <v>MUN</v>
      </c>
      <c r="F135" s="47" t="str">
        <f>DemandDrivers!F129</f>
        <v>TJ</v>
      </c>
      <c r="J135" s="48" t="str">
        <f>'Base-year demand'!H135</f>
        <v>*</v>
      </c>
      <c r="K135" s="8">
        <f t="shared" si="3"/>
        <v>2018</v>
      </c>
      <c r="L135" s="50" t="str">
        <f t="shared" si="2"/>
        <v>MCOTH</v>
      </c>
      <c r="O135" s="49" t="str">
        <f>IF('Base-year demand'!$L135=0,"",ROUNDDOWN('Base-year demand'!$L135,4))</f>
        <v/>
      </c>
      <c r="P135" s="49" t="str">
        <f>IF('Base-year demand'!$M135=0,"",'Base-year demand'!$M135)</f>
        <v/>
      </c>
      <c r="Q135" s="49" t="str">
        <f>IF('Base-year demand'!$N135=0,"",'Base-year demand'!$N135)</f>
        <v/>
      </c>
      <c r="R135" s="49" t="str">
        <f>IF('Base-year demand'!$O135=0,"",'Base-year demand'!$O135)</f>
        <v/>
      </c>
      <c r="S135" s="49" t="str">
        <f>IF('Base-year demand'!$P135=0,"",'Base-year demand'!$P135)</f>
        <v/>
      </c>
      <c r="T135" s="49" t="str">
        <f>IF('Base-year demand'!$Q135=0,"",'Base-year demand'!$Q135)</f>
        <v/>
      </c>
      <c r="U135" s="49" t="str">
        <f>IF('Base-year demand'!$R135=0,"",'Base-year demand'!$R135)</f>
        <v/>
      </c>
      <c r="V135" s="49" t="str">
        <f>IF('Base-year demand'!$S135=0,"",'Base-year demand'!$S135)</f>
        <v/>
      </c>
      <c r="W135" s="49" t="str">
        <f>IF('Base-year demand'!$T135=0,"",'Base-year demand'!$T135)</f>
        <v/>
      </c>
      <c r="X135" s="49" t="str">
        <f>IF('Base-year demand'!$U135=0,"",'Base-year demand'!$U135)</f>
        <v/>
      </c>
      <c r="Y135" s="49" t="str">
        <f>IF('Base-year demand'!$V135=0,"",'Base-year demand'!$V135)</f>
        <v/>
      </c>
      <c r="Z135" s="49" t="str">
        <f>IF('Base-year demand'!$W135=0,"",'Base-year demand'!$W135)</f>
        <v/>
      </c>
      <c r="AA135" s="49" t="str">
        <f>IF('Base-year demand'!$X135=0,"",'Base-year demand'!$X135)</f>
        <v/>
      </c>
      <c r="AB135" s="49" t="str">
        <f>IF('Base-year demand'!$Y135=0,"",'Base-year demand'!$Y135)</f>
        <v/>
      </c>
      <c r="AC135" s="49" t="str">
        <f>IF('Base-year demand'!$Z135=0,"",'Base-year demand'!$Z135)</f>
        <v/>
      </c>
    </row>
    <row r="136" spans="3:29" x14ac:dyDescent="0.3">
      <c r="C136" s="45" t="str">
        <f>DemandDrivers!C130</f>
        <v>MCSPO</v>
      </c>
      <c r="D136" s="45" t="str">
        <f>DemandDrivers!D130</f>
        <v>Space Cooling in Municipality sector - Swiming POol and gyms</v>
      </c>
      <c r="E136" s="46" t="str">
        <f>DemandDrivers!E130</f>
        <v>MUN</v>
      </c>
      <c r="F136" s="47" t="str">
        <f>DemandDrivers!F130</f>
        <v>TJ</v>
      </c>
      <c r="J136" s="48" t="str">
        <f>'Base-year demand'!H136</f>
        <v>*</v>
      </c>
      <c r="K136" s="8">
        <f t="shared" si="3"/>
        <v>2018</v>
      </c>
      <c r="L136" s="50" t="str">
        <f t="shared" si="2"/>
        <v>MCSPO</v>
      </c>
      <c r="O136" s="49" t="str">
        <f>IF('Base-year demand'!$L136=0,"",ROUNDDOWN('Base-year demand'!$L136,4))</f>
        <v/>
      </c>
      <c r="P136" s="49" t="str">
        <f>IF('Base-year demand'!$M136=0,"",'Base-year demand'!$M136)</f>
        <v/>
      </c>
      <c r="Q136" s="49" t="str">
        <f>IF('Base-year demand'!$N136=0,"",'Base-year demand'!$N136)</f>
        <v/>
      </c>
      <c r="R136" s="49" t="str">
        <f>IF('Base-year demand'!$O136=0,"",'Base-year demand'!$O136)</f>
        <v/>
      </c>
      <c r="S136" s="49" t="str">
        <f>IF('Base-year demand'!$P136=0,"",'Base-year demand'!$P136)</f>
        <v/>
      </c>
      <c r="T136" s="49" t="str">
        <f>IF('Base-year demand'!$Q136=0,"",'Base-year demand'!$Q136)</f>
        <v/>
      </c>
      <c r="U136" s="49" t="str">
        <f>IF('Base-year demand'!$R136=0,"",'Base-year demand'!$R136)</f>
        <v/>
      </c>
      <c r="V136" s="49" t="str">
        <f>IF('Base-year demand'!$S136=0,"",'Base-year demand'!$S136)</f>
        <v/>
      </c>
      <c r="W136" s="49" t="str">
        <f>IF('Base-year demand'!$T136=0,"",'Base-year demand'!$T136)</f>
        <v/>
      </c>
      <c r="X136" s="49" t="str">
        <f>IF('Base-year demand'!$U136=0,"",'Base-year demand'!$U136)</f>
        <v/>
      </c>
      <c r="Y136" s="49" t="str">
        <f>IF('Base-year demand'!$V136=0,"",'Base-year demand'!$V136)</f>
        <v/>
      </c>
      <c r="Z136" s="49" t="str">
        <f>IF('Base-year demand'!$W136=0,"",'Base-year demand'!$W136)</f>
        <v/>
      </c>
      <c r="AA136" s="49" t="str">
        <f>IF('Base-year demand'!$X136=0,"",'Base-year demand'!$X136)</f>
        <v/>
      </c>
      <c r="AB136" s="49" t="str">
        <f>IF('Base-year demand'!$Y136=0,"",'Base-year demand'!$Y136)</f>
        <v/>
      </c>
      <c r="AC136" s="49" t="str">
        <f>IF('Base-year demand'!$Z136=0,"",'Base-year demand'!$Z136)</f>
        <v/>
      </c>
    </row>
    <row r="137" spans="3:29" x14ac:dyDescent="0.3">
      <c r="C137" s="45" t="str">
        <f>DemandDrivers!C131</f>
        <v>MCTCH</v>
      </c>
      <c r="D137" s="45" t="str">
        <f>DemandDrivers!D131</f>
        <v>Space Cooling in Municipality sector - TeCHnical support buildings</v>
      </c>
      <c r="E137" s="46" t="str">
        <f>DemandDrivers!E131</f>
        <v>MUN</v>
      </c>
      <c r="F137" s="47" t="str">
        <f>DemandDrivers!F131</f>
        <v>TJ</v>
      </c>
      <c r="J137" s="48" t="str">
        <f>'Base-year demand'!H137</f>
        <v>*</v>
      </c>
      <c r="K137" s="8">
        <f t="shared" si="3"/>
        <v>2018</v>
      </c>
      <c r="L137" s="50" t="str">
        <f t="shared" si="2"/>
        <v>MCTCH</v>
      </c>
      <c r="O137" s="49" t="str">
        <f>IF('Base-year demand'!$L137=0,"",ROUNDDOWN('Base-year demand'!$L137,4))</f>
        <v/>
      </c>
      <c r="P137" s="49" t="str">
        <f>IF('Base-year demand'!$M137=0,"",'Base-year demand'!$M137)</f>
        <v/>
      </c>
      <c r="Q137" s="49" t="str">
        <f>IF('Base-year demand'!$N137=0,"",'Base-year demand'!$N137)</f>
        <v/>
      </c>
      <c r="R137" s="49" t="str">
        <f>IF('Base-year demand'!$O137=0,"",'Base-year demand'!$O137)</f>
        <v/>
      </c>
      <c r="S137" s="49" t="str">
        <f>IF('Base-year demand'!$P137=0,"",'Base-year demand'!$P137)</f>
        <v/>
      </c>
      <c r="T137" s="49" t="str">
        <f>IF('Base-year demand'!$Q137=0,"",'Base-year demand'!$Q137)</f>
        <v/>
      </c>
      <c r="U137" s="49" t="str">
        <f>IF('Base-year demand'!$R137=0,"",'Base-year demand'!$R137)</f>
        <v/>
      </c>
      <c r="V137" s="49" t="str">
        <f>IF('Base-year demand'!$S137=0,"",'Base-year demand'!$S137)</f>
        <v/>
      </c>
      <c r="W137" s="49" t="str">
        <f>IF('Base-year demand'!$T137=0,"",'Base-year demand'!$T137)</f>
        <v/>
      </c>
      <c r="X137" s="49" t="str">
        <f>IF('Base-year demand'!$U137=0,"",'Base-year demand'!$U137)</f>
        <v/>
      </c>
      <c r="Y137" s="49" t="str">
        <f>IF('Base-year demand'!$V137=0,"",'Base-year demand'!$V137)</f>
        <v/>
      </c>
      <c r="Z137" s="49" t="str">
        <f>IF('Base-year demand'!$W137=0,"",'Base-year demand'!$W137)</f>
        <v/>
      </c>
      <c r="AA137" s="49" t="str">
        <f>IF('Base-year demand'!$X137=0,"",'Base-year demand'!$X137)</f>
        <v/>
      </c>
      <c r="AB137" s="49" t="str">
        <f>IF('Base-year demand'!$Y137=0,"",'Base-year demand'!$Y137)</f>
        <v/>
      </c>
      <c r="AC137" s="49" t="str">
        <f>IF('Base-year demand'!$Z137=0,"",'Base-year demand'!$Z137)</f>
        <v/>
      </c>
    </row>
    <row r="138" spans="3:29" x14ac:dyDescent="0.3">
      <c r="C138" s="45" t="str">
        <f>DemandDrivers!C132</f>
        <v>MWCUL</v>
      </c>
      <c r="D138" s="45" t="str">
        <f>DemandDrivers!D132</f>
        <v>Water Heating in Municipality sector - CULture spaces, museums, theater and library</v>
      </c>
      <c r="E138" s="46" t="str">
        <f>DemandDrivers!E132</f>
        <v>MUN</v>
      </c>
      <c r="F138" s="47" t="str">
        <f>DemandDrivers!F132</f>
        <v>TJ</v>
      </c>
      <c r="J138" s="48" t="str">
        <f>'Base-year demand'!H138</f>
        <v>DEMAND</v>
      </c>
      <c r="K138" s="8">
        <f t="shared" si="3"/>
        <v>2018</v>
      </c>
      <c r="L138" s="50" t="str">
        <f t="shared" si="2"/>
        <v>MWCUL</v>
      </c>
      <c r="O138" s="49">
        <f>IF('Base-year demand'!$L138=0,"",ROUNDDOWN('Base-year demand'!$L138,4))</f>
        <v>2.6263999999999998</v>
      </c>
      <c r="P138" s="49" t="str">
        <f>IF('Base-year demand'!$M138=0,"",'Base-year demand'!$M138)</f>
        <v/>
      </c>
      <c r="Q138" s="49" t="str">
        <f>IF('Base-year demand'!$N138=0,"",'Base-year demand'!$N138)</f>
        <v/>
      </c>
      <c r="R138" s="49" t="str">
        <f>IF('Base-year demand'!$O138=0,"",'Base-year demand'!$O138)</f>
        <v/>
      </c>
      <c r="S138" s="49" t="str">
        <f>IF('Base-year demand'!$P138=0,"",'Base-year demand'!$P138)</f>
        <v/>
      </c>
      <c r="T138" s="49" t="str">
        <f>IF('Base-year demand'!$Q138=0,"",'Base-year demand'!$Q138)</f>
        <v/>
      </c>
      <c r="U138" s="49" t="str">
        <f>IF('Base-year demand'!$R138=0,"",'Base-year demand'!$R138)</f>
        <v/>
      </c>
      <c r="V138" s="49" t="str">
        <f>IF('Base-year demand'!$S138=0,"",'Base-year demand'!$S138)</f>
        <v/>
      </c>
      <c r="W138" s="49" t="str">
        <f>IF('Base-year demand'!$T138=0,"",'Base-year demand'!$T138)</f>
        <v/>
      </c>
      <c r="X138" s="49" t="str">
        <f>IF('Base-year demand'!$U138=0,"",'Base-year demand'!$U138)</f>
        <v/>
      </c>
      <c r="Y138" s="49" t="str">
        <f>IF('Base-year demand'!$V138=0,"",'Base-year demand'!$V138)</f>
        <v/>
      </c>
      <c r="Z138" s="49" t="str">
        <f>IF('Base-year demand'!$W138=0,"",'Base-year demand'!$W138)</f>
        <v/>
      </c>
      <c r="AA138" s="49" t="str">
        <f>IF('Base-year demand'!$X138=0,"",'Base-year demand'!$X138)</f>
        <v/>
      </c>
      <c r="AB138" s="49" t="str">
        <f>IF('Base-year demand'!$Y138=0,"",'Base-year demand'!$Y138)</f>
        <v/>
      </c>
      <c r="AC138" s="49" t="str">
        <f>IF('Base-year demand'!$Z138=0,"",'Base-year demand'!$Z138)</f>
        <v/>
      </c>
    </row>
    <row r="139" spans="3:29" x14ac:dyDescent="0.3">
      <c r="C139" s="45" t="str">
        <f>DemandDrivers!C133</f>
        <v>MWEDU</v>
      </c>
      <c r="D139" s="45" t="str">
        <f>DemandDrivers!D133</f>
        <v>Water Heating in Municipality sector - EDUcation</v>
      </c>
      <c r="E139" s="46" t="str">
        <f>DemandDrivers!E133</f>
        <v>MUN</v>
      </c>
      <c r="F139" s="47" t="str">
        <f>DemandDrivers!F133</f>
        <v>TJ</v>
      </c>
      <c r="J139" s="48" t="str">
        <f>'Base-year demand'!H139</f>
        <v>DEMAND</v>
      </c>
      <c r="K139" s="8">
        <f t="shared" si="3"/>
        <v>2018</v>
      </c>
      <c r="L139" s="50" t="str">
        <f t="shared" ref="L139:L202" si="4">$C139</f>
        <v>MWEDU</v>
      </c>
      <c r="O139" s="49">
        <f>IF('Base-year demand'!$L139=0,"",ROUNDDOWN('Base-year demand'!$L139,4))</f>
        <v>11.381399999999999</v>
      </c>
      <c r="P139" s="49" t="str">
        <f>IF('Base-year demand'!$M139=0,"",'Base-year demand'!$M139)</f>
        <v/>
      </c>
      <c r="Q139" s="49" t="str">
        <f>IF('Base-year demand'!$N139=0,"",'Base-year demand'!$N139)</f>
        <v/>
      </c>
      <c r="R139" s="49" t="str">
        <f>IF('Base-year demand'!$O139=0,"",'Base-year demand'!$O139)</f>
        <v/>
      </c>
      <c r="S139" s="49" t="str">
        <f>IF('Base-year demand'!$P139=0,"",'Base-year demand'!$P139)</f>
        <v/>
      </c>
      <c r="T139" s="49" t="str">
        <f>IF('Base-year demand'!$Q139=0,"",'Base-year demand'!$Q139)</f>
        <v/>
      </c>
      <c r="U139" s="49" t="str">
        <f>IF('Base-year demand'!$R139=0,"",'Base-year demand'!$R139)</f>
        <v/>
      </c>
      <c r="V139" s="49" t="str">
        <f>IF('Base-year demand'!$S139=0,"",'Base-year demand'!$S139)</f>
        <v/>
      </c>
      <c r="W139" s="49" t="str">
        <f>IF('Base-year demand'!$T139=0,"",'Base-year demand'!$T139)</f>
        <v/>
      </c>
      <c r="X139" s="49" t="str">
        <f>IF('Base-year demand'!$U139=0,"",'Base-year demand'!$U139)</f>
        <v/>
      </c>
      <c r="Y139" s="49" t="str">
        <f>IF('Base-year demand'!$V139=0,"",'Base-year demand'!$V139)</f>
        <v/>
      </c>
      <c r="Z139" s="49" t="str">
        <f>IF('Base-year demand'!$W139=0,"",'Base-year demand'!$W139)</f>
        <v/>
      </c>
      <c r="AA139" s="49" t="str">
        <f>IF('Base-year demand'!$X139=0,"",'Base-year demand'!$X139)</f>
        <v/>
      </c>
      <c r="AB139" s="49" t="str">
        <f>IF('Base-year demand'!$Y139=0,"",'Base-year demand'!$Y139)</f>
        <v/>
      </c>
      <c r="AC139" s="49" t="str">
        <f>IF('Base-year demand'!$Z139=0,"",'Base-year demand'!$Z139)</f>
        <v/>
      </c>
    </row>
    <row r="140" spans="3:29" x14ac:dyDescent="0.3">
      <c r="C140" s="45" t="str">
        <f>DemandDrivers!C134</f>
        <v>MWHOU</v>
      </c>
      <c r="D140" s="45" t="str">
        <f>DemandDrivers!D134</f>
        <v>Water Heating in Municipality sector - Municipal HOusing</v>
      </c>
      <c r="E140" s="46" t="str">
        <f>DemandDrivers!E134</f>
        <v>MUN</v>
      </c>
      <c r="F140" s="47" t="str">
        <f>DemandDrivers!F134</f>
        <v>TJ</v>
      </c>
      <c r="J140" s="48" t="str">
        <f>'Base-year demand'!H140</f>
        <v>DEMAND</v>
      </c>
      <c r="K140" s="8">
        <f t="shared" ref="K140:K203" si="5">K139</f>
        <v>2018</v>
      </c>
      <c r="L140" s="50" t="str">
        <f t="shared" si="4"/>
        <v>MWHOU</v>
      </c>
      <c r="O140" s="49">
        <f>IF('Base-year demand'!$L140=0,"",ROUNDDOWN('Base-year demand'!$L140,4))</f>
        <v>12.065200000000001</v>
      </c>
      <c r="P140" s="49" t="str">
        <f>IF('Base-year demand'!$M140=0,"",'Base-year demand'!$M140)</f>
        <v/>
      </c>
      <c r="Q140" s="49" t="str">
        <f>IF('Base-year demand'!$N140=0,"",'Base-year demand'!$N140)</f>
        <v/>
      </c>
      <c r="R140" s="49" t="str">
        <f>IF('Base-year demand'!$O140=0,"",'Base-year demand'!$O140)</f>
        <v/>
      </c>
      <c r="S140" s="49" t="str">
        <f>IF('Base-year demand'!$P140=0,"",'Base-year demand'!$P140)</f>
        <v/>
      </c>
      <c r="T140" s="49" t="str">
        <f>IF('Base-year demand'!$Q140=0,"",'Base-year demand'!$Q140)</f>
        <v/>
      </c>
      <c r="U140" s="49" t="str">
        <f>IF('Base-year demand'!$R140=0,"",'Base-year demand'!$R140)</f>
        <v/>
      </c>
      <c r="V140" s="49" t="str">
        <f>IF('Base-year demand'!$S140=0,"",'Base-year demand'!$S140)</f>
        <v/>
      </c>
      <c r="W140" s="49" t="str">
        <f>IF('Base-year demand'!$T140=0,"",'Base-year demand'!$T140)</f>
        <v/>
      </c>
      <c r="X140" s="49" t="str">
        <f>IF('Base-year demand'!$U140=0,"",'Base-year demand'!$U140)</f>
        <v/>
      </c>
      <c r="Y140" s="49" t="str">
        <f>IF('Base-year demand'!$V140=0,"",'Base-year demand'!$V140)</f>
        <v/>
      </c>
      <c r="Z140" s="49" t="str">
        <f>IF('Base-year demand'!$W140=0,"",'Base-year demand'!$W140)</f>
        <v/>
      </c>
      <c r="AA140" s="49" t="str">
        <f>IF('Base-year demand'!$X140=0,"",'Base-year demand'!$X140)</f>
        <v/>
      </c>
      <c r="AB140" s="49" t="str">
        <f>IF('Base-year demand'!$Y140=0,"",'Base-year demand'!$Y140)</f>
        <v/>
      </c>
      <c r="AC140" s="49" t="str">
        <f>IF('Base-year demand'!$Z140=0,"",'Base-year demand'!$Z140)</f>
        <v/>
      </c>
    </row>
    <row r="141" spans="3:29" x14ac:dyDescent="0.3">
      <c r="C141" s="45" t="str">
        <f>DemandDrivers!C135</f>
        <v>MWOFL</v>
      </c>
      <c r="D141" s="45" t="str">
        <f>DemandDrivers!D135</f>
        <v xml:space="preserve">Water Heating in Municipality sector - OFfice Large </v>
      </c>
      <c r="E141" s="46" t="str">
        <f>DemandDrivers!E135</f>
        <v>MUN</v>
      </c>
      <c r="F141" s="47" t="str">
        <f>DemandDrivers!F135</f>
        <v>TJ</v>
      </c>
      <c r="J141" s="48" t="str">
        <f>'Base-year demand'!H141</f>
        <v>DEMAND</v>
      </c>
      <c r="K141" s="8">
        <f t="shared" si="5"/>
        <v>2018</v>
      </c>
      <c r="L141" s="50" t="str">
        <f t="shared" si="4"/>
        <v>MWOFL</v>
      </c>
      <c r="O141" s="49">
        <f>IF('Base-year demand'!$L141=0,"",ROUNDDOWN('Base-year demand'!$L141,4))</f>
        <v>0.87539999999999996</v>
      </c>
      <c r="P141" s="49" t="str">
        <f>IF('Base-year demand'!$M141=0,"",'Base-year demand'!$M141)</f>
        <v/>
      </c>
      <c r="Q141" s="49" t="str">
        <f>IF('Base-year demand'!$N141=0,"",'Base-year demand'!$N141)</f>
        <v/>
      </c>
      <c r="R141" s="49" t="str">
        <f>IF('Base-year demand'!$O141=0,"",'Base-year demand'!$O141)</f>
        <v/>
      </c>
      <c r="S141" s="49" t="str">
        <f>IF('Base-year demand'!$P141=0,"",'Base-year demand'!$P141)</f>
        <v/>
      </c>
      <c r="T141" s="49" t="str">
        <f>IF('Base-year demand'!$Q141=0,"",'Base-year demand'!$Q141)</f>
        <v/>
      </c>
      <c r="U141" s="49" t="str">
        <f>IF('Base-year demand'!$R141=0,"",'Base-year demand'!$R141)</f>
        <v/>
      </c>
      <c r="V141" s="49" t="str">
        <f>IF('Base-year demand'!$S141=0,"",'Base-year demand'!$S141)</f>
        <v/>
      </c>
      <c r="W141" s="49" t="str">
        <f>IF('Base-year demand'!$T141=0,"",'Base-year demand'!$T141)</f>
        <v/>
      </c>
      <c r="X141" s="49" t="str">
        <f>IF('Base-year demand'!$U141=0,"",'Base-year demand'!$U141)</f>
        <v/>
      </c>
      <c r="Y141" s="49" t="str">
        <f>IF('Base-year demand'!$V141=0,"",'Base-year demand'!$V141)</f>
        <v/>
      </c>
      <c r="Z141" s="49" t="str">
        <f>IF('Base-year demand'!$W141=0,"",'Base-year demand'!$W141)</f>
        <v/>
      </c>
      <c r="AA141" s="49" t="str">
        <f>IF('Base-year demand'!$X141=0,"",'Base-year demand'!$X141)</f>
        <v/>
      </c>
      <c r="AB141" s="49" t="str">
        <f>IF('Base-year demand'!$Y141=0,"",'Base-year demand'!$Y141)</f>
        <v/>
      </c>
      <c r="AC141" s="49" t="str">
        <f>IF('Base-year demand'!$Z141=0,"",'Base-year demand'!$Z141)</f>
        <v/>
      </c>
    </row>
    <row r="142" spans="3:29" x14ac:dyDescent="0.3">
      <c r="C142" s="45" t="str">
        <f>DemandDrivers!C136</f>
        <v>MWOFS</v>
      </c>
      <c r="D142" s="45" t="str">
        <f>DemandDrivers!D136</f>
        <v>Water Heating in Municipality sector - OFfice Small</v>
      </c>
      <c r="E142" s="46" t="str">
        <f>DemandDrivers!E136</f>
        <v>MUN</v>
      </c>
      <c r="F142" s="47" t="str">
        <f>DemandDrivers!F136</f>
        <v>TJ</v>
      </c>
      <c r="J142" s="48" t="str">
        <f>'Base-year demand'!H142</f>
        <v>DEMAND</v>
      </c>
      <c r="K142" s="8">
        <f t="shared" si="5"/>
        <v>2018</v>
      </c>
      <c r="L142" s="50" t="str">
        <f t="shared" si="4"/>
        <v>MWOFS</v>
      </c>
      <c r="O142" s="49">
        <f>IF('Base-year demand'!$L142=0,"",ROUNDDOWN('Base-year demand'!$L142,4))</f>
        <v>4.7275999999999998</v>
      </c>
      <c r="P142" s="49" t="str">
        <f>IF('Base-year demand'!$M142=0,"",'Base-year demand'!$M142)</f>
        <v/>
      </c>
      <c r="Q142" s="49" t="str">
        <f>IF('Base-year demand'!$N142=0,"",'Base-year demand'!$N142)</f>
        <v/>
      </c>
      <c r="R142" s="49" t="str">
        <f>IF('Base-year demand'!$O142=0,"",'Base-year demand'!$O142)</f>
        <v/>
      </c>
      <c r="S142" s="49" t="str">
        <f>IF('Base-year demand'!$P142=0,"",'Base-year demand'!$P142)</f>
        <v/>
      </c>
      <c r="T142" s="49" t="str">
        <f>IF('Base-year demand'!$Q142=0,"",'Base-year demand'!$Q142)</f>
        <v/>
      </c>
      <c r="U142" s="49" t="str">
        <f>IF('Base-year demand'!$R142=0,"",'Base-year demand'!$R142)</f>
        <v/>
      </c>
      <c r="V142" s="49" t="str">
        <f>IF('Base-year demand'!$S142=0,"",'Base-year demand'!$S142)</f>
        <v/>
      </c>
      <c r="W142" s="49" t="str">
        <f>IF('Base-year demand'!$T142=0,"",'Base-year demand'!$T142)</f>
        <v/>
      </c>
      <c r="X142" s="49" t="str">
        <f>IF('Base-year demand'!$U142=0,"",'Base-year demand'!$U142)</f>
        <v/>
      </c>
      <c r="Y142" s="49" t="str">
        <f>IF('Base-year demand'!$V142=0,"",'Base-year demand'!$V142)</f>
        <v/>
      </c>
      <c r="Z142" s="49" t="str">
        <f>IF('Base-year demand'!$W142=0,"",'Base-year demand'!$W142)</f>
        <v/>
      </c>
      <c r="AA142" s="49" t="str">
        <f>IF('Base-year demand'!$X142=0,"",'Base-year demand'!$X142)</f>
        <v/>
      </c>
      <c r="AB142" s="49" t="str">
        <f>IF('Base-year demand'!$Y142=0,"",'Base-year demand'!$Y142)</f>
        <v/>
      </c>
      <c r="AC142" s="49" t="str">
        <f>IF('Base-year demand'!$Z142=0,"",'Base-year demand'!$Z142)</f>
        <v/>
      </c>
    </row>
    <row r="143" spans="3:29" x14ac:dyDescent="0.3">
      <c r="C143" s="45" t="str">
        <f>DemandDrivers!C137</f>
        <v>MWOTH</v>
      </c>
      <c r="D143" s="45" t="str">
        <f>DemandDrivers!D137</f>
        <v>Water Heating in Municipality sector - OTHer</v>
      </c>
      <c r="E143" s="46" t="str">
        <f>DemandDrivers!E137</f>
        <v>MUN</v>
      </c>
      <c r="F143" s="47" t="str">
        <f>DemandDrivers!F137</f>
        <v>TJ</v>
      </c>
      <c r="J143" s="48" t="str">
        <f>'Base-year demand'!H143</f>
        <v>DEMAND</v>
      </c>
      <c r="K143" s="8">
        <f t="shared" si="5"/>
        <v>2018</v>
      </c>
      <c r="L143" s="50" t="str">
        <f t="shared" si="4"/>
        <v>MWOTH</v>
      </c>
      <c r="O143" s="49">
        <f>IF('Base-year demand'!$L143=0,"",ROUNDDOWN('Base-year demand'!$L143,4))</f>
        <v>0.5252</v>
      </c>
      <c r="P143" s="49" t="str">
        <f>IF('Base-year demand'!$M143=0,"",'Base-year demand'!$M143)</f>
        <v/>
      </c>
      <c r="Q143" s="49" t="str">
        <f>IF('Base-year demand'!$N143=0,"",'Base-year demand'!$N143)</f>
        <v/>
      </c>
      <c r="R143" s="49" t="str">
        <f>IF('Base-year demand'!$O143=0,"",'Base-year demand'!$O143)</f>
        <v/>
      </c>
      <c r="S143" s="49" t="str">
        <f>IF('Base-year demand'!$P143=0,"",'Base-year demand'!$P143)</f>
        <v/>
      </c>
      <c r="T143" s="49" t="str">
        <f>IF('Base-year demand'!$Q143=0,"",'Base-year demand'!$Q143)</f>
        <v/>
      </c>
      <c r="U143" s="49" t="str">
        <f>IF('Base-year demand'!$R143=0,"",'Base-year demand'!$R143)</f>
        <v/>
      </c>
      <c r="V143" s="49" t="str">
        <f>IF('Base-year demand'!$S143=0,"",'Base-year demand'!$S143)</f>
        <v/>
      </c>
      <c r="W143" s="49" t="str">
        <f>IF('Base-year demand'!$T143=0,"",'Base-year demand'!$T143)</f>
        <v/>
      </c>
      <c r="X143" s="49" t="str">
        <f>IF('Base-year demand'!$U143=0,"",'Base-year demand'!$U143)</f>
        <v/>
      </c>
      <c r="Y143" s="49" t="str">
        <f>IF('Base-year demand'!$V143=0,"",'Base-year demand'!$V143)</f>
        <v/>
      </c>
      <c r="Z143" s="49" t="str">
        <f>IF('Base-year demand'!$W143=0,"",'Base-year demand'!$W143)</f>
        <v/>
      </c>
      <c r="AA143" s="49" t="str">
        <f>IF('Base-year demand'!$X143=0,"",'Base-year demand'!$X143)</f>
        <v/>
      </c>
      <c r="AB143" s="49" t="str">
        <f>IF('Base-year demand'!$Y143=0,"",'Base-year demand'!$Y143)</f>
        <v/>
      </c>
      <c r="AC143" s="49" t="str">
        <f>IF('Base-year demand'!$Z143=0,"",'Base-year demand'!$Z143)</f>
        <v/>
      </c>
    </row>
    <row r="144" spans="3:29" x14ac:dyDescent="0.3">
      <c r="C144" s="45" t="str">
        <f>DemandDrivers!C138</f>
        <v>MWSPO</v>
      </c>
      <c r="D144" s="45" t="str">
        <f>DemandDrivers!D138</f>
        <v>Water Heating in Municipality sector - Swiming POol and gyms</v>
      </c>
      <c r="E144" s="46" t="str">
        <f>DemandDrivers!E138</f>
        <v>MUN</v>
      </c>
      <c r="F144" s="47" t="str">
        <f>DemandDrivers!F138</f>
        <v>TJ</v>
      </c>
      <c r="J144" s="48" t="str">
        <f>'Base-year demand'!H144</f>
        <v>DEMAND</v>
      </c>
      <c r="K144" s="8">
        <f t="shared" si="5"/>
        <v>2018</v>
      </c>
      <c r="L144" s="50" t="str">
        <f t="shared" si="4"/>
        <v>MWSPO</v>
      </c>
      <c r="O144" s="49">
        <f>IF('Base-year demand'!$L144=0,"",ROUNDDOWN('Base-year demand'!$L144,4))</f>
        <v>1.7508999999999999</v>
      </c>
      <c r="P144" s="49" t="str">
        <f>IF('Base-year demand'!$M144=0,"",'Base-year demand'!$M144)</f>
        <v/>
      </c>
      <c r="Q144" s="49" t="str">
        <f>IF('Base-year demand'!$N144=0,"",'Base-year demand'!$N144)</f>
        <v/>
      </c>
      <c r="R144" s="49" t="str">
        <f>IF('Base-year demand'!$O144=0,"",'Base-year demand'!$O144)</f>
        <v/>
      </c>
      <c r="S144" s="49" t="str">
        <f>IF('Base-year demand'!$P144=0,"",'Base-year demand'!$P144)</f>
        <v/>
      </c>
      <c r="T144" s="49" t="str">
        <f>IF('Base-year demand'!$Q144=0,"",'Base-year demand'!$Q144)</f>
        <v/>
      </c>
      <c r="U144" s="49" t="str">
        <f>IF('Base-year demand'!$R144=0,"",'Base-year demand'!$R144)</f>
        <v/>
      </c>
      <c r="V144" s="49" t="str">
        <f>IF('Base-year demand'!$S144=0,"",'Base-year demand'!$S144)</f>
        <v/>
      </c>
      <c r="W144" s="49" t="str">
        <f>IF('Base-year demand'!$T144=0,"",'Base-year demand'!$T144)</f>
        <v/>
      </c>
      <c r="X144" s="49" t="str">
        <f>IF('Base-year demand'!$U144=0,"",'Base-year demand'!$U144)</f>
        <v/>
      </c>
      <c r="Y144" s="49" t="str">
        <f>IF('Base-year demand'!$V144=0,"",'Base-year demand'!$V144)</f>
        <v/>
      </c>
      <c r="Z144" s="49" t="str">
        <f>IF('Base-year demand'!$W144=0,"",'Base-year demand'!$W144)</f>
        <v/>
      </c>
      <c r="AA144" s="49" t="str">
        <f>IF('Base-year demand'!$X144=0,"",'Base-year demand'!$X144)</f>
        <v/>
      </c>
      <c r="AB144" s="49" t="str">
        <f>IF('Base-year demand'!$Y144=0,"",'Base-year demand'!$Y144)</f>
        <v/>
      </c>
      <c r="AC144" s="49" t="str">
        <f>IF('Base-year demand'!$Z144=0,"",'Base-year demand'!$Z144)</f>
        <v/>
      </c>
    </row>
    <row r="145" spans="3:29" x14ac:dyDescent="0.3">
      <c r="C145" s="45" t="str">
        <f>DemandDrivers!C139</f>
        <v>MWTCH</v>
      </c>
      <c r="D145" s="45" t="str">
        <f>DemandDrivers!D139</f>
        <v>Water Heating in Municipality sector - TeCHnical support buildings</v>
      </c>
      <c r="E145" s="46" t="str">
        <f>DemandDrivers!E139</f>
        <v>MUN</v>
      </c>
      <c r="F145" s="47" t="str">
        <f>DemandDrivers!F139</f>
        <v>TJ</v>
      </c>
      <c r="J145" s="48" t="str">
        <f>'Base-year demand'!H145</f>
        <v>DEMAND</v>
      </c>
      <c r="K145" s="8">
        <f t="shared" si="5"/>
        <v>2018</v>
      </c>
      <c r="L145" s="50" t="str">
        <f t="shared" si="4"/>
        <v>MWTCH</v>
      </c>
      <c r="O145" s="49">
        <f>IF('Base-year demand'!$L145=0,"",ROUNDDOWN('Base-year demand'!$L145,4))</f>
        <v>1.0505</v>
      </c>
      <c r="P145" s="49" t="str">
        <f>IF('Base-year demand'!$M145=0,"",'Base-year demand'!$M145)</f>
        <v/>
      </c>
      <c r="Q145" s="49" t="str">
        <f>IF('Base-year demand'!$N145=0,"",'Base-year demand'!$N145)</f>
        <v/>
      </c>
      <c r="R145" s="49" t="str">
        <f>IF('Base-year demand'!$O145=0,"",'Base-year demand'!$O145)</f>
        <v/>
      </c>
      <c r="S145" s="49" t="str">
        <f>IF('Base-year demand'!$P145=0,"",'Base-year demand'!$P145)</f>
        <v/>
      </c>
      <c r="T145" s="49" t="str">
        <f>IF('Base-year demand'!$Q145=0,"",'Base-year demand'!$Q145)</f>
        <v/>
      </c>
      <c r="U145" s="49" t="str">
        <f>IF('Base-year demand'!$R145=0,"",'Base-year demand'!$R145)</f>
        <v/>
      </c>
      <c r="V145" s="49" t="str">
        <f>IF('Base-year demand'!$S145=0,"",'Base-year demand'!$S145)</f>
        <v/>
      </c>
      <c r="W145" s="49" t="str">
        <f>IF('Base-year demand'!$T145=0,"",'Base-year demand'!$T145)</f>
        <v/>
      </c>
      <c r="X145" s="49" t="str">
        <f>IF('Base-year demand'!$U145=0,"",'Base-year demand'!$U145)</f>
        <v/>
      </c>
      <c r="Y145" s="49" t="str">
        <f>IF('Base-year demand'!$V145=0,"",'Base-year demand'!$V145)</f>
        <v/>
      </c>
      <c r="Z145" s="49" t="str">
        <f>IF('Base-year demand'!$W145=0,"",'Base-year demand'!$W145)</f>
        <v/>
      </c>
      <c r="AA145" s="49" t="str">
        <f>IF('Base-year demand'!$X145=0,"",'Base-year demand'!$X145)</f>
        <v/>
      </c>
      <c r="AB145" s="49" t="str">
        <f>IF('Base-year demand'!$Y145=0,"",'Base-year demand'!$Y145)</f>
        <v/>
      </c>
      <c r="AC145" s="49" t="str">
        <f>IF('Base-year demand'!$Z145=0,"",'Base-year demand'!$Z145)</f>
        <v/>
      </c>
    </row>
    <row r="146" spans="3:29" x14ac:dyDescent="0.3">
      <c r="C146" s="45" t="str">
        <f>DemandDrivers!C140</f>
        <v>MKCUL</v>
      </c>
      <c r="D146" s="45" t="str">
        <f>DemandDrivers!D140</f>
        <v>Cooking in Municipality sector - CULture spaces, museums, theater and library</v>
      </c>
      <c r="E146" s="46" t="str">
        <f>DemandDrivers!E140</f>
        <v>MUN</v>
      </c>
      <c r="F146" s="47" t="str">
        <f>DemandDrivers!F140</f>
        <v>TJ</v>
      </c>
      <c r="J146" s="48" t="str">
        <f>'Base-year demand'!H146</f>
        <v>DEMAND</v>
      </c>
      <c r="K146" s="8">
        <f t="shared" si="5"/>
        <v>2018</v>
      </c>
      <c r="L146" s="50" t="str">
        <f t="shared" si="4"/>
        <v>MKCUL</v>
      </c>
      <c r="O146" s="49">
        <f>IF('Base-year demand'!$L146=0,"",ROUNDDOWN('Base-year demand'!$L146,4))</f>
        <v>0.39190000000000003</v>
      </c>
      <c r="P146" s="49" t="str">
        <f>IF('Base-year demand'!$M146=0,"",'Base-year demand'!$M146)</f>
        <v/>
      </c>
      <c r="Q146" s="49" t="str">
        <f>IF('Base-year demand'!$N146=0,"",'Base-year demand'!$N146)</f>
        <v/>
      </c>
      <c r="R146" s="49" t="str">
        <f>IF('Base-year demand'!$O146=0,"",'Base-year demand'!$O146)</f>
        <v/>
      </c>
      <c r="S146" s="49" t="str">
        <f>IF('Base-year demand'!$P146=0,"",'Base-year demand'!$P146)</f>
        <v/>
      </c>
      <c r="T146" s="49" t="str">
        <f>IF('Base-year demand'!$Q146=0,"",'Base-year demand'!$Q146)</f>
        <v/>
      </c>
      <c r="U146" s="49" t="str">
        <f>IF('Base-year demand'!$R146=0,"",'Base-year demand'!$R146)</f>
        <v/>
      </c>
      <c r="V146" s="49" t="str">
        <f>IF('Base-year demand'!$S146=0,"",'Base-year demand'!$S146)</f>
        <v/>
      </c>
      <c r="W146" s="49" t="str">
        <f>IF('Base-year demand'!$T146=0,"",'Base-year demand'!$T146)</f>
        <v/>
      </c>
      <c r="X146" s="49" t="str">
        <f>IF('Base-year demand'!$U146=0,"",'Base-year demand'!$U146)</f>
        <v/>
      </c>
      <c r="Y146" s="49" t="str">
        <f>IF('Base-year demand'!$V146=0,"",'Base-year demand'!$V146)</f>
        <v/>
      </c>
      <c r="Z146" s="49" t="str">
        <f>IF('Base-year demand'!$W146=0,"",'Base-year demand'!$W146)</f>
        <v/>
      </c>
      <c r="AA146" s="49" t="str">
        <f>IF('Base-year demand'!$X146=0,"",'Base-year demand'!$X146)</f>
        <v/>
      </c>
      <c r="AB146" s="49" t="str">
        <f>IF('Base-year demand'!$Y146=0,"",'Base-year demand'!$Y146)</f>
        <v/>
      </c>
      <c r="AC146" s="49" t="str">
        <f>IF('Base-year demand'!$Z146=0,"",'Base-year demand'!$Z146)</f>
        <v/>
      </c>
    </row>
    <row r="147" spans="3:29" x14ac:dyDescent="0.3">
      <c r="C147" s="45" t="str">
        <f>DemandDrivers!C141</f>
        <v>MKEDU</v>
      </c>
      <c r="D147" s="45" t="str">
        <f>DemandDrivers!D141</f>
        <v>Cooking in Municipality sector - EDUcation</v>
      </c>
      <c r="E147" s="46" t="str">
        <f>DemandDrivers!E141</f>
        <v>MUN</v>
      </c>
      <c r="F147" s="47" t="str">
        <f>DemandDrivers!F141</f>
        <v>TJ</v>
      </c>
      <c r="J147" s="48" t="str">
        <f>'Base-year demand'!H147</f>
        <v>DEMAND</v>
      </c>
      <c r="K147" s="8">
        <f t="shared" si="5"/>
        <v>2018</v>
      </c>
      <c r="L147" s="50" t="str">
        <f t="shared" si="4"/>
        <v>MKEDU</v>
      </c>
      <c r="O147" s="49">
        <f>IF('Base-year demand'!$L147=0,"",ROUNDDOWN('Base-year demand'!$L147,4))</f>
        <v>1.6986000000000001</v>
      </c>
      <c r="P147" s="49" t="str">
        <f>IF('Base-year demand'!$M147=0,"",'Base-year demand'!$M147)</f>
        <v/>
      </c>
      <c r="Q147" s="49" t="str">
        <f>IF('Base-year demand'!$N147=0,"",'Base-year demand'!$N147)</f>
        <v/>
      </c>
      <c r="R147" s="49" t="str">
        <f>IF('Base-year demand'!$O147=0,"",'Base-year demand'!$O147)</f>
        <v/>
      </c>
      <c r="S147" s="49" t="str">
        <f>IF('Base-year demand'!$P147=0,"",'Base-year demand'!$P147)</f>
        <v/>
      </c>
      <c r="T147" s="49" t="str">
        <f>IF('Base-year demand'!$Q147=0,"",'Base-year demand'!$Q147)</f>
        <v/>
      </c>
      <c r="U147" s="49" t="str">
        <f>IF('Base-year demand'!$R147=0,"",'Base-year demand'!$R147)</f>
        <v/>
      </c>
      <c r="V147" s="49" t="str">
        <f>IF('Base-year demand'!$S147=0,"",'Base-year demand'!$S147)</f>
        <v/>
      </c>
      <c r="W147" s="49" t="str">
        <f>IF('Base-year demand'!$T147=0,"",'Base-year demand'!$T147)</f>
        <v/>
      </c>
      <c r="X147" s="49" t="str">
        <f>IF('Base-year demand'!$U147=0,"",'Base-year demand'!$U147)</f>
        <v/>
      </c>
      <c r="Y147" s="49" t="str">
        <f>IF('Base-year demand'!$V147=0,"",'Base-year demand'!$V147)</f>
        <v/>
      </c>
      <c r="Z147" s="49" t="str">
        <f>IF('Base-year demand'!$W147=0,"",'Base-year demand'!$W147)</f>
        <v/>
      </c>
      <c r="AA147" s="49" t="str">
        <f>IF('Base-year demand'!$X147=0,"",'Base-year demand'!$X147)</f>
        <v/>
      </c>
      <c r="AB147" s="49" t="str">
        <f>IF('Base-year demand'!$Y147=0,"",'Base-year demand'!$Y147)</f>
        <v/>
      </c>
      <c r="AC147" s="49" t="str">
        <f>IF('Base-year demand'!$Z147=0,"",'Base-year demand'!$Z147)</f>
        <v/>
      </c>
    </row>
    <row r="148" spans="3:29" x14ac:dyDescent="0.3">
      <c r="C148" s="45" t="str">
        <f>DemandDrivers!C142</f>
        <v>MKHOU</v>
      </c>
      <c r="D148" s="45" t="str">
        <f>DemandDrivers!D142</f>
        <v>Cooking in Municipality sector - Municipal HOusing</v>
      </c>
      <c r="E148" s="46" t="str">
        <f>DemandDrivers!E142</f>
        <v>MUN</v>
      </c>
      <c r="F148" s="47" t="str">
        <f>DemandDrivers!F142</f>
        <v>TJ</v>
      </c>
      <c r="J148" s="48" t="str">
        <f>'Base-year demand'!H148</f>
        <v>DEMAND</v>
      </c>
      <c r="K148" s="8">
        <f t="shared" si="5"/>
        <v>2018</v>
      </c>
      <c r="L148" s="50" t="str">
        <f t="shared" si="4"/>
        <v>MKHOU</v>
      </c>
      <c r="O148" s="49">
        <f>IF('Base-year demand'!$L148=0,"",ROUNDDOWN('Base-year demand'!$L148,4))</f>
        <v>0.1022</v>
      </c>
      <c r="P148" s="49" t="str">
        <f>IF('Base-year demand'!$M148=0,"",'Base-year demand'!$M148)</f>
        <v/>
      </c>
      <c r="Q148" s="49" t="str">
        <f>IF('Base-year demand'!$N148=0,"",'Base-year demand'!$N148)</f>
        <v/>
      </c>
      <c r="R148" s="49" t="str">
        <f>IF('Base-year demand'!$O148=0,"",'Base-year demand'!$O148)</f>
        <v/>
      </c>
      <c r="S148" s="49" t="str">
        <f>IF('Base-year demand'!$P148=0,"",'Base-year demand'!$P148)</f>
        <v/>
      </c>
      <c r="T148" s="49" t="str">
        <f>IF('Base-year demand'!$Q148=0,"",'Base-year demand'!$Q148)</f>
        <v/>
      </c>
      <c r="U148" s="49" t="str">
        <f>IF('Base-year demand'!$R148=0,"",'Base-year demand'!$R148)</f>
        <v/>
      </c>
      <c r="V148" s="49" t="str">
        <f>IF('Base-year demand'!$S148=0,"",'Base-year demand'!$S148)</f>
        <v/>
      </c>
      <c r="W148" s="49" t="str">
        <f>IF('Base-year demand'!$T148=0,"",'Base-year demand'!$T148)</f>
        <v/>
      </c>
      <c r="X148" s="49" t="str">
        <f>IF('Base-year demand'!$U148=0,"",'Base-year demand'!$U148)</f>
        <v/>
      </c>
      <c r="Y148" s="49" t="str">
        <f>IF('Base-year demand'!$V148=0,"",'Base-year demand'!$V148)</f>
        <v/>
      </c>
      <c r="Z148" s="49" t="str">
        <f>IF('Base-year demand'!$W148=0,"",'Base-year demand'!$W148)</f>
        <v/>
      </c>
      <c r="AA148" s="49" t="str">
        <f>IF('Base-year demand'!$X148=0,"",'Base-year demand'!$X148)</f>
        <v/>
      </c>
      <c r="AB148" s="49" t="str">
        <f>IF('Base-year demand'!$Y148=0,"",'Base-year demand'!$Y148)</f>
        <v/>
      </c>
      <c r="AC148" s="49" t="str">
        <f>IF('Base-year demand'!$Z148=0,"",'Base-year demand'!$Z148)</f>
        <v/>
      </c>
    </row>
    <row r="149" spans="3:29" x14ac:dyDescent="0.3">
      <c r="C149" s="45" t="str">
        <f>DemandDrivers!C143</f>
        <v>MKOFL</v>
      </c>
      <c r="D149" s="45" t="str">
        <f>DemandDrivers!D143</f>
        <v xml:space="preserve">Cooking in Municipality sector - OFfice Large </v>
      </c>
      <c r="E149" s="46" t="str">
        <f>DemandDrivers!E143</f>
        <v>MUN</v>
      </c>
      <c r="F149" s="47" t="str">
        <f>DemandDrivers!F143</f>
        <v>TJ</v>
      </c>
      <c r="J149" s="48" t="str">
        <f>'Base-year demand'!H149</f>
        <v>DEMAND</v>
      </c>
      <c r="K149" s="8">
        <f t="shared" si="5"/>
        <v>2018</v>
      </c>
      <c r="L149" s="50" t="str">
        <f t="shared" si="4"/>
        <v>MKOFL</v>
      </c>
      <c r="O149" s="49">
        <f>IF('Base-year demand'!$L149=0,"",ROUNDDOWN('Base-year demand'!$L149,4))</f>
        <v>0.13059999999999999</v>
      </c>
      <c r="P149" s="49" t="str">
        <f>IF('Base-year demand'!$M149=0,"",'Base-year demand'!$M149)</f>
        <v/>
      </c>
      <c r="Q149" s="49" t="str">
        <f>IF('Base-year demand'!$N149=0,"",'Base-year demand'!$N149)</f>
        <v/>
      </c>
      <c r="R149" s="49" t="str">
        <f>IF('Base-year demand'!$O149=0,"",'Base-year demand'!$O149)</f>
        <v/>
      </c>
      <c r="S149" s="49" t="str">
        <f>IF('Base-year demand'!$P149=0,"",'Base-year demand'!$P149)</f>
        <v/>
      </c>
      <c r="T149" s="49" t="str">
        <f>IF('Base-year demand'!$Q149=0,"",'Base-year demand'!$Q149)</f>
        <v/>
      </c>
      <c r="U149" s="49" t="str">
        <f>IF('Base-year demand'!$R149=0,"",'Base-year demand'!$R149)</f>
        <v/>
      </c>
      <c r="V149" s="49" t="str">
        <f>IF('Base-year demand'!$S149=0,"",'Base-year demand'!$S149)</f>
        <v/>
      </c>
      <c r="W149" s="49" t="str">
        <f>IF('Base-year demand'!$T149=0,"",'Base-year demand'!$T149)</f>
        <v/>
      </c>
      <c r="X149" s="49" t="str">
        <f>IF('Base-year demand'!$U149=0,"",'Base-year demand'!$U149)</f>
        <v/>
      </c>
      <c r="Y149" s="49" t="str">
        <f>IF('Base-year demand'!$V149=0,"",'Base-year demand'!$V149)</f>
        <v/>
      </c>
      <c r="Z149" s="49" t="str">
        <f>IF('Base-year demand'!$W149=0,"",'Base-year demand'!$W149)</f>
        <v/>
      </c>
      <c r="AA149" s="49" t="str">
        <f>IF('Base-year demand'!$X149=0,"",'Base-year demand'!$X149)</f>
        <v/>
      </c>
      <c r="AB149" s="49" t="str">
        <f>IF('Base-year demand'!$Y149=0,"",'Base-year demand'!$Y149)</f>
        <v/>
      </c>
      <c r="AC149" s="49" t="str">
        <f>IF('Base-year demand'!$Z149=0,"",'Base-year demand'!$Z149)</f>
        <v/>
      </c>
    </row>
    <row r="150" spans="3:29" x14ac:dyDescent="0.3">
      <c r="C150" s="45" t="str">
        <f>DemandDrivers!C144</f>
        <v>MKOFS</v>
      </c>
      <c r="D150" s="45" t="str">
        <f>DemandDrivers!D144</f>
        <v>Cooking in Municipality sector - OFfice Small</v>
      </c>
      <c r="E150" s="46" t="str">
        <f>DemandDrivers!E144</f>
        <v>MUN</v>
      </c>
      <c r="F150" s="47" t="str">
        <f>DemandDrivers!F144</f>
        <v>TJ</v>
      </c>
      <c r="J150" s="48" t="str">
        <f>'Base-year demand'!H150</f>
        <v>DEMAND</v>
      </c>
      <c r="K150" s="8">
        <f t="shared" si="5"/>
        <v>2018</v>
      </c>
      <c r="L150" s="50" t="str">
        <f t="shared" si="4"/>
        <v>MKOFS</v>
      </c>
      <c r="O150" s="49">
        <f>IF('Base-year demand'!$L150=0,"",ROUNDDOWN('Base-year demand'!$L150,4))</f>
        <v>0.70550000000000002</v>
      </c>
      <c r="P150" s="49" t="str">
        <f>IF('Base-year demand'!$M150=0,"",'Base-year demand'!$M150)</f>
        <v/>
      </c>
      <c r="Q150" s="49" t="str">
        <f>IF('Base-year demand'!$N150=0,"",'Base-year demand'!$N150)</f>
        <v/>
      </c>
      <c r="R150" s="49" t="str">
        <f>IF('Base-year demand'!$O150=0,"",'Base-year demand'!$O150)</f>
        <v/>
      </c>
      <c r="S150" s="49" t="str">
        <f>IF('Base-year demand'!$P150=0,"",'Base-year demand'!$P150)</f>
        <v/>
      </c>
      <c r="T150" s="49" t="str">
        <f>IF('Base-year demand'!$Q150=0,"",'Base-year demand'!$Q150)</f>
        <v/>
      </c>
      <c r="U150" s="49" t="str">
        <f>IF('Base-year demand'!$R150=0,"",'Base-year demand'!$R150)</f>
        <v/>
      </c>
      <c r="V150" s="49" t="str">
        <f>IF('Base-year demand'!$S150=0,"",'Base-year demand'!$S150)</f>
        <v/>
      </c>
      <c r="W150" s="49" t="str">
        <f>IF('Base-year demand'!$T150=0,"",'Base-year demand'!$T150)</f>
        <v/>
      </c>
      <c r="X150" s="49" t="str">
        <f>IF('Base-year demand'!$U150=0,"",'Base-year demand'!$U150)</f>
        <v/>
      </c>
      <c r="Y150" s="49" t="str">
        <f>IF('Base-year demand'!$V150=0,"",'Base-year demand'!$V150)</f>
        <v/>
      </c>
      <c r="Z150" s="49" t="str">
        <f>IF('Base-year demand'!$W150=0,"",'Base-year demand'!$W150)</f>
        <v/>
      </c>
      <c r="AA150" s="49" t="str">
        <f>IF('Base-year demand'!$X150=0,"",'Base-year demand'!$X150)</f>
        <v/>
      </c>
      <c r="AB150" s="49" t="str">
        <f>IF('Base-year demand'!$Y150=0,"",'Base-year demand'!$Y150)</f>
        <v/>
      </c>
      <c r="AC150" s="49" t="str">
        <f>IF('Base-year demand'!$Z150=0,"",'Base-year demand'!$Z150)</f>
        <v/>
      </c>
    </row>
    <row r="151" spans="3:29" x14ac:dyDescent="0.3">
      <c r="C151" s="45" t="str">
        <f>DemandDrivers!C145</f>
        <v>MKOTH</v>
      </c>
      <c r="D151" s="45" t="str">
        <f>DemandDrivers!D145</f>
        <v>Cooking in Municipality sector - OTHer</v>
      </c>
      <c r="E151" s="46" t="str">
        <f>DemandDrivers!E145</f>
        <v>MUN</v>
      </c>
      <c r="F151" s="47" t="str">
        <f>DemandDrivers!F145</f>
        <v>TJ</v>
      </c>
      <c r="J151" s="48" t="str">
        <f>'Base-year demand'!H151</f>
        <v>DEMAND</v>
      </c>
      <c r="K151" s="8">
        <f t="shared" si="5"/>
        <v>2018</v>
      </c>
      <c r="L151" s="50" t="str">
        <f t="shared" si="4"/>
        <v>MKOTH</v>
      </c>
      <c r="O151" s="49">
        <f>IF('Base-year demand'!$L151=0,"",ROUNDDOWN('Base-year demand'!$L151,4))</f>
        <v>7.8299999999999995E-2</v>
      </c>
      <c r="P151" s="49" t="str">
        <f>IF('Base-year demand'!$M151=0,"",'Base-year demand'!$M151)</f>
        <v/>
      </c>
      <c r="Q151" s="49" t="str">
        <f>IF('Base-year demand'!$N151=0,"",'Base-year demand'!$N151)</f>
        <v/>
      </c>
      <c r="R151" s="49" t="str">
        <f>IF('Base-year demand'!$O151=0,"",'Base-year demand'!$O151)</f>
        <v/>
      </c>
      <c r="S151" s="49" t="str">
        <f>IF('Base-year demand'!$P151=0,"",'Base-year demand'!$P151)</f>
        <v/>
      </c>
      <c r="T151" s="49" t="str">
        <f>IF('Base-year demand'!$Q151=0,"",'Base-year demand'!$Q151)</f>
        <v/>
      </c>
      <c r="U151" s="49" t="str">
        <f>IF('Base-year demand'!$R151=0,"",'Base-year demand'!$R151)</f>
        <v/>
      </c>
      <c r="V151" s="49" t="str">
        <f>IF('Base-year demand'!$S151=0,"",'Base-year demand'!$S151)</f>
        <v/>
      </c>
      <c r="W151" s="49" t="str">
        <f>IF('Base-year demand'!$T151=0,"",'Base-year demand'!$T151)</f>
        <v/>
      </c>
      <c r="X151" s="49" t="str">
        <f>IF('Base-year demand'!$U151=0,"",'Base-year demand'!$U151)</f>
        <v/>
      </c>
      <c r="Y151" s="49" t="str">
        <f>IF('Base-year demand'!$V151=0,"",'Base-year demand'!$V151)</f>
        <v/>
      </c>
      <c r="Z151" s="49" t="str">
        <f>IF('Base-year demand'!$W151=0,"",'Base-year demand'!$W151)</f>
        <v/>
      </c>
      <c r="AA151" s="49" t="str">
        <f>IF('Base-year demand'!$X151=0,"",'Base-year demand'!$X151)</f>
        <v/>
      </c>
      <c r="AB151" s="49" t="str">
        <f>IF('Base-year demand'!$Y151=0,"",'Base-year demand'!$Y151)</f>
        <v/>
      </c>
      <c r="AC151" s="49" t="str">
        <f>IF('Base-year demand'!$Z151=0,"",'Base-year demand'!$Z151)</f>
        <v/>
      </c>
    </row>
    <row r="152" spans="3:29" x14ac:dyDescent="0.3">
      <c r="C152" s="45" t="str">
        <f>DemandDrivers!C146</f>
        <v>MKSPO</v>
      </c>
      <c r="D152" s="45" t="str">
        <f>DemandDrivers!D146</f>
        <v>Cooking in Municipality sector - Swiming POol and gyms</v>
      </c>
      <c r="E152" s="46" t="str">
        <f>DemandDrivers!E146</f>
        <v>MUN</v>
      </c>
      <c r="F152" s="47" t="str">
        <f>DemandDrivers!F146</f>
        <v>TJ</v>
      </c>
      <c r="J152" s="48" t="str">
        <f>'Base-year demand'!H152</f>
        <v>DEMAND</v>
      </c>
      <c r="K152" s="8">
        <f t="shared" si="5"/>
        <v>2018</v>
      </c>
      <c r="L152" s="50" t="str">
        <f t="shared" si="4"/>
        <v>MKSPO</v>
      </c>
      <c r="O152" s="49">
        <f>IF('Base-year demand'!$L152=0,"",ROUNDDOWN('Base-year demand'!$L152,4))</f>
        <v>0.26129999999999998</v>
      </c>
      <c r="P152" s="49" t="str">
        <f>IF('Base-year demand'!$M152=0,"",'Base-year demand'!$M152)</f>
        <v/>
      </c>
      <c r="Q152" s="49" t="str">
        <f>IF('Base-year demand'!$N152=0,"",'Base-year demand'!$N152)</f>
        <v/>
      </c>
      <c r="R152" s="49" t="str">
        <f>IF('Base-year demand'!$O152=0,"",'Base-year demand'!$O152)</f>
        <v/>
      </c>
      <c r="S152" s="49" t="str">
        <f>IF('Base-year demand'!$P152=0,"",'Base-year demand'!$P152)</f>
        <v/>
      </c>
      <c r="T152" s="49" t="str">
        <f>IF('Base-year demand'!$Q152=0,"",'Base-year demand'!$Q152)</f>
        <v/>
      </c>
      <c r="U152" s="49" t="str">
        <f>IF('Base-year demand'!$R152=0,"",'Base-year demand'!$R152)</f>
        <v/>
      </c>
      <c r="V152" s="49" t="str">
        <f>IF('Base-year demand'!$S152=0,"",'Base-year demand'!$S152)</f>
        <v/>
      </c>
      <c r="W152" s="49" t="str">
        <f>IF('Base-year demand'!$T152=0,"",'Base-year demand'!$T152)</f>
        <v/>
      </c>
      <c r="X152" s="49" t="str">
        <f>IF('Base-year demand'!$U152=0,"",'Base-year demand'!$U152)</f>
        <v/>
      </c>
      <c r="Y152" s="49" t="str">
        <f>IF('Base-year demand'!$V152=0,"",'Base-year demand'!$V152)</f>
        <v/>
      </c>
      <c r="Z152" s="49" t="str">
        <f>IF('Base-year demand'!$W152=0,"",'Base-year demand'!$W152)</f>
        <v/>
      </c>
      <c r="AA152" s="49" t="str">
        <f>IF('Base-year demand'!$X152=0,"",'Base-year demand'!$X152)</f>
        <v/>
      </c>
      <c r="AB152" s="49" t="str">
        <f>IF('Base-year demand'!$Y152=0,"",'Base-year demand'!$Y152)</f>
        <v/>
      </c>
      <c r="AC152" s="49" t="str">
        <f>IF('Base-year demand'!$Z152=0,"",'Base-year demand'!$Z152)</f>
        <v/>
      </c>
    </row>
    <row r="153" spans="3:29" x14ac:dyDescent="0.3">
      <c r="C153" s="45" t="str">
        <f>DemandDrivers!C147</f>
        <v>MKTCH</v>
      </c>
      <c r="D153" s="45" t="str">
        <f>DemandDrivers!D147</f>
        <v>Cooking in Municipality sector - TeCHnical support buildings</v>
      </c>
      <c r="E153" s="46" t="str">
        <f>DemandDrivers!E147</f>
        <v>MUN</v>
      </c>
      <c r="F153" s="47" t="str">
        <f>DemandDrivers!F147</f>
        <v>TJ</v>
      </c>
      <c r="J153" s="48" t="str">
        <f>'Base-year demand'!H153</f>
        <v>DEMAND</v>
      </c>
      <c r="K153" s="8">
        <f t="shared" si="5"/>
        <v>2018</v>
      </c>
      <c r="L153" s="50" t="str">
        <f t="shared" si="4"/>
        <v>MKTCH</v>
      </c>
      <c r="O153" s="49">
        <f>IF('Base-year demand'!$L153=0,"",ROUNDDOWN('Base-year demand'!$L153,4))</f>
        <v>0.15670000000000001</v>
      </c>
      <c r="P153" s="49" t="str">
        <f>IF('Base-year demand'!$M153=0,"",'Base-year demand'!$M153)</f>
        <v/>
      </c>
      <c r="Q153" s="49" t="str">
        <f>IF('Base-year demand'!$N153=0,"",'Base-year demand'!$N153)</f>
        <v/>
      </c>
      <c r="R153" s="49" t="str">
        <f>IF('Base-year demand'!$O153=0,"",'Base-year demand'!$O153)</f>
        <v/>
      </c>
      <c r="S153" s="49" t="str">
        <f>IF('Base-year demand'!$P153=0,"",'Base-year demand'!$P153)</f>
        <v/>
      </c>
      <c r="T153" s="49" t="str">
        <f>IF('Base-year demand'!$Q153=0,"",'Base-year demand'!$Q153)</f>
        <v/>
      </c>
      <c r="U153" s="49" t="str">
        <f>IF('Base-year demand'!$R153=0,"",'Base-year demand'!$R153)</f>
        <v/>
      </c>
      <c r="V153" s="49" t="str">
        <f>IF('Base-year demand'!$S153=0,"",'Base-year demand'!$S153)</f>
        <v/>
      </c>
      <c r="W153" s="49" t="str">
        <f>IF('Base-year demand'!$T153=0,"",'Base-year demand'!$T153)</f>
        <v/>
      </c>
      <c r="X153" s="49" t="str">
        <f>IF('Base-year demand'!$U153=0,"",'Base-year demand'!$U153)</f>
        <v/>
      </c>
      <c r="Y153" s="49" t="str">
        <f>IF('Base-year demand'!$V153=0,"",'Base-year demand'!$V153)</f>
        <v/>
      </c>
      <c r="Z153" s="49" t="str">
        <f>IF('Base-year demand'!$W153=0,"",'Base-year demand'!$W153)</f>
        <v/>
      </c>
      <c r="AA153" s="49" t="str">
        <f>IF('Base-year demand'!$X153=0,"",'Base-year demand'!$X153)</f>
        <v/>
      </c>
      <c r="AB153" s="49" t="str">
        <f>IF('Base-year demand'!$Y153=0,"",'Base-year demand'!$Y153)</f>
        <v/>
      </c>
      <c r="AC153" s="49" t="str">
        <f>IF('Base-year demand'!$Z153=0,"",'Base-year demand'!$Z153)</f>
        <v/>
      </c>
    </row>
    <row r="154" spans="3:29" x14ac:dyDescent="0.3">
      <c r="C154" s="45" t="str">
        <f>DemandDrivers!C148</f>
        <v>MLCUL</v>
      </c>
      <c r="D154" s="45" t="str">
        <f>DemandDrivers!D148</f>
        <v>Lighting in Municipality sector - CULture spaces, museums, theater and library</v>
      </c>
      <c r="E154" s="46" t="str">
        <f>DemandDrivers!E148</f>
        <v>MUN</v>
      </c>
      <c r="F154" s="47" t="str">
        <f>DemandDrivers!F148</f>
        <v>TJ</v>
      </c>
      <c r="J154" s="48" t="str">
        <f>'Base-year demand'!H154</f>
        <v>DEMAND</v>
      </c>
      <c r="K154" s="8">
        <f t="shared" si="5"/>
        <v>2018</v>
      </c>
      <c r="L154" s="50" t="str">
        <f t="shared" si="4"/>
        <v>MLCUL</v>
      </c>
      <c r="O154" s="49">
        <f>IF('Base-year demand'!$L154=0,"",ROUNDDOWN('Base-year demand'!$L154,4))</f>
        <v>0.51870000000000005</v>
      </c>
      <c r="P154" s="49" t="str">
        <f>IF('Base-year demand'!$M154=0,"",'Base-year demand'!$M154)</f>
        <v/>
      </c>
      <c r="Q154" s="49" t="str">
        <f>IF('Base-year demand'!$N154=0,"",'Base-year demand'!$N154)</f>
        <v/>
      </c>
      <c r="R154" s="49" t="str">
        <f>IF('Base-year demand'!$O154=0,"",'Base-year demand'!$O154)</f>
        <v/>
      </c>
      <c r="S154" s="49" t="str">
        <f>IF('Base-year demand'!$P154=0,"",'Base-year demand'!$P154)</f>
        <v/>
      </c>
      <c r="T154" s="49" t="str">
        <f>IF('Base-year demand'!$Q154=0,"",'Base-year demand'!$Q154)</f>
        <v/>
      </c>
      <c r="U154" s="49" t="str">
        <f>IF('Base-year demand'!$R154=0,"",'Base-year demand'!$R154)</f>
        <v/>
      </c>
      <c r="V154" s="49" t="str">
        <f>IF('Base-year demand'!$S154=0,"",'Base-year demand'!$S154)</f>
        <v/>
      </c>
      <c r="W154" s="49" t="str">
        <f>IF('Base-year demand'!$T154=0,"",'Base-year demand'!$T154)</f>
        <v/>
      </c>
      <c r="X154" s="49" t="str">
        <f>IF('Base-year demand'!$U154=0,"",'Base-year demand'!$U154)</f>
        <v/>
      </c>
      <c r="Y154" s="49" t="str">
        <f>IF('Base-year demand'!$V154=0,"",'Base-year demand'!$V154)</f>
        <v/>
      </c>
      <c r="Z154" s="49" t="str">
        <f>IF('Base-year demand'!$W154=0,"",'Base-year demand'!$W154)</f>
        <v/>
      </c>
      <c r="AA154" s="49" t="str">
        <f>IF('Base-year demand'!$X154=0,"",'Base-year demand'!$X154)</f>
        <v/>
      </c>
      <c r="AB154" s="49" t="str">
        <f>IF('Base-year demand'!$Y154=0,"",'Base-year demand'!$Y154)</f>
        <v/>
      </c>
      <c r="AC154" s="49" t="str">
        <f>IF('Base-year demand'!$Z154=0,"",'Base-year demand'!$Z154)</f>
        <v/>
      </c>
    </row>
    <row r="155" spans="3:29" x14ac:dyDescent="0.3">
      <c r="C155" s="45" t="str">
        <f>DemandDrivers!C149</f>
        <v>MLEDU</v>
      </c>
      <c r="D155" s="45" t="str">
        <f>DemandDrivers!D149</f>
        <v>Lighting in Municipality sector - EDUcation</v>
      </c>
      <c r="E155" s="46" t="str">
        <f>DemandDrivers!E149</f>
        <v>MUN</v>
      </c>
      <c r="F155" s="47" t="str">
        <f>DemandDrivers!F149</f>
        <v>TJ</v>
      </c>
      <c r="J155" s="48" t="str">
        <f>'Base-year demand'!H155</f>
        <v>DEMAND</v>
      </c>
      <c r="K155" s="8">
        <f t="shared" si="5"/>
        <v>2018</v>
      </c>
      <c r="L155" s="50" t="str">
        <f t="shared" si="4"/>
        <v>MLEDU</v>
      </c>
      <c r="O155" s="49">
        <f>IF('Base-year demand'!$L155=0,"",ROUNDDOWN('Base-year demand'!$L155,4))</f>
        <v>2.2479</v>
      </c>
      <c r="P155" s="49" t="str">
        <f>IF('Base-year demand'!$M155=0,"",'Base-year demand'!$M155)</f>
        <v/>
      </c>
      <c r="Q155" s="49" t="str">
        <f>IF('Base-year demand'!$N155=0,"",'Base-year demand'!$N155)</f>
        <v/>
      </c>
      <c r="R155" s="49" t="str">
        <f>IF('Base-year demand'!$O155=0,"",'Base-year demand'!$O155)</f>
        <v/>
      </c>
      <c r="S155" s="49" t="str">
        <f>IF('Base-year demand'!$P155=0,"",'Base-year demand'!$P155)</f>
        <v/>
      </c>
      <c r="T155" s="49" t="str">
        <f>IF('Base-year demand'!$Q155=0,"",'Base-year demand'!$Q155)</f>
        <v/>
      </c>
      <c r="U155" s="49" t="str">
        <f>IF('Base-year demand'!$R155=0,"",'Base-year demand'!$R155)</f>
        <v/>
      </c>
      <c r="V155" s="49" t="str">
        <f>IF('Base-year demand'!$S155=0,"",'Base-year demand'!$S155)</f>
        <v/>
      </c>
      <c r="W155" s="49" t="str">
        <f>IF('Base-year demand'!$T155=0,"",'Base-year demand'!$T155)</f>
        <v/>
      </c>
      <c r="X155" s="49" t="str">
        <f>IF('Base-year demand'!$U155=0,"",'Base-year demand'!$U155)</f>
        <v/>
      </c>
      <c r="Y155" s="49" t="str">
        <f>IF('Base-year demand'!$V155=0,"",'Base-year demand'!$V155)</f>
        <v/>
      </c>
      <c r="Z155" s="49" t="str">
        <f>IF('Base-year demand'!$W155=0,"",'Base-year demand'!$W155)</f>
        <v/>
      </c>
      <c r="AA155" s="49" t="str">
        <f>IF('Base-year demand'!$X155=0,"",'Base-year demand'!$X155)</f>
        <v/>
      </c>
      <c r="AB155" s="49" t="str">
        <f>IF('Base-year demand'!$Y155=0,"",'Base-year demand'!$Y155)</f>
        <v/>
      </c>
      <c r="AC155" s="49" t="str">
        <f>IF('Base-year demand'!$Z155=0,"",'Base-year demand'!$Z155)</f>
        <v/>
      </c>
    </row>
    <row r="156" spans="3:29" x14ac:dyDescent="0.3">
      <c r="C156" s="45" t="str">
        <f>DemandDrivers!C150</f>
        <v>MLHOU</v>
      </c>
      <c r="D156" s="45" t="str">
        <f>DemandDrivers!D150</f>
        <v>Lighting in Municipality sector - Municipal HOusing</v>
      </c>
      <c r="E156" s="46" t="str">
        <f>DemandDrivers!E150</f>
        <v>MUN</v>
      </c>
      <c r="F156" s="47" t="str">
        <f>DemandDrivers!F150</f>
        <v>TJ</v>
      </c>
      <c r="J156" s="48" t="str">
        <f>'Base-year demand'!H156</f>
        <v>DEMAND</v>
      </c>
      <c r="K156" s="8">
        <f t="shared" si="5"/>
        <v>2018</v>
      </c>
      <c r="L156" s="50" t="str">
        <f t="shared" si="4"/>
        <v>MLHOU</v>
      </c>
      <c r="O156" s="49">
        <f>IF('Base-year demand'!$L156=0,"",ROUNDDOWN('Base-year demand'!$L156,4))</f>
        <v>0.1353</v>
      </c>
      <c r="P156" s="49" t="str">
        <f>IF('Base-year demand'!$M156=0,"",'Base-year demand'!$M156)</f>
        <v/>
      </c>
      <c r="Q156" s="49" t="str">
        <f>IF('Base-year demand'!$N156=0,"",'Base-year demand'!$N156)</f>
        <v/>
      </c>
      <c r="R156" s="49" t="str">
        <f>IF('Base-year demand'!$O156=0,"",'Base-year demand'!$O156)</f>
        <v/>
      </c>
      <c r="S156" s="49" t="str">
        <f>IF('Base-year demand'!$P156=0,"",'Base-year demand'!$P156)</f>
        <v/>
      </c>
      <c r="T156" s="49" t="str">
        <f>IF('Base-year demand'!$Q156=0,"",'Base-year demand'!$Q156)</f>
        <v/>
      </c>
      <c r="U156" s="49" t="str">
        <f>IF('Base-year demand'!$R156=0,"",'Base-year demand'!$R156)</f>
        <v/>
      </c>
      <c r="V156" s="49" t="str">
        <f>IF('Base-year demand'!$S156=0,"",'Base-year demand'!$S156)</f>
        <v/>
      </c>
      <c r="W156" s="49" t="str">
        <f>IF('Base-year demand'!$T156=0,"",'Base-year demand'!$T156)</f>
        <v/>
      </c>
      <c r="X156" s="49" t="str">
        <f>IF('Base-year demand'!$U156=0,"",'Base-year demand'!$U156)</f>
        <v/>
      </c>
      <c r="Y156" s="49" t="str">
        <f>IF('Base-year demand'!$V156=0,"",'Base-year demand'!$V156)</f>
        <v/>
      </c>
      <c r="Z156" s="49" t="str">
        <f>IF('Base-year demand'!$W156=0,"",'Base-year demand'!$W156)</f>
        <v/>
      </c>
      <c r="AA156" s="49" t="str">
        <f>IF('Base-year demand'!$X156=0,"",'Base-year demand'!$X156)</f>
        <v/>
      </c>
      <c r="AB156" s="49" t="str">
        <f>IF('Base-year demand'!$Y156=0,"",'Base-year demand'!$Y156)</f>
        <v/>
      </c>
      <c r="AC156" s="49" t="str">
        <f>IF('Base-year demand'!$Z156=0,"",'Base-year demand'!$Z156)</f>
        <v/>
      </c>
    </row>
    <row r="157" spans="3:29" x14ac:dyDescent="0.3">
      <c r="C157" s="45" t="str">
        <f>DemandDrivers!C151</f>
        <v>MLOFL</v>
      </c>
      <c r="D157" s="45" t="str">
        <f>DemandDrivers!D151</f>
        <v xml:space="preserve">Lighting in Municipality sector - OFfice Large </v>
      </c>
      <c r="E157" s="46" t="str">
        <f>DemandDrivers!E151</f>
        <v>MUN</v>
      </c>
      <c r="F157" s="47" t="str">
        <f>DemandDrivers!F151</f>
        <v>TJ</v>
      </c>
      <c r="J157" s="48" t="str">
        <f>'Base-year demand'!H157</f>
        <v>DEMAND</v>
      </c>
      <c r="K157" s="8">
        <f t="shared" si="5"/>
        <v>2018</v>
      </c>
      <c r="L157" s="50" t="str">
        <f t="shared" si="4"/>
        <v>MLOFL</v>
      </c>
      <c r="O157" s="49">
        <f>IF('Base-year demand'!$L157=0,"",ROUNDDOWN('Base-year demand'!$L157,4))</f>
        <v>0.1729</v>
      </c>
      <c r="P157" s="49" t="str">
        <f>IF('Base-year demand'!$M157=0,"",'Base-year demand'!$M157)</f>
        <v/>
      </c>
      <c r="Q157" s="49" t="str">
        <f>IF('Base-year demand'!$N157=0,"",'Base-year demand'!$N157)</f>
        <v/>
      </c>
      <c r="R157" s="49" t="str">
        <f>IF('Base-year demand'!$O157=0,"",'Base-year demand'!$O157)</f>
        <v/>
      </c>
      <c r="S157" s="49" t="str">
        <f>IF('Base-year demand'!$P157=0,"",'Base-year demand'!$P157)</f>
        <v/>
      </c>
      <c r="T157" s="49" t="str">
        <f>IF('Base-year demand'!$Q157=0,"",'Base-year demand'!$Q157)</f>
        <v/>
      </c>
      <c r="U157" s="49" t="str">
        <f>IF('Base-year demand'!$R157=0,"",'Base-year demand'!$R157)</f>
        <v/>
      </c>
      <c r="V157" s="49" t="str">
        <f>IF('Base-year demand'!$S157=0,"",'Base-year demand'!$S157)</f>
        <v/>
      </c>
      <c r="W157" s="49" t="str">
        <f>IF('Base-year demand'!$T157=0,"",'Base-year demand'!$T157)</f>
        <v/>
      </c>
      <c r="X157" s="49" t="str">
        <f>IF('Base-year demand'!$U157=0,"",'Base-year demand'!$U157)</f>
        <v/>
      </c>
      <c r="Y157" s="49" t="str">
        <f>IF('Base-year demand'!$V157=0,"",'Base-year demand'!$V157)</f>
        <v/>
      </c>
      <c r="Z157" s="49" t="str">
        <f>IF('Base-year demand'!$W157=0,"",'Base-year demand'!$W157)</f>
        <v/>
      </c>
      <c r="AA157" s="49" t="str">
        <f>IF('Base-year demand'!$X157=0,"",'Base-year demand'!$X157)</f>
        <v/>
      </c>
      <c r="AB157" s="49" t="str">
        <f>IF('Base-year demand'!$Y157=0,"",'Base-year demand'!$Y157)</f>
        <v/>
      </c>
      <c r="AC157" s="49" t="str">
        <f>IF('Base-year demand'!$Z157=0,"",'Base-year demand'!$Z157)</f>
        <v/>
      </c>
    </row>
    <row r="158" spans="3:29" x14ac:dyDescent="0.3">
      <c r="C158" s="45" t="str">
        <f>DemandDrivers!C152</f>
        <v>MLOFS</v>
      </c>
      <c r="D158" s="45" t="str">
        <f>DemandDrivers!D152</f>
        <v>Lighting in Municipality sector - OFfice Small</v>
      </c>
      <c r="E158" s="46" t="str">
        <f>DemandDrivers!E152</f>
        <v>MUN</v>
      </c>
      <c r="F158" s="47" t="str">
        <f>DemandDrivers!F152</f>
        <v>TJ</v>
      </c>
      <c r="J158" s="48" t="str">
        <f>'Base-year demand'!H158</f>
        <v>DEMAND</v>
      </c>
      <c r="K158" s="8">
        <f t="shared" si="5"/>
        <v>2018</v>
      </c>
      <c r="L158" s="50" t="str">
        <f t="shared" si="4"/>
        <v>MLOFS</v>
      </c>
      <c r="O158" s="49">
        <f>IF('Base-year demand'!$L158=0,"",ROUNDDOWN('Base-year demand'!$L158,4))</f>
        <v>0.93369999999999997</v>
      </c>
      <c r="P158" s="49" t="str">
        <f>IF('Base-year demand'!$M158=0,"",'Base-year demand'!$M158)</f>
        <v/>
      </c>
      <c r="Q158" s="49" t="str">
        <f>IF('Base-year demand'!$N158=0,"",'Base-year demand'!$N158)</f>
        <v/>
      </c>
      <c r="R158" s="49" t="str">
        <f>IF('Base-year demand'!$O158=0,"",'Base-year demand'!$O158)</f>
        <v/>
      </c>
      <c r="S158" s="49" t="str">
        <f>IF('Base-year demand'!$P158=0,"",'Base-year demand'!$P158)</f>
        <v/>
      </c>
      <c r="T158" s="49" t="str">
        <f>IF('Base-year demand'!$Q158=0,"",'Base-year demand'!$Q158)</f>
        <v/>
      </c>
      <c r="U158" s="49" t="str">
        <f>IF('Base-year demand'!$R158=0,"",'Base-year demand'!$R158)</f>
        <v/>
      </c>
      <c r="V158" s="49" t="str">
        <f>IF('Base-year demand'!$S158=0,"",'Base-year demand'!$S158)</f>
        <v/>
      </c>
      <c r="W158" s="49" t="str">
        <f>IF('Base-year demand'!$T158=0,"",'Base-year demand'!$T158)</f>
        <v/>
      </c>
      <c r="X158" s="49" t="str">
        <f>IF('Base-year demand'!$U158=0,"",'Base-year demand'!$U158)</f>
        <v/>
      </c>
      <c r="Y158" s="49" t="str">
        <f>IF('Base-year demand'!$V158=0,"",'Base-year demand'!$V158)</f>
        <v/>
      </c>
      <c r="Z158" s="49" t="str">
        <f>IF('Base-year demand'!$W158=0,"",'Base-year demand'!$W158)</f>
        <v/>
      </c>
      <c r="AA158" s="49" t="str">
        <f>IF('Base-year demand'!$X158=0,"",'Base-year demand'!$X158)</f>
        <v/>
      </c>
      <c r="AB158" s="49" t="str">
        <f>IF('Base-year demand'!$Y158=0,"",'Base-year demand'!$Y158)</f>
        <v/>
      </c>
      <c r="AC158" s="49" t="str">
        <f>IF('Base-year demand'!$Z158=0,"",'Base-year demand'!$Z158)</f>
        <v/>
      </c>
    </row>
    <row r="159" spans="3:29" x14ac:dyDescent="0.3">
      <c r="C159" s="45" t="str">
        <f>DemandDrivers!C153</f>
        <v>MLOTH</v>
      </c>
      <c r="D159" s="45" t="str">
        <f>DemandDrivers!D153</f>
        <v>Lighting in Municipality sector - OTHer</v>
      </c>
      <c r="E159" s="46" t="str">
        <f>DemandDrivers!E153</f>
        <v>MUN</v>
      </c>
      <c r="F159" s="47" t="str">
        <f>DemandDrivers!F153</f>
        <v>TJ</v>
      </c>
      <c r="J159" s="48" t="str">
        <f>'Base-year demand'!H159</f>
        <v>DEMAND</v>
      </c>
      <c r="K159" s="8">
        <f t="shared" si="5"/>
        <v>2018</v>
      </c>
      <c r="L159" s="50" t="str">
        <f t="shared" si="4"/>
        <v>MLOTH</v>
      </c>
      <c r="O159" s="49">
        <f>IF('Base-year demand'!$L159=0,"",ROUNDDOWN('Base-year demand'!$L159,4))</f>
        <v>0.1037</v>
      </c>
      <c r="P159" s="49" t="str">
        <f>IF('Base-year demand'!$M159=0,"",'Base-year demand'!$M159)</f>
        <v/>
      </c>
      <c r="Q159" s="49" t="str">
        <f>IF('Base-year demand'!$N159=0,"",'Base-year demand'!$N159)</f>
        <v/>
      </c>
      <c r="R159" s="49" t="str">
        <f>IF('Base-year demand'!$O159=0,"",'Base-year demand'!$O159)</f>
        <v/>
      </c>
      <c r="S159" s="49" t="str">
        <f>IF('Base-year demand'!$P159=0,"",'Base-year demand'!$P159)</f>
        <v/>
      </c>
      <c r="T159" s="49" t="str">
        <f>IF('Base-year demand'!$Q159=0,"",'Base-year demand'!$Q159)</f>
        <v/>
      </c>
      <c r="U159" s="49" t="str">
        <f>IF('Base-year demand'!$R159=0,"",'Base-year demand'!$R159)</f>
        <v/>
      </c>
      <c r="V159" s="49" t="str">
        <f>IF('Base-year demand'!$S159=0,"",'Base-year demand'!$S159)</f>
        <v/>
      </c>
      <c r="W159" s="49" t="str">
        <f>IF('Base-year demand'!$T159=0,"",'Base-year demand'!$T159)</f>
        <v/>
      </c>
      <c r="X159" s="49" t="str">
        <f>IF('Base-year demand'!$U159=0,"",'Base-year demand'!$U159)</f>
        <v/>
      </c>
      <c r="Y159" s="49" t="str">
        <f>IF('Base-year demand'!$V159=0,"",'Base-year demand'!$V159)</f>
        <v/>
      </c>
      <c r="Z159" s="49" t="str">
        <f>IF('Base-year demand'!$W159=0,"",'Base-year demand'!$W159)</f>
        <v/>
      </c>
      <c r="AA159" s="49" t="str">
        <f>IF('Base-year demand'!$X159=0,"",'Base-year demand'!$X159)</f>
        <v/>
      </c>
      <c r="AB159" s="49" t="str">
        <f>IF('Base-year demand'!$Y159=0,"",'Base-year demand'!$Y159)</f>
        <v/>
      </c>
      <c r="AC159" s="49" t="str">
        <f>IF('Base-year demand'!$Z159=0,"",'Base-year demand'!$Z159)</f>
        <v/>
      </c>
    </row>
    <row r="160" spans="3:29" x14ac:dyDescent="0.3">
      <c r="C160" s="45" t="str">
        <f>DemandDrivers!C154</f>
        <v>MLSPO</v>
      </c>
      <c r="D160" s="45" t="str">
        <f>DemandDrivers!D154</f>
        <v>Lighting in Municipality sector - Swiming POol and gyms</v>
      </c>
      <c r="E160" s="46" t="str">
        <f>DemandDrivers!E154</f>
        <v>MUN</v>
      </c>
      <c r="F160" s="47" t="str">
        <f>DemandDrivers!F154</f>
        <v>TJ</v>
      </c>
      <c r="J160" s="48" t="str">
        <f>'Base-year demand'!H160</f>
        <v>DEMAND</v>
      </c>
      <c r="K160" s="8">
        <f t="shared" si="5"/>
        <v>2018</v>
      </c>
      <c r="L160" s="50" t="str">
        <f t="shared" si="4"/>
        <v>MLSPO</v>
      </c>
      <c r="O160" s="49">
        <f>IF('Base-year demand'!$L160=0,"",ROUNDDOWN('Base-year demand'!$L160,4))</f>
        <v>0.3458</v>
      </c>
      <c r="P160" s="49" t="str">
        <f>IF('Base-year demand'!$M160=0,"",'Base-year demand'!$M160)</f>
        <v/>
      </c>
      <c r="Q160" s="49" t="str">
        <f>IF('Base-year demand'!$N160=0,"",'Base-year demand'!$N160)</f>
        <v/>
      </c>
      <c r="R160" s="49" t="str">
        <f>IF('Base-year demand'!$O160=0,"",'Base-year demand'!$O160)</f>
        <v/>
      </c>
      <c r="S160" s="49" t="str">
        <f>IF('Base-year demand'!$P160=0,"",'Base-year demand'!$P160)</f>
        <v/>
      </c>
      <c r="T160" s="49" t="str">
        <f>IF('Base-year demand'!$Q160=0,"",'Base-year demand'!$Q160)</f>
        <v/>
      </c>
      <c r="U160" s="49" t="str">
        <f>IF('Base-year demand'!$R160=0,"",'Base-year demand'!$R160)</f>
        <v/>
      </c>
      <c r="V160" s="49" t="str">
        <f>IF('Base-year demand'!$S160=0,"",'Base-year demand'!$S160)</f>
        <v/>
      </c>
      <c r="W160" s="49" t="str">
        <f>IF('Base-year demand'!$T160=0,"",'Base-year demand'!$T160)</f>
        <v/>
      </c>
      <c r="X160" s="49" t="str">
        <f>IF('Base-year demand'!$U160=0,"",'Base-year demand'!$U160)</f>
        <v/>
      </c>
      <c r="Y160" s="49" t="str">
        <f>IF('Base-year demand'!$V160=0,"",'Base-year demand'!$V160)</f>
        <v/>
      </c>
      <c r="Z160" s="49" t="str">
        <f>IF('Base-year demand'!$W160=0,"",'Base-year demand'!$W160)</f>
        <v/>
      </c>
      <c r="AA160" s="49" t="str">
        <f>IF('Base-year demand'!$X160=0,"",'Base-year demand'!$X160)</f>
        <v/>
      </c>
      <c r="AB160" s="49" t="str">
        <f>IF('Base-year demand'!$Y160=0,"",'Base-year demand'!$Y160)</f>
        <v/>
      </c>
      <c r="AC160" s="49" t="str">
        <f>IF('Base-year demand'!$Z160=0,"",'Base-year demand'!$Z160)</f>
        <v/>
      </c>
    </row>
    <row r="161" spans="3:29" x14ac:dyDescent="0.3">
      <c r="C161" s="45" t="str">
        <f>DemandDrivers!C155</f>
        <v>MLTCH</v>
      </c>
      <c r="D161" s="45" t="str">
        <f>DemandDrivers!D155</f>
        <v>Lighting in Municipality sector - TeCHnical support buildings</v>
      </c>
      <c r="E161" s="46" t="str">
        <f>DemandDrivers!E155</f>
        <v>MUN</v>
      </c>
      <c r="F161" s="47" t="str">
        <f>DemandDrivers!F155</f>
        <v>TJ</v>
      </c>
      <c r="J161" s="48" t="str">
        <f>'Base-year demand'!H161</f>
        <v>DEMAND</v>
      </c>
      <c r="K161" s="8">
        <f t="shared" si="5"/>
        <v>2018</v>
      </c>
      <c r="L161" s="50" t="str">
        <f t="shared" si="4"/>
        <v>MLTCH</v>
      </c>
      <c r="O161" s="49">
        <f>IF('Base-year demand'!$L161=0,"",ROUNDDOWN('Base-year demand'!$L161,4))</f>
        <v>0.20749999999999999</v>
      </c>
      <c r="P161" s="49" t="str">
        <f>IF('Base-year demand'!$M161=0,"",'Base-year demand'!$M161)</f>
        <v/>
      </c>
      <c r="Q161" s="49" t="str">
        <f>IF('Base-year demand'!$N161=0,"",'Base-year demand'!$N161)</f>
        <v/>
      </c>
      <c r="R161" s="49" t="str">
        <f>IF('Base-year demand'!$O161=0,"",'Base-year demand'!$O161)</f>
        <v/>
      </c>
      <c r="S161" s="49" t="str">
        <f>IF('Base-year demand'!$P161=0,"",'Base-year demand'!$P161)</f>
        <v/>
      </c>
      <c r="T161" s="49" t="str">
        <f>IF('Base-year demand'!$Q161=0,"",'Base-year demand'!$Q161)</f>
        <v/>
      </c>
      <c r="U161" s="49" t="str">
        <f>IF('Base-year demand'!$R161=0,"",'Base-year demand'!$R161)</f>
        <v/>
      </c>
      <c r="V161" s="49" t="str">
        <f>IF('Base-year demand'!$S161=0,"",'Base-year demand'!$S161)</f>
        <v/>
      </c>
      <c r="W161" s="49" t="str">
        <f>IF('Base-year demand'!$T161=0,"",'Base-year demand'!$T161)</f>
        <v/>
      </c>
      <c r="X161" s="49" t="str">
        <f>IF('Base-year demand'!$U161=0,"",'Base-year demand'!$U161)</f>
        <v/>
      </c>
      <c r="Y161" s="49" t="str">
        <f>IF('Base-year demand'!$V161=0,"",'Base-year demand'!$V161)</f>
        <v/>
      </c>
      <c r="Z161" s="49" t="str">
        <f>IF('Base-year demand'!$W161=0,"",'Base-year demand'!$W161)</f>
        <v/>
      </c>
      <c r="AA161" s="49" t="str">
        <f>IF('Base-year demand'!$X161=0,"",'Base-year demand'!$X161)</f>
        <v/>
      </c>
      <c r="AB161" s="49" t="str">
        <f>IF('Base-year demand'!$Y161=0,"",'Base-year demand'!$Y161)</f>
        <v/>
      </c>
      <c r="AC161" s="49" t="str">
        <f>IF('Base-year demand'!$Z161=0,"",'Base-year demand'!$Z161)</f>
        <v/>
      </c>
    </row>
    <row r="162" spans="3:29" x14ac:dyDescent="0.3">
      <c r="C162" s="45" t="str">
        <f>DemandDrivers!C156</f>
        <v>MOCUL</v>
      </c>
      <c r="D162" s="45" t="str">
        <f>DemandDrivers!D156</f>
        <v>Other electric appliances Municipality sector - CULture spaces, museums, theater and library</v>
      </c>
      <c r="E162" s="46" t="str">
        <f>DemandDrivers!E156</f>
        <v>MUN</v>
      </c>
      <c r="F162" s="47" t="str">
        <f>DemandDrivers!F156</f>
        <v>TJ</v>
      </c>
      <c r="J162" s="48" t="str">
        <f>'Base-year demand'!H162</f>
        <v>DEMAND</v>
      </c>
      <c r="K162" s="8">
        <f t="shared" si="5"/>
        <v>2018</v>
      </c>
      <c r="L162" s="50" t="str">
        <f t="shared" si="4"/>
        <v>MOCUL</v>
      </c>
      <c r="O162" s="49">
        <f>IF('Base-year demand'!$L162=0,"",ROUNDDOWN('Base-year demand'!$L162,4))</f>
        <v>2.4582000000000002</v>
      </c>
      <c r="P162" s="49" t="str">
        <f>IF('Base-year demand'!$M162=0,"",'Base-year demand'!$M162)</f>
        <v/>
      </c>
      <c r="Q162" s="49" t="str">
        <f>IF('Base-year demand'!$N162=0,"",'Base-year demand'!$N162)</f>
        <v/>
      </c>
      <c r="R162" s="49" t="str">
        <f>IF('Base-year demand'!$O162=0,"",'Base-year demand'!$O162)</f>
        <v/>
      </c>
      <c r="S162" s="49" t="str">
        <f>IF('Base-year demand'!$P162=0,"",'Base-year demand'!$P162)</f>
        <v/>
      </c>
      <c r="T162" s="49" t="str">
        <f>IF('Base-year demand'!$Q162=0,"",'Base-year demand'!$Q162)</f>
        <v/>
      </c>
      <c r="U162" s="49" t="str">
        <f>IF('Base-year demand'!$R162=0,"",'Base-year demand'!$R162)</f>
        <v/>
      </c>
      <c r="V162" s="49" t="str">
        <f>IF('Base-year demand'!$S162=0,"",'Base-year demand'!$S162)</f>
        <v/>
      </c>
      <c r="W162" s="49" t="str">
        <f>IF('Base-year demand'!$T162=0,"",'Base-year demand'!$T162)</f>
        <v/>
      </c>
      <c r="X162" s="49" t="str">
        <f>IF('Base-year demand'!$U162=0,"",'Base-year demand'!$U162)</f>
        <v/>
      </c>
      <c r="Y162" s="49" t="str">
        <f>IF('Base-year demand'!$V162=0,"",'Base-year demand'!$V162)</f>
        <v/>
      </c>
      <c r="Z162" s="49" t="str">
        <f>IF('Base-year demand'!$W162=0,"",'Base-year demand'!$W162)</f>
        <v/>
      </c>
      <c r="AA162" s="49" t="str">
        <f>IF('Base-year demand'!$X162=0,"",'Base-year demand'!$X162)</f>
        <v/>
      </c>
      <c r="AB162" s="49" t="str">
        <f>IF('Base-year demand'!$Y162=0,"",'Base-year demand'!$Y162)</f>
        <v/>
      </c>
      <c r="AC162" s="49" t="str">
        <f>IF('Base-year demand'!$Z162=0,"",'Base-year demand'!$Z162)</f>
        <v/>
      </c>
    </row>
    <row r="163" spans="3:29" x14ac:dyDescent="0.3">
      <c r="C163" s="45" t="str">
        <f>DemandDrivers!C157</f>
        <v>MOEDU</v>
      </c>
      <c r="D163" s="45" t="str">
        <f>DemandDrivers!D157</f>
        <v>Other electric appliances Municipality sector - EDUcation</v>
      </c>
      <c r="E163" s="46" t="str">
        <f>DemandDrivers!E157</f>
        <v>MUN</v>
      </c>
      <c r="F163" s="47" t="str">
        <f>DemandDrivers!F157</f>
        <v>TJ</v>
      </c>
      <c r="J163" s="48" t="str">
        <f>'Base-year demand'!H163</f>
        <v>DEMAND</v>
      </c>
      <c r="K163" s="8">
        <f t="shared" si="5"/>
        <v>2018</v>
      </c>
      <c r="L163" s="50" t="str">
        <f t="shared" si="4"/>
        <v>MOEDU</v>
      </c>
      <c r="O163" s="49">
        <f>IF('Base-year demand'!$L163=0,"",ROUNDDOWN('Base-year demand'!$L163,4))</f>
        <v>10.6526</v>
      </c>
      <c r="P163" s="49" t="str">
        <f>IF('Base-year demand'!$M163=0,"",'Base-year demand'!$M163)</f>
        <v/>
      </c>
      <c r="Q163" s="49" t="str">
        <f>IF('Base-year demand'!$N163=0,"",'Base-year demand'!$N163)</f>
        <v/>
      </c>
      <c r="R163" s="49" t="str">
        <f>IF('Base-year demand'!$O163=0,"",'Base-year demand'!$O163)</f>
        <v/>
      </c>
      <c r="S163" s="49" t="str">
        <f>IF('Base-year demand'!$P163=0,"",'Base-year demand'!$P163)</f>
        <v/>
      </c>
      <c r="T163" s="49" t="str">
        <f>IF('Base-year demand'!$Q163=0,"",'Base-year demand'!$Q163)</f>
        <v/>
      </c>
      <c r="U163" s="49" t="str">
        <f>IF('Base-year demand'!$R163=0,"",'Base-year demand'!$R163)</f>
        <v/>
      </c>
      <c r="V163" s="49" t="str">
        <f>IF('Base-year demand'!$S163=0,"",'Base-year demand'!$S163)</f>
        <v/>
      </c>
      <c r="W163" s="49" t="str">
        <f>IF('Base-year demand'!$T163=0,"",'Base-year demand'!$T163)</f>
        <v/>
      </c>
      <c r="X163" s="49" t="str">
        <f>IF('Base-year demand'!$U163=0,"",'Base-year demand'!$U163)</f>
        <v/>
      </c>
      <c r="Y163" s="49" t="str">
        <f>IF('Base-year demand'!$V163=0,"",'Base-year demand'!$V163)</f>
        <v/>
      </c>
      <c r="Z163" s="49" t="str">
        <f>IF('Base-year demand'!$W163=0,"",'Base-year demand'!$W163)</f>
        <v/>
      </c>
      <c r="AA163" s="49" t="str">
        <f>IF('Base-year demand'!$X163=0,"",'Base-year demand'!$X163)</f>
        <v/>
      </c>
      <c r="AB163" s="49" t="str">
        <f>IF('Base-year demand'!$Y163=0,"",'Base-year demand'!$Y163)</f>
        <v/>
      </c>
      <c r="AC163" s="49" t="str">
        <f>IF('Base-year demand'!$Z163=0,"",'Base-year demand'!$Z163)</f>
        <v/>
      </c>
    </row>
    <row r="164" spans="3:29" x14ac:dyDescent="0.3">
      <c r="C164" s="45" t="str">
        <f>DemandDrivers!C158</f>
        <v>MOHOU</v>
      </c>
      <c r="D164" s="45" t="str">
        <f>DemandDrivers!D158</f>
        <v>Other electric appliances Municipality sector - Municipal HOusing</v>
      </c>
      <c r="E164" s="46" t="str">
        <f>DemandDrivers!E158</f>
        <v>MUN</v>
      </c>
      <c r="F164" s="47" t="str">
        <f>DemandDrivers!F158</f>
        <v>TJ</v>
      </c>
      <c r="J164" s="48" t="str">
        <f>'Base-year demand'!H164</f>
        <v>DEMAND</v>
      </c>
      <c r="K164" s="8">
        <f t="shared" si="5"/>
        <v>2018</v>
      </c>
      <c r="L164" s="50" t="str">
        <f t="shared" si="4"/>
        <v>MOHOU</v>
      </c>
      <c r="O164" s="49">
        <f>IF('Base-year demand'!$L164=0,"",ROUNDDOWN('Base-year demand'!$L164,4))</f>
        <v>0.64139999999999997</v>
      </c>
      <c r="P164" s="49" t="str">
        <f>IF('Base-year demand'!$M164=0,"",'Base-year demand'!$M164)</f>
        <v/>
      </c>
      <c r="Q164" s="49" t="str">
        <f>IF('Base-year demand'!$N164=0,"",'Base-year demand'!$N164)</f>
        <v/>
      </c>
      <c r="R164" s="49" t="str">
        <f>IF('Base-year demand'!$O164=0,"",'Base-year demand'!$O164)</f>
        <v/>
      </c>
      <c r="S164" s="49" t="str">
        <f>IF('Base-year demand'!$P164=0,"",'Base-year demand'!$P164)</f>
        <v/>
      </c>
      <c r="T164" s="49" t="str">
        <f>IF('Base-year demand'!$Q164=0,"",'Base-year demand'!$Q164)</f>
        <v/>
      </c>
      <c r="U164" s="49" t="str">
        <f>IF('Base-year demand'!$R164=0,"",'Base-year demand'!$R164)</f>
        <v/>
      </c>
      <c r="V164" s="49" t="str">
        <f>IF('Base-year demand'!$S164=0,"",'Base-year demand'!$S164)</f>
        <v/>
      </c>
      <c r="W164" s="49" t="str">
        <f>IF('Base-year demand'!$T164=0,"",'Base-year demand'!$T164)</f>
        <v/>
      </c>
      <c r="X164" s="49" t="str">
        <f>IF('Base-year demand'!$U164=0,"",'Base-year demand'!$U164)</f>
        <v/>
      </c>
      <c r="Y164" s="49" t="str">
        <f>IF('Base-year demand'!$V164=0,"",'Base-year demand'!$V164)</f>
        <v/>
      </c>
      <c r="Z164" s="49" t="str">
        <f>IF('Base-year demand'!$W164=0,"",'Base-year demand'!$W164)</f>
        <v/>
      </c>
      <c r="AA164" s="49" t="str">
        <f>IF('Base-year demand'!$X164=0,"",'Base-year demand'!$X164)</f>
        <v/>
      </c>
      <c r="AB164" s="49" t="str">
        <f>IF('Base-year demand'!$Y164=0,"",'Base-year demand'!$Y164)</f>
        <v/>
      </c>
      <c r="AC164" s="49" t="str">
        <f>IF('Base-year demand'!$Z164=0,"",'Base-year demand'!$Z164)</f>
        <v/>
      </c>
    </row>
    <row r="165" spans="3:29" x14ac:dyDescent="0.3">
      <c r="C165" s="45" t="str">
        <f>DemandDrivers!C159</f>
        <v>MOOFL</v>
      </c>
      <c r="D165" s="45" t="str">
        <f>DemandDrivers!D159</f>
        <v xml:space="preserve">Other electric appliances Municipality sector - OFfice Large </v>
      </c>
      <c r="E165" s="46" t="str">
        <f>DemandDrivers!E159</f>
        <v>MUN</v>
      </c>
      <c r="F165" s="47" t="str">
        <f>DemandDrivers!F159</f>
        <v>TJ</v>
      </c>
      <c r="J165" s="48" t="str">
        <f>'Base-year demand'!H165</f>
        <v>DEMAND</v>
      </c>
      <c r="K165" s="8">
        <f t="shared" si="5"/>
        <v>2018</v>
      </c>
      <c r="L165" s="50" t="str">
        <f t="shared" si="4"/>
        <v>MOOFL</v>
      </c>
      <c r="O165" s="49">
        <f>IF('Base-year demand'!$L165=0,"",ROUNDDOWN('Base-year demand'!$L165,4))</f>
        <v>0.81940000000000002</v>
      </c>
      <c r="P165" s="49" t="str">
        <f>IF('Base-year demand'!$M165=0,"",'Base-year demand'!$M165)</f>
        <v/>
      </c>
      <c r="Q165" s="49" t="str">
        <f>IF('Base-year demand'!$N165=0,"",'Base-year demand'!$N165)</f>
        <v/>
      </c>
      <c r="R165" s="49" t="str">
        <f>IF('Base-year demand'!$O165=0,"",'Base-year demand'!$O165)</f>
        <v/>
      </c>
      <c r="S165" s="49" t="str">
        <f>IF('Base-year demand'!$P165=0,"",'Base-year demand'!$P165)</f>
        <v/>
      </c>
      <c r="T165" s="49" t="str">
        <f>IF('Base-year demand'!$Q165=0,"",'Base-year demand'!$Q165)</f>
        <v/>
      </c>
      <c r="U165" s="49" t="str">
        <f>IF('Base-year demand'!$R165=0,"",'Base-year demand'!$R165)</f>
        <v/>
      </c>
      <c r="V165" s="49" t="str">
        <f>IF('Base-year demand'!$S165=0,"",'Base-year demand'!$S165)</f>
        <v/>
      </c>
      <c r="W165" s="49" t="str">
        <f>IF('Base-year demand'!$T165=0,"",'Base-year demand'!$T165)</f>
        <v/>
      </c>
      <c r="X165" s="49" t="str">
        <f>IF('Base-year demand'!$U165=0,"",'Base-year demand'!$U165)</f>
        <v/>
      </c>
      <c r="Y165" s="49" t="str">
        <f>IF('Base-year demand'!$V165=0,"",'Base-year demand'!$V165)</f>
        <v/>
      </c>
      <c r="Z165" s="49" t="str">
        <f>IF('Base-year demand'!$W165=0,"",'Base-year demand'!$W165)</f>
        <v/>
      </c>
      <c r="AA165" s="49" t="str">
        <f>IF('Base-year demand'!$X165=0,"",'Base-year demand'!$X165)</f>
        <v/>
      </c>
      <c r="AB165" s="49" t="str">
        <f>IF('Base-year demand'!$Y165=0,"",'Base-year demand'!$Y165)</f>
        <v/>
      </c>
      <c r="AC165" s="49" t="str">
        <f>IF('Base-year demand'!$Z165=0,"",'Base-year demand'!$Z165)</f>
        <v/>
      </c>
    </row>
    <row r="166" spans="3:29" x14ac:dyDescent="0.3">
      <c r="C166" s="45" t="str">
        <f>DemandDrivers!C160</f>
        <v>MOOFS</v>
      </c>
      <c r="D166" s="45" t="str">
        <f>DemandDrivers!D160</f>
        <v>Other electric appliances Municipality sector - OFfice Small</v>
      </c>
      <c r="E166" s="46" t="str">
        <f>DemandDrivers!E160</f>
        <v>MUN</v>
      </c>
      <c r="F166" s="47" t="str">
        <f>DemandDrivers!F160</f>
        <v>TJ</v>
      </c>
      <c r="J166" s="48" t="str">
        <f>'Base-year demand'!H166</f>
        <v>DEMAND</v>
      </c>
      <c r="K166" s="8">
        <f t="shared" si="5"/>
        <v>2018</v>
      </c>
      <c r="L166" s="50" t="str">
        <f t="shared" si="4"/>
        <v>MOOFS</v>
      </c>
      <c r="O166" s="49">
        <f>IF('Base-year demand'!$L166=0,"",ROUNDDOWN('Base-year demand'!$L166,4))</f>
        <v>4.4249000000000001</v>
      </c>
      <c r="P166" s="49" t="str">
        <f>IF('Base-year demand'!$M166=0,"",'Base-year demand'!$M166)</f>
        <v/>
      </c>
      <c r="Q166" s="49" t="str">
        <f>IF('Base-year demand'!$N166=0,"",'Base-year demand'!$N166)</f>
        <v/>
      </c>
      <c r="R166" s="49" t="str">
        <f>IF('Base-year demand'!$O166=0,"",'Base-year demand'!$O166)</f>
        <v/>
      </c>
      <c r="S166" s="49" t="str">
        <f>IF('Base-year demand'!$P166=0,"",'Base-year demand'!$P166)</f>
        <v/>
      </c>
      <c r="T166" s="49" t="str">
        <f>IF('Base-year demand'!$Q166=0,"",'Base-year demand'!$Q166)</f>
        <v/>
      </c>
      <c r="U166" s="49" t="str">
        <f>IF('Base-year demand'!$R166=0,"",'Base-year demand'!$R166)</f>
        <v/>
      </c>
      <c r="V166" s="49" t="str">
        <f>IF('Base-year demand'!$S166=0,"",'Base-year demand'!$S166)</f>
        <v/>
      </c>
      <c r="W166" s="49" t="str">
        <f>IF('Base-year demand'!$T166=0,"",'Base-year demand'!$T166)</f>
        <v/>
      </c>
      <c r="X166" s="49" t="str">
        <f>IF('Base-year demand'!$U166=0,"",'Base-year demand'!$U166)</f>
        <v/>
      </c>
      <c r="Y166" s="49" t="str">
        <f>IF('Base-year demand'!$V166=0,"",'Base-year demand'!$V166)</f>
        <v/>
      </c>
      <c r="Z166" s="49" t="str">
        <f>IF('Base-year demand'!$W166=0,"",'Base-year demand'!$W166)</f>
        <v/>
      </c>
      <c r="AA166" s="49" t="str">
        <f>IF('Base-year demand'!$X166=0,"",'Base-year demand'!$X166)</f>
        <v/>
      </c>
      <c r="AB166" s="49" t="str">
        <f>IF('Base-year demand'!$Y166=0,"",'Base-year demand'!$Y166)</f>
        <v/>
      </c>
      <c r="AC166" s="49" t="str">
        <f>IF('Base-year demand'!$Z166=0,"",'Base-year demand'!$Z166)</f>
        <v/>
      </c>
    </row>
    <row r="167" spans="3:29" x14ac:dyDescent="0.3">
      <c r="C167" s="45" t="str">
        <f>DemandDrivers!C161</f>
        <v>MOOTH</v>
      </c>
      <c r="D167" s="45" t="str">
        <f>DemandDrivers!D161</f>
        <v>Other electric appliances Municipality sector - OTHer</v>
      </c>
      <c r="E167" s="46" t="str">
        <f>DemandDrivers!E161</f>
        <v>MUN</v>
      </c>
      <c r="F167" s="47" t="str">
        <f>DemandDrivers!F161</f>
        <v>TJ</v>
      </c>
      <c r="J167" s="48" t="str">
        <f>'Base-year demand'!H167</f>
        <v>DEMAND</v>
      </c>
      <c r="K167" s="8">
        <f t="shared" si="5"/>
        <v>2018</v>
      </c>
      <c r="L167" s="50" t="str">
        <f t="shared" si="4"/>
        <v>MOOTH</v>
      </c>
      <c r="O167" s="49">
        <f>IF('Base-year demand'!$L167=0,"",ROUNDDOWN('Base-year demand'!$L167,4))</f>
        <v>0.49159999999999998</v>
      </c>
      <c r="P167" s="49" t="str">
        <f>IF('Base-year demand'!$M167=0,"",'Base-year demand'!$M167)</f>
        <v/>
      </c>
      <c r="Q167" s="49" t="str">
        <f>IF('Base-year demand'!$N167=0,"",'Base-year demand'!$N167)</f>
        <v/>
      </c>
      <c r="R167" s="49" t="str">
        <f>IF('Base-year demand'!$O167=0,"",'Base-year demand'!$O167)</f>
        <v/>
      </c>
      <c r="S167" s="49" t="str">
        <f>IF('Base-year demand'!$P167=0,"",'Base-year demand'!$P167)</f>
        <v/>
      </c>
      <c r="T167" s="49" t="str">
        <f>IF('Base-year demand'!$Q167=0,"",'Base-year demand'!$Q167)</f>
        <v/>
      </c>
      <c r="U167" s="49" t="str">
        <f>IF('Base-year demand'!$R167=0,"",'Base-year demand'!$R167)</f>
        <v/>
      </c>
      <c r="V167" s="49" t="str">
        <f>IF('Base-year demand'!$S167=0,"",'Base-year demand'!$S167)</f>
        <v/>
      </c>
      <c r="W167" s="49" t="str">
        <f>IF('Base-year demand'!$T167=0,"",'Base-year demand'!$T167)</f>
        <v/>
      </c>
      <c r="X167" s="49" t="str">
        <f>IF('Base-year demand'!$U167=0,"",'Base-year demand'!$U167)</f>
        <v/>
      </c>
      <c r="Y167" s="49" t="str">
        <f>IF('Base-year demand'!$V167=0,"",'Base-year demand'!$V167)</f>
        <v/>
      </c>
      <c r="Z167" s="49" t="str">
        <f>IF('Base-year demand'!$W167=0,"",'Base-year demand'!$W167)</f>
        <v/>
      </c>
      <c r="AA167" s="49" t="str">
        <f>IF('Base-year demand'!$X167=0,"",'Base-year demand'!$X167)</f>
        <v/>
      </c>
      <c r="AB167" s="49" t="str">
        <f>IF('Base-year demand'!$Y167=0,"",'Base-year demand'!$Y167)</f>
        <v/>
      </c>
      <c r="AC167" s="49" t="str">
        <f>IF('Base-year demand'!$Z167=0,"",'Base-year demand'!$Z167)</f>
        <v/>
      </c>
    </row>
    <row r="168" spans="3:29" x14ac:dyDescent="0.3">
      <c r="C168" s="45" t="str">
        <f>DemandDrivers!C162</f>
        <v>MOSPO</v>
      </c>
      <c r="D168" s="45" t="str">
        <f>DemandDrivers!D162</f>
        <v>Other electric appliances Municipality sector - Swiming POol and gyms</v>
      </c>
      <c r="E168" s="46" t="str">
        <f>DemandDrivers!E162</f>
        <v>MUN</v>
      </c>
      <c r="F168" s="47" t="str">
        <f>DemandDrivers!F162</f>
        <v>TJ</v>
      </c>
      <c r="J168" s="48" t="str">
        <f>'Base-year demand'!H168</f>
        <v>DEMAND</v>
      </c>
      <c r="K168" s="8">
        <f t="shared" si="5"/>
        <v>2018</v>
      </c>
      <c r="L168" s="50" t="str">
        <f t="shared" si="4"/>
        <v>MOSPO</v>
      </c>
      <c r="O168" s="49">
        <f>IF('Base-year demand'!$L168=0,"",ROUNDDOWN('Base-year demand'!$L168,4))</f>
        <v>1.6388</v>
      </c>
      <c r="P168" s="49" t="str">
        <f>IF('Base-year demand'!$M168=0,"",'Base-year demand'!$M168)</f>
        <v/>
      </c>
      <c r="Q168" s="49" t="str">
        <f>IF('Base-year demand'!$N168=0,"",'Base-year demand'!$N168)</f>
        <v/>
      </c>
      <c r="R168" s="49" t="str">
        <f>IF('Base-year demand'!$O168=0,"",'Base-year demand'!$O168)</f>
        <v/>
      </c>
      <c r="S168" s="49" t="str">
        <f>IF('Base-year demand'!$P168=0,"",'Base-year demand'!$P168)</f>
        <v/>
      </c>
      <c r="T168" s="49" t="str">
        <f>IF('Base-year demand'!$Q168=0,"",'Base-year demand'!$Q168)</f>
        <v/>
      </c>
      <c r="U168" s="49" t="str">
        <f>IF('Base-year demand'!$R168=0,"",'Base-year demand'!$R168)</f>
        <v/>
      </c>
      <c r="V168" s="49" t="str">
        <f>IF('Base-year demand'!$S168=0,"",'Base-year demand'!$S168)</f>
        <v/>
      </c>
      <c r="W168" s="49" t="str">
        <f>IF('Base-year demand'!$T168=0,"",'Base-year demand'!$T168)</f>
        <v/>
      </c>
      <c r="X168" s="49" t="str">
        <f>IF('Base-year demand'!$U168=0,"",'Base-year demand'!$U168)</f>
        <v/>
      </c>
      <c r="Y168" s="49" t="str">
        <f>IF('Base-year demand'!$V168=0,"",'Base-year demand'!$V168)</f>
        <v/>
      </c>
      <c r="Z168" s="49" t="str">
        <f>IF('Base-year demand'!$W168=0,"",'Base-year demand'!$W168)</f>
        <v/>
      </c>
      <c r="AA168" s="49" t="str">
        <f>IF('Base-year demand'!$X168=0,"",'Base-year demand'!$X168)</f>
        <v/>
      </c>
      <c r="AB168" s="49" t="str">
        <f>IF('Base-year demand'!$Y168=0,"",'Base-year demand'!$Y168)</f>
        <v/>
      </c>
      <c r="AC168" s="49" t="str">
        <f>IF('Base-year demand'!$Z168=0,"",'Base-year demand'!$Z168)</f>
        <v/>
      </c>
    </row>
    <row r="169" spans="3:29" x14ac:dyDescent="0.3">
      <c r="C169" s="45" t="str">
        <f>DemandDrivers!C163</f>
        <v>MOTCH</v>
      </c>
      <c r="D169" s="45" t="str">
        <f>DemandDrivers!D163</f>
        <v>Other electric appliances Municipality sector - TeCHnical support buildings</v>
      </c>
      <c r="E169" s="46" t="str">
        <f>DemandDrivers!E163</f>
        <v>MUN</v>
      </c>
      <c r="F169" s="47" t="str">
        <f>DemandDrivers!F163</f>
        <v>TJ</v>
      </c>
      <c r="J169" s="48" t="str">
        <f>'Base-year demand'!H169</f>
        <v>DEMAND</v>
      </c>
      <c r="K169" s="8">
        <f t="shared" si="5"/>
        <v>2018</v>
      </c>
      <c r="L169" s="50" t="str">
        <f t="shared" si="4"/>
        <v>MOTCH</v>
      </c>
      <c r="O169" s="49">
        <f>IF('Base-year demand'!$L169=0,"",ROUNDDOWN('Base-year demand'!$L169,4))</f>
        <v>0.98329999999999995</v>
      </c>
      <c r="P169" s="49" t="str">
        <f>IF('Base-year demand'!$M169=0,"",'Base-year demand'!$M169)</f>
        <v/>
      </c>
      <c r="Q169" s="49" t="str">
        <f>IF('Base-year demand'!$N169=0,"",'Base-year demand'!$N169)</f>
        <v/>
      </c>
      <c r="R169" s="49" t="str">
        <f>IF('Base-year demand'!$O169=0,"",'Base-year demand'!$O169)</f>
        <v/>
      </c>
      <c r="S169" s="49" t="str">
        <f>IF('Base-year demand'!$P169=0,"",'Base-year demand'!$P169)</f>
        <v/>
      </c>
      <c r="T169" s="49" t="str">
        <f>IF('Base-year demand'!$Q169=0,"",'Base-year demand'!$Q169)</f>
        <v/>
      </c>
      <c r="U169" s="49" t="str">
        <f>IF('Base-year demand'!$R169=0,"",'Base-year demand'!$R169)</f>
        <v/>
      </c>
      <c r="V169" s="49" t="str">
        <f>IF('Base-year demand'!$S169=0,"",'Base-year demand'!$S169)</f>
        <v/>
      </c>
      <c r="W169" s="49" t="str">
        <f>IF('Base-year demand'!$T169=0,"",'Base-year demand'!$T169)</f>
        <v/>
      </c>
      <c r="X169" s="49" t="str">
        <f>IF('Base-year demand'!$U169=0,"",'Base-year demand'!$U169)</f>
        <v/>
      </c>
      <c r="Y169" s="49" t="str">
        <f>IF('Base-year demand'!$V169=0,"",'Base-year demand'!$V169)</f>
        <v/>
      </c>
      <c r="Z169" s="49" t="str">
        <f>IF('Base-year demand'!$W169=0,"",'Base-year demand'!$W169)</f>
        <v/>
      </c>
      <c r="AA169" s="49" t="str">
        <f>IF('Base-year demand'!$X169=0,"",'Base-year demand'!$X169)</f>
        <v/>
      </c>
      <c r="AB169" s="49" t="str">
        <f>IF('Base-year demand'!$Y169=0,"",'Base-year demand'!$Y169)</f>
        <v/>
      </c>
      <c r="AC169" s="49" t="str">
        <f>IF('Base-year demand'!$Z169=0,"",'Base-year demand'!$Z169)</f>
        <v/>
      </c>
    </row>
    <row r="170" spans="3:29" x14ac:dyDescent="0.3">
      <c r="C170" s="45" t="str">
        <f>DemandDrivers!C164</f>
        <v>MECUL</v>
      </c>
      <c r="D170" s="45" t="str">
        <f>DemandDrivers!D164</f>
        <v>Other energy in Municipality sector - CULture spaces, museums, theater and library</v>
      </c>
      <c r="E170" s="46" t="str">
        <f>DemandDrivers!E164</f>
        <v>MUN</v>
      </c>
      <c r="F170" s="47" t="str">
        <f>DemandDrivers!F164</f>
        <v>TJ</v>
      </c>
      <c r="J170" s="48" t="str">
        <f>'Base-year demand'!H170</f>
        <v>*</v>
      </c>
      <c r="K170" s="8">
        <f t="shared" si="5"/>
        <v>2018</v>
      </c>
      <c r="L170" s="50" t="str">
        <f t="shared" si="4"/>
        <v>MECUL</v>
      </c>
      <c r="O170" s="49" t="str">
        <f>IF('Base-year demand'!$L170=0,"",ROUNDDOWN('Base-year demand'!$L170,4))</f>
        <v/>
      </c>
      <c r="P170" s="49" t="str">
        <f>IF('Base-year demand'!$M170=0,"",'Base-year demand'!$M170)</f>
        <v/>
      </c>
      <c r="Q170" s="49" t="str">
        <f>IF('Base-year demand'!$N170=0,"",'Base-year demand'!$N170)</f>
        <v/>
      </c>
      <c r="R170" s="49" t="str">
        <f>IF('Base-year demand'!$O170=0,"",'Base-year demand'!$O170)</f>
        <v/>
      </c>
      <c r="S170" s="49" t="str">
        <f>IF('Base-year demand'!$P170=0,"",'Base-year demand'!$P170)</f>
        <v/>
      </c>
      <c r="T170" s="49" t="str">
        <f>IF('Base-year demand'!$Q170=0,"",'Base-year demand'!$Q170)</f>
        <v/>
      </c>
      <c r="U170" s="49" t="str">
        <f>IF('Base-year demand'!$R170=0,"",'Base-year demand'!$R170)</f>
        <v/>
      </c>
      <c r="V170" s="49" t="str">
        <f>IF('Base-year demand'!$S170=0,"",'Base-year demand'!$S170)</f>
        <v/>
      </c>
      <c r="W170" s="49" t="str">
        <f>IF('Base-year demand'!$T170=0,"",'Base-year demand'!$T170)</f>
        <v/>
      </c>
      <c r="X170" s="49" t="str">
        <f>IF('Base-year demand'!$U170=0,"",'Base-year demand'!$U170)</f>
        <v/>
      </c>
      <c r="Y170" s="49" t="str">
        <f>IF('Base-year demand'!$V170=0,"",'Base-year demand'!$V170)</f>
        <v/>
      </c>
      <c r="Z170" s="49" t="str">
        <f>IF('Base-year demand'!$W170=0,"",'Base-year demand'!$W170)</f>
        <v/>
      </c>
      <c r="AA170" s="49" t="str">
        <f>IF('Base-year demand'!$X170=0,"",'Base-year demand'!$X170)</f>
        <v/>
      </c>
      <c r="AB170" s="49" t="str">
        <f>IF('Base-year demand'!$Y170=0,"",'Base-year demand'!$Y170)</f>
        <v/>
      </c>
      <c r="AC170" s="49" t="str">
        <f>IF('Base-year demand'!$Z170=0,"",'Base-year demand'!$Z170)</f>
        <v/>
      </c>
    </row>
    <row r="171" spans="3:29" x14ac:dyDescent="0.3">
      <c r="C171" s="45" t="str">
        <f>DemandDrivers!C165</f>
        <v>MEEDU</v>
      </c>
      <c r="D171" s="45" t="str">
        <f>DemandDrivers!D165</f>
        <v>Other energy in Municipality sector - EDUcation</v>
      </c>
      <c r="E171" s="46" t="str">
        <f>DemandDrivers!E165</f>
        <v>MUN</v>
      </c>
      <c r="F171" s="47" t="str">
        <f>DemandDrivers!F165</f>
        <v>TJ</v>
      </c>
      <c r="J171" s="48" t="str">
        <f>'Base-year demand'!H171</f>
        <v>*</v>
      </c>
      <c r="K171" s="8">
        <f t="shared" si="5"/>
        <v>2018</v>
      </c>
      <c r="L171" s="50" t="str">
        <f t="shared" si="4"/>
        <v>MEEDU</v>
      </c>
      <c r="O171" s="49" t="str">
        <f>IF('Base-year demand'!$L171=0,"",ROUNDDOWN('Base-year demand'!$L171,4))</f>
        <v/>
      </c>
      <c r="P171" s="49" t="str">
        <f>IF('Base-year demand'!$M171=0,"",'Base-year demand'!$M171)</f>
        <v/>
      </c>
      <c r="Q171" s="49" t="str">
        <f>IF('Base-year demand'!$N171=0,"",'Base-year demand'!$N171)</f>
        <v/>
      </c>
      <c r="R171" s="49" t="str">
        <f>IF('Base-year demand'!$O171=0,"",'Base-year demand'!$O171)</f>
        <v/>
      </c>
      <c r="S171" s="49" t="str">
        <f>IF('Base-year demand'!$P171=0,"",'Base-year demand'!$P171)</f>
        <v/>
      </c>
      <c r="T171" s="49" t="str">
        <f>IF('Base-year demand'!$Q171=0,"",'Base-year demand'!$Q171)</f>
        <v/>
      </c>
      <c r="U171" s="49" t="str">
        <f>IF('Base-year demand'!$R171=0,"",'Base-year demand'!$R171)</f>
        <v/>
      </c>
      <c r="V171" s="49" t="str">
        <f>IF('Base-year demand'!$S171=0,"",'Base-year demand'!$S171)</f>
        <v/>
      </c>
      <c r="W171" s="49" t="str">
        <f>IF('Base-year demand'!$T171=0,"",'Base-year demand'!$T171)</f>
        <v/>
      </c>
      <c r="X171" s="49" t="str">
        <f>IF('Base-year demand'!$U171=0,"",'Base-year demand'!$U171)</f>
        <v/>
      </c>
      <c r="Y171" s="49" t="str">
        <f>IF('Base-year demand'!$V171=0,"",'Base-year demand'!$V171)</f>
        <v/>
      </c>
      <c r="Z171" s="49" t="str">
        <f>IF('Base-year demand'!$W171=0,"",'Base-year demand'!$W171)</f>
        <v/>
      </c>
      <c r="AA171" s="49" t="str">
        <f>IF('Base-year demand'!$X171=0,"",'Base-year demand'!$X171)</f>
        <v/>
      </c>
      <c r="AB171" s="49" t="str">
        <f>IF('Base-year demand'!$Y171=0,"",'Base-year demand'!$Y171)</f>
        <v/>
      </c>
      <c r="AC171" s="49" t="str">
        <f>IF('Base-year demand'!$Z171=0,"",'Base-year demand'!$Z171)</f>
        <v/>
      </c>
    </row>
    <row r="172" spans="3:29" x14ac:dyDescent="0.3">
      <c r="C172" s="45" t="str">
        <f>DemandDrivers!C166</f>
        <v>MEHOU</v>
      </c>
      <c r="D172" s="45" t="str">
        <f>DemandDrivers!D166</f>
        <v>Other energy in Municipality sector - Municipal HOusing</v>
      </c>
      <c r="E172" s="46" t="str">
        <f>DemandDrivers!E166</f>
        <v>MUN</v>
      </c>
      <c r="F172" s="47" t="str">
        <f>DemandDrivers!F166</f>
        <v>TJ</v>
      </c>
      <c r="J172" s="48" t="str">
        <f>'Base-year demand'!H172</f>
        <v>*</v>
      </c>
      <c r="K172" s="8">
        <f t="shared" si="5"/>
        <v>2018</v>
      </c>
      <c r="L172" s="50" t="str">
        <f t="shared" si="4"/>
        <v>MEHOU</v>
      </c>
      <c r="O172" s="49" t="str">
        <f>IF('Base-year demand'!$L172=0,"",ROUNDDOWN('Base-year demand'!$L172,4))</f>
        <v/>
      </c>
      <c r="P172" s="49" t="str">
        <f>IF('Base-year demand'!$M172=0,"",'Base-year demand'!$M172)</f>
        <v/>
      </c>
      <c r="Q172" s="49" t="str">
        <f>IF('Base-year demand'!$N172=0,"",'Base-year demand'!$N172)</f>
        <v/>
      </c>
      <c r="R172" s="49" t="str">
        <f>IF('Base-year demand'!$O172=0,"",'Base-year demand'!$O172)</f>
        <v/>
      </c>
      <c r="S172" s="49" t="str">
        <f>IF('Base-year demand'!$P172=0,"",'Base-year demand'!$P172)</f>
        <v/>
      </c>
      <c r="T172" s="49" t="str">
        <f>IF('Base-year demand'!$Q172=0,"",'Base-year demand'!$Q172)</f>
        <v/>
      </c>
      <c r="U172" s="49" t="str">
        <f>IF('Base-year demand'!$R172=0,"",'Base-year demand'!$R172)</f>
        <v/>
      </c>
      <c r="V172" s="49" t="str">
        <f>IF('Base-year demand'!$S172=0,"",'Base-year demand'!$S172)</f>
        <v/>
      </c>
      <c r="W172" s="49" t="str">
        <f>IF('Base-year demand'!$T172=0,"",'Base-year demand'!$T172)</f>
        <v/>
      </c>
      <c r="X172" s="49" t="str">
        <f>IF('Base-year demand'!$U172=0,"",'Base-year demand'!$U172)</f>
        <v/>
      </c>
      <c r="Y172" s="49" t="str">
        <f>IF('Base-year demand'!$V172=0,"",'Base-year demand'!$V172)</f>
        <v/>
      </c>
      <c r="Z172" s="49" t="str">
        <f>IF('Base-year demand'!$W172=0,"",'Base-year demand'!$W172)</f>
        <v/>
      </c>
      <c r="AA172" s="49" t="str">
        <f>IF('Base-year demand'!$X172=0,"",'Base-year demand'!$X172)</f>
        <v/>
      </c>
      <c r="AB172" s="49" t="str">
        <f>IF('Base-year demand'!$Y172=0,"",'Base-year demand'!$Y172)</f>
        <v/>
      </c>
      <c r="AC172" s="49" t="str">
        <f>IF('Base-year demand'!$Z172=0,"",'Base-year demand'!$Z172)</f>
        <v/>
      </c>
    </row>
    <row r="173" spans="3:29" x14ac:dyDescent="0.3">
      <c r="C173" s="45" t="str">
        <f>DemandDrivers!C167</f>
        <v>MEOFL</v>
      </c>
      <c r="D173" s="45" t="str">
        <f>DemandDrivers!D167</f>
        <v xml:space="preserve">Other energy in Municipality sector - OFfice Large </v>
      </c>
      <c r="E173" s="46" t="str">
        <f>DemandDrivers!E167</f>
        <v>MUN</v>
      </c>
      <c r="F173" s="47" t="str">
        <f>DemandDrivers!F167</f>
        <v>TJ</v>
      </c>
      <c r="J173" s="48" t="str">
        <f>'Base-year demand'!H173</f>
        <v>*</v>
      </c>
      <c r="K173" s="8">
        <f t="shared" si="5"/>
        <v>2018</v>
      </c>
      <c r="L173" s="50" t="str">
        <f t="shared" si="4"/>
        <v>MEOFL</v>
      </c>
      <c r="O173" s="49" t="str">
        <f>IF('Base-year demand'!$L173=0,"",ROUNDDOWN('Base-year demand'!$L173,4))</f>
        <v/>
      </c>
      <c r="P173" s="49" t="str">
        <f>IF('Base-year demand'!$M173=0,"",'Base-year demand'!$M173)</f>
        <v/>
      </c>
      <c r="Q173" s="49" t="str">
        <f>IF('Base-year demand'!$N173=0,"",'Base-year demand'!$N173)</f>
        <v/>
      </c>
      <c r="R173" s="49" t="str">
        <f>IF('Base-year demand'!$O173=0,"",'Base-year demand'!$O173)</f>
        <v/>
      </c>
      <c r="S173" s="49" t="str">
        <f>IF('Base-year demand'!$P173=0,"",'Base-year demand'!$P173)</f>
        <v/>
      </c>
      <c r="T173" s="49" t="str">
        <f>IF('Base-year demand'!$Q173=0,"",'Base-year demand'!$Q173)</f>
        <v/>
      </c>
      <c r="U173" s="49" t="str">
        <f>IF('Base-year demand'!$R173=0,"",'Base-year demand'!$R173)</f>
        <v/>
      </c>
      <c r="V173" s="49" t="str">
        <f>IF('Base-year demand'!$S173=0,"",'Base-year demand'!$S173)</f>
        <v/>
      </c>
      <c r="W173" s="49" t="str">
        <f>IF('Base-year demand'!$T173=0,"",'Base-year demand'!$T173)</f>
        <v/>
      </c>
      <c r="X173" s="49" t="str">
        <f>IF('Base-year demand'!$U173=0,"",'Base-year demand'!$U173)</f>
        <v/>
      </c>
      <c r="Y173" s="49" t="str">
        <f>IF('Base-year demand'!$V173=0,"",'Base-year demand'!$V173)</f>
        <v/>
      </c>
      <c r="Z173" s="49" t="str">
        <f>IF('Base-year demand'!$W173=0,"",'Base-year demand'!$W173)</f>
        <v/>
      </c>
      <c r="AA173" s="49" t="str">
        <f>IF('Base-year demand'!$X173=0,"",'Base-year demand'!$X173)</f>
        <v/>
      </c>
      <c r="AB173" s="49" t="str">
        <f>IF('Base-year demand'!$Y173=0,"",'Base-year demand'!$Y173)</f>
        <v/>
      </c>
      <c r="AC173" s="49" t="str">
        <f>IF('Base-year demand'!$Z173=0,"",'Base-year demand'!$Z173)</f>
        <v/>
      </c>
    </row>
    <row r="174" spans="3:29" x14ac:dyDescent="0.3">
      <c r="C174" s="45" t="str">
        <f>DemandDrivers!C168</f>
        <v>MEOFS</v>
      </c>
      <c r="D174" s="45" t="str">
        <f>DemandDrivers!D168</f>
        <v>Other energy in Municipality sector - OFfice Small</v>
      </c>
      <c r="E174" s="46" t="str">
        <f>DemandDrivers!E168</f>
        <v>MUN</v>
      </c>
      <c r="F174" s="47" t="str">
        <f>DemandDrivers!F168</f>
        <v>TJ</v>
      </c>
      <c r="J174" s="48" t="str">
        <f>'Base-year demand'!H174</f>
        <v>*</v>
      </c>
      <c r="K174" s="8">
        <f t="shared" si="5"/>
        <v>2018</v>
      </c>
      <c r="L174" s="50" t="str">
        <f t="shared" si="4"/>
        <v>MEOFS</v>
      </c>
      <c r="O174" s="49" t="str">
        <f>IF('Base-year demand'!$L174=0,"",ROUNDDOWN('Base-year demand'!$L174,4))</f>
        <v/>
      </c>
      <c r="P174" s="49" t="str">
        <f>IF('Base-year demand'!$M174=0,"",'Base-year demand'!$M174)</f>
        <v/>
      </c>
      <c r="Q174" s="49" t="str">
        <f>IF('Base-year demand'!$N174=0,"",'Base-year demand'!$N174)</f>
        <v/>
      </c>
      <c r="R174" s="49" t="str">
        <f>IF('Base-year demand'!$O174=0,"",'Base-year demand'!$O174)</f>
        <v/>
      </c>
      <c r="S174" s="49" t="str">
        <f>IF('Base-year demand'!$P174=0,"",'Base-year demand'!$P174)</f>
        <v/>
      </c>
      <c r="T174" s="49" t="str">
        <f>IF('Base-year demand'!$Q174=0,"",'Base-year demand'!$Q174)</f>
        <v/>
      </c>
      <c r="U174" s="49" t="str">
        <f>IF('Base-year demand'!$R174=0,"",'Base-year demand'!$R174)</f>
        <v/>
      </c>
      <c r="V174" s="49" t="str">
        <f>IF('Base-year demand'!$S174=0,"",'Base-year demand'!$S174)</f>
        <v/>
      </c>
      <c r="W174" s="49" t="str">
        <f>IF('Base-year demand'!$T174=0,"",'Base-year demand'!$T174)</f>
        <v/>
      </c>
      <c r="X174" s="49" t="str">
        <f>IF('Base-year demand'!$U174=0,"",'Base-year demand'!$U174)</f>
        <v/>
      </c>
      <c r="Y174" s="49" t="str">
        <f>IF('Base-year demand'!$V174=0,"",'Base-year demand'!$V174)</f>
        <v/>
      </c>
      <c r="Z174" s="49" t="str">
        <f>IF('Base-year demand'!$W174=0,"",'Base-year demand'!$W174)</f>
        <v/>
      </c>
      <c r="AA174" s="49" t="str">
        <f>IF('Base-year demand'!$X174=0,"",'Base-year demand'!$X174)</f>
        <v/>
      </c>
      <c r="AB174" s="49" t="str">
        <f>IF('Base-year demand'!$Y174=0,"",'Base-year demand'!$Y174)</f>
        <v/>
      </c>
      <c r="AC174" s="49" t="str">
        <f>IF('Base-year demand'!$Z174=0,"",'Base-year demand'!$Z174)</f>
        <v/>
      </c>
    </row>
    <row r="175" spans="3:29" x14ac:dyDescent="0.3">
      <c r="C175" s="45" t="str">
        <f>DemandDrivers!C169</f>
        <v>MEOTH</v>
      </c>
      <c r="D175" s="45" t="str">
        <f>DemandDrivers!D169</f>
        <v>Other energy in Municipality sector - OTHer</v>
      </c>
      <c r="E175" s="46" t="str">
        <f>DemandDrivers!E169</f>
        <v>MUN</v>
      </c>
      <c r="F175" s="47" t="str">
        <f>DemandDrivers!F169</f>
        <v>TJ</v>
      </c>
      <c r="J175" s="48" t="str">
        <f>'Base-year demand'!H175</f>
        <v>*</v>
      </c>
      <c r="K175" s="8">
        <f t="shared" si="5"/>
        <v>2018</v>
      </c>
      <c r="L175" s="50" t="str">
        <f t="shared" si="4"/>
        <v>MEOTH</v>
      </c>
      <c r="O175" s="49" t="str">
        <f>IF('Base-year demand'!$L175=0,"",ROUNDDOWN('Base-year demand'!$L175,4))</f>
        <v/>
      </c>
      <c r="P175" s="49" t="str">
        <f>IF('Base-year demand'!$M175=0,"",'Base-year demand'!$M175)</f>
        <v/>
      </c>
      <c r="Q175" s="49" t="str">
        <f>IF('Base-year demand'!$N175=0,"",'Base-year demand'!$N175)</f>
        <v/>
      </c>
      <c r="R175" s="49" t="str">
        <f>IF('Base-year demand'!$O175=0,"",'Base-year demand'!$O175)</f>
        <v/>
      </c>
      <c r="S175" s="49" t="str">
        <f>IF('Base-year demand'!$P175=0,"",'Base-year demand'!$P175)</f>
        <v/>
      </c>
      <c r="T175" s="49" t="str">
        <f>IF('Base-year demand'!$Q175=0,"",'Base-year demand'!$Q175)</f>
        <v/>
      </c>
      <c r="U175" s="49" t="str">
        <f>IF('Base-year demand'!$R175=0,"",'Base-year demand'!$R175)</f>
        <v/>
      </c>
      <c r="V175" s="49" t="str">
        <f>IF('Base-year demand'!$S175=0,"",'Base-year demand'!$S175)</f>
        <v/>
      </c>
      <c r="W175" s="49" t="str">
        <f>IF('Base-year demand'!$T175=0,"",'Base-year demand'!$T175)</f>
        <v/>
      </c>
      <c r="X175" s="49" t="str">
        <f>IF('Base-year demand'!$U175=0,"",'Base-year demand'!$U175)</f>
        <v/>
      </c>
      <c r="Y175" s="49" t="str">
        <f>IF('Base-year demand'!$V175=0,"",'Base-year demand'!$V175)</f>
        <v/>
      </c>
      <c r="Z175" s="49" t="str">
        <f>IF('Base-year demand'!$W175=0,"",'Base-year demand'!$W175)</f>
        <v/>
      </c>
      <c r="AA175" s="49" t="str">
        <f>IF('Base-year demand'!$X175=0,"",'Base-year demand'!$X175)</f>
        <v/>
      </c>
      <c r="AB175" s="49" t="str">
        <f>IF('Base-year demand'!$Y175=0,"",'Base-year demand'!$Y175)</f>
        <v/>
      </c>
      <c r="AC175" s="49" t="str">
        <f>IF('Base-year demand'!$Z175=0,"",'Base-year demand'!$Z175)</f>
        <v/>
      </c>
    </row>
    <row r="176" spans="3:29" x14ac:dyDescent="0.3">
      <c r="C176" s="45" t="str">
        <f>DemandDrivers!C170</f>
        <v>MESPO</v>
      </c>
      <c r="D176" s="45" t="str">
        <f>DemandDrivers!D170</f>
        <v>Other energy in Municipality sector - Swiming POol and gyms</v>
      </c>
      <c r="E176" s="46" t="str">
        <f>DemandDrivers!E170</f>
        <v>MUN</v>
      </c>
      <c r="F176" s="47" t="str">
        <f>DemandDrivers!F170</f>
        <v>TJ</v>
      </c>
      <c r="J176" s="48" t="str">
        <f>'Base-year demand'!H176</f>
        <v>*</v>
      </c>
      <c r="K176" s="8">
        <f t="shared" si="5"/>
        <v>2018</v>
      </c>
      <c r="L176" s="50" t="str">
        <f t="shared" si="4"/>
        <v>MESPO</v>
      </c>
      <c r="O176" s="49" t="str">
        <f>IF('Base-year demand'!$L176=0,"",ROUNDDOWN('Base-year demand'!$L176,4))</f>
        <v/>
      </c>
      <c r="P176" s="49" t="str">
        <f>IF('Base-year demand'!$M176=0,"",'Base-year demand'!$M176)</f>
        <v/>
      </c>
      <c r="Q176" s="49" t="str">
        <f>IF('Base-year demand'!$N176=0,"",'Base-year demand'!$N176)</f>
        <v/>
      </c>
      <c r="R176" s="49" t="str">
        <f>IF('Base-year demand'!$O176=0,"",'Base-year demand'!$O176)</f>
        <v/>
      </c>
      <c r="S176" s="49" t="str">
        <f>IF('Base-year demand'!$P176=0,"",'Base-year demand'!$P176)</f>
        <v/>
      </c>
      <c r="T176" s="49" t="str">
        <f>IF('Base-year demand'!$Q176=0,"",'Base-year demand'!$Q176)</f>
        <v/>
      </c>
      <c r="U176" s="49" t="str">
        <f>IF('Base-year demand'!$R176=0,"",'Base-year demand'!$R176)</f>
        <v/>
      </c>
      <c r="V176" s="49" t="str">
        <f>IF('Base-year demand'!$S176=0,"",'Base-year demand'!$S176)</f>
        <v/>
      </c>
      <c r="W176" s="49" t="str">
        <f>IF('Base-year demand'!$T176=0,"",'Base-year demand'!$T176)</f>
        <v/>
      </c>
      <c r="X176" s="49" t="str">
        <f>IF('Base-year demand'!$U176=0,"",'Base-year demand'!$U176)</f>
        <v/>
      </c>
      <c r="Y176" s="49" t="str">
        <f>IF('Base-year demand'!$V176=0,"",'Base-year demand'!$V176)</f>
        <v/>
      </c>
      <c r="Z176" s="49" t="str">
        <f>IF('Base-year demand'!$W176=0,"",'Base-year demand'!$W176)</f>
        <v/>
      </c>
      <c r="AA176" s="49" t="str">
        <f>IF('Base-year demand'!$X176=0,"",'Base-year demand'!$X176)</f>
        <v/>
      </c>
      <c r="AB176" s="49" t="str">
        <f>IF('Base-year demand'!$Y176=0,"",'Base-year demand'!$Y176)</f>
        <v/>
      </c>
      <c r="AC176" s="49" t="str">
        <f>IF('Base-year demand'!$Z176=0,"",'Base-year demand'!$Z176)</f>
        <v/>
      </c>
    </row>
    <row r="177" spans="3:29" x14ac:dyDescent="0.3">
      <c r="C177" s="45" t="str">
        <f>DemandDrivers!C171</f>
        <v>METCH</v>
      </c>
      <c r="D177" s="45" t="str">
        <f>DemandDrivers!D171</f>
        <v>Other energy in Municipality sector - TeCHnical support buildings</v>
      </c>
      <c r="E177" s="46" t="str">
        <f>DemandDrivers!E171</f>
        <v>MUN</v>
      </c>
      <c r="F177" s="47" t="str">
        <f>DemandDrivers!F171</f>
        <v>TJ</v>
      </c>
      <c r="J177" s="48" t="str">
        <f>'Base-year demand'!H177</f>
        <v>*</v>
      </c>
      <c r="K177" s="8">
        <f t="shared" si="5"/>
        <v>2018</v>
      </c>
      <c r="L177" s="50" t="str">
        <f t="shared" si="4"/>
        <v>METCH</v>
      </c>
      <c r="O177" s="49" t="str">
        <f>IF('Base-year demand'!$L177=0,"",ROUNDDOWN('Base-year demand'!$L177,4))</f>
        <v/>
      </c>
      <c r="P177" s="49" t="str">
        <f>IF('Base-year demand'!$M177=0,"",'Base-year demand'!$M177)</f>
        <v/>
      </c>
      <c r="Q177" s="49" t="str">
        <f>IF('Base-year demand'!$N177=0,"",'Base-year demand'!$N177)</f>
        <v/>
      </c>
      <c r="R177" s="49" t="str">
        <f>IF('Base-year demand'!$O177=0,"",'Base-year demand'!$O177)</f>
        <v/>
      </c>
      <c r="S177" s="49" t="str">
        <f>IF('Base-year demand'!$P177=0,"",'Base-year demand'!$P177)</f>
        <v/>
      </c>
      <c r="T177" s="49" t="str">
        <f>IF('Base-year demand'!$Q177=0,"",'Base-year demand'!$Q177)</f>
        <v/>
      </c>
      <c r="U177" s="49" t="str">
        <f>IF('Base-year demand'!$R177=0,"",'Base-year demand'!$R177)</f>
        <v/>
      </c>
      <c r="V177" s="49" t="str">
        <f>IF('Base-year demand'!$S177=0,"",'Base-year demand'!$S177)</f>
        <v/>
      </c>
      <c r="W177" s="49" t="str">
        <f>IF('Base-year demand'!$T177=0,"",'Base-year demand'!$T177)</f>
        <v/>
      </c>
      <c r="X177" s="49" t="str">
        <f>IF('Base-year demand'!$U177=0,"",'Base-year demand'!$U177)</f>
        <v/>
      </c>
      <c r="Y177" s="49" t="str">
        <f>IF('Base-year demand'!$V177=0,"",'Base-year demand'!$V177)</f>
        <v/>
      </c>
      <c r="Z177" s="49" t="str">
        <f>IF('Base-year demand'!$W177=0,"",'Base-year demand'!$W177)</f>
        <v/>
      </c>
      <c r="AA177" s="49" t="str">
        <f>IF('Base-year demand'!$X177=0,"",'Base-year demand'!$X177)</f>
        <v/>
      </c>
      <c r="AB177" s="49" t="str">
        <f>IF('Base-year demand'!$Y177=0,"",'Base-year demand'!$Y177)</f>
        <v/>
      </c>
      <c r="AC177" s="49" t="str">
        <f>IF('Base-year demand'!$Z177=0,"",'Base-year demand'!$Z177)</f>
        <v/>
      </c>
    </row>
    <row r="178" spans="3:29" x14ac:dyDescent="0.3">
      <c r="C178" s="45" t="s">
        <v>192</v>
      </c>
      <c r="D178" s="45" t="str">
        <f>DemandDrivers!D172</f>
        <v>Aviation.International.</v>
      </c>
      <c r="E178" s="46" t="str">
        <f>DemandDrivers!E172</f>
        <v>TRA</v>
      </c>
      <c r="F178" s="47" t="s">
        <v>450</v>
      </c>
      <c r="J178" s="48" t="str">
        <f>IF('Control Panel'!$D$26=READFIRST!$B$25,'Base-year demand'!H178,"*")</f>
        <v>*</v>
      </c>
      <c r="K178" s="8">
        <f t="shared" si="5"/>
        <v>2018</v>
      </c>
      <c r="L178" s="50" t="str">
        <f t="shared" si="4"/>
        <v>TAI</v>
      </c>
      <c r="O178" s="49" t="str">
        <f>IF('Base-year demand'!$L178=0,"",ROUNDDOWN('Base-year demand'!$L178,4))</f>
        <v/>
      </c>
      <c r="P178" s="49" t="str">
        <f>IF('Base-year demand'!$M178=0,"",'Base-year demand'!$M178)</f>
        <v/>
      </c>
      <c r="Q178" s="49" t="str">
        <f>IF('Base-year demand'!$N178=0,"",'Base-year demand'!$N178)</f>
        <v/>
      </c>
      <c r="R178" s="49" t="str">
        <f>IF('Base-year demand'!$O178=0,"",'Base-year demand'!$O178)</f>
        <v/>
      </c>
      <c r="S178" s="49" t="str">
        <f>IF('Base-year demand'!$P178=0,"",'Base-year demand'!$P178)</f>
        <v/>
      </c>
      <c r="T178" s="49" t="str">
        <f>IF('Base-year demand'!$Q178=0,"",'Base-year demand'!$Q178)</f>
        <v/>
      </c>
      <c r="U178" s="49" t="str">
        <f>IF('Base-year demand'!$R178=0,"",'Base-year demand'!$R178)</f>
        <v/>
      </c>
      <c r="V178" s="49" t="str">
        <f>IF('Base-year demand'!$S178=0,"",'Base-year demand'!$S178)</f>
        <v/>
      </c>
      <c r="W178" s="49" t="str">
        <f>IF('Base-year demand'!$T178=0,"",'Base-year demand'!$T178)</f>
        <v/>
      </c>
      <c r="X178" s="49" t="str">
        <f>IF('Base-year demand'!$U178=0,"",'Base-year demand'!$U178)</f>
        <v/>
      </c>
      <c r="Y178" s="49" t="str">
        <f>IF('Base-year demand'!$V178=0,"",'Base-year demand'!$V178)</f>
        <v/>
      </c>
      <c r="Z178" s="49" t="str">
        <f>IF('Base-year demand'!$W178=0,"",'Base-year demand'!$W178)</f>
        <v/>
      </c>
      <c r="AA178" s="49" t="str">
        <f>IF('Base-year demand'!$X178=0,"",'Base-year demand'!$X178)</f>
        <v/>
      </c>
      <c r="AB178" s="49" t="str">
        <f>IF('Base-year demand'!$Y178=0,"",'Base-year demand'!$Y178)</f>
        <v/>
      </c>
      <c r="AC178" s="49" t="str">
        <f>IF('Base-year demand'!$Z178=0,"",'Base-year demand'!$Z178)</f>
        <v/>
      </c>
    </row>
    <row r="179" spans="3:29" x14ac:dyDescent="0.3">
      <c r="C179" s="45" t="s">
        <v>193</v>
      </c>
      <c r="D179" s="45" t="str">
        <f>DemandDrivers!D173</f>
        <v>Aviation.International.City.</v>
      </c>
      <c r="E179" s="46" t="str">
        <f>DemandDrivers!E173</f>
        <v>TRA</v>
      </c>
      <c r="F179" s="47" t="s">
        <v>450</v>
      </c>
      <c r="J179" s="48" t="str">
        <f>IF('Control Panel'!$D$26=READFIRST!$B$25,'Base-year demand'!H179,"*")</f>
        <v>*</v>
      </c>
      <c r="K179" s="8">
        <f t="shared" si="5"/>
        <v>2018</v>
      </c>
      <c r="L179" s="50" t="str">
        <f t="shared" si="4"/>
        <v>TAI-C</v>
      </c>
      <c r="O179" s="49" t="str">
        <f>IF('Base-year demand'!$L179=0,"",ROUNDDOWN('Base-year demand'!$L179,4))</f>
        <v/>
      </c>
      <c r="P179" s="49" t="str">
        <f>IF('Base-year demand'!$M179=0,"",'Base-year demand'!$M179)</f>
        <v/>
      </c>
      <c r="Q179" s="49" t="str">
        <f>IF('Base-year demand'!$N179=0,"",'Base-year demand'!$N179)</f>
        <v/>
      </c>
      <c r="R179" s="49" t="str">
        <f>IF('Base-year demand'!$O179=0,"",'Base-year demand'!$O179)</f>
        <v/>
      </c>
      <c r="S179" s="49" t="str">
        <f>IF('Base-year demand'!$P179=0,"",'Base-year demand'!$P179)</f>
        <v/>
      </c>
      <c r="T179" s="49" t="str">
        <f>IF('Base-year demand'!$Q179=0,"",'Base-year demand'!$Q179)</f>
        <v/>
      </c>
      <c r="U179" s="49" t="str">
        <f>IF('Base-year demand'!$R179=0,"",'Base-year demand'!$R179)</f>
        <v/>
      </c>
      <c r="V179" s="49" t="str">
        <f>IF('Base-year demand'!$S179=0,"",'Base-year demand'!$S179)</f>
        <v/>
      </c>
      <c r="W179" s="49" t="str">
        <f>IF('Base-year demand'!$T179=0,"",'Base-year demand'!$T179)</f>
        <v/>
      </c>
      <c r="X179" s="49" t="str">
        <f>IF('Base-year demand'!$U179=0,"",'Base-year demand'!$U179)</f>
        <v/>
      </c>
      <c r="Y179" s="49" t="str">
        <f>IF('Base-year demand'!$V179=0,"",'Base-year demand'!$V179)</f>
        <v/>
      </c>
      <c r="Z179" s="49" t="str">
        <f>IF('Base-year demand'!$W179=0,"",'Base-year demand'!$W179)</f>
        <v/>
      </c>
      <c r="AA179" s="49" t="str">
        <f>IF('Base-year demand'!$X179=0,"",'Base-year demand'!$X179)</f>
        <v/>
      </c>
      <c r="AB179" s="49" t="str">
        <f>IF('Base-year demand'!$Y179=0,"",'Base-year demand'!$Y179)</f>
        <v/>
      </c>
      <c r="AC179" s="49" t="str">
        <f>IF('Base-year demand'!$Z179=0,"",'Base-year demand'!$Z179)</f>
        <v/>
      </c>
    </row>
    <row r="180" spans="3:29" x14ac:dyDescent="0.3">
      <c r="C180" s="45" t="s">
        <v>194</v>
      </c>
      <c r="D180" s="45" t="str">
        <f>DemandDrivers!D174</f>
        <v>Aviation.Domestic.</v>
      </c>
      <c r="E180" s="46" t="str">
        <f>DemandDrivers!E174</f>
        <v>TRA</v>
      </c>
      <c r="F180" s="47" t="s">
        <v>450</v>
      </c>
      <c r="J180" s="48" t="str">
        <f>IF('Control Panel'!$D$26=READFIRST!$B$25,'Base-year demand'!H180,"*")</f>
        <v>*</v>
      </c>
      <c r="K180" s="8">
        <f t="shared" si="5"/>
        <v>2018</v>
      </c>
      <c r="L180" s="50" t="str">
        <f t="shared" si="4"/>
        <v>TAV</v>
      </c>
      <c r="O180" s="49" t="str">
        <f>IF('Base-year demand'!$L180=0,"",ROUNDDOWN('Base-year demand'!$L180,4))</f>
        <v/>
      </c>
      <c r="P180" s="49" t="str">
        <f>IF('Base-year demand'!$M180=0,"",'Base-year demand'!$M180)</f>
        <v/>
      </c>
      <c r="Q180" s="49" t="str">
        <f>IF('Base-year demand'!$N180=0,"",'Base-year demand'!$N180)</f>
        <v/>
      </c>
      <c r="R180" s="49" t="str">
        <f>IF('Base-year demand'!$O180=0,"",'Base-year demand'!$O180)</f>
        <v/>
      </c>
      <c r="S180" s="49" t="str">
        <f>IF('Base-year demand'!$P180=0,"",'Base-year demand'!$P180)</f>
        <v/>
      </c>
      <c r="T180" s="49" t="str">
        <f>IF('Base-year demand'!$Q180=0,"",'Base-year demand'!$Q180)</f>
        <v/>
      </c>
      <c r="U180" s="49" t="str">
        <f>IF('Base-year demand'!$R180=0,"",'Base-year demand'!$R180)</f>
        <v/>
      </c>
      <c r="V180" s="49" t="str">
        <f>IF('Base-year demand'!$S180=0,"",'Base-year demand'!$S180)</f>
        <v/>
      </c>
      <c r="W180" s="49" t="str">
        <f>IF('Base-year demand'!$T180=0,"",'Base-year demand'!$T180)</f>
        <v/>
      </c>
      <c r="X180" s="49" t="str">
        <f>IF('Base-year demand'!$U180=0,"",'Base-year demand'!$U180)</f>
        <v/>
      </c>
      <c r="Y180" s="49" t="str">
        <f>IF('Base-year demand'!$V180=0,"",'Base-year demand'!$V180)</f>
        <v/>
      </c>
      <c r="Z180" s="49" t="str">
        <f>IF('Base-year demand'!$W180=0,"",'Base-year demand'!$W180)</f>
        <v/>
      </c>
      <c r="AA180" s="49" t="str">
        <f>IF('Base-year demand'!$X180=0,"",'Base-year demand'!$X180)</f>
        <v/>
      </c>
      <c r="AB180" s="49" t="str">
        <f>IF('Base-year demand'!$Y180=0,"",'Base-year demand'!$Y180)</f>
        <v/>
      </c>
      <c r="AC180" s="49" t="str">
        <f>IF('Base-year demand'!$Z180=0,"",'Base-year demand'!$Z180)</f>
        <v/>
      </c>
    </row>
    <row r="181" spans="3:29" x14ac:dyDescent="0.3">
      <c r="C181" s="45" t="s">
        <v>195</v>
      </c>
      <c r="D181" s="45" t="str">
        <f>DemandDrivers!D175</f>
        <v>Aviation.Domestic.City.</v>
      </c>
      <c r="E181" s="46" t="str">
        <f>DemandDrivers!E175</f>
        <v>TRA</v>
      </c>
      <c r="F181" s="47" t="s">
        <v>450</v>
      </c>
      <c r="J181" s="48" t="str">
        <f>IF('Control Panel'!$D$26=READFIRST!$B$25,'Base-year demand'!H181,"*")</f>
        <v>*</v>
      </c>
      <c r="K181" s="8">
        <f t="shared" si="5"/>
        <v>2018</v>
      </c>
      <c r="L181" s="50" t="str">
        <f t="shared" si="4"/>
        <v>TAV-C</v>
      </c>
      <c r="O181" s="49" t="str">
        <f>IF('Base-year demand'!$L181=0,"",ROUNDDOWN('Base-year demand'!$L181,4))</f>
        <v/>
      </c>
      <c r="P181" s="49" t="str">
        <f>IF('Base-year demand'!$M181=0,"",'Base-year demand'!$M181)</f>
        <v/>
      </c>
      <c r="Q181" s="49" t="str">
        <f>IF('Base-year demand'!$N181=0,"",'Base-year demand'!$N181)</f>
        <v/>
      </c>
      <c r="R181" s="49" t="str">
        <f>IF('Base-year demand'!$O181=0,"",'Base-year demand'!$O181)</f>
        <v/>
      </c>
      <c r="S181" s="49" t="str">
        <f>IF('Base-year demand'!$P181=0,"",'Base-year demand'!$P181)</f>
        <v/>
      </c>
      <c r="T181" s="49" t="str">
        <f>IF('Base-year demand'!$Q181=0,"",'Base-year demand'!$Q181)</f>
        <v/>
      </c>
      <c r="U181" s="49" t="str">
        <f>IF('Base-year demand'!$R181=0,"",'Base-year demand'!$R181)</f>
        <v/>
      </c>
      <c r="V181" s="49" t="str">
        <f>IF('Base-year demand'!$S181=0,"",'Base-year demand'!$S181)</f>
        <v/>
      </c>
      <c r="W181" s="49" t="str">
        <f>IF('Base-year demand'!$T181=0,"",'Base-year demand'!$T181)</f>
        <v/>
      </c>
      <c r="X181" s="49" t="str">
        <f>IF('Base-year demand'!$U181=0,"",'Base-year demand'!$U181)</f>
        <v/>
      </c>
      <c r="Y181" s="49" t="str">
        <f>IF('Base-year demand'!$V181=0,"",'Base-year demand'!$V181)</f>
        <v/>
      </c>
      <c r="Z181" s="49" t="str">
        <f>IF('Base-year demand'!$W181=0,"",'Base-year demand'!$W181)</f>
        <v/>
      </c>
      <c r="AA181" s="49" t="str">
        <f>IF('Base-year demand'!$X181=0,"",'Base-year demand'!$X181)</f>
        <v/>
      </c>
      <c r="AB181" s="49" t="str">
        <f>IF('Base-year demand'!$Y181=0,"",'Base-year demand'!$Y181)</f>
        <v/>
      </c>
      <c r="AC181" s="49" t="str">
        <f>IF('Base-year demand'!$Z181=0,"",'Base-year demand'!$Z181)</f>
        <v/>
      </c>
    </row>
    <row r="182" spans="3:29" x14ac:dyDescent="0.3">
      <c r="C182" s="45" t="s">
        <v>196</v>
      </c>
      <c r="D182" s="45" t="str">
        <f>DemandDrivers!D176</f>
        <v>Road.Bus.Intercity.</v>
      </c>
      <c r="E182" s="46" t="str">
        <f>DemandDrivers!E176</f>
        <v>TRA</v>
      </c>
      <c r="F182" s="47" t="s">
        <v>450</v>
      </c>
      <c r="J182" s="48" t="str">
        <f>IF('Control Panel'!$D$26=READFIRST!$B$25,'Base-year demand'!H182,"*")</f>
        <v>*</v>
      </c>
      <c r="K182" s="8">
        <f t="shared" si="5"/>
        <v>2018</v>
      </c>
      <c r="L182" s="50" t="str">
        <f t="shared" si="4"/>
        <v>TBI</v>
      </c>
      <c r="O182" s="49" t="str">
        <f>IF('Base-year demand'!$L182=0,"",ROUNDDOWN('Base-year demand'!$L182,4))</f>
        <v/>
      </c>
      <c r="P182" s="49" t="str">
        <f>IF('Base-year demand'!$M182=0,"",'Base-year demand'!$M182)</f>
        <v/>
      </c>
      <c r="Q182" s="49" t="str">
        <f>IF('Base-year demand'!$N182=0,"",'Base-year demand'!$N182)</f>
        <v/>
      </c>
      <c r="R182" s="49" t="str">
        <f>IF('Base-year demand'!$O182=0,"",'Base-year demand'!$O182)</f>
        <v/>
      </c>
      <c r="S182" s="49" t="str">
        <f>IF('Base-year demand'!$P182=0,"",'Base-year demand'!$P182)</f>
        <v/>
      </c>
      <c r="T182" s="49" t="str">
        <f>IF('Base-year demand'!$Q182=0,"",'Base-year demand'!$Q182)</f>
        <v/>
      </c>
      <c r="U182" s="49" t="str">
        <f>IF('Base-year demand'!$R182=0,"",'Base-year demand'!$R182)</f>
        <v/>
      </c>
      <c r="V182" s="49" t="str">
        <f>IF('Base-year demand'!$S182=0,"",'Base-year demand'!$S182)</f>
        <v/>
      </c>
      <c r="W182" s="49" t="str">
        <f>IF('Base-year demand'!$T182=0,"",'Base-year demand'!$T182)</f>
        <v/>
      </c>
      <c r="X182" s="49" t="str">
        <f>IF('Base-year demand'!$U182=0,"",'Base-year demand'!$U182)</f>
        <v/>
      </c>
      <c r="Y182" s="49" t="str">
        <f>IF('Base-year demand'!$V182=0,"",'Base-year demand'!$V182)</f>
        <v/>
      </c>
      <c r="Z182" s="49" t="str">
        <f>IF('Base-year demand'!$W182=0,"",'Base-year demand'!$W182)</f>
        <v/>
      </c>
      <c r="AA182" s="49" t="str">
        <f>IF('Base-year demand'!$X182=0,"",'Base-year demand'!$X182)</f>
        <v/>
      </c>
      <c r="AB182" s="49" t="str">
        <f>IF('Base-year demand'!$Y182=0,"",'Base-year demand'!$Y182)</f>
        <v/>
      </c>
      <c r="AC182" s="49" t="str">
        <f>IF('Base-year demand'!$Z182=0,"",'Base-year demand'!$Z182)</f>
        <v/>
      </c>
    </row>
    <row r="183" spans="3:29" x14ac:dyDescent="0.3">
      <c r="C183" s="45" t="s">
        <v>197</v>
      </c>
      <c r="D183" s="45" t="str">
        <f>DemandDrivers!D177</f>
        <v>Road.Bus.Intercity.City.</v>
      </c>
      <c r="E183" s="46" t="str">
        <f>DemandDrivers!E177</f>
        <v>TRA</v>
      </c>
      <c r="F183" s="47" t="s">
        <v>450</v>
      </c>
      <c r="J183" s="48" t="str">
        <f>IF('Control Panel'!$D$26=READFIRST!$B$25,'Base-year demand'!H183,"*")</f>
        <v>*</v>
      </c>
      <c r="K183" s="8">
        <f t="shared" si="5"/>
        <v>2018</v>
      </c>
      <c r="L183" s="50" t="str">
        <f t="shared" si="4"/>
        <v>TBI-C</v>
      </c>
      <c r="O183" s="49" t="str">
        <f>IF('Base-year demand'!$L183=0,"",ROUNDDOWN('Base-year demand'!$L183,4))</f>
        <v/>
      </c>
      <c r="P183" s="49" t="str">
        <f>IF('Base-year demand'!$M183=0,"",'Base-year demand'!$M183)</f>
        <v/>
      </c>
      <c r="Q183" s="49" t="str">
        <f>IF('Base-year demand'!$N183=0,"",'Base-year demand'!$N183)</f>
        <v/>
      </c>
      <c r="R183" s="49" t="str">
        <f>IF('Base-year demand'!$O183=0,"",'Base-year demand'!$O183)</f>
        <v/>
      </c>
      <c r="S183" s="49" t="str">
        <f>IF('Base-year demand'!$P183=0,"",'Base-year demand'!$P183)</f>
        <v/>
      </c>
      <c r="T183" s="49" t="str">
        <f>IF('Base-year demand'!$Q183=0,"",'Base-year demand'!$Q183)</f>
        <v/>
      </c>
      <c r="U183" s="49" t="str">
        <f>IF('Base-year demand'!$R183=0,"",'Base-year demand'!$R183)</f>
        <v/>
      </c>
      <c r="V183" s="49" t="str">
        <f>IF('Base-year demand'!$S183=0,"",'Base-year demand'!$S183)</f>
        <v/>
      </c>
      <c r="W183" s="49" t="str">
        <f>IF('Base-year demand'!$T183=0,"",'Base-year demand'!$T183)</f>
        <v/>
      </c>
      <c r="X183" s="49" t="str">
        <f>IF('Base-year demand'!$U183=0,"",'Base-year demand'!$U183)</f>
        <v/>
      </c>
      <c r="Y183" s="49" t="str">
        <f>IF('Base-year demand'!$V183=0,"",'Base-year demand'!$V183)</f>
        <v/>
      </c>
      <c r="Z183" s="49" t="str">
        <f>IF('Base-year demand'!$W183=0,"",'Base-year demand'!$W183)</f>
        <v/>
      </c>
      <c r="AA183" s="49" t="str">
        <f>IF('Base-year demand'!$X183=0,"",'Base-year demand'!$X183)</f>
        <v/>
      </c>
      <c r="AB183" s="49" t="str">
        <f>IF('Base-year demand'!$Y183=0,"",'Base-year demand'!$Y183)</f>
        <v/>
      </c>
      <c r="AC183" s="49" t="str">
        <f>IF('Base-year demand'!$Z183=0,"",'Base-year demand'!$Z183)</f>
        <v/>
      </c>
    </row>
    <row r="184" spans="3:29" x14ac:dyDescent="0.3">
      <c r="C184" s="45" t="s">
        <v>198</v>
      </c>
      <c r="D184" s="45" t="str">
        <f>DemandDrivers!D178</f>
        <v>Road.Bus.Urban.</v>
      </c>
      <c r="E184" s="46" t="str">
        <f>DemandDrivers!E178</f>
        <v>TRA</v>
      </c>
      <c r="F184" s="47" t="s">
        <v>450</v>
      </c>
      <c r="J184" s="48" t="str">
        <f>IF('Control Panel'!$D$26=READFIRST!$B$25,'Base-year demand'!H184,"*")</f>
        <v>*</v>
      </c>
      <c r="K184" s="8">
        <f t="shared" si="5"/>
        <v>2018</v>
      </c>
      <c r="L184" s="50" t="str">
        <f t="shared" si="4"/>
        <v>TBU</v>
      </c>
      <c r="O184" s="49" t="str">
        <f>IF('Base-year demand'!$L184=0,"",ROUNDDOWN('Base-year demand'!$L184,4))</f>
        <v/>
      </c>
      <c r="P184" s="49" t="str">
        <f>IF('Base-year demand'!$M184=0,"",'Base-year demand'!$M184)</f>
        <v/>
      </c>
      <c r="Q184" s="49" t="str">
        <f>IF('Base-year demand'!$N184=0,"",'Base-year demand'!$N184)</f>
        <v/>
      </c>
      <c r="R184" s="49" t="str">
        <f>IF('Base-year demand'!$O184=0,"",'Base-year demand'!$O184)</f>
        <v/>
      </c>
      <c r="S184" s="49" t="str">
        <f>IF('Base-year demand'!$P184=0,"",'Base-year demand'!$P184)</f>
        <v/>
      </c>
      <c r="T184" s="49" t="str">
        <f>IF('Base-year demand'!$Q184=0,"",'Base-year demand'!$Q184)</f>
        <v/>
      </c>
      <c r="U184" s="49" t="str">
        <f>IF('Base-year demand'!$R184=0,"",'Base-year demand'!$R184)</f>
        <v/>
      </c>
      <c r="V184" s="49" t="str">
        <f>IF('Base-year demand'!$S184=0,"",'Base-year demand'!$S184)</f>
        <v/>
      </c>
      <c r="W184" s="49" t="str">
        <f>IF('Base-year demand'!$T184=0,"",'Base-year demand'!$T184)</f>
        <v/>
      </c>
      <c r="X184" s="49" t="str">
        <f>IF('Base-year demand'!$U184=0,"",'Base-year demand'!$U184)</f>
        <v/>
      </c>
      <c r="Y184" s="49" t="str">
        <f>IF('Base-year demand'!$V184=0,"",'Base-year demand'!$V184)</f>
        <v/>
      </c>
      <c r="Z184" s="49" t="str">
        <f>IF('Base-year demand'!$W184=0,"",'Base-year demand'!$W184)</f>
        <v/>
      </c>
      <c r="AA184" s="49" t="str">
        <f>IF('Base-year demand'!$X184=0,"",'Base-year demand'!$X184)</f>
        <v/>
      </c>
      <c r="AB184" s="49" t="str">
        <f>IF('Base-year demand'!$Y184=0,"",'Base-year demand'!$Y184)</f>
        <v/>
      </c>
      <c r="AC184" s="49" t="str">
        <f>IF('Base-year demand'!$Z184=0,"",'Base-year demand'!$Z184)</f>
        <v/>
      </c>
    </row>
    <row r="185" spans="3:29" x14ac:dyDescent="0.3">
      <c r="C185" s="45" t="s">
        <v>199</v>
      </c>
      <c r="D185" s="45" t="str">
        <f>DemandDrivers!D179</f>
        <v>Road.Bus.Urban.City.</v>
      </c>
      <c r="E185" s="46" t="str">
        <f>DemandDrivers!E179</f>
        <v>TRA</v>
      </c>
      <c r="F185" s="47" t="s">
        <v>450</v>
      </c>
      <c r="J185" s="48" t="str">
        <f>IF('Control Panel'!$D$26=READFIRST!$B$25,'Base-year demand'!H185,"*")</f>
        <v>*</v>
      </c>
      <c r="K185" s="8">
        <f t="shared" si="5"/>
        <v>2018</v>
      </c>
      <c r="L185" s="50" t="str">
        <f t="shared" si="4"/>
        <v>TBU-C</v>
      </c>
      <c r="O185" s="49" t="str">
        <f>IF('Base-year demand'!$L185=0,"",ROUNDDOWN('Base-year demand'!$L185,4))</f>
        <v/>
      </c>
      <c r="P185" s="49" t="str">
        <f>IF('Base-year demand'!$M185=0,"",'Base-year demand'!$M185)</f>
        <v/>
      </c>
      <c r="Q185" s="49" t="str">
        <f>IF('Base-year demand'!$N185=0,"",'Base-year demand'!$N185)</f>
        <v/>
      </c>
      <c r="R185" s="49" t="str">
        <f>IF('Base-year demand'!$O185=0,"",'Base-year demand'!$O185)</f>
        <v/>
      </c>
      <c r="S185" s="49" t="str">
        <f>IF('Base-year demand'!$P185=0,"",'Base-year demand'!$P185)</f>
        <v/>
      </c>
      <c r="T185" s="49" t="str">
        <f>IF('Base-year demand'!$Q185=0,"",'Base-year demand'!$Q185)</f>
        <v/>
      </c>
      <c r="U185" s="49" t="str">
        <f>IF('Base-year demand'!$R185=0,"",'Base-year demand'!$R185)</f>
        <v/>
      </c>
      <c r="V185" s="49" t="str">
        <f>IF('Base-year demand'!$S185=0,"",'Base-year demand'!$S185)</f>
        <v/>
      </c>
      <c r="W185" s="49" t="str">
        <f>IF('Base-year demand'!$T185=0,"",'Base-year demand'!$T185)</f>
        <v/>
      </c>
      <c r="X185" s="49" t="str">
        <f>IF('Base-year demand'!$U185=0,"",'Base-year demand'!$U185)</f>
        <v/>
      </c>
      <c r="Y185" s="49" t="str">
        <f>IF('Base-year demand'!$V185=0,"",'Base-year demand'!$V185)</f>
        <v/>
      </c>
      <c r="Z185" s="49" t="str">
        <f>IF('Base-year demand'!$W185=0,"",'Base-year demand'!$W185)</f>
        <v/>
      </c>
      <c r="AA185" s="49" t="str">
        <f>IF('Base-year demand'!$X185=0,"",'Base-year demand'!$X185)</f>
        <v/>
      </c>
      <c r="AB185" s="49" t="str">
        <f>IF('Base-year demand'!$Y185=0,"",'Base-year demand'!$Y185)</f>
        <v/>
      </c>
      <c r="AC185" s="49" t="str">
        <f>IF('Base-year demand'!$Z185=0,"",'Base-year demand'!$Z185)</f>
        <v/>
      </c>
    </row>
    <row r="186" spans="3:29" x14ac:dyDescent="0.3">
      <c r="C186" s="45" t="s">
        <v>200</v>
      </c>
      <c r="D186" s="45" t="str">
        <f>DemandDrivers!D180</f>
        <v>Road.Car.Long.</v>
      </c>
      <c r="E186" s="46" t="str">
        <f>DemandDrivers!E180</f>
        <v>TRA</v>
      </c>
      <c r="F186" s="47" t="s">
        <v>450</v>
      </c>
      <c r="J186" s="48" t="str">
        <f>IF('Control Panel'!$D$26=READFIRST!$B$25,'Base-year demand'!H186,"*")</f>
        <v>*</v>
      </c>
      <c r="K186" s="8">
        <f t="shared" si="5"/>
        <v>2018</v>
      </c>
      <c r="L186" s="50" t="str">
        <f t="shared" si="4"/>
        <v>TCL</v>
      </c>
      <c r="O186" s="49" t="str">
        <f>IF('Base-year demand'!$L186=0,"",ROUNDDOWN('Base-year demand'!$L186,4))</f>
        <v/>
      </c>
      <c r="P186" s="49" t="str">
        <f>IF('Base-year demand'!$M186=0,"",'Base-year demand'!$M186)</f>
        <v/>
      </c>
      <c r="Q186" s="49" t="str">
        <f>IF('Base-year demand'!$N186=0,"",'Base-year demand'!$N186)</f>
        <v/>
      </c>
      <c r="R186" s="49" t="str">
        <f>IF('Base-year demand'!$O186=0,"",'Base-year demand'!$O186)</f>
        <v/>
      </c>
      <c r="S186" s="49" t="str">
        <f>IF('Base-year demand'!$P186=0,"",'Base-year demand'!$P186)</f>
        <v/>
      </c>
      <c r="T186" s="49" t="str">
        <f>IF('Base-year demand'!$Q186=0,"",'Base-year demand'!$Q186)</f>
        <v/>
      </c>
      <c r="U186" s="49" t="str">
        <f>IF('Base-year demand'!$R186=0,"",'Base-year demand'!$R186)</f>
        <v/>
      </c>
      <c r="V186" s="49" t="str">
        <f>IF('Base-year demand'!$S186=0,"",'Base-year demand'!$S186)</f>
        <v/>
      </c>
      <c r="W186" s="49" t="str">
        <f>IF('Base-year demand'!$T186=0,"",'Base-year demand'!$T186)</f>
        <v/>
      </c>
      <c r="X186" s="49" t="str">
        <f>IF('Base-year demand'!$U186=0,"",'Base-year demand'!$U186)</f>
        <v/>
      </c>
      <c r="Y186" s="49" t="str">
        <f>IF('Base-year demand'!$V186=0,"",'Base-year demand'!$V186)</f>
        <v/>
      </c>
      <c r="Z186" s="49" t="str">
        <f>IF('Base-year demand'!$W186=0,"",'Base-year demand'!$W186)</f>
        <v/>
      </c>
      <c r="AA186" s="49" t="str">
        <f>IF('Base-year demand'!$X186=0,"",'Base-year demand'!$X186)</f>
        <v/>
      </c>
      <c r="AB186" s="49" t="str">
        <f>IF('Base-year demand'!$Y186=0,"",'Base-year demand'!$Y186)</f>
        <v/>
      </c>
      <c r="AC186" s="49" t="str">
        <f>IF('Base-year demand'!$Z186=0,"",'Base-year demand'!$Z186)</f>
        <v/>
      </c>
    </row>
    <row r="187" spans="3:29" x14ac:dyDescent="0.3">
      <c r="C187" s="45" t="s">
        <v>201</v>
      </c>
      <c r="D187" s="45" t="str">
        <f>DemandDrivers!D181</f>
        <v>Road.Car.Long.City.</v>
      </c>
      <c r="E187" s="46" t="str">
        <f>DemandDrivers!E181</f>
        <v>TRA</v>
      </c>
      <c r="F187" s="47" t="s">
        <v>450</v>
      </c>
      <c r="J187" s="48" t="str">
        <f>IF('Control Panel'!$D$26=READFIRST!$B$25,'Base-year demand'!H187,"*")</f>
        <v>*</v>
      </c>
      <c r="K187" s="8">
        <f t="shared" si="5"/>
        <v>2018</v>
      </c>
      <c r="L187" s="50" t="str">
        <f t="shared" si="4"/>
        <v>TCL-C</v>
      </c>
      <c r="O187" s="49" t="str">
        <f>IF('Base-year demand'!$L187=0,"",ROUNDDOWN('Base-year demand'!$L187,4))</f>
        <v/>
      </c>
      <c r="P187" s="49" t="str">
        <f>IF('Base-year demand'!$M187=0,"",'Base-year demand'!$M187)</f>
        <v/>
      </c>
      <c r="Q187" s="49" t="str">
        <f>IF('Base-year demand'!$N187=0,"",'Base-year demand'!$N187)</f>
        <v/>
      </c>
      <c r="R187" s="49" t="str">
        <f>IF('Base-year demand'!$O187=0,"",'Base-year demand'!$O187)</f>
        <v/>
      </c>
      <c r="S187" s="49" t="str">
        <f>IF('Base-year demand'!$P187=0,"",'Base-year demand'!$P187)</f>
        <v/>
      </c>
      <c r="T187" s="49" t="str">
        <f>IF('Base-year demand'!$Q187=0,"",'Base-year demand'!$Q187)</f>
        <v/>
      </c>
      <c r="U187" s="49" t="str">
        <f>IF('Base-year demand'!$R187=0,"",'Base-year demand'!$R187)</f>
        <v/>
      </c>
      <c r="V187" s="49" t="str">
        <f>IF('Base-year demand'!$S187=0,"",'Base-year demand'!$S187)</f>
        <v/>
      </c>
      <c r="W187" s="49" t="str">
        <f>IF('Base-year demand'!$T187=0,"",'Base-year demand'!$T187)</f>
        <v/>
      </c>
      <c r="X187" s="49" t="str">
        <f>IF('Base-year demand'!$U187=0,"",'Base-year demand'!$U187)</f>
        <v/>
      </c>
      <c r="Y187" s="49" t="str">
        <f>IF('Base-year demand'!$V187=0,"",'Base-year demand'!$V187)</f>
        <v/>
      </c>
      <c r="Z187" s="49" t="str">
        <f>IF('Base-year demand'!$W187=0,"",'Base-year demand'!$W187)</f>
        <v/>
      </c>
      <c r="AA187" s="49" t="str">
        <f>IF('Base-year demand'!$X187=0,"",'Base-year demand'!$X187)</f>
        <v/>
      </c>
      <c r="AB187" s="49" t="str">
        <f>IF('Base-year demand'!$Y187=0,"",'Base-year demand'!$Y187)</f>
        <v/>
      </c>
      <c r="AC187" s="49" t="str">
        <f>IF('Base-year demand'!$Z187=0,"",'Base-year demand'!$Z187)</f>
        <v/>
      </c>
    </row>
    <row r="188" spans="3:29" x14ac:dyDescent="0.3">
      <c r="C188" s="45" t="s">
        <v>202</v>
      </c>
      <c r="D188" s="45" t="str">
        <f>DemandDrivers!D182</f>
        <v>Road.Car.Long.Pool.</v>
      </c>
      <c r="E188" s="46" t="str">
        <f>DemandDrivers!E182</f>
        <v>TRA</v>
      </c>
      <c r="F188" s="47" t="s">
        <v>450</v>
      </c>
      <c r="J188" s="48" t="str">
        <f>IF('Control Panel'!$D$26=READFIRST!$B$25,'Base-year demand'!H188,"*")</f>
        <v>*</v>
      </c>
      <c r="K188" s="8">
        <f t="shared" si="5"/>
        <v>2018</v>
      </c>
      <c r="L188" s="50" t="str">
        <f t="shared" si="4"/>
        <v>TCL-P</v>
      </c>
      <c r="O188" s="49" t="str">
        <f>IF('Base-year demand'!$L188=0,"",ROUNDDOWN('Base-year demand'!$L188,4))</f>
        <v/>
      </c>
      <c r="P188" s="49" t="str">
        <f>IF('Base-year demand'!$M188=0,"",'Base-year demand'!$M188)</f>
        <v/>
      </c>
      <c r="Q188" s="49" t="str">
        <f>IF('Base-year demand'!$N188=0,"",'Base-year demand'!$N188)</f>
        <v/>
      </c>
      <c r="R188" s="49" t="str">
        <f>IF('Base-year demand'!$O188=0,"",'Base-year demand'!$O188)</f>
        <v/>
      </c>
      <c r="S188" s="49" t="str">
        <f>IF('Base-year demand'!$P188=0,"",'Base-year demand'!$P188)</f>
        <v/>
      </c>
      <c r="T188" s="49" t="str">
        <f>IF('Base-year demand'!$Q188=0,"",'Base-year demand'!$Q188)</f>
        <v/>
      </c>
      <c r="U188" s="49" t="str">
        <f>IF('Base-year demand'!$R188=0,"",'Base-year demand'!$R188)</f>
        <v/>
      </c>
      <c r="V188" s="49" t="str">
        <f>IF('Base-year demand'!$S188=0,"",'Base-year demand'!$S188)</f>
        <v/>
      </c>
      <c r="W188" s="49" t="str">
        <f>IF('Base-year demand'!$T188=0,"",'Base-year demand'!$T188)</f>
        <v/>
      </c>
      <c r="X188" s="49" t="str">
        <f>IF('Base-year demand'!$U188=0,"",'Base-year demand'!$U188)</f>
        <v/>
      </c>
      <c r="Y188" s="49" t="str">
        <f>IF('Base-year demand'!$V188=0,"",'Base-year demand'!$V188)</f>
        <v/>
      </c>
      <c r="Z188" s="49" t="str">
        <f>IF('Base-year demand'!$W188=0,"",'Base-year demand'!$W188)</f>
        <v/>
      </c>
      <c r="AA188" s="49" t="str">
        <f>IF('Base-year demand'!$X188=0,"",'Base-year demand'!$X188)</f>
        <v/>
      </c>
      <c r="AB188" s="49" t="str">
        <f>IF('Base-year demand'!$Y188=0,"",'Base-year demand'!$Y188)</f>
        <v/>
      </c>
      <c r="AC188" s="49" t="str">
        <f>IF('Base-year demand'!$Z188=0,"",'Base-year demand'!$Z188)</f>
        <v/>
      </c>
    </row>
    <row r="189" spans="3:29" x14ac:dyDescent="0.3">
      <c r="C189" s="45" t="s">
        <v>203</v>
      </c>
      <c r="D189" s="45" t="str">
        <f>DemandDrivers!D183</f>
        <v>Road.Car.Short.</v>
      </c>
      <c r="E189" s="46" t="str">
        <f>DemandDrivers!E183</f>
        <v>TRA</v>
      </c>
      <c r="F189" s="47" t="s">
        <v>450</v>
      </c>
      <c r="J189" s="48" t="str">
        <f>IF('Control Panel'!$D$26=READFIRST!$B$25,'Base-year demand'!H189,"*")</f>
        <v>*</v>
      </c>
      <c r="K189" s="8">
        <f t="shared" si="5"/>
        <v>2018</v>
      </c>
      <c r="L189" s="50" t="str">
        <f t="shared" si="4"/>
        <v>TCS</v>
      </c>
      <c r="O189" s="49" t="str">
        <f>IF('Base-year demand'!$L189=0,"",ROUNDDOWN('Base-year demand'!$L189,4))</f>
        <v/>
      </c>
      <c r="P189" s="49" t="str">
        <f>IF('Base-year demand'!$M189=0,"",'Base-year demand'!$M189)</f>
        <v/>
      </c>
      <c r="Q189" s="49" t="str">
        <f>IF('Base-year demand'!$N189=0,"",'Base-year demand'!$N189)</f>
        <v/>
      </c>
      <c r="R189" s="49" t="str">
        <f>IF('Base-year demand'!$O189=0,"",'Base-year demand'!$O189)</f>
        <v/>
      </c>
      <c r="S189" s="49" t="str">
        <f>IF('Base-year demand'!$P189=0,"",'Base-year demand'!$P189)</f>
        <v/>
      </c>
      <c r="T189" s="49" t="str">
        <f>IF('Base-year demand'!$Q189=0,"",'Base-year demand'!$Q189)</f>
        <v/>
      </c>
      <c r="U189" s="49" t="str">
        <f>IF('Base-year demand'!$R189=0,"",'Base-year demand'!$R189)</f>
        <v/>
      </c>
      <c r="V189" s="49" t="str">
        <f>IF('Base-year demand'!$S189=0,"",'Base-year demand'!$S189)</f>
        <v/>
      </c>
      <c r="W189" s="49" t="str">
        <f>IF('Base-year demand'!$T189=0,"",'Base-year demand'!$T189)</f>
        <v/>
      </c>
      <c r="X189" s="49" t="str">
        <f>IF('Base-year demand'!$U189=0,"",'Base-year demand'!$U189)</f>
        <v/>
      </c>
      <c r="Y189" s="49" t="str">
        <f>IF('Base-year demand'!$V189=0,"",'Base-year demand'!$V189)</f>
        <v/>
      </c>
      <c r="Z189" s="49" t="str">
        <f>IF('Base-year demand'!$W189=0,"",'Base-year demand'!$W189)</f>
        <v/>
      </c>
      <c r="AA189" s="49" t="str">
        <f>IF('Base-year demand'!$X189=0,"",'Base-year demand'!$X189)</f>
        <v/>
      </c>
      <c r="AB189" s="49" t="str">
        <f>IF('Base-year demand'!$Y189=0,"",'Base-year demand'!$Y189)</f>
        <v/>
      </c>
      <c r="AC189" s="49" t="str">
        <f>IF('Base-year demand'!$Z189=0,"",'Base-year demand'!$Z189)</f>
        <v/>
      </c>
    </row>
    <row r="190" spans="3:29" x14ac:dyDescent="0.3">
      <c r="C190" s="45" t="s">
        <v>204</v>
      </c>
      <c r="D190" s="45" t="str">
        <f>DemandDrivers!D184</f>
        <v>Road.Car.Short.City.</v>
      </c>
      <c r="E190" s="46" t="str">
        <f>DemandDrivers!E184</f>
        <v>TRA</v>
      </c>
      <c r="F190" s="47" t="s">
        <v>450</v>
      </c>
      <c r="J190" s="48" t="str">
        <f>IF('Control Panel'!$D$26=READFIRST!$B$25,'Base-year demand'!H190,"*")</f>
        <v>*</v>
      </c>
      <c r="K190" s="8">
        <f t="shared" si="5"/>
        <v>2018</v>
      </c>
      <c r="L190" s="50" t="str">
        <f t="shared" si="4"/>
        <v>TCS-C</v>
      </c>
      <c r="O190" s="49" t="str">
        <f>IF('Base-year demand'!$L190=0,"",ROUNDDOWN('Base-year demand'!$L190,4))</f>
        <v/>
      </c>
      <c r="P190" s="49" t="str">
        <f>IF('Base-year demand'!$M190=0,"",'Base-year demand'!$M190)</f>
        <v/>
      </c>
      <c r="Q190" s="49" t="str">
        <f>IF('Base-year demand'!$N190=0,"",'Base-year demand'!$N190)</f>
        <v/>
      </c>
      <c r="R190" s="49" t="str">
        <f>IF('Base-year demand'!$O190=0,"",'Base-year demand'!$O190)</f>
        <v/>
      </c>
      <c r="S190" s="49" t="str">
        <f>IF('Base-year demand'!$P190=0,"",'Base-year demand'!$P190)</f>
        <v/>
      </c>
      <c r="T190" s="49" t="str">
        <f>IF('Base-year demand'!$Q190=0,"",'Base-year demand'!$Q190)</f>
        <v/>
      </c>
      <c r="U190" s="49" t="str">
        <f>IF('Base-year demand'!$R190=0,"",'Base-year demand'!$R190)</f>
        <v/>
      </c>
      <c r="V190" s="49" t="str">
        <f>IF('Base-year demand'!$S190=0,"",'Base-year demand'!$S190)</f>
        <v/>
      </c>
      <c r="W190" s="49" t="str">
        <f>IF('Base-year demand'!$T190=0,"",'Base-year demand'!$T190)</f>
        <v/>
      </c>
      <c r="X190" s="49" t="str">
        <f>IF('Base-year demand'!$U190=0,"",'Base-year demand'!$U190)</f>
        <v/>
      </c>
      <c r="Y190" s="49" t="str">
        <f>IF('Base-year demand'!$V190=0,"",'Base-year demand'!$V190)</f>
        <v/>
      </c>
      <c r="Z190" s="49" t="str">
        <f>IF('Base-year demand'!$W190=0,"",'Base-year demand'!$W190)</f>
        <v/>
      </c>
      <c r="AA190" s="49" t="str">
        <f>IF('Base-year demand'!$X190=0,"",'Base-year demand'!$X190)</f>
        <v/>
      </c>
      <c r="AB190" s="49" t="str">
        <f>IF('Base-year demand'!$Y190=0,"",'Base-year demand'!$Y190)</f>
        <v/>
      </c>
      <c r="AC190" s="49" t="str">
        <f>IF('Base-year demand'!$Z190=0,"",'Base-year demand'!$Z190)</f>
        <v/>
      </c>
    </row>
    <row r="191" spans="3:29" x14ac:dyDescent="0.3">
      <c r="C191" s="45" t="s">
        <v>205</v>
      </c>
      <c r="D191" s="45" t="str">
        <f>DemandDrivers!D185</f>
        <v>Road.Car.Short.Pool.</v>
      </c>
      <c r="E191" s="46" t="str">
        <f>DemandDrivers!E185</f>
        <v>TRA</v>
      </c>
      <c r="F191" s="47" t="s">
        <v>450</v>
      </c>
      <c r="J191" s="48" t="str">
        <f>IF('Control Panel'!$D$26=READFIRST!$B$25,'Base-year demand'!H191,"*")</f>
        <v>*</v>
      </c>
      <c r="K191" s="8">
        <f t="shared" si="5"/>
        <v>2018</v>
      </c>
      <c r="L191" s="50" t="str">
        <f t="shared" si="4"/>
        <v>TCS-P</v>
      </c>
      <c r="O191" s="49" t="str">
        <f>IF('Base-year demand'!$L191=0,"",ROUNDDOWN('Base-year demand'!$L191,4))</f>
        <v/>
      </c>
      <c r="P191" s="49" t="str">
        <f>IF('Base-year demand'!$M191=0,"",'Base-year demand'!$M191)</f>
        <v/>
      </c>
      <c r="Q191" s="49" t="str">
        <f>IF('Base-year demand'!$N191=0,"",'Base-year demand'!$N191)</f>
        <v/>
      </c>
      <c r="R191" s="49" t="str">
        <f>IF('Base-year demand'!$O191=0,"",'Base-year demand'!$O191)</f>
        <v/>
      </c>
      <c r="S191" s="49" t="str">
        <f>IF('Base-year demand'!$P191=0,"",'Base-year demand'!$P191)</f>
        <v/>
      </c>
      <c r="T191" s="49" t="str">
        <f>IF('Base-year demand'!$Q191=0,"",'Base-year demand'!$Q191)</f>
        <v/>
      </c>
      <c r="U191" s="49" t="str">
        <f>IF('Base-year demand'!$R191=0,"",'Base-year demand'!$R191)</f>
        <v/>
      </c>
      <c r="V191" s="49" t="str">
        <f>IF('Base-year demand'!$S191=0,"",'Base-year demand'!$S191)</f>
        <v/>
      </c>
      <c r="W191" s="49" t="str">
        <f>IF('Base-year demand'!$T191=0,"",'Base-year demand'!$T191)</f>
        <v/>
      </c>
      <c r="X191" s="49" t="str">
        <f>IF('Base-year demand'!$U191=0,"",'Base-year demand'!$U191)</f>
        <v/>
      </c>
      <c r="Y191" s="49" t="str">
        <f>IF('Base-year demand'!$V191=0,"",'Base-year demand'!$V191)</f>
        <v/>
      </c>
      <c r="Z191" s="49" t="str">
        <f>IF('Base-year demand'!$W191=0,"",'Base-year demand'!$W191)</f>
        <v/>
      </c>
      <c r="AA191" s="49" t="str">
        <f>IF('Base-year demand'!$X191=0,"",'Base-year demand'!$X191)</f>
        <v/>
      </c>
      <c r="AB191" s="49" t="str">
        <f>IF('Base-year demand'!$Y191=0,"",'Base-year demand'!$Y191)</f>
        <v/>
      </c>
      <c r="AC191" s="49" t="str">
        <f>IF('Base-year demand'!$Z191=0,"",'Base-year demand'!$Z191)</f>
        <v/>
      </c>
    </row>
    <row r="192" spans="3:29" x14ac:dyDescent="0.3">
      <c r="C192" s="45" t="s">
        <v>206</v>
      </c>
      <c r="D192" s="45" t="str">
        <f>DemandDrivers!D186</f>
        <v>LightElectricVehicle (LEV).Passenger.</v>
      </c>
      <c r="E192" s="46" t="str">
        <f>DemandDrivers!E186</f>
        <v>TRA</v>
      </c>
      <c r="F192" s="47" t="s">
        <v>450</v>
      </c>
      <c r="J192" s="48" t="str">
        <f>IF('Control Panel'!$D$26=READFIRST!$B$25,'Base-year demand'!H192,"*")</f>
        <v>*</v>
      </c>
      <c r="K192" s="8">
        <f t="shared" si="5"/>
        <v>2018</v>
      </c>
      <c r="L192" s="50" t="str">
        <f t="shared" si="4"/>
        <v>TLEP</v>
      </c>
      <c r="O192" s="49" t="str">
        <f>IF('Base-year demand'!$L192=0,"",ROUNDDOWN('Base-year demand'!$L192,4))</f>
        <v/>
      </c>
      <c r="P192" s="49" t="str">
        <f>IF('Base-year demand'!$M192=0,"",'Base-year demand'!$M192)</f>
        <v/>
      </c>
      <c r="Q192" s="49" t="str">
        <f>IF('Base-year demand'!$N192=0,"",'Base-year demand'!$N192)</f>
        <v/>
      </c>
      <c r="R192" s="49" t="str">
        <f>IF('Base-year demand'!$O192=0,"",'Base-year demand'!$O192)</f>
        <v/>
      </c>
      <c r="S192" s="49" t="str">
        <f>IF('Base-year demand'!$P192=0,"",'Base-year demand'!$P192)</f>
        <v/>
      </c>
      <c r="T192" s="49" t="str">
        <f>IF('Base-year demand'!$Q192=0,"",'Base-year demand'!$Q192)</f>
        <v/>
      </c>
      <c r="U192" s="49" t="str">
        <f>IF('Base-year demand'!$R192=0,"",'Base-year demand'!$R192)</f>
        <v/>
      </c>
      <c r="V192" s="49" t="str">
        <f>IF('Base-year demand'!$S192=0,"",'Base-year demand'!$S192)</f>
        <v/>
      </c>
      <c r="W192" s="49" t="str">
        <f>IF('Base-year demand'!$T192=0,"",'Base-year demand'!$T192)</f>
        <v/>
      </c>
      <c r="X192" s="49" t="str">
        <f>IF('Base-year demand'!$U192=0,"",'Base-year demand'!$U192)</f>
        <v/>
      </c>
      <c r="Y192" s="49" t="str">
        <f>IF('Base-year demand'!$V192=0,"",'Base-year demand'!$V192)</f>
        <v/>
      </c>
      <c r="Z192" s="49" t="str">
        <f>IF('Base-year demand'!$W192=0,"",'Base-year demand'!$W192)</f>
        <v/>
      </c>
      <c r="AA192" s="49" t="str">
        <f>IF('Base-year demand'!$X192=0,"",'Base-year demand'!$X192)</f>
        <v/>
      </c>
      <c r="AB192" s="49" t="str">
        <f>IF('Base-year demand'!$Y192=0,"",'Base-year demand'!$Y192)</f>
        <v/>
      </c>
      <c r="AC192" s="49" t="str">
        <f>IF('Base-year demand'!$Z192=0,"",'Base-year demand'!$Z192)</f>
        <v/>
      </c>
    </row>
    <row r="193" spans="3:29" x14ac:dyDescent="0.3">
      <c r="C193" s="45" t="s">
        <v>207</v>
      </c>
      <c r="D193" s="45" t="str">
        <f>DemandDrivers!D187</f>
        <v>LightElectricVehicle (LEV).Passenger.City.</v>
      </c>
      <c r="E193" s="46" t="str">
        <f>DemandDrivers!E187</f>
        <v>TRA</v>
      </c>
      <c r="F193" s="47" t="s">
        <v>450</v>
      </c>
      <c r="J193" s="48" t="str">
        <f>IF('Control Panel'!$D$26=READFIRST!$B$25,'Base-year demand'!H193,"*")</f>
        <v>*</v>
      </c>
      <c r="K193" s="8">
        <f t="shared" si="5"/>
        <v>2018</v>
      </c>
      <c r="L193" s="50" t="str">
        <f t="shared" si="4"/>
        <v>TLEP-C</v>
      </c>
      <c r="O193" s="49" t="str">
        <f>IF('Base-year demand'!$L193=0,"",ROUNDDOWN('Base-year demand'!$L193,4))</f>
        <v/>
      </c>
      <c r="P193" s="49" t="str">
        <f>IF('Base-year demand'!$M193=0,"",'Base-year demand'!$M193)</f>
        <v/>
      </c>
      <c r="Q193" s="49" t="str">
        <f>IF('Base-year demand'!$N193=0,"",'Base-year demand'!$N193)</f>
        <v/>
      </c>
      <c r="R193" s="49" t="str">
        <f>IF('Base-year demand'!$O193=0,"",'Base-year demand'!$O193)</f>
        <v/>
      </c>
      <c r="S193" s="49" t="str">
        <f>IF('Base-year demand'!$P193=0,"",'Base-year demand'!$P193)</f>
        <v/>
      </c>
      <c r="T193" s="49" t="str">
        <f>IF('Base-year demand'!$Q193=0,"",'Base-year demand'!$Q193)</f>
        <v/>
      </c>
      <c r="U193" s="49" t="str">
        <f>IF('Base-year demand'!$R193=0,"",'Base-year demand'!$R193)</f>
        <v/>
      </c>
      <c r="V193" s="49" t="str">
        <f>IF('Base-year demand'!$S193=0,"",'Base-year demand'!$S193)</f>
        <v/>
      </c>
      <c r="W193" s="49" t="str">
        <f>IF('Base-year demand'!$T193=0,"",'Base-year demand'!$T193)</f>
        <v/>
      </c>
      <c r="X193" s="49" t="str">
        <f>IF('Base-year demand'!$U193=0,"",'Base-year demand'!$U193)</f>
        <v/>
      </c>
      <c r="Y193" s="49" t="str">
        <f>IF('Base-year demand'!$V193=0,"",'Base-year demand'!$V193)</f>
        <v/>
      </c>
      <c r="Z193" s="49" t="str">
        <f>IF('Base-year demand'!$W193=0,"",'Base-year demand'!$W193)</f>
        <v/>
      </c>
      <c r="AA193" s="49" t="str">
        <f>IF('Base-year demand'!$X193=0,"",'Base-year demand'!$X193)</f>
        <v/>
      </c>
      <c r="AB193" s="49" t="str">
        <f>IF('Base-year demand'!$Y193=0,"",'Base-year demand'!$Y193)</f>
        <v/>
      </c>
      <c r="AC193" s="49" t="str">
        <f>IF('Base-year demand'!$Z193=0,"",'Base-year demand'!$Z193)</f>
        <v/>
      </c>
    </row>
    <row r="194" spans="3:29" x14ac:dyDescent="0.3">
      <c r="C194" s="45" t="s">
        <v>208</v>
      </c>
      <c r="D194" s="45" t="str">
        <f>DemandDrivers!D188</f>
        <v>Road.Moto.</v>
      </c>
      <c r="E194" s="46" t="str">
        <f>DemandDrivers!E188</f>
        <v>TRA</v>
      </c>
      <c r="F194" s="47" t="s">
        <v>450</v>
      </c>
      <c r="J194" s="48" t="str">
        <f>IF('Control Panel'!$D$26=READFIRST!$B$25,'Base-year demand'!H194,"*")</f>
        <v>*</v>
      </c>
      <c r="K194" s="8">
        <f t="shared" si="5"/>
        <v>2018</v>
      </c>
      <c r="L194" s="50" t="str">
        <f t="shared" si="4"/>
        <v>TMO</v>
      </c>
      <c r="O194" s="49" t="str">
        <f>IF('Base-year demand'!$L194=0,"",ROUNDDOWN('Base-year demand'!$L194,4))</f>
        <v/>
      </c>
      <c r="P194" s="49" t="str">
        <f>IF('Base-year demand'!$M194=0,"",'Base-year demand'!$M194)</f>
        <v/>
      </c>
      <c r="Q194" s="49" t="str">
        <f>IF('Base-year demand'!$N194=0,"",'Base-year demand'!$N194)</f>
        <v/>
      </c>
      <c r="R194" s="49" t="str">
        <f>IF('Base-year demand'!$O194=0,"",'Base-year demand'!$O194)</f>
        <v/>
      </c>
      <c r="S194" s="49" t="str">
        <f>IF('Base-year demand'!$P194=0,"",'Base-year demand'!$P194)</f>
        <v/>
      </c>
      <c r="T194" s="49" t="str">
        <f>IF('Base-year demand'!$Q194=0,"",'Base-year demand'!$Q194)</f>
        <v/>
      </c>
      <c r="U194" s="49" t="str">
        <f>IF('Base-year demand'!$R194=0,"",'Base-year demand'!$R194)</f>
        <v/>
      </c>
      <c r="V194" s="49" t="str">
        <f>IF('Base-year demand'!$S194=0,"",'Base-year demand'!$S194)</f>
        <v/>
      </c>
      <c r="W194" s="49" t="str">
        <f>IF('Base-year demand'!$T194=0,"",'Base-year demand'!$T194)</f>
        <v/>
      </c>
      <c r="X194" s="49" t="str">
        <f>IF('Base-year demand'!$U194=0,"",'Base-year demand'!$U194)</f>
        <v/>
      </c>
      <c r="Y194" s="49" t="str">
        <f>IF('Base-year demand'!$V194=0,"",'Base-year demand'!$V194)</f>
        <v/>
      </c>
      <c r="Z194" s="49" t="str">
        <f>IF('Base-year demand'!$W194=0,"",'Base-year demand'!$W194)</f>
        <v/>
      </c>
      <c r="AA194" s="49" t="str">
        <f>IF('Base-year demand'!$X194=0,"",'Base-year demand'!$X194)</f>
        <v/>
      </c>
      <c r="AB194" s="49" t="str">
        <f>IF('Base-year demand'!$Y194=0,"",'Base-year demand'!$Y194)</f>
        <v/>
      </c>
      <c r="AC194" s="49" t="str">
        <f>IF('Base-year demand'!$Z194=0,"",'Base-year demand'!$Z194)</f>
        <v/>
      </c>
    </row>
    <row r="195" spans="3:29" x14ac:dyDescent="0.3">
      <c r="C195" s="45" t="s">
        <v>209</v>
      </c>
      <c r="D195" s="45" t="str">
        <f>DemandDrivers!D189</f>
        <v>Road.Moto.City.</v>
      </c>
      <c r="E195" s="46" t="str">
        <f>DemandDrivers!E189</f>
        <v>TRA</v>
      </c>
      <c r="F195" s="47" t="s">
        <v>450</v>
      </c>
      <c r="J195" s="48" t="str">
        <f>IF('Control Panel'!$D$26=READFIRST!$B$25,'Base-year demand'!H195,"*")</f>
        <v>*</v>
      </c>
      <c r="K195" s="8">
        <f t="shared" si="5"/>
        <v>2018</v>
      </c>
      <c r="L195" s="50" t="str">
        <f t="shared" si="4"/>
        <v>TMO-C</v>
      </c>
      <c r="O195" s="49" t="str">
        <f>IF('Base-year demand'!$L195=0,"",ROUNDDOWN('Base-year demand'!$L195,4))</f>
        <v/>
      </c>
      <c r="P195" s="49" t="str">
        <f>IF('Base-year demand'!$M195=0,"",'Base-year demand'!$M195)</f>
        <v/>
      </c>
      <c r="Q195" s="49" t="str">
        <f>IF('Base-year demand'!$N195=0,"",'Base-year demand'!$N195)</f>
        <v/>
      </c>
      <c r="R195" s="49" t="str">
        <f>IF('Base-year demand'!$O195=0,"",'Base-year demand'!$O195)</f>
        <v/>
      </c>
      <c r="S195" s="49" t="str">
        <f>IF('Base-year demand'!$P195=0,"",'Base-year demand'!$P195)</f>
        <v/>
      </c>
      <c r="T195" s="49" t="str">
        <f>IF('Base-year demand'!$Q195=0,"",'Base-year demand'!$Q195)</f>
        <v/>
      </c>
      <c r="U195" s="49" t="str">
        <f>IF('Base-year demand'!$R195=0,"",'Base-year demand'!$R195)</f>
        <v/>
      </c>
      <c r="V195" s="49" t="str">
        <f>IF('Base-year demand'!$S195=0,"",'Base-year demand'!$S195)</f>
        <v/>
      </c>
      <c r="W195" s="49" t="str">
        <f>IF('Base-year demand'!$T195=0,"",'Base-year demand'!$T195)</f>
        <v/>
      </c>
      <c r="X195" s="49" t="str">
        <f>IF('Base-year demand'!$U195=0,"",'Base-year demand'!$U195)</f>
        <v/>
      </c>
      <c r="Y195" s="49" t="str">
        <f>IF('Base-year demand'!$V195=0,"",'Base-year demand'!$V195)</f>
        <v/>
      </c>
      <c r="Z195" s="49" t="str">
        <f>IF('Base-year demand'!$W195=0,"",'Base-year demand'!$W195)</f>
        <v/>
      </c>
      <c r="AA195" s="49" t="str">
        <f>IF('Base-year demand'!$X195=0,"",'Base-year demand'!$X195)</f>
        <v/>
      </c>
      <c r="AB195" s="49" t="str">
        <f>IF('Base-year demand'!$Y195=0,"",'Base-year demand'!$Y195)</f>
        <v/>
      </c>
      <c r="AC195" s="49" t="str">
        <f>IF('Base-year demand'!$Z195=0,"",'Base-year demand'!$Z195)</f>
        <v/>
      </c>
    </row>
    <row r="196" spans="3:29" x14ac:dyDescent="0.3">
      <c r="C196" s="45" t="s">
        <v>210</v>
      </c>
      <c r="D196" s="45" t="str">
        <f>DemandDrivers!D190</f>
        <v>Navigation.Generic.Passenger.</v>
      </c>
      <c r="E196" s="46" t="str">
        <f>DemandDrivers!E190</f>
        <v>TRA</v>
      </c>
      <c r="F196" s="47" t="s">
        <v>450</v>
      </c>
      <c r="J196" s="48" t="str">
        <f>IF('Control Panel'!$D$26=READFIRST!$B$25,'Base-year demand'!H196,"*")</f>
        <v>*</v>
      </c>
      <c r="K196" s="8">
        <f t="shared" si="5"/>
        <v>2018</v>
      </c>
      <c r="L196" s="50" t="str">
        <f t="shared" si="4"/>
        <v>TNA</v>
      </c>
      <c r="O196" s="49" t="str">
        <f>IF('Base-year demand'!$L196=0,"",ROUNDDOWN('Base-year demand'!$L196,4))</f>
        <v/>
      </c>
      <c r="P196" s="49" t="str">
        <f>IF('Base-year demand'!$M196=0,"",'Base-year demand'!$M196)</f>
        <v/>
      </c>
      <c r="Q196" s="49" t="str">
        <f>IF('Base-year demand'!$N196=0,"",'Base-year demand'!$N196)</f>
        <v/>
      </c>
      <c r="R196" s="49" t="str">
        <f>IF('Base-year demand'!$O196=0,"",'Base-year demand'!$O196)</f>
        <v/>
      </c>
      <c r="S196" s="49" t="str">
        <f>IF('Base-year demand'!$P196=0,"",'Base-year demand'!$P196)</f>
        <v/>
      </c>
      <c r="T196" s="49" t="str">
        <f>IF('Base-year demand'!$Q196=0,"",'Base-year demand'!$Q196)</f>
        <v/>
      </c>
      <c r="U196" s="49" t="str">
        <f>IF('Base-year demand'!$R196=0,"",'Base-year demand'!$R196)</f>
        <v/>
      </c>
      <c r="V196" s="49" t="str">
        <f>IF('Base-year demand'!$S196=0,"",'Base-year demand'!$S196)</f>
        <v/>
      </c>
      <c r="W196" s="49" t="str">
        <f>IF('Base-year demand'!$T196=0,"",'Base-year demand'!$T196)</f>
        <v/>
      </c>
      <c r="X196" s="49" t="str">
        <f>IF('Base-year demand'!$U196=0,"",'Base-year demand'!$U196)</f>
        <v/>
      </c>
      <c r="Y196" s="49" t="str">
        <f>IF('Base-year demand'!$V196=0,"",'Base-year demand'!$V196)</f>
        <v/>
      </c>
      <c r="Z196" s="49" t="str">
        <f>IF('Base-year demand'!$W196=0,"",'Base-year demand'!$W196)</f>
        <v/>
      </c>
      <c r="AA196" s="49" t="str">
        <f>IF('Base-year demand'!$X196=0,"",'Base-year demand'!$X196)</f>
        <v/>
      </c>
      <c r="AB196" s="49" t="str">
        <f>IF('Base-year demand'!$Y196=0,"",'Base-year demand'!$Y196)</f>
        <v/>
      </c>
      <c r="AC196" s="49" t="str">
        <f>IF('Base-year demand'!$Z196=0,"",'Base-year demand'!$Z196)</f>
        <v/>
      </c>
    </row>
    <row r="197" spans="3:29" x14ac:dyDescent="0.3">
      <c r="C197" s="45" t="s">
        <v>211</v>
      </c>
      <c r="D197" s="45" t="str">
        <f>DemandDrivers!D191</f>
        <v>Navigation.Generic.Passenger.City.</v>
      </c>
      <c r="E197" s="46" t="str">
        <f>DemandDrivers!E191</f>
        <v>TRA</v>
      </c>
      <c r="F197" s="47" t="s">
        <v>450</v>
      </c>
      <c r="J197" s="48" t="str">
        <f>IF('Control Panel'!$D$26=READFIRST!$B$25,'Base-year demand'!H197,"*")</f>
        <v>*</v>
      </c>
      <c r="K197" s="8">
        <f t="shared" si="5"/>
        <v>2018</v>
      </c>
      <c r="L197" s="50" t="str">
        <f t="shared" si="4"/>
        <v>TNA-C</v>
      </c>
      <c r="O197" s="49" t="str">
        <f>IF('Base-year demand'!$L197=0,"",ROUNDDOWN('Base-year demand'!$L197,4))</f>
        <v/>
      </c>
      <c r="P197" s="49" t="str">
        <f>IF('Base-year demand'!$M197=0,"",'Base-year demand'!$M197)</f>
        <v/>
      </c>
      <c r="Q197" s="49" t="str">
        <f>IF('Base-year demand'!$N197=0,"",'Base-year demand'!$N197)</f>
        <v/>
      </c>
      <c r="R197" s="49" t="str">
        <f>IF('Base-year demand'!$O197=0,"",'Base-year demand'!$O197)</f>
        <v/>
      </c>
      <c r="S197" s="49" t="str">
        <f>IF('Base-year demand'!$P197=0,"",'Base-year demand'!$P197)</f>
        <v/>
      </c>
      <c r="T197" s="49" t="str">
        <f>IF('Base-year demand'!$Q197=0,"",'Base-year demand'!$Q197)</f>
        <v/>
      </c>
      <c r="U197" s="49" t="str">
        <f>IF('Base-year demand'!$R197=0,"",'Base-year demand'!$R197)</f>
        <v/>
      </c>
      <c r="V197" s="49" t="str">
        <f>IF('Base-year demand'!$S197=0,"",'Base-year demand'!$S197)</f>
        <v/>
      </c>
      <c r="W197" s="49" t="str">
        <f>IF('Base-year demand'!$T197=0,"",'Base-year demand'!$T197)</f>
        <v/>
      </c>
      <c r="X197" s="49" t="str">
        <f>IF('Base-year demand'!$U197=0,"",'Base-year demand'!$U197)</f>
        <v/>
      </c>
      <c r="Y197" s="49" t="str">
        <f>IF('Base-year demand'!$V197=0,"",'Base-year demand'!$V197)</f>
        <v/>
      </c>
      <c r="Z197" s="49" t="str">
        <f>IF('Base-year demand'!$W197=0,"",'Base-year demand'!$W197)</f>
        <v/>
      </c>
      <c r="AA197" s="49" t="str">
        <f>IF('Base-year demand'!$X197=0,"",'Base-year demand'!$X197)</f>
        <v/>
      </c>
      <c r="AB197" s="49" t="str">
        <f>IF('Base-year demand'!$Y197=0,"",'Base-year demand'!$Y197)</f>
        <v/>
      </c>
      <c r="AC197" s="49" t="str">
        <f>IF('Base-year demand'!$Z197=0,"",'Base-year demand'!$Z197)</f>
        <v/>
      </c>
    </row>
    <row r="198" spans="3:29" x14ac:dyDescent="0.3">
      <c r="C198" s="45" t="s">
        <v>212</v>
      </c>
      <c r="D198" s="45" t="str">
        <f>DemandDrivers!D192</f>
        <v>Navigation.Local.Ferry.Passenger.</v>
      </c>
      <c r="E198" s="46" t="str">
        <f>DemandDrivers!E192</f>
        <v>TRA</v>
      </c>
      <c r="F198" s="47" t="s">
        <v>450</v>
      </c>
      <c r="J198" s="48" t="str">
        <f>IF('Control Panel'!$D$26=READFIRST!$B$25,'Base-year demand'!H198,"*")</f>
        <v>*</v>
      </c>
      <c r="K198" s="8">
        <f t="shared" si="5"/>
        <v>2018</v>
      </c>
      <c r="L198" s="50" t="str">
        <f t="shared" si="4"/>
        <v>TNC</v>
      </c>
      <c r="O198" s="49" t="str">
        <f>IF('Base-year demand'!$L198=0,"",ROUNDDOWN('Base-year demand'!$L198,4))</f>
        <v/>
      </c>
      <c r="P198" s="49" t="str">
        <f>IF('Base-year demand'!$M198=0,"",'Base-year demand'!$M198)</f>
        <v/>
      </c>
      <c r="Q198" s="49" t="str">
        <f>IF('Base-year demand'!$N198=0,"",'Base-year demand'!$N198)</f>
        <v/>
      </c>
      <c r="R198" s="49" t="str">
        <f>IF('Base-year demand'!$O198=0,"",'Base-year demand'!$O198)</f>
        <v/>
      </c>
      <c r="S198" s="49" t="str">
        <f>IF('Base-year demand'!$P198=0,"",'Base-year demand'!$P198)</f>
        <v/>
      </c>
      <c r="T198" s="49" t="str">
        <f>IF('Base-year demand'!$Q198=0,"",'Base-year demand'!$Q198)</f>
        <v/>
      </c>
      <c r="U198" s="49" t="str">
        <f>IF('Base-year demand'!$R198=0,"",'Base-year demand'!$R198)</f>
        <v/>
      </c>
      <c r="V198" s="49" t="str">
        <f>IF('Base-year demand'!$S198=0,"",'Base-year demand'!$S198)</f>
        <v/>
      </c>
      <c r="W198" s="49" t="str">
        <f>IF('Base-year demand'!$T198=0,"",'Base-year demand'!$T198)</f>
        <v/>
      </c>
      <c r="X198" s="49" t="str">
        <f>IF('Base-year demand'!$U198=0,"",'Base-year demand'!$U198)</f>
        <v/>
      </c>
      <c r="Y198" s="49" t="str">
        <f>IF('Base-year demand'!$V198=0,"",'Base-year demand'!$V198)</f>
        <v/>
      </c>
      <c r="Z198" s="49" t="str">
        <f>IF('Base-year demand'!$W198=0,"",'Base-year demand'!$W198)</f>
        <v/>
      </c>
      <c r="AA198" s="49" t="str">
        <f>IF('Base-year demand'!$X198=0,"",'Base-year demand'!$X198)</f>
        <v/>
      </c>
      <c r="AB198" s="49" t="str">
        <f>IF('Base-year demand'!$Y198=0,"",'Base-year demand'!$Y198)</f>
        <v/>
      </c>
      <c r="AC198" s="49" t="str">
        <f>IF('Base-year demand'!$Z198=0,"",'Base-year demand'!$Z198)</f>
        <v/>
      </c>
    </row>
    <row r="199" spans="3:29" x14ac:dyDescent="0.3">
      <c r="C199" s="45" t="s">
        <v>213</v>
      </c>
      <c r="D199" s="45" t="str">
        <f>DemandDrivers!D193</f>
        <v>Navigation.Local.Ferry.Passenger.City.</v>
      </c>
      <c r="E199" s="46" t="str">
        <f>DemandDrivers!E193</f>
        <v>TRA</v>
      </c>
      <c r="F199" s="47" t="s">
        <v>450</v>
      </c>
      <c r="J199" s="48" t="str">
        <f>IF('Control Panel'!$D$26=READFIRST!$B$25,'Base-year demand'!H199,"*")</f>
        <v>*</v>
      </c>
      <c r="K199" s="8">
        <f t="shared" si="5"/>
        <v>2018</v>
      </c>
      <c r="L199" s="50" t="str">
        <f t="shared" si="4"/>
        <v>TNC-C</v>
      </c>
      <c r="O199" s="49" t="str">
        <f>IF('Base-year demand'!$L199=0,"",ROUNDDOWN('Base-year demand'!$L199,4))</f>
        <v/>
      </c>
      <c r="P199" s="49" t="str">
        <f>IF('Base-year demand'!$M199=0,"",'Base-year demand'!$M199)</f>
        <v/>
      </c>
      <c r="Q199" s="49" t="str">
        <f>IF('Base-year demand'!$N199=0,"",'Base-year demand'!$N199)</f>
        <v/>
      </c>
      <c r="R199" s="49" t="str">
        <f>IF('Base-year demand'!$O199=0,"",'Base-year demand'!$O199)</f>
        <v/>
      </c>
      <c r="S199" s="49" t="str">
        <f>IF('Base-year demand'!$P199=0,"",'Base-year demand'!$P199)</f>
        <v/>
      </c>
      <c r="T199" s="49" t="str">
        <f>IF('Base-year demand'!$Q199=0,"",'Base-year demand'!$Q199)</f>
        <v/>
      </c>
      <c r="U199" s="49" t="str">
        <f>IF('Base-year demand'!$R199=0,"",'Base-year demand'!$R199)</f>
        <v/>
      </c>
      <c r="V199" s="49" t="str">
        <f>IF('Base-year demand'!$S199=0,"",'Base-year demand'!$S199)</f>
        <v/>
      </c>
      <c r="W199" s="49" t="str">
        <f>IF('Base-year demand'!$T199=0,"",'Base-year demand'!$T199)</f>
        <v/>
      </c>
      <c r="X199" s="49" t="str">
        <f>IF('Base-year demand'!$U199=0,"",'Base-year demand'!$U199)</f>
        <v/>
      </c>
      <c r="Y199" s="49" t="str">
        <f>IF('Base-year demand'!$V199=0,"",'Base-year demand'!$V199)</f>
        <v/>
      </c>
      <c r="Z199" s="49" t="str">
        <f>IF('Base-year demand'!$W199=0,"",'Base-year demand'!$W199)</f>
        <v/>
      </c>
      <c r="AA199" s="49" t="str">
        <f>IF('Base-year demand'!$X199=0,"",'Base-year demand'!$X199)</f>
        <v/>
      </c>
      <c r="AB199" s="49" t="str">
        <f>IF('Base-year demand'!$Y199=0,"",'Base-year demand'!$Y199)</f>
        <v/>
      </c>
      <c r="AC199" s="49" t="str">
        <f>IF('Base-year demand'!$Z199=0,"",'Base-year demand'!$Z199)</f>
        <v/>
      </c>
    </row>
    <row r="200" spans="3:29" x14ac:dyDescent="0.3">
      <c r="C200" s="45" t="s">
        <v>214</v>
      </c>
      <c r="D200" s="45" t="str">
        <f>DemandDrivers!D194</f>
        <v>Non-traveling</v>
      </c>
      <c r="E200" s="46" t="str">
        <f>DemandDrivers!E194</f>
        <v>TRA</v>
      </c>
      <c r="F200" s="47" t="s">
        <v>278</v>
      </c>
      <c r="J200" s="48" t="str">
        <f>IF('Control Panel'!$D$26=READFIRST!$B$25,'Base-year demand'!H200,"*")</f>
        <v>*</v>
      </c>
      <c r="K200" s="8">
        <f t="shared" si="5"/>
        <v>2018</v>
      </c>
      <c r="L200" s="50" t="str">
        <f t="shared" si="4"/>
        <v>TNO</v>
      </c>
      <c r="O200" s="49" t="str">
        <f>IF('Base-year demand'!$L200=0,"",ROUNDDOWN('Base-year demand'!$L200,4))</f>
        <v/>
      </c>
      <c r="P200" s="49" t="str">
        <f>IF('Base-year demand'!$M200=0,"",'Base-year demand'!$M200)</f>
        <v/>
      </c>
      <c r="Q200" s="49" t="str">
        <f>IF('Base-year demand'!$N200=0,"",'Base-year demand'!$N200)</f>
        <v/>
      </c>
      <c r="R200" s="49" t="str">
        <f>IF('Base-year demand'!$O200=0,"",'Base-year demand'!$O200)</f>
        <v/>
      </c>
      <c r="S200" s="49" t="str">
        <f>IF('Base-year demand'!$P200=0,"",'Base-year demand'!$P200)</f>
        <v/>
      </c>
      <c r="T200" s="49" t="str">
        <f>IF('Base-year demand'!$Q200=0,"",'Base-year demand'!$Q200)</f>
        <v/>
      </c>
      <c r="U200" s="49" t="str">
        <f>IF('Base-year demand'!$R200=0,"",'Base-year demand'!$R200)</f>
        <v/>
      </c>
      <c r="V200" s="49" t="str">
        <f>IF('Base-year demand'!$S200=0,"",'Base-year demand'!$S200)</f>
        <v/>
      </c>
      <c r="W200" s="49" t="str">
        <f>IF('Base-year demand'!$T200=0,"",'Base-year demand'!$T200)</f>
        <v/>
      </c>
      <c r="X200" s="49" t="str">
        <f>IF('Base-year demand'!$U200=0,"",'Base-year demand'!$U200)</f>
        <v/>
      </c>
      <c r="Y200" s="49" t="str">
        <f>IF('Base-year demand'!$V200=0,"",'Base-year demand'!$V200)</f>
        <v/>
      </c>
      <c r="Z200" s="49" t="str">
        <f>IF('Base-year demand'!$W200=0,"",'Base-year demand'!$W200)</f>
        <v/>
      </c>
      <c r="AA200" s="49" t="str">
        <f>IF('Base-year demand'!$X200=0,"",'Base-year demand'!$X200)</f>
        <v/>
      </c>
      <c r="AB200" s="49" t="str">
        <f>IF('Base-year demand'!$Y200=0,"",'Base-year demand'!$Y200)</f>
        <v/>
      </c>
      <c r="AC200" s="49" t="str">
        <f>IF('Base-year demand'!$Z200=0,"",'Base-year demand'!$Z200)</f>
        <v/>
      </c>
    </row>
    <row r="201" spans="3:29" x14ac:dyDescent="0.3">
      <c r="C201" s="45" t="s">
        <v>215</v>
      </c>
      <c r="D201" s="45" t="str">
        <f>DemandDrivers!D195</f>
        <v>Non-traveling.City.</v>
      </c>
      <c r="E201" s="46" t="str">
        <f>DemandDrivers!E195</f>
        <v>TRA</v>
      </c>
      <c r="F201" s="47" t="s">
        <v>278</v>
      </c>
      <c r="J201" s="48" t="str">
        <f>IF('Control Panel'!$D$26=READFIRST!$B$25,'Base-year demand'!H201,"*")</f>
        <v>*</v>
      </c>
      <c r="K201" s="8">
        <f t="shared" si="5"/>
        <v>2018</v>
      </c>
      <c r="L201" s="50" t="str">
        <f t="shared" si="4"/>
        <v>TNO-C</v>
      </c>
      <c r="O201" s="49" t="str">
        <f>IF('Base-year demand'!$L201=0,"",ROUNDDOWN('Base-year demand'!$L201,4))</f>
        <v/>
      </c>
      <c r="P201" s="49" t="str">
        <f>IF('Base-year demand'!$M201=0,"",'Base-year demand'!$M201)</f>
        <v/>
      </c>
      <c r="Q201" s="49" t="str">
        <f>IF('Base-year demand'!$N201=0,"",'Base-year demand'!$N201)</f>
        <v/>
      </c>
      <c r="R201" s="49" t="str">
        <f>IF('Base-year demand'!$O201=0,"",'Base-year demand'!$O201)</f>
        <v/>
      </c>
      <c r="S201" s="49" t="str">
        <f>IF('Base-year demand'!$P201=0,"",'Base-year demand'!$P201)</f>
        <v/>
      </c>
      <c r="T201" s="49" t="str">
        <f>IF('Base-year demand'!$Q201=0,"",'Base-year demand'!$Q201)</f>
        <v/>
      </c>
      <c r="U201" s="49" t="str">
        <f>IF('Base-year demand'!$R201=0,"",'Base-year demand'!$R201)</f>
        <v/>
      </c>
      <c r="V201" s="49" t="str">
        <f>IF('Base-year demand'!$S201=0,"",'Base-year demand'!$S201)</f>
        <v/>
      </c>
      <c r="W201" s="49" t="str">
        <f>IF('Base-year demand'!$T201=0,"",'Base-year demand'!$T201)</f>
        <v/>
      </c>
      <c r="X201" s="49" t="str">
        <f>IF('Base-year demand'!$U201=0,"",'Base-year demand'!$U201)</f>
        <v/>
      </c>
      <c r="Y201" s="49" t="str">
        <f>IF('Base-year demand'!$V201=0,"",'Base-year demand'!$V201)</f>
        <v/>
      </c>
      <c r="Z201" s="49" t="str">
        <f>IF('Base-year demand'!$W201=0,"",'Base-year demand'!$W201)</f>
        <v/>
      </c>
      <c r="AA201" s="49" t="str">
        <f>IF('Base-year demand'!$X201=0,"",'Base-year demand'!$X201)</f>
        <v/>
      </c>
      <c r="AB201" s="49" t="str">
        <f>IF('Base-year demand'!$Y201=0,"",'Base-year demand'!$Y201)</f>
        <v/>
      </c>
      <c r="AC201" s="49" t="str">
        <f>IF('Base-year demand'!$Z201=0,"",'Base-year demand'!$Z201)</f>
        <v/>
      </c>
    </row>
    <row r="202" spans="3:29" x14ac:dyDescent="0.3">
      <c r="C202" s="45" t="s">
        <v>216</v>
      </c>
      <c r="D202" s="45" t="str">
        <f>DemandDrivers!D196</f>
        <v>Rail.Passenger.HighSpeed.</v>
      </c>
      <c r="E202" s="46" t="str">
        <f>DemandDrivers!E196</f>
        <v>TRA</v>
      </c>
      <c r="F202" s="47" t="s">
        <v>450</v>
      </c>
      <c r="J202" s="48" t="str">
        <f>IF('Control Panel'!$D$26=READFIRST!$B$25,'Base-year demand'!H202,"*")</f>
        <v>*</v>
      </c>
      <c r="K202" s="8">
        <f t="shared" si="5"/>
        <v>2018</v>
      </c>
      <c r="L202" s="50" t="str">
        <f t="shared" si="4"/>
        <v>TTH</v>
      </c>
      <c r="O202" s="49" t="str">
        <f>IF('Base-year demand'!$L202=0,"",ROUNDDOWN('Base-year demand'!$L202,4))</f>
        <v/>
      </c>
      <c r="P202" s="49" t="str">
        <f>IF('Base-year demand'!$M202=0,"",'Base-year demand'!$M202)</f>
        <v/>
      </c>
      <c r="Q202" s="49" t="str">
        <f>IF('Base-year demand'!$N202=0,"",'Base-year demand'!$N202)</f>
        <v/>
      </c>
      <c r="R202" s="49" t="str">
        <f>IF('Base-year demand'!$O202=0,"",'Base-year demand'!$O202)</f>
        <v/>
      </c>
      <c r="S202" s="49" t="str">
        <f>IF('Base-year demand'!$P202=0,"",'Base-year demand'!$P202)</f>
        <v/>
      </c>
      <c r="T202" s="49" t="str">
        <f>IF('Base-year demand'!$Q202=0,"",'Base-year demand'!$Q202)</f>
        <v/>
      </c>
      <c r="U202" s="49" t="str">
        <f>IF('Base-year demand'!$R202=0,"",'Base-year demand'!$R202)</f>
        <v/>
      </c>
      <c r="V202" s="49" t="str">
        <f>IF('Base-year demand'!$S202=0,"",'Base-year demand'!$S202)</f>
        <v/>
      </c>
      <c r="W202" s="49" t="str">
        <f>IF('Base-year demand'!$T202=0,"",'Base-year demand'!$T202)</f>
        <v/>
      </c>
      <c r="X202" s="49" t="str">
        <f>IF('Base-year demand'!$U202=0,"",'Base-year demand'!$U202)</f>
        <v/>
      </c>
      <c r="Y202" s="49" t="str">
        <f>IF('Base-year demand'!$V202=0,"",'Base-year demand'!$V202)</f>
        <v/>
      </c>
      <c r="Z202" s="49" t="str">
        <f>IF('Base-year demand'!$W202=0,"",'Base-year demand'!$W202)</f>
        <v/>
      </c>
      <c r="AA202" s="49" t="str">
        <f>IF('Base-year demand'!$X202=0,"",'Base-year demand'!$X202)</f>
        <v/>
      </c>
      <c r="AB202" s="49" t="str">
        <f>IF('Base-year demand'!$Y202=0,"",'Base-year demand'!$Y202)</f>
        <v/>
      </c>
      <c r="AC202" s="49" t="str">
        <f>IF('Base-year demand'!$Z202=0,"",'Base-year demand'!$Z202)</f>
        <v/>
      </c>
    </row>
    <row r="203" spans="3:29" x14ac:dyDescent="0.3">
      <c r="C203" s="45" t="s">
        <v>217</v>
      </c>
      <c r="D203" s="45" t="str">
        <f>DemandDrivers!D197</f>
        <v>Rail.Passenger.HighSpeed.City.</v>
      </c>
      <c r="E203" s="46" t="str">
        <f>DemandDrivers!E197</f>
        <v>TRA</v>
      </c>
      <c r="F203" s="47" t="s">
        <v>450</v>
      </c>
      <c r="J203" s="48" t="str">
        <f>IF('Control Panel'!$D$26=READFIRST!$B$25,'Base-year demand'!H203,"*")</f>
        <v>*</v>
      </c>
      <c r="K203" s="8">
        <f t="shared" si="5"/>
        <v>2018</v>
      </c>
      <c r="L203" s="50" t="str">
        <f t="shared" ref="L203:L257" si="6">$C203</f>
        <v>TTH-C</v>
      </c>
      <c r="O203" s="49" t="str">
        <f>IF('Base-year demand'!$L203=0,"",ROUNDDOWN('Base-year demand'!$L203,4))</f>
        <v/>
      </c>
      <c r="P203" s="49" t="str">
        <f>IF('Base-year demand'!$M203=0,"",'Base-year demand'!$M203)</f>
        <v/>
      </c>
      <c r="Q203" s="49" t="str">
        <f>IF('Base-year demand'!$N203=0,"",'Base-year demand'!$N203)</f>
        <v/>
      </c>
      <c r="R203" s="49" t="str">
        <f>IF('Base-year demand'!$O203=0,"",'Base-year demand'!$O203)</f>
        <v/>
      </c>
      <c r="S203" s="49" t="str">
        <f>IF('Base-year demand'!$P203=0,"",'Base-year demand'!$P203)</f>
        <v/>
      </c>
      <c r="T203" s="49" t="str">
        <f>IF('Base-year demand'!$Q203=0,"",'Base-year demand'!$Q203)</f>
        <v/>
      </c>
      <c r="U203" s="49" t="str">
        <f>IF('Base-year demand'!$R203=0,"",'Base-year demand'!$R203)</f>
        <v/>
      </c>
      <c r="V203" s="49" t="str">
        <f>IF('Base-year demand'!$S203=0,"",'Base-year demand'!$S203)</f>
        <v/>
      </c>
      <c r="W203" s="49" t="str">
        <f>IF('Base-year demand'!$T203=0,"",'Base-year demand'!$T203)</f>
        <v/>
      </c>
      <c r="X203" s="49" t="str">
        <f>IF('Base-year demand'!$U203=0,"",'Base-year demand'!$U203)</f>
        <v/>
      </c>
      <c r="Y203" s="49" t="str">
        <f>IF('Base-year demand'!$V203=0,"",'Base-year demand'!$V203)</f>
        <v/>
      </c>
      <c r="Z203" s="49" t="str">
        <f>IF('Base-year demand'!$W203=0,"",'Base-year demand'!$W203)</f>
        <v/>
      </c>
      <c r="AA203" s="49" t="str">
        <f>IF('Base-year demand'!$X203=0,"",'Base-year demand'!$X203)</f>
        <v/>
      </c>
      <c r="AB203" s="49" t="str">
        <f>IF('Base-year demand'!$Y203=0,"",'Base-year demand'!$Y203)</f>
        <v/>
      </c>
      <c r="AC203" s="49" t="str">
        <f>IF('Base-year demand'!$Z203=0,"",'Base-year demand'!$Z203)</f>
        <v/>
      </c>
    </row>
    <row r="204" spans="3:29" x14ac:dyDescent="0.3">
      <c r="C204" s="45" t="s">
        <v>218</v>
      </c>
      <c r="D204" s="45" t="str">
        <f>DemandDrivers!D198</f>
        <v>Rail.Passenger.LightRail.</v>
      </c>
      <c r="E204" s="46" t="str">
        <f>DemandDrivers!E198</f>
        <v>TRA</v>
      </c>
      <c r="F204" s="47" t="s">
        <v>450</v>
      </c>
      <c r="J204" s="48" t="str">
        <f>IF('Control Panel'!$D$26=READFIRST!$B$25,'Base-year demand'!H204,"*")</f>
        <v>*</v>
      </c>
      <c r="K204" s="8">
        <f t="shared" ref="K204:K257" si="7">K203</f>
        <v>2018</v>
      </c>
      <c r="L204" s="50" t="str">
        <f t="shared" si="6"/>
        <v>TTL</v>
      </c>
      <c r="O204" s="49" t="str">
        <f>IF('Base-year demand'!$L204=0,"",ROUNDDOWN('Base-year demand'!$L204,4))</f>
        <v/>
      </c>
      <c r="P204" s="49" t="str">
        <f>IF('Base-year demand'!$M204=0,"",'Base-year demand'!$M204)</f>
        <v/>
      </c>
      <c r="Q204" s="49" t="str">
        <f>IF('Base-year demand'!$N204=0,"",'Base-year demand'!$N204)</f>
        <v/>
      </c>
      <c r="R204" s="49" t="str">
        <f>IF('Base-year demand'!$O204=0,"",'Base-year demand'!$O204)</f>
        <v/>
      </c>
      <c r="S204" s="49" t="str">
        <f>IF('Base-year demand'!$P204=0,"",'Base-year demand'!$P204)</f>
        <v/>
      </c>
      <c r="T204" s="49" t="str">
        <f>IF('Base-year demand'!$Q204=0,"",'Base-year demand'!$Q204)</f>
        <v/>
      </c>
      <c r="U204" s="49" t="str">
        <f>IF('Base-year demand'!$R204=0,"",'Base-year demand'!$R204)</f>
        <v/>
      </c>
      <c r="V204" s="49" t="str">
        <f>IF('Base-year demand'!$S204=0,"",'Base-year demand'!$S204)</f>
        <v/>
      </c>
      <c r="W204" s="49" t="str">
        <f>IF('Base-year demand'!$T204=0,"",'Base-year demand'!$T204)</f>
        <v/>
      </c>
      <c r="X204" s="49" t="str">
        <f>IF('Base-year demand'!$U204=0,"",'Base-year demand'!$U204)</f>
        <v/>
      </c>
      <c r="Y204" s="49" t="str">
        <f>IF('Base-year demand'!$V204=0,"",'Base-year demand'!$V204)</f>
        <v/>
      </c>
      <c r="Z204" s="49" t="str">
        <f>IF('Base-year demand'!$W204=0,"",'Base-year demand'!$W204)</f>
        <v/>
      </c>
      <c r="AA204" s="49" t="str">
        <f>IF('Base-year demand'!$X204=0,"",'Base-year demand'!$X204)</f>
        <v/>
      </c>
      <c r="AB204" s="49" t="str">
        <f>IF('Base-year demand'!$Y204=0,"",'Base-year demand'!$Y204)</f>
        <v/>
      </c>
      <c r="AC204" s="49" t="str">
        <f>IF('Base-year demand'!$Z204=0,"",'Base-year demand'!$Z204)</f>
        <v/>
      </c>
    </row>
    <row r="205" spans="3:29" x14ac:dyDescent="0.3">
      <c r="C205" s="45" t="s">
        <v>219</v>
      </c>
      <c r="D205" s="45" t="str">
        <f>DemandDrivers!D199</f>
        <v>Rail.Passenger.LightRail.City.</v>
      </c>
      <c r="E205" s="46" t="str">
        <f>DemandDrivers!E199</f>
        <v>TRA</v>
      </c>
      <c r="F205" s="47" t="s">
        <v>450</v>
      </c>
      <c r="J205" s="48" t="str">
        <f>IF('Control Panel'!$D$26=READFIRST!$B$25,'Base-year demand'!H205,"*")</f>
        <v>*</v>
      </c>
      <c r="K205" s="8">
        <f t="shared" si="7"/>
        <v>2018</v>
      </c>
      <c r="L205" s="50" t="str">
        <f t="shared" si="6"/>
        <v>TTL-C</v>
      </c>
      <c r="O205" s="49" t="str">
        <f>IF('Base-year demand'!$L205=0,"",ROUNDDOWN('Base-year demand'!$L205,4))</f>
        <v/>
      </c>
      <c r="P205" s="49" t="str">
        <f>IF('Base-year demand'!$M205=0,"",'Base-year demand'!$M205)</f>
        <v/>
      </c>
      <c r="Q205" s="49" t="str">
        <f>IF('Base-year demand'!$N205=0,"",'Base-year demand'!$N205)</f>
        <v/>
      </c>
      <c r="R205" s="49" t="str">
        <f>IF('Base-year demand'!$O205=0,"",'Base-year demand'!$O205)</f>
        <v/>
      </c>
      <c r="S205" s="49" t="str">
        <f>IF('Base-year demand'!$P205=0,"",'Base-year demand'!$P205)</f>
        <v/>
      </c>
      <c r="T205" s="49" t="str">
        <f>IF('Base-year demand'!$Q205=0,"",'Base-year demand'!$Q205)</f>
        <v/>
      </c>
      <c r="U205" s="49" t="str">
        <f>IF('Base-year demand'!$R205=0,"",'Base-year demand'!$R205)</f>
        <v/>
      </c>
      <c r="V205" s="49" t="str">
        <f>IF('Base-year demand'!$S205=0,"",'Base-year demand'!$S205)</f>
        <v/>
      </c>
      <c r="W205" s="49" t="str">
        <f>IF('Base-year demand'!$T205=0,"",'Base-year demand'!$T205)</f>
        <v/>
      </c>
      <c r="X205" s="49" t="str">
        <f>IF('Base-year demand'!$U205=0,"",'Base-year demand'!$U205)</f>
        <v/>
      </c>
      <c r="Y205" s="49" t="str">
        <f>IF('Base-year demand'!$V205=0,"",'Base-year demand'!$V205)</f>
        <v/>
      </c>
      <c r="Z205" s="49" t="str">
        <f>IF('Base-year demand'!$W205=0,"",'Base-year demand'!$W205)</f>
        <v/>
      </c>
      <c r="AA205" s="49" t="str">
        <f>IF('Base-year demand'!$X205=0,"",'Base-year demand'!$X205)</f>
        <v/>
      </c>
      <c r="AB205" s="49" t="str">
        <f>IF('Base-year demand'!$Y205=0,"",'Base-year demand'!$Y205)</f>
        <v/>
      </c>
      <c r="AC205" s="49" t="str">
        <f>IF('Base-year demand'!$Z205=0,"",'Base-year demand'!$Z205)</f>
        <v/>
      </c>
    </row>
    <row r="206" spans="3:29" x14ac:dyDescent="0.3">
      <c r="C206" s="45" t="s">
        <v>220</v>
      </c>
      <c r="D206" s="45" t="str">
        <f>DemandDrivers!D200</f>
        <v>Rail.Passenger.Metro.</v>
      </c>
      <c r="E206" s="46" t="str">
        <f>DemandDrivers!E200</f>
        <v>TRA</v>
      </c>
      <c r="F206" s="47" t="s">
        <v>450</v>
      </c>
      <c r="J206" s="48" t="str">
        <f>IF('Control Panel'!$D$26=READFIRST!$B$25,'Base-year demand'!H206,"*")</f>
        <v>*</v>
      </c>
      <c r="K206" s="8">
        <f t="shared" si="7"/>
        <v>2018</v>
      </c>
      <c r="L206" s="50" t="str">
        <f t="shared" si="6"/>
        <v>TTM</v>
      </c>
      <c r="O206" s="49" t="str">
        <f>IF('Base-year demand'!$L206=0,"",ROUNDDOWN('Base-year demand'!$L206,4))</f>
        <v/>
      </c>
      <c r="P206" s="49" t="str">
        <f>IF('Base-year demand'!$M206=0,"",'Base-year demand'!$M206)</f>
        <v/>
      </c>
      <c r="Q206" s="49" t="str">
        <f>IF('Base-year demand'!$N206=0,"",'Base-year demand'!$N206)</f>
        <v/>
      </c>
      <c r="R206" s="49" t="str">
        <f>IF('Base-year demand'!$O206=0,"",'Base-year demand'!$O206)</f>
        <v/>
      </c>
      <c r="S206" s="49" t="str">
        <f>IF('Base-year demand'!$P206=0,"",'Base-year demand'!$P206)</f>
        <v/>
      </c>
      <c r="T206" s="49" t="str">
        <f>IF('Base-year demand'!$Q206=0,"",'Base-year demand'!$Q206)</f>
        <v/>
      </c>
      <c r="U206" s="49" t="str">
        <f>IF('Base-year demand'!$R206=0,"",'Base-year demand'!$R206)</f>
        <v/>
      </c>
      <c r="V206" s="49" t="str">
        <f>IF('Base-year demand'!$S206=0,"",'Base-year demand'!$S206)</f>
        <v/>
      </c>
      <c r="W206" s="49" t="str">
        <f>IF('Base-year demand'!$T206=0,"",'Base-year demand'!$T206)</f>
        <v/>
      </c>
      <c r="X206" s="49" t="str">
        <f>IF('Base-year demand'!$U206=0,"",'Base-year demand'!$U206)</f>
        <v/>
      </c>
      <c r="Y206" s="49" t="str">
        <f>IF('Base-year demand'!$V206=0,"",'Base-year demand'!$V206)</f>
        <v/>
      </c>
      <c r="Z206" s="49" t="str">
        <f>IF('Base-year demand'!$W206=0,"",'Base-year demand'!$W206)</f>
        <v/>
      </c>
      <c r="AA206" s="49" t="str">
        <f>IF('Base-year demand'!$X206=0,"",'Base-year demand'!$X206)</f>
        <v/>
      </c>
      <c r="AB206" s="49" t="str">
        <f>IF('Base-year demand'!$Y206=0,"",'Base-year demand'!$Y206)</f>
        <v/>
      </c>
      <c r="AC206" s="49" t="str">
        <f>IF('Base-year demand'!$Z206=0,"",'Base-year demand'!$Z206)</f>
        <v/>
      </c>
    </row>
    <row r="207" spans="3:29" x14ac:dyDescent="0.3">
      <c r="C207" s="45" t="s">
        <v>221</v>
      </c>
      <c r="D207" s="45" t="str">
        <f>DemandDrivers!D201</f>
        <v>Rail.Passenger.Metro.City.</v>
      </c>
      <c r="E207" s="46" t="str">
        <f>DemandDrivers!E201</f>
        <v>TRA</v>
      </c>
      <c r="F207" s="47" t="s">
        <v>450</v>
      </c>
      <c r="J207" s="48" t="str">
        <f>IF('Control Panel'!$D$26=READFIRST!$B$25,'Base-year demand'!H207,"*")</f>
        <v>*</v>
      </c>
      <c r="K207" s="8">
        <f t="shared" si="7"/>
        <v>2018</v>
      </c>
      <c r="L207" s="50" t="str">
        <f t="shared" si="6"/>
        <v>TTM-C</v>
      </c>
      <c r="O207" s="49" t="str">
        <f>IF('Base-year demand'!$L207=0,"",ROUNDDOWN('Base-year demand'!$L207,4))</f>
        <v/>
      </c>
      <c r="P207" s="49" t="str">
        <f>IF('Base-year demand'!$M207=0,"",'Base-year demand'!$M207)</f>
        <v/>
      </c>
      <c r="Q207" s="49" t="str">
        <f>IF('Base-year demand'!$N207=0,"",'Base-year demand'!$N207)</f>
        <v/>
      </c>
      <c r="R207" s="49" t="str">
        <f>IF('Base-year demand'!$O207=0,"",'Base-year demand'!$O207)</f>
        <v/>
      </c>
      <c r="S207" s="49" t="str">
        <f>IF('Base-year demand'!$P207=0,"",'Base-year demand'!$P207)</f>
        <v/>
      </c>
      <c r="T207" s="49" t="str">
        <f>IF('Base-year demand'!$Q207=0,"",'Base-year demand'!$Q207)</f>
        <v/>
      </c>
      <c r="U207" s="49" t="str">
        <f>IF('Base-year demand'!$R207=0,"",'Base-year demand'!$R207)</f>
        <v/>
      </c>
      <c r="V207" s="49" t="str">
        <f>IF('Base-year demand'!$S207=0,"",'Base-year demand'!$S207)</f>
        <v/>
      </c>
      <c r="W207" s="49" t="str">
        <f>IF('Base-year demand'!$T207=0,"",'Base-year demand'!$T207)</f>
        <v/>
      </c>
      <c r="X207" s="49" t="str">
        <f>IF('Base-year demand'!$U207=0,"",'Base-year demand'!$U207)</f>
        <v/>
      </c>
      <c r="Y207" s="49" t="str">
        <f>IF('Base-year demand'!$V207=0,"",'Base-year demand'!$V207)</f>
        <v/>
      </c>
      <c r="Z207" s="49" t="str">
        <f>IF('Base-year demand'!$W207=0,"",'Base-year demand'!$W207)</f>
        <v/>
      </c>
      <c r="AA207" s="49" t="str">
        <f>IF('Base-year demand'!$X207=0,"",'Base-year demand'!$X207)</f>
        <v/>
      </c>
      <c r="AB207" s="49" t="str">
        <f>IF('Base-year demand'!$Y207=0,"",'Base-year demand'!$Y207)</f>
        <v/>
      </c>
      <c r="AC207" s="49" t="str">
        <f>IF('Base-year demand'!$Z207=0,"",'Base-year demand'!$Z207)</f>
        <v/>
      </c>
    </row>
    <row r="208" spans="3:29" x14ac:dyDescent="0.3">
      <c r="C208" s="45" t="s">
        <v>222</v>
      </c>
      <c r="D208" s="45" t="str">
        <f>DemandDrivers!D202</f>
        <v>Rail.Passenger.</v>
      </c>
      <c r="E208" s="46" t="str">
        <f>DemandDrivers!E202</f>
        <v>TRA</v>
      </c>
      <c r="F208" s="47" t="s">
        <v>450</v>
      </c>
      <c r="J208" s="48" t="str">
        <f>IF('Control Panel'!$D$26=READFIRST!$B$25,'Base-year demand'!H208,"*")</f>
        <v>*</v>
      </c>
      <c r="K208" s="8">
        <f t="shared" si="7"/>
        <v>2018</v>
      </c>
      <c r="L208" s="50" t="str">
        <f t="shared" si="6"/>
        <v>TTP</v>
      </c>
      <c r="O208" s="49" t="str">
        <f>IF('Base-year demand'!$L208=0,"",ROUNDDOWN('Base-year demand'!$L208,4))</f>
        <v/>
      </c>
      <c r="P208" s="49" t="str">
        <f>IF('Base-year demand'!$M208=0,"",'Base-year demand'!$M208)</f>
        <v/>
      </c>
      <c r="Q208" s="49" t="str">
        <f>IF('Base-year demand'!$N208=0,"",'Base-year demand'!$N208)</f>
        <v/>
      </c>
      <c r="R208" s="49" t="str">
        <f>IF('Base-year demand'!$O208=0,"",'Base-year demand'!$O208)</f>
        <v/>
      </c>
      <c r="S208" s="49" t="str">
        <f>IF('Base-year demand'!$P208=0,"",'Base-year demand'!$P208)</f>
        <v/>
      </c>
      <c r="T208" s="49" t="str">
        <f>IF('Base-year demand'!$Q208=0,"",'Base-year demand'!$Q208)</f>
        <v/>
      </c>
      <c r="U208" s="49" t="str">
        <f>IF('Base-year demand'!$R208=0,"",'Base-year demand'!$R208)</f>
        <v/>
      </c>
      <c r="V208" s="49" t="str">
        <f>IF('Base-year demand'!$S208=0,"",'Base-year demand'!$S208)</f>
        <v/>
      </c>
      <c r="W208" s="49" t="str">
        <f>IF('Base-year demand'!$T208=0,"",'Base-year demand'!$T208)</f>
        <v/>
      </c>
      <c r="X208" s="49" t="str">
        <f>IF('Base-year demand'!$U208=0,"",'Base-year demand'!$U208)</f>
        <v/>
      </c>
      <c r="Y208" s="49" t="str">
        <f>IF('Base-year demand'!$V208=0,"",'Base-year demand'!$V208)</f>
        <v/>
      </c>
      <c r="Z208" s="49" t="str">
        <f>IF('Base-year demand'!$W208=0,"",'Base-year demand'!$W208)</f>
        <v/>
      </c>
      <c r="AA208" s="49" t="str">
        <f>IF('Base-year demand'!$X208=0,"",'Base-year demand'!$X208)</f>
        <v/>
      </c>
      <c r="AB208" s="49" t="str">
        <f>IF('Base-year demand'!$Y208=0,"",'Base-year demand'!$Y208)</f>
        <v/>
      </c>
      <c r="AC208" s="49" t="str">
        <f>IF('Base-year demand'!$Z208=0,"",'Base-year demand'!$Z208)</f>
        <v/>
      </c>
    </row>
    <row r="209" spans="3:29" x14ac:dyDescent="0.3">
      <c r="C209" s="45" t="s">
        <v>223</v>
      </c>
      <c r="D209" s="45" t="str">
        <f>DemandDrivers!D203</f>
        <v>Rail.Passenger.City.</v>
      </c>
      <c r="E209" s="46" t="str">
        <f>DemandDrivers!E203</f>
        <v>TRA</v>
      </c>
      <c r="F209" s="47" t="s">
        <v>450</v>
      </c>
      <c r="J209" s="48" t="str">
        <f>IF('Control Panel'!$D$26=READFIRST!$B$25,'Base-year demand'!H209,"*")</f>
        <v>*</v>
      </c>
      <c r="K209" s="8">
        <f t="shared" si="7"/>
        <v>2018</v>
      </c>
      <c r="L209" s="50" t="str">
        <f t="shared" si="6"/>
        <v>TTP-C</v>
      </c>
      <c r="O209" s="49" t="str">
        <f>IF('Base-year demand'!$L209=0,"",ROUNDDOWN('Base-year demand'!$L209,4))</f>
        <v/>
      </c>
      <c r="P209" s="49" t="str">
        <f>IF('Base-year demand'!$M209=0,"",'Base-year demand'!$M209)</f>
        <v/>
      </c>
      <c r="Q209" s="49" t="str">
        <f>IF('Base-year demand'!$N209=0,"",'Base-year demand'!$N209)</f>
        <v/>
      </c>
      <c r="R209" s="49" t="str">
        <f>IF('Base-year demand'!$O209=0,"",'Base-year demand'!$O209)</f>
        <v/>
      </c>
      <c r="S209" s="49" t="str">
        <f>IF('Base-year demand'!$P209=0,"",'Base-year demand'!$P209)</f>
        <v/>
      </c>
      <c r="T209" s="49" t="str">
        <f>IF('Base-year demand'!$Q209=0,"",'Base-year demand'!$Q209)</f>
        <v/>
      </c>
      <c r="U209" s="49" t="str">
        <f>IF('Base-year demand'!$R209=0,"",'Base-year demand'!$R209)</f>
        <v/>
      </c>
      <c r="V209" s="49" t="str">
        <f>IF('Base-year demand'!$S209=0,"",'Base-year demand'!$S209)</f>
        <v/>
      </c>
      <c r="W209" s="49" t="str">
        <f>IF('Base-year demand'!$T209=0,"",'Base-year demand'!$T209)</f>
        <v/>
      </c>
      <c r="X209" s="49" t="str">
        <f>IF('Base-year demand'!$U209=0,"",'Base-year demand'!$U209)</f>
        <v/>
      </c>
      <c r="Y209" s="49" t="str">
        <f>IF('Base-year demand'!$V209=0,"",'Base-year demand'!$V209)</f>
        <v/>
      </c>
      <c r="Z209" s="49" t="str">
        <f>IF('Base-year demand'!$W209=0,"",'Base-year demand'!$W209)</f>
        <v/>
      </c>
      <c r="AA209" s="49" t="str">
        <f>IF('Base-year demand'!$X209=0,"",'Base-year demand'!$X209)</f>
        <v/>
      </c>
      <c r="AB209" s="49" t="str">
        <f>IF('Base-year demand'!$Y209=0,"",'Base-year demand'!$Y209)</f>
        <v/>
      </c>
      <c r="AC209" s="49" t="str">
        <f>IF('Base-year demand'!$Z209=0,"",'Base-year demand'!$Z209)</f>
        <v/>
      </c>
    </row>
    <row r="210" spans="3:29" x14ac:dyDescent="0.3">
      <c r="C210" s="45" t="s">
        <v>224</v>
      </c>
      <c r="D210" s="45" t="str">
        <f>DemandDrivers!D204</f>
        <v>Walking.Nonenergy.</v>
      </c>
      <c r="E210" s="46" t="str">
        <f>DemandDrivers!E204</f>
        <v>TRA</v>
      </c>
      <c r="F210" s="47" t="s">
        <v>450</v>
      </c>
      <c r="J210" s="48" t="str">
        <f>IF('Control Panel'!$D$26=READFIRST!$B$25,'Base-year demand'!H210,"*")</f>
        <v>*</v>
      </c>
      <c r="K210" s="8">
        <f t="shared" si="7"/>
        <v>2018</v>
      </c>
      <c r="L210" s="50" t="str">
        <f t="shared" si="6"/>
        <v>TWN</v>
      </c>
      <c r="O210" s="49" t="str">
        <f>IF('Base-year demand'!$L210=0,"",ROUNDDOWN('Base-year demand'!$L210,4))</f>
        <v/>
      </c>
      <c r="P210" s="49" t="str">
        <f>IF('Base-year demand'!$M210=0,"",'Base-year demand'!$M210)</f>
        <v/>
      </c>
      <c r="Q210" s="49" t="str">
        <f>IF('Base-year demand'!$N210=0,"",'Base-year demand'!$N210)</f>
        <v/>
      </c>
      <c r="R210" s="49" t="str">
        <f>IF('Base-year demand'!$O210=0,"",'Base-year demand'!$O210)</f>
        <v/>
      </c>
      <c r="S210" s="49" t="str">
        <f>IF('Base-year demand'!$P210=0,"",'Base-year demand'!$P210)</f>
        <v/>
      </c>
      <c r="T210" s="49" t="str">
        <f>IF('Base-year demand'!$Q210=0,"",'Base-year demand'!$Q210)</f>
        <v/>
      </c>
      <c r="U210" s="49" t="str">
        <f>IF('Base-year demand'!$R210=0,"",'Base-year demand'!$R210)</f>
        <v/>
      </c>
      <c r="V210" s="49" t="str">
        <f>IF('Base-year demand'!$S210=0,"",'Base-year demand'!$S210)</f>
        <v/>
      </c>
      <c r="W210" s="49" t="str">
        <f>IF('Base-year demand'!$T210=0,"",'Base-year demand'!$T210)</f>
        <v/>
      </c>
      <c r="X210" s="49" t="str">
        <f>IF('Base-year demand'!$U210=0,"",'Base-year demand'!$U210)</f>
        <v/>
      </c>
      <c r="Y210" s="49" t="str">
        <f>IF('Base-year demand'!$V210=0,"",'Base-year demand'!$V210)</f>
        <v/>
      </c>
      <c r="Z210" s="49" t="str">
        <f>IF('Base-year demand'!$W210=0,"",'Base-year demand'!$W210)</f>
        <v/>
      </c>
      <c r="AA210" s="49" t="str">
        <f>IF('Base-year demand'!$X210=0,"",'Base-year demand'!$X210)</f>
        <v/>
      </c>
      <c r="AB210" s="49" t="str">
        <f>IF('Base-year demand'!$Y210=0,"",'Base-year demand'!$Y210)</f>
        <v/>
      </c>
      <c r="AC210" s="49" t="str">
        <f>IF('Base-year demand'!$Z210=0,"",'Base-year demand'!$Z210)</f>
        <v/>
      </c>
    </row>
    <row r="211" spans="3:29" x14ac:dyDescent="0.3">
      <c r="C211" s="45" t="s">
        <v>225</v>
      </c>
      <c r="D211" s="45" t="str">
        <f>DemandDrivers!D205</f>
        <v>Walking.Nonenergy.City.</v>
      </c>
      <c r="E211" s="46" t="str">
        <f>DemandDrivers!E205</f>
        <v>TRA</v>
      </c>
      <c r="F211" s="47" t="s">
        <v>450</v>
      </c>
      <c r="J211" s="48" t="str">
        <f>IF('Control Panel'!$D$26=READFIRST!$B$25,'Base-year demand'!H211,"*")</f>
        <v>*</v>
      </c>
      <c r="K211" s="8">
        <f t="shared" si="7"/>
        <v>2018</v>
      </c>
      <c r="L211" s="50" t="str">
        <f t="shared" si="6"/>
        <v>TWN-C</v>
      </c>
      <c r="O211" s="49" t="str">
        <f>IF('Base-year demand'!$L211=0,"",ROUNDDOWN('Base-year demand'!$L211,4))</f>
        <v/>
      </c>
      <c r="P211" s="49" t="str">
        <f>IF('Base-year demand'!$M211=0,"",'Base-year demand'!$M211)</f>
        <v/>
      </c>
      <c r="Q211" s="49" t="str">
        <f>IF('Base-year demand'!$N211=0,"",'Base-year demand'!$N211)</f>
        <v/>
      </c>
      <c r="R211" s="49" t="str">
        <f>IF('Base-year demand'!$O211=0,"",'Base-year demand'!$O211)</f>
        <v/>
      </c>
      <c r="S211" s="49" t="str">
        <f>IF('Base-year demand'!$P211=0,"",'Base-year demand'!$P211)</f>
        <v/>
      </c>
      <c r="T211" s="49" t="str">
        <f>IF('Base-year demand'!$Q211=0,"",'Base-year demand'!$Q211)</f>
        <v/>
      </c>
      <c r="U211" s="49" t="str">
        <f>IF('Base-year demand'!$R211=0,"",'Base-year demand'!$R211)</f>
        <v/>
      </c>
      <c r="V211" s="49" t="str">
        <f>IF('Base-year demand'!$S211=0,"",'Base-year demand'!$S211)</f>
        <v/>
      </c>
      <c r="W211" s="49" t="str">
        <f>IF('Base-year demand'!$T211=0,"",'Base-year demand'!$T211)</f>
        <v/>
      </c>
      <c r="X211" s="49" t="str">
        <f>IF('Base-year demand'!$U211=0,"",'Base-year demand'!$U211)</f>
        <v/>
      </c>
      <c r="Y211" s="49" t="str">
        <f>IF('Base-year demand'!$V211=0,"",'Base-year demand'!$V211)</f>
        <v/>
      </c>
      <c r="Z211" s="49" t="str">
        <f>IF('Base-year demand'!$W211=0,"",'Base-year demand'!$W211)</f>
        <v/>
      </c>
      <c r="AA211" s="49" t="str">
        <f>IF('Base-year demand'!$X211=0,"",'Base-year demand'!$X211)</f>
        <v/>
      </c>
      <c r="AB211" s="49" t="str">
        <f>IF('Base-year demand'!$Y211=0,"",'Base-year demand'!$Y211)</f>
        <v/>
      </c>
      <c r="AC211" s="49" t="str">
        <f>IF('Base-year demand'!$Z211=0,"",'Base-year demand'!$Z211)</f>
        <v/>
      </c>
    </row>
    <row r="212" spans="3:29" x14ac:dyDescent="0.3">
      <c r="C212" s="45" t="s">
        <v>226</v>
      </c>
      <c r="D212" s="45" t="str">
        <f>DemandDrivers!D206</f>
        <v>BicYcle.Electric.Passenger.</v>
      </c>
      <c r="E212" s="46" t="str">
        <f>DemandDrivers!E206</f>
        <v>TRA</v>
      </c>
      <c r="F212" s="47" t="s">
        <v>450</v>
      </c>
      <c r="J212" s="48" t="str">
        <f>IF('Control Panel'!$D$26=READFIRST!$B$25,'Base-year demand'!H212,"*")</f>
        <v>*</v>
      </c>
      <c r="K212" s="8">
        <f t="shared" si="7"/>
        <v>2018</v>
      </c>
      <c r="L212" s="50" t="str">
        <f t="shared" si="6"/>
        <v>TYEP</v>
      </c>
      <c r="O212" s="49" t="str">
        <f>IF('Base-year demand'!$L212=0,"",ROUNDDOWN('Base-year demand'!$L212,4))</f>
        <v/>
      </c>
      <c r="P212" s="49" t="str">
        <f>IF('Base-year demand'!$M212=0,"",'Base-year demand'!$M212)</f>
        <v/>
      </c>
      <c r="Q212" s="49" t="str">
        <f>IF('Base-year demand'!$N212=0,"",'Base-year demand'!$N212)</f>
        <v/>
      </c>
      <c r="R212" s="49" t="str">
        <f>IF('Base-year demand'!$O212=0,"",'Base-year demand'!$O212)</f>
        <v/>
      </c>
      <c r="S212" s="49" t="str">
        <f>IF('Base-year demand'!$P212=0,"",'Base-year demand'!$P212)</f>
        <v/>
      </c>
      <c r="T212" s="49" t="str">
        <f>IF('Base-year demand'!$Q212=0,"",'Base-year demand'!$Q212)</f>
        <v/>
      </c>
      <c r="U212" s="49" t="str">
        <f>IF('Base-year demand'!$R212=0,"",'Base-year demand'!$R212)</f>
        <v/>
      </c>
      <c r="V212" s="49" t="str">
        <f>IF('Base-year demand'!$S212=0,"",'Base-year demand'!$S212)</f>
        <v/>
      </c>
      <c r="W212" s="49" t="str">
        <f>IF('Base-year demand'!$T212=0,"",'Base-year demand'!$T212)</f>
        <v/>
      </c>
      <c r="X212" s="49" t="str">
        <f>IF('Base-year demand'!$U212=0,"",'Base-year demand'!$U212)</f>
        <v/>
      </c>
      <c r="Y212" s="49" t="str">
        <f>IF('Base-year demand'!$V212=0,"",'Base-year demand'!$V212)</f>
        <v/>
      </c>
      <c r="Z212" s="49" t="str">
        <f>IF('Base-year demand'!$W212=0,"",'Base-year demand'!$W212)</f>
        <v/>
      </c>
      <c r="AA212" s="49" t="str">
        <f>IF('Base-year demand'!$X212=0,"",'Base-year demand'!$X212)</f>
        <v/>
      </c>
      <c r="AB212" s="49" t="str">
        <f>IF('Base-year demand'!$Y212=0,"",'Base-year demand'!$Y212)</f>
        <v/>
      </c>
      <c r="AC212" s="49" t="str">
        <f>IF('Base-year demand'!$Z212=0,"",'Base-year demand'!$Z212)</f>
        <v/>
      </c>
    </row>
    <row r="213" spans="3:29" x14ac:dyDescent="0.3">
      <c r="C213" s="45" t="s">
        <v>227</v>
      </c>
      <c r="D213" s="45" t="str">
        <f>DemandDrivers!D207</f>
        <v>BicYcle.Electric.Passenger.City.</v>
      </c>
      <c r="E213" s="46" t="str">
        <f>DemandDrivers!E207</f>
        <v>TRA</v>
      </c>
      <c r="F213" s="47" t="s">
        <v>450</v>
      </c>
      <c r="J213" s="48" t="str">
        <f>IF('Control Panel'!$D$26=READFIRST!$B$25,'Base-year demand'!H213,"*")</f>
        <v>*</v>
      </c>
      <c r="K213" s="8">
        <f t="shared" si="7"/>
        <v>2018</v>
      </c>
      <c r="L213" s="50" t="str">
        <f t="shared" si="6"/>
        <v>TYEP-C</v>
      </c>
      <c r="O213" s="49" t="str">
        <f>IF('Base-year demand'!$L213=0,"",ROUNDDOWN('Base-year demand'!$L213,4))</f>
        <v/>
      </c>
      <c r="P213" s="49" t="str">
        <f>IF('Base-year demand'!$M213=0,"",'Base-year demand'!$M213)</f>
        <v/>
      </c>
      <c r="Q213" s="49" t="str">
        <f>IF('Base-year demand'!$N213=0,"",'Base-year demand'!$N213)</f>
        <v/>
      </c>
      <c r="R213" s="49" t="str">
        <f>IF('Base-year demand'!$O213=0,"",'Base-year demand'!$O213)</f>
        <v/>
      </c>
      <c r="S213" s="49" t="str">
        <f>IF('Base-year demand'!$P213=0,"",'Base-year demand'!$P213)</f>
        <v/>
      </c>
      <c r="T213" s="49" t="str">
        <f>IF('Base-year demand'!$Q213=0,"",'Base-year demand'!$Q213)</f>
        <v/>
      </c>
      <c r="U213" s="49" t="str">
        <f>IF('Base-year demand'!$R213=0,"",'Base-year demand'!$R213)</f>
        <v/>
      </c>
      <c r="V213" s="49" t="str">
        <f>IF('Base-year demand'!$S213=0,"",'Base-year demand'!$S213)</f>
        <v/>
      </c>
      <c r="W213" s="49" t="str">
        <f>IF('Base-year demand'!$T213=0,"",'Base-year demand'!$T213)</f>
        <v/>
      </c>
      <c r="X213" s="49" t="str">
        <f>IF('Base-year demand'!$U213=0,"",'Base-year demand'!$U213)</f>
        <v/>
      </c>
      <c r="Y213" s="49" t="str">
        <f>IF('Base-year demand'!$V213=0,"",'Base-year demand'!$V213)</f>
        <v/>
      </c>
      <c r="Z213" s="49" t="str">
        <f>IF('Base-year demand'!$W213=0,"",'Base-year demand'!$W213)</f>
        <v/>
      </c>
      <c r="AA213" s="49" t="str">
        <f>IF('Base-year demand'!$X213=0,"",'Base-year demand'!$X213)</f>
        <v/>
      </c>
      <c r="AB213" s="49" t="str">
        <f>IF('Base-year demand'!$Y213=0,"",'Base-year demand'!$Y213)</f>
        <v/>
      </c>
      <c r="AC213" s="49" t="str">
        <f>IF('Base-year demand'!$Z213=0,"",'Base-year demand'!$Z213)</f>
        <v/>
      </c>
    </row>
    <row r="214" spans="3:29" x14ac:dyDescent="0.3">
      <c r="C214" s="45" t="s">
        <v>228</v>
      </c>
      <c r="D214" s="45" t="str">
        <f>DemandDrivers!D208</f>
        <v>BicYcle.Passenger.</v>
      </c>
      <c r="E214" s="46" t="str">
        <f>DemandDrivers!E208</f>
        <v>TRA</v>
      </c>
      <c r="F214" s="47" t="s">
        <v>450</v>
      </c>
      <c r="J214" s="48" t="str">
        <f>IF('Control Panel'!$D$26=READFIRST!$B$25,'Base-year demand'!H214,"*")</f>
        <v>*</v>
      </c>
      <c r="K214" s="8">
        <f t="shared" si="7"/>
        <v>2018</v>
      </c>
      <c r="L214" s="50" t="str">
        <f t="shared" si="6"/>
        <v>TYNP</v>
      </c>
      <c r="O214" s="49" t="str">
        <f>IF('Base-year demand'!$L214=0,"",ROUNDDOWN('Base-year demand'!$L214,4))</f>
        <v/>
      </c>
      <c r="P214" s="49" t="str">
        <f>IF('Base-year demand'!$M214=0,"",'Base-year demand'!$M214)</f>
        <v/>
      </c>
      <c r="Q214" s="49" t="str">
        <f>IF('Base-year demand'!$N214=0,"",'Base-year demand'!$N214)</f>
        <v/>
      </c>
      <c r="R214" s="49" t="str">
        <f>IF('Base-year demand'!$O214=0,"",'Base-year demand'!$O214)</f>
        <v/>
      </c>
      <c r="S214" s="49" t="str">
        <f>IF('Base-year demand'!$P214=0,"",'Base-year demand'!$P214)</f>
        <v/>
      </c>
      <c r="T214" s="49" t="str">
        <f>IF('Base-year demand'!$Q214=0,"",'Base-year demand'!$Q214)</f>
        <v/>
      </c>
      <c r="U214" s="49" t="str">
        <f>IF('Base-year demand'!$R214=0,"",'Base-year demand'!$R214)</f>
        <v/>
      </c>
      <c r="V214" s="49" t="str">
        <f>IF('Base-year demand'!$S214=0,"",'Base-year demand'!$S214)</f>
        <v/>
      </c>
      <c r="W214" s="49" t="str">
        <f>IF('Base-year demand'!$T214=0,"",'Base-year demand'!$T214)</f>
        <v/>
      </c>
      <c r="X214" s="49" t="str">
        <f>IF('Base-year demand'!$U214=0,"",'Base-year demand'!$U214)</f>
        <v/>
      </c>
      <c r="Y214" s="49" t="str">
        <f>IF('Base-year demand'!$V214=0,"",'Base-year demand'!$V214)</f>
        <v/>
      </c>
      <c r="Z214" s="49" t="str">
        <f>IF('Base-year demand'!$W214=0,"",'Base-year demand'!$W214)</f>
        <v/>
      </c>
      <c r="AA214" s="49" t="str">
        <f>IF('Base-year demand'!$X214=0,"",'Base-year demand'!$X214)</f>
        <v/>
      </c>
      <c r="AB214" s="49" t="str">
        <f>IF('Base-year demand'!$Y214=0,"",'Base-year demand'!$Y214)</f>
        <v/>
      </c>
      <c r="AC214" s="49" t="str">
        <f>IF('Base-year demand'!$Z214=0,"",'Base-year demand'!$Z214)</f>
        <v/>
      </c>
    </row>
    <row r="215" spans="3:29" x14ac:dyDescent="0.3">
      <c r="C215" s="45" t="s">
        <v>229</v>
      </c>
      <c r="D215" s="45" t="str">
        <f>DemandDrivers!D209</f>
        <v>BicYcle.Passenger.City.</v>
      </c>
      <c r="E215" s="46" t="str">
        <f>DemandDrivers!E209</f>
        <v>TRA</v>
      </c>
      <c r="F215" s="47" t="s">
        <v>450</v>
      </c>
      <c r="J215" s="48" t="str">
        <f>IF('Control Panel'!$D$26=READFIRST!$B$25,'Base-year demand'!H215,"*")</f>
        <v>*</v>
      </c>
      <c r="K215" s="8">
        <f t="shared" si="7"/>
        <v>2018</v>
      </c>
      <c r="L215" s="50" t="str">
        <f t="shared" si="6"/>
        <v>TYNP-C</v>
      </c>
      <c r="O215" s="49" t="str">
        <f>IF('Base-year demand'!$L215=0,"",ROUNDDOWN('Base-year demand'!$L215,4))</f>
        <v/>
      </c>
      <c r="P215" s="49" t="str">
        <f>IF('Base-year demand'!$M215=0,"",'Base-year demand'!$M215)</f>
        <v/>
      </c>
      <c r="Q215" s="49" t="str">
        <f>IF('Base-year demand'!$N215=0,"",'Base-year demand'!$N215)</f>
        <v/>
      </c>
      <c r="R215" s="49" t="str">
        <f>IF('Base-year demand'!$O215=0,"",'Base-year demand'!$O215)</f>
        <v/>
      </c>
      <c r="S215" s="49" t="str">
        <f>IF('Base-year demand'!$P215=0,"",'Base-year demand'!$P215)</f>
        <v/>
      </c>
      <c r="T215" s="49" t="str">
        <f>IF('Base-year demand'!$Q215=0,"",'Base-year demand'!$Q215)</f>
        <v/>
      </c>
      <c r="U215" s="49" t="str">
        <f>IF('Base-year demand'!$R215=0,"",'Base-year demand'!$R215)</f>
        <v/>
      </c>
      <c r="V215" s="49" t="str">
        <f>IF('Base-year demand'!$S215=0,"",'Base-year demand'!$S215)</f>
        <v/>
      </c>
      <c r="W215" s="49" t="str">
        <f>IF('Base-year demand'!$T215=0,"",'Base-year demand'!$T215)</f>
        <v/>
      </c>
      <c r="X215" s="49" t="str">
        <f>IF('Base-year demand'!$U215=0,"",'Base-year demand'!$U215)</f>
        <v/>
      </c>
      <c r="Y215" s="49" t="str">
        <f>IF('Base-year demand'!$V215=0,"",'Base-year demand'!$V215)</f>
        <v/>
      </c>
      <c r="Z215" s="49" t="str">
        <f>IF('Base-year demand'!$W215=0,"",'Base-year demand'!$W215)</f>
        <v/>
      </c>
      <c r="AA215" s="49" t="str">
        <f>IF('Base-year demand'!$X215=0,"",'Base-year demand'!$X215)</f>
        <v/>
      </c>
      <c r="AB215" s="49" t="str">
        <f>IF('Base-year demand'!$Y215=0,"",'Base-year demand'!$Y215)</f>
        <v/>
      </c>
      <c r="AC215" s="49" t="str">
        <f>IF('Base-year demand'!$Z215=0,"",'Base-year demand'!$Z215)</f>
        <v/>
      </c>
    </row>
    <row r="216" spans="3:29" x14ac:dyDescent="0.3">
      <c r="C216" s="45" t="s">
        <v>230</v>
      </c>
      <c r="D216" s="45" t="str">
        <f>DemandDrivers!D210</f>
        <v>LightElectricVehicle (LEV).Freight.</v>
      </c>
      <c r="E216" s="46" t="str">
        <f>DemandDrivers!E210</f>
        <v>TRA</v>
      </c>
      <c r="F216" s="47" t="s">
        <v>489</v>
      </c>
      <c r="J216" s="48" t="str">
        <f>IF('Control Panel'!$D$26=READFIRST!$B$25,'Base-year demand'!H216,"*")</f>
        <v>*</v>
      </c>
      <c r="K216" s="8">
        <f t="shared" si="7"/>
        <v>2018</v>
      </c>
      <c r="L216" s="50" t="str">
        <f t="shared" si="6"/>
        <v>TLEF</v>
      </c>
      <c r="O216" s="49" t="str">
        <f>IF('Base-year demand'!$L216=0,"",ROUNDDOWN('Base-year demand'!$L216,4))</f>
        <v/>
      </c>
      <c r="P216" s="49" t="str">
        <f>IF('Base-year demand'!$M216=0,"",'Base-year demand'!$M216)</f>
        <v/>
      </c>
      <c r="Q216" s="49" t="str">
        <f>IF('Base-year demand'!$N216=0,"",'Base-year demand'!$N216)</f>
        <v/>
      </c>
      <c r="R216" s="49" t="str">
        <f>IF('Base-year demand'!$O216=0,"",'Base-year demand'!$O216)</f>
        <v/>
      </c>
      <c r="S216" s="49" t="str">
        <f>IF('Base-year demand'!$P216=0,"",'Base-year demand'!$P216)</f>
        <v/>
      </c>
      <c r="T216" s="49" t="str">
        <f>IF('Base-year demand'!$Q216=0,"",'Base-year demand'!$Q216)</f>
        <v/>
      </c>
      <c r="U216" s="49" t="str">
        <f>IF('Base-year demand'!$R216=0,"",'Base-year demand'!$R216)</f>
        <v/>
      </c>
      <c r="V216" s="49" t="str">
        <f>IF('Base-year demand'!$S216=0,"",'Base-year demand'!$S216)</f>
        <v/>
      </c>
      <c r="W216" s="49" t="str">
        <f>IF('Base-year demand'!$T216=0,"",'Base-year demand'!$T216)</f>
        <v/>
      </c>
      <c r="X216" s="49" t="str">
        <f>IF('Base-year demand'!$U216=0,"",'Base-year demand'!$U216)</f>
        <v/>
      </c>
      <c r="Y216" s="49" t="str">
        <f>IF('Base-year demand'!$V216=0,"",'Base-year demand'!$V216)</f>
        <v/>
      </c>
      <c r="Z216" s="49" t="str">
        <f>IF('Base-year demand'!$W216=0,"",'Base-year demand'!$W216)</f>
        <v/>
      </c>
      <c r="AA216" s="49" t="str">
        <f>IF('Base-year demand'!$X216=0,"",'Base-year demand'!$X216)</f>
        <v/>
      </c>
      <c r="AB216" s="49" t="str">
        <f>IF('Base-year demand'!$Y216=0,"",'Base-year demand'!$Y216)</f>
        <v/>
      </c>
      <c r="AC216" s="49" t="str">
        <f>IF('Base-year demand'!$Z216=0,"",'Base-year demand'!$Z216)</f>
        <v/>
      </c>
    </row>
    <row r="217" spans="3:29" x14ac:dyDescent="0.3">
      <c r="C217" s="45" t="s">
        <v>231</v>
      </c>
      <c r="D217" s="45" t="str">
        <f>DemandDrivers!D211</f>
        <v>LightElectricVehicle (LEV).Freight.City.</v>
      </c>
      <c r="E217" s="46" t="str">
        <f>DemandDrivers!E211</f>
        <v>TRA</v>
      </c>
      <c r="F217" s="47" t="s">
        <v>489</v>
      </c>
      <c r="J217" s="48" t="str">
        <f>IF('Control Panel'!$D$26=READFIRST!$B$25,'Base-year demand'!H217,"*")</f>
        <v>*</v>
      </c>
      <c r="K217" s="8">
        <f t="shared" si="7"/>
        <v>2018</v>
      </c>
      <c r="L217" s="50" t="str">
        <f t="shared" si="6"/>
        <v>TLEF-C</v>
      </c>
      <c r="O217" s="49" t="str">
        <f>IF('Base-year demand'!$L217=0,"",ROUNDDOWN('Base-year demand'!$L217,4))</f>
        <v/>
      </c>
      <c r="P217" s="49" t="str">
        <f>IF('Base-year demand'!$M217=0,"",'Base-year demand'!$M217)</f>
        <v/>
      </c>
      <c r="Q217" s="49" t="str">
        <f>IF('Base-year demand'!$N217=0,"",'Base-year demand'!$N217)</f>
        <v/>
      </c>
      <c r="R217" s="49" t="str">
        <f>IF('Base-year demand'!$O217=0,"",'Base-year demand'!$O217)</f>
        <v/>
      </c>
      <c r="S217" s="49" t="str">
        <f>IF('Base-year demand'!$P217=0,"",'Base-year demand'!$P217)</f>
        <v/>
      </c>
      <c r="T217" s="49" t="str">
        <f>IF('Base-year demand'!$Q217=0,"",'Base-year demand'!$Q217)</f>
        <v/>
      </c>
      <c r="U217" s="49" t="str">
        <f>IF('Base-year demand'!$R217=0,"",'Base-year demand'!$R217)</f>
        <v/>
      </c>
      <c r="V217" s="49" t="str">
        <f>IF('Base-year demand'!$S217=0,"",'Base-year demand'!$S217)</f>
        <v/>
      </c>
      <c r="W217" s="49" t="str">
        <f>IF('Base-year demand'!$T217=0,"",'Base-year demand'!$T217)</f>
        <v/>
      </c>
      <c r="X217" s="49" t="str">
        <f>IF('Base-year demand'!$U217=0,"",'Base-year demand'!$U217)</f>
        <v/>
      </c>
      <c r="Y217" s="49" t="str">
        <f>IF('Base-year demand'!$V217=0,"",'Base-year demand'!$V217)</f>
        <v/>
      </c>
      <c r="Z217" s="49" t="str">
        <f>IF('Base-year demand'!$W217=0,"",'Base-year demand'!$W217)</f>
        <v/>
      </c>
      <c r="AA217" s="49" t="str">
        <f>IF('Base-year demand'!$X217=0,"",'Base-year demand'!$X217)</f>
        <v/>
      </c>
      <c r="AB217" s="49" t="str">
        <f>IF('Base-year demand'!$Y217=0,"",'Base-year demand'!$Y217)</f>
        <v/>
      </c>
      <c r="AC217" s="49" t="str">
        <f>IF('Base-year demand'!$Z217=0,"",'Base-year demand'!$Z217)</f>
        <v/>
      </c>
    </row>
    <row r="218" spans="3:29" x14ac:dyDescent="0.3">
      <c r="C218" s="45" t="s">
        <v>232</v>
      </c>
      <c r="D218" s="45" t="str">
        <f>DemandDrivers!D212</f>
        <v>Road.Freight.Light.LongDistance.City.</v>
      </c>
      <c r="E218" s="46" t="str">
        <f>DemandDrivers!E212</f>
        <v>TRA</v>
      </c>
      <c r="F218" s="47" t="s">
        <v>489</v>
      </c>
      <c r="J218" s="48" t="str">
        <f>IF('Control Panel'!$D$26=READFIRST!$B$25,'Base-year demand'!H218,"*")</f>
        <v>*</v>
      </c>
      <c r="K218" s="8">
        <f t="shared" si="7"/>
        <v>2018</v>
      </c>
      <c r="L218" s="50" t="str">
        <f t="shared" si="6"/>
        <v>TFLL</v>
      </c>
      <c r="O218" s="49" t="str">
        <f>IF('Base-year demand'!$L218=0,"",ROUNDDOWN('Base-year demand'!$L218,4))</f>
        <v/>
      </c>
      <c r="P218" s="49" t="str">
        <f>IF('Base-year demand'!$M218=0,"",'Base-year demand'!$M218)</f>
        <v/>
      </c>
      <c r="Q218" s="49" t="str">
        <f>IF('Base-year demand'!$N218=0,"",'Base-year demand'!$N218)</f>
        <v/>
      </c>
      <c r="R218" s="49" t="str">
        <f>IF('Base-year demand'!$O218=0,"",'Base-year demand'!$O218)</f>
        <v/>
      </c>
      <c r="S218" s="49" t="str">
        <f>IF('Base-year demand'!$P218=0,"",'Base-year demand'!$P218)</f>
        <v/>
      </c>
      <c r="T218" s="49" t="str">
        <f>IF('Base-year demand'!$Q218=0,"",'Base-year demand'!$Q218)</f>
        <v/>
      </c>
      <c r="U218" s="49" t="str">
        <f>IF('Base-year demand'!$R218=0,"",'Base-year demand'!$R218)</f>
        <v/>
      </c>
      <c r="V218" s="49" t="str">
        <f>IF('Base-year demand'!$S218=0,"",'Base-year demand'!$S218)</f>
        <v/>
      </c>
      <c r="W218" s="49" t="str">
        <f>IF('Base-year demand'!$T218=0,"",'Base-year demand'!$T218)</f>
        <v/>
      </c>
      <c r="X218" s="49" t="str">
        <f>IF('Base-year demand'!$U218=0,"",'Base-year demand'!$U218)</f>
        <v/>
      </c>
      <c r="Y218" s="49" t="str">
        <f>IF('Base-year demand'!$V218=0,"",'Base-year demand'!$V218)</f>
        <v/>
      </c>
      <c r="Z218" s="49" t="str">
        <f>IF('Base-year demand'!$W218=0,"",'Base-year demand'!$W218)</f>
        <v/>
      </c>
      <c r="AA218" s="49" t="str">
        <f>IF('Base-year demand'!$X218=0,"",'Base-year demand'!$X218)</f>
        <v/>
      </c>
      <c r="AB218" s="49" t="str">
        <f>IF('Base-year demand'!$Y218=0,"",'Base-year demand'!$Y218)</f>
        <v/>
      </c>
      <c r="AC218" s="49" t="str">
        <f>IF('Base-year demand'!$Z218=0,"",'Base-year demand'!$Z218)</f>
        <v/>
      </c>
    </row>
    <row r="219" spans="3:29" x14ac:dyDescent="0.3">
      <c r="C219" s="45" t="s">
        <v>233</v>
      </c>
      <c r="D219" s="45" t="str">
        <f>DemandDrivers!D213</f>
        <v>Road.Freight.Light.Short.City.</v>
      </c>
      <c r="E219" s="46" t="str">
        <f>DemandDrivers!E213</f>
        <v>TRA</v>
      </c>
      <c r="F219" s="47" t="s">
        <v>489</v>
      </c>
      <c r="J219" s="48" t="str">
        <f>IF('Control Panel'!$D$26=READFIRST!$B$25,'Base-year demand'!H219,"*")</f>
        <v>*</v>
      </c>
      <c r="K219" s="8">
        <f t="shared" si="7"/>
        <v>2018</v>
      </c>
      <c r="L219" s="50" t="str">
        <f t="shared" si="6"/>
        <v>TFLL-C</v>
      </c>
      <c r="O219" s="49" t="str">
        <f>IF('Base-year demand'!$L219=0,"",ROUNDDOWN('Base-year demand'!$L219,4))</f>
        <v/>
      </c>
      <c r="P219" s="49" t="str">
        <f>IF('Base-year demand'!$M219=0,"",'Base-year demand'!$M219)</f>
        <v/>
      </c>
      <c r="Q219" s="49" t="str">
        <f>IF('Base-year demand'!$N219=0,"",'Base-year demand'!$N219)</f>
        <v/>
      </c>
      <c r="R219" s="49" t="str">
        <f>IF('Base-year demand'!$O219=0,"",'Base-year demand'!$O219)</f>
        <v/>
      </c>
      <c r="S219" s="49" t="str">
        <f>IF('Base-year demand'!$P219=0,"",'Base-year demand'!$P219)</f>
        <v/>
      </c>
      <c r="T219" s="49" t="str">
        <f>IF('Base-year demand'!$Q219=0,"",'Base-year demand'!$Q219)</f>
        <v/>
      </c>
      <c r="U219" s="49" t="str">
        <f>IF('Base-year demand'!$R219=0,"",'Base-year demand'!$R219)</f>
        <v/>
      </c>
      <c r="V219" s="49" t="str">
        <f>IF('Base-year demand'!$S219=0,"",'Base-year demand'!$S219)</f>
        <v/>
      </c>
      <c r="W219" s="49" t="str">
        <f>IF('Base-year demand'!$T219=0,"",'Base-year demand'!$T219)</f>
        <v/>
      </c>
      <c r="X219" s="49" t="str">
        <f>IF('Base-year demand'!$U219=0,"",'Base-year demand'!$U219)</f>
        <v/>
      </c>
      <c r="Y219" s="49" t="str">
        <f>IF('Base-year demand'!$V219=0,"",'Base-year demand'!$V219)</f>
        <v/>
      </c>
      <c r="Z219" s="49" t="str">
        <f>IF('Base-year demand'!$W219=0,"",'Base-year demand'!$W219)</f>
        <v/>
      </c>
      <c r="AA219" s="49" t="str">
        <f>IF('Base-year demand'!$X219=0,"",'Base-year demand'!$X219)</f>
        <v/>
      </c>
      <c r="AB219" s="49" t="str">
        <f>IF('Base-year demand'!$Y219=0,"",'Base-year demand'!$Y219)</f>
        <v/>
      </c>
      <c r="AC219" s="49" t="str">
        <f>IF('Base-year demand'!$Z219=0,"",'Base-year demand'!$Z219)</f>
        <v/>
      </c>
    </row>
    <row r="220" spans="3:29" x14ac:dyDescent="0.3">
      <c r="C220" s="45" t="s">
        <v>234</v>
      </c>
      <c r="D220" s="45" t="str">
        <f>DemandDrivers!D214</f>
        <v>Road.Freight.Light.LongDistance.</v>
      </c>
      <c r="E220" s="46" t="str">
        <f>DemandDrivers!E214</f>
        <v>TRA</v>
      </c>
      <c r="F220" s="47" t="s">
        <v>489</v>
      </c>
      <c r="J220" s="48" t="str">
        <f>IF('Control Panel'!$D$26=READFIRST!$B$25,'Base-year demand'!H220,"*")</f>
        <v>*</v>
      </c>
      <c r="K220" s="8">
        <f t="shared" si="7"/>
        <v>2018</v>
      </c>
      <c r="L220" s="50" t="str">
        <f t="shared" si="6"/>
        <v>TFLS</v>
      </c>
      <c r="O220" s="49" t="str">
        <f>IF('Base-year demand'!$L220=0,"",ROUNDDOWN('Base-year demand'!$L220,4))</f>
        <v/>
      </c>
      <c r="P220" s="49" t="str">
        <f>IF('Base-year demand'!$M220=0,"",'Base-year demand'!$M220)</f>
        <v/>
      </c>
      <c r="Q220" s="49" t="str">
        <f>IF('Base-year demand'!$N220=0,"",'Base-year demand'!$N220)</f>
        <v/>
      </c>
      <c r="R220" s="49" t="str">
        <f>IF('Base-year demand'!$O220=0,"",'Base-year demand'!$O220)</f>
        <v/>
      </c>
      <c r="S220" s="49" t="str">
        <f>IF('Base-year demand'!$P220=0,"",'Base-year demand'!$P220)</f>
        <v/>
      </c>
      <c r="T220" s="49" t="str">
        <f>IF('Base-year demand'!$Q220=0,"",'Base-year demand'!$Q220)</f>
        <v/>
      </c>
      <c r="U220" s="49" t="str">
        <f>IF('Base-year demand'!$R220=0,"",'Base-year demand'!$R220)</f>
        <v/>
      </c>
      <c r="V220" s="49" t="str">
        <f>IF('Base-year demand'!$S220=0,"",'Base-year demand'!$S220)</f>
        <v/>
      </c>
      <c r="W220" s="49" t="str">
        <f>IF('Base-year demand'!$T220=0,"",'Base-year demand'!$T220)</f>
        <v/>
      </c>
      <c r="X220" s="49" t="str">
        <f>IF('Base-year demand'!$U220=0,"",'Base-year demand'!$U220)</f>
        <v/>
      </c>
      <c r="Y220" s="49" t="str">
        <f>IF('Base-year demand'!$V220=0,"",'Base-year demand'!$V220)</f>
        <v/>
      </c>
      <c r="Z220" s="49" t="str">
        <f>IF('Base-year demand'!$W220=0,"",'Base-year demand'!$W220)</f>
        <v/>
      </c>
      <c r="AA220" s="49" t="str">
        <f>IF('Base-year demand'!$X220=0,"",'Base-year demand'!$X220)</f>
        <v/>
      </c>
      <c r="AB220" s="49" t="str">
        <f>IF('Base-year demand'!$Y220=0,"",'Base-year demand'!$Y220)</f>
        <v/>
      </c>
      <c r="AC220" s="49" t="str">
        <f>IF('Base-year demand'!$Z220=0,"",'Base-year demand'!$Z220)</f>
        <v/>
      </c>
    </row>
    <row r="221" spans="3:29" x14ac:dyDescent="0.3">
      <c r="C221" s="45" t="s">
        <v>235</v>
      </c>
      <c r="D221" s="45" t="str">
        <f>DemandDrivers!D215</f>
        <v>Road.Freight.Light.Short.</v>
      </c>
      <c r="E221" s="46" t="str">
        <f>DemandDrivers!E215</f>
        <v>TRA</v>
      </c>
      <c r="F221" s="47" t="s">
        <v>489</v>
      </c>
      <c r="J221" s="48" t="str">
        <f>IF('Control Panel'!$D$26=READFIRST!$B$25,'Base-year demand'!H221,"*")</f>
        <v>*</v>
      </c>
      <c r="K221" s="8">
        <f t="shared" si="7"/>
        <v>2018</v>
      </c>
      <c r="L221" s="50" t="str">
        <f t="shared" si="6"/>
        <v>TFLS-C</v>
      </c>
      <c r="O221" s="49" t="str">
        <f>IF('Base-year demand'!$L221=0,"",ROUNDDOWN('Base-year demand'!$L221,4))</f>
        <v/>
      </c>
      <c r="P221" s="49" t="str">
        <f>IF('Base-year demand'!$M221=0,"",'Base-year demand'!$M221)</f>
        <v/>
      </c>
      <c r="Q221" s="49" t="str">
        <f>IF('Base-year demand'!$N221=0,"",'Base-year demand'!$N221)</f>
        <v/>
      </c>
      <c r="R221" s="49" t="str">
        <f>IF('Base-year demand'!$O221=0,"",'Base-year demand'!$O221)</f>
        <v/>
      </c>
      <c r="S221" s="49" t="str">
        <f>IF('Base-year demand'!$P221=0,"",'Base-year demand'!$P221)</f>
        <v/>
      </c>
      <c r="T221" s="49" t="str">
        <f>IF('Base-year demand'!$Q221=0,"",'Base-year demand'!$Q221)</f>
        <v/>
      </c>
      <c r="U221" s="49" t="str">
        <f>IF('Base-year demand'!$R221=0,"",'Base-year demand'!$R221)</f>
        <v/>
      </c>
      <c r="V221" s="49" t="str">
        <f>IF('Base-year demand'!$S221=0,"",'Base-year demand'!$S221)</f>
        <v/>
      </c>
      <c r="W221" s="49" t="str">
        <f>IF('Base-year demand'!$T221=0,"",'Base-year demand'!$T221)</f>
        <v/>
      </c>
      <c r="X221" s="49" t="str">
        <f>IF('Base-year demand'!$U221=0,"",'Base-year demand'!$U221)</f>
        <v/>
      </c>
      <c r="Y221" s="49" t="str">
        <f>IF('Base-year demand'!$V221=0,"",'Base-year demand'!$V221)</f>
        <v/>
      </c>
      <c r="Z221" s="49" t="str">
        <f>IF('Base-year demand'!$W221=0,"",'Base-year demand'!$W221)</f>
        <v/>
      </c>
      <c r="AA221" s="49" t="str">
        <f>IF('Base-year demand'!$X221=0,"",'Base-year demand'!$X221)</f>
        <v/>
      </c>
      <c r="AB221" s="49" t="str">
        <f>IF('Base-year demand'!$Y221=0,"",'Base-year demand'!$Y221)</f>
        <v/>
      </c>
      <c r="AC221" s="49" t="str">
        <f>IF('Base-year demand'!$Z221=0,"",'Base-year demand'!$Z221)</f>
        <v/>
      </c>
    </row>
    <row r="222" spans="3:29" x14ac:dyDescent="0.3">
      <c r="C222" s="45" t="s">
        <v>236</v>
      </c>
      <c r="D222" s="45" t="str">
        <f>DemandDrivers!D216</f>
        <v>Road.Freight.Medium.LongDistance.City.</v>
      </c>
      <c r="E222" s="46" t="str">
        <f>DemandDrivers!E216</f>
        <v>TRA</v>
      </c>
      <c r="F222" s="47" t="s">
        <v>489</v>
      </c>
      <c r="J222" s="48" t="str">
        <f>IF('Control Panel'!$D$26=READFIRST!$B$25,'Base-year demand'!H222,"*")</f>
        <v>*</v>
      </c>
      <c r="K222" s="8">
        <f t="shared" si="7"/>
        <v>2018</v>
      </c>
      <c r="L222" s="50" t="str">
        <f t="shared" si="6"/>
        <v>TFML</v>
      </c>
      <c r="O222" s="49" t="str">
        <f>IF('Base-year demand'!$L222=0,"",ROUNDDOWN('Base-year demand'!$L222,4))</f>
        <v/>
      </c>
      <c r="P222" s="49" t="str">
        <f>IF('Base-year demand'!$M222=0,"",'Base-year demand'!$M222)</f>
        <v/>
      </c>
      <c r="Q222" s="49" t="str">
        <f>IF('Base-year demand'!$N222=0,"",'Base-year demand'!$N222)</f>
        <v/>
      </c>
      <c r="R222" s="49" t="str">
        <f>IF('Base-year demand'!$O222=0,"",'Base-year demand'!$O222)</f>
        <v/>
      </c>
      <c r="S222" s="49" t="str">
        <f>IF('Base-year demand'!$P222=0,"",'Base-year demand'!$P222)</f>
        <v/>
      </c>
      <c r="T222" s="49" t="str">
        <f>IF('Base-year demand'!$Q222=0,"",'Base-year demand'!$Q222)</f>
        <v/>
      </c>
      <c r="U222" s="49" t="str">
        <f>IF('Base-year demand'!$R222=0,"",'Base-year demand'!$R222)</f>
        <v/>
      </c>
      <c r="V222" s="49" t="str">
        <f>IF('Base-year demand'!$S222=0,"",'Base-year demand'!$S222)</f>
        <v/>
      </c>
      <c r="W222" s="49" t="str">
        <f>IF('Base-year demand'!$T222=0,"",'Base-year demand'!$T222)</f>
        <v/>
      </c>
      <c r="X222" s="49" t="str">
        <f>IF('Base-year demand'!$U222=0,"",'Base-year demand'!$U222)</f>
        <v/>
      </c>
      <c r="Y222" s="49" t="str">
        <f>IF('Base-year demand'!$V222=0,"",'Base-year demand'!$V222)</f>
        <v/>
      </c>
      <c r="Z222" s="49" t="str">
        <f>IF('Base-year demand'!$W222=0,"",'Base-year demand'!$W222)</f>
        <v/>
      </c>
      <c r="AA222" s="49" t="str">
        <f>IF('Base-year demand'!$X222=0,"",'Base-year demand'!$X222)</f>
        <v/>
      </c>
      <c r="AB222" s="49" t="str">
        <f>IF('Base-year demand'!$Y222=0,"",'Base-year demand'!$Y222)</f>
        <v/>
      </c>
      <c r="AC222" s="49" t="str">
        <f>IF('Base-year demand'!$Z222=0,"",'Base-year demand'!$Z222)</f>
        <v/>
      </c>
    </row>
    <row r="223" spans="3:29" x14ac:dyDescent="0.3">
      <c r="C223" s="45" t="s">
        <v>237</v>
      </c>
      <c r="D223" s="45" t="str">
        <f>DemandDrivers!D217</f>
        <v>Road.Freight.Medium.Short.City.</v>
      </c>
      <c r="E223" s="46" t="str">
        <f>DemandDrivers!E217</f>
        <v>TRA</v>
      </c>
      <c r="F223" s="47" t="s">
        <v>489</v>
      </c>
      <c r="J223" s="48" t="str">
        <f>IF('Control Panel'!$D$26=READFIRST!$B$25,'Base-year demand'!H223,"*")</f>
        <v>*</v>
      </c>
      <c r="K223" s="8">
        <f t="shared" si="7"/>
        <v>2018</v>
      </c>
      <c r="L223" s="50" t="str">
        <f t="shared" si="6"/>
        <v>TFML-C</v>
      </c>
      <c r="O223" s="49" t="str">
        <f>IF('Base-year demand'!$L223=0,"",ROUNDDOWN('Base-year demand'!$L223,4))</f>
        <v/>
      </c>
      <c r="P223" s="49" t="str">
        <f>IF('Base-year demand'!$M223=0,"",'Base-year demand'!$M223)</f>
        <v/>
      </c>
      <c r="Q223" s="49" t="str">
        <f>IF('Base-year demand'!$N223=0,"",'Base-year demand'!$N223)</f>
        <v/>
      </c>
      <c r="R223" s="49" t="str">
        <f>IF('Base-year demand'!$O223=0,"",'Base-year demand'!$O223)</f>
        <v/>
      </c>
      <c r="S223" s="49" t="str">
        <f>IF('Base-year demand'!$P223=0,"",'Base-year demand'!$P223)</f>
        <v/>
      </c>
      <c r="T223" s="49" t="str">
        <f>IF('Base-year demand'!$Q223=0,"",'Base-year demand'!$Q223)</f>
        <v/>
      </c>
      <c r="U223" s="49" t="str">
        <f>IF('Base-year demand'!$R223=0,"",'Base-year demand'!$R223)</f>
        <v/>
      </c>
      <c r="V223" s="49" t="str">
        <f>IF('Base-year demand'!$S223=0,"",'Base-year demand'!$S223)</f>
        <v/>
      </c>
      <c r="W223" s="49" t="str">
        <f>IF('Base-year demand'!$T223=0,"",'Base-year demand'!$T223)</f>
        <v/>
      </c>
      <c r="X223" s="49" t="str">
        <f>IF('Base-year demand'!$U223=0,"",'Base-year demand'!$U223)</f>
        <v/>
      </c>
      <c r="Y223" s="49" t="str">
        <f>IF('Base-year demand'!$V223=0,"",'Base-year demand'!$V223)</f>
        <v/>
      </c>
      <c r="Z223" s="49" t="str">
        <f>IF('Base-year demand'!$W223=0,"",'Base-year demand'!$W223)</f>
        <v/>
      </c>
      <c r="AA223" s="49" t="str">
        <f>IF('Base-year demand'!$X223=0,"",'Base-year demand'!$X223)</f>
        <v/>
      </c>
      <c r="AB223" s="49" t="str">
        <f>IF('Base-year demand'!$Y223=0,"",'Base-year demand'!$Y223)</f>
        <v/>
      </c>
      <c r="AC223" s="49" t="str">
        <f>IF('Base-year demand'!$Z223=0,"",'Base-year demand'!$Z223)</f>
        <v/>
      </c>
    </row>
    <row r="224" spans="3:29" x14ac:dyDescent="0.3">
      <c r="C224" s="45" t="s">
        <v>238</v>
      </c>
      <c r="D224" s="45" t="str">
        <f>DemandDrivers!D218</f>
        <v>Road.Freight.Medium.LongDistance.</v>
      </c>
      <c r="E224" s="46" t="str">
        <f>DemandDrivers!E218</f>
        <v>TRA</v>
      </c>
      <c r="F224" s="47" t="s">
        <v>489</v>
      </c>
      <c r="J224" s="48" t="str">
        <f>IF('Control Panel'!$D$26=READFIRST!$B$25,'Base-year demand'!H224,"*")</f>
        <v>*</v>
      </c>
      <c r="K224" s="8">
        <f t="shared" si="7"/>
        <v>2018</v>
      </c>
      <c r="L224" s="50" t="str">
        <f t="shared" si="6"/>
        <v>TFMS</v>
      </c>
      <c r="O224" s="49" t="str">
        <f>IF('Base-year demand'!$L224=0,"",ROUNDDOWN('Base-year demand'!$L224,4))</f>
        <v/>
      </c>
      <c r="P224" s="49" t="str">
        <f>IF('Base-year demand'!$M224=0,"",'Base-year demand'!$M224)</f>
        <v/>
      </c>
      <c r="Q224" s="49" t="str">
        <f>IF('Base-year demand'!$N224=0,"",'Base-year demand'!$N224)</f>
        <v/>
      </c>
      <c r="R224" s="49" t="str">
        <f>IF('Base-year demand'!$O224=0,"",'Base-year demand'!$O224)</f>
        <v/>
      </c>
      <c r="S224" s="49" t="str">
        <f>IF('Base-year demand'!$P224=0,"",'Base-year demand'!$P224)</f>
        <v/>
      </c>
      <c r="T224" s="49" t="str">
        <f>IF('Base-year demand'!$Q224=0,"",'Base-year demand'!$Q224)</f>
        <v/>
      </c>
      <c r="U224" s="49" t="str">
        <f>IF('Base-year demand'!$R224=0,"",'Base-year demand'!$R224)</f>
        <v/>
      </c>
      <c r="V224" s="49" t="str">
        <f>IF('Base-year demand'!$S224=0,"",'Base-year demand'!$S224)</f>
        <v/>
      </c>
      <c r="W224" s="49" t="str">
        <f>IF('Base-year demand'!$T224=0,"",'Base-year demand'!$T224)</f>
        <v/>
      </c>
      <c r="X224" s="49" t="str">
        <f>IF('Base-year demand'!$U224=0,"",'Base-year demand'!$U224)</f>
        <v/>
      </c>
      <c r="Y224" s="49" t="str">
        <f>IF('Base-year demand'!$V224=0,"",'Base-year demand'!$V224)</f>
        <v/>
      </c>
      <c r="Z224" s="49" t="str">
        <f>IF('Base-year demand'!$W224=0,"",'Base-year demand'!$W224)</f>
        <v/>
      </c>
      <c r="AA224" s="49" t="str">
        <f>IF('Base-year demand'!$X224=0,"",'Base-year demand'!$X224)</f>
        <v/>
      </c>
      <c r="AB224" s="49" t="str">
        <f>IF('Base-year demand'!$Y224=0,"",'Base-year demand'!$Y224)</f>
        <v/>
      </c>
      <c r="AC224" s="49" t="str">
        <f>IF('Base-year demand'!$Z224=0,"",'Base-year demand'!$Z224)</f>
        <v/>
      </c>
    </row>
    <row r="225" spans="3:29" x14ac:dyDescent="0.3">
      <c r="C225" s="45" t="s">
        <v>239</v>
      </c>
      <c r="D225" s="45" t="str">
        <f>DemandDrivers!D219</f>
        <v>Road.Freight.Medium.Short.</v>
      </c>
      <c r="E225" s="46" t="str">
        <f>DemandDrivers!E219</f>
        <v>TRA</v>
      </c>
      <c r="F225" s="47" t="s">
        <v>489</v>
      </c>
      <c r="J225" s="48" t="str">
        <f>IF('Control Panel'!$D$26=READFIRST!$B$25,'Base-year demand'!H225,"*")</f>
        <v>*</v>
      </c>
      <c r="K225" s="8">
        <f t="shared" si="7"/>
        <v>2018</v>
      </c>
      <c r="L225" s="50" t="str">
        <f t="shared" si="6"/>
        <v>TFMS-C</v>
      </c>
      <c r="O225" s="49" t="str">
        <f>IF('Base-year demand'!$L225=0,"",ROUNDDOWN('Base-year demand'!$L225,4))</f>
        <v/>
      </c>
      <c r="P225" s="49" t="str">
        <f>IF('Base-year demand'!$M225=0,"",'Base-year demand'!$M225)</f>
        <v/>
      </c>
      <c r="Q225" s="49" t="str">
        <f>IF('Base-year demand'!$N225=0,"",'Base-year demand'!$N225)</f>
        <v/>
      </c>
      <c r="R225" s="49" t="str">
        <f>IF('Base-year demand'!$O225=0,"",'Base-year demand'!$O225)</f>
        <v/>
      </c>
      <c r="S225" s="49" t="str">
        <f>IF('Base-year demand'!$P225=0,"",'Base-year demand'!$P225)</f>
        <v/>
      </c>
      <c r="T225" s="49" t="str">
        <f>IF('Base-year demand'!$Q225=0,"",'Base-year demand'!$Q225)</f>
        <v/>
      </c>
      <c r="U225" s="49" t="str">
        <f>IF('Base-year demand'!$R225=0,"",'Base-year demand'!$R225)</f>
        <v/>
      </c>
      <c r="V225" s="49" t="str">
        <f>IF('Base-year demand'!$S225=0,"",'Base-year demand'!$S225)</f>
        <v/>
      </c>
      <c r="W225" s="49" t="str">
        <f>IF('Base-year demand'!$T225=0,"",'Base-year demand'!$T225)</f>
        <v/>
      </c>
      <c r="X225" s="49" t="str">
        <f>IF('Base-year demand'!$U225=0,"",'Base-year demand'!$U225)</f>
        <v/>
      </c>
      <c r="Y225" s="49" t="str">
        <f>IF('Base-year demand'!$V225=0,"",'Base-year demand'!$V225)</f>
        <v/>
      </c>
      <c r="Z225" s="49" t="str">
        <f>IF('Base-year demand'!$W225=0,"",'Base-year demand'!$W225)</f>
        <v/>
      </c>
      <c r="AA225" s="49" t="str">
        <f>IF('Base-year demand'!$X225=0,"",'Base-year demand'!$X225)</f>
        <v/>
      </c>
      <c r="AB225" s="49" t="str">
        <f>IF('Base-year demand'!$Y225=0,"",'Base-year demand'!$Y225)</f>
        <v/>
      </c>
      <c r="AC225" s="49" t="str">
        <f>IF('Base-year demand'!$Z225=0,"",'Base-year demand'!$Z225)</f>
        <v/>
      </c>
    </row>
    <row r="226" spans="3:29" x14ac:dyDescent="0.3">
      <c r="C226" s="45" t="s">
        <v>240</v>
      </c>
      <c r="D226" s="45" t="str">
        <f>DemandDrivers!D220</f>
        <v>Road.Freight.Heavy.LongDistance.City.</v>
      </c>
      <c r="E226" s="46" t="str">
        <f>DemandDrivers!E220</f>
        <v>TRA</v>
      </c>
      <c r="F226" s="47" t="s">
        <v>489</v>
      </c>
      <c r="J226" s="48" t="str">
        <f>IF('Control Panel'!$D$26=READFIRST!$B$25,'Base-year demand'!H226,"*")</f>
        <v>*</v>
      </c>
      <c r="K226" s="8">
        <f t="shared" si="7"/>
        <v>2018</v>
      </c>
      <c r="L226" s="50" t="str">
        <f t="shared" si="6"/>
        <v>TFRL</v>
      </c>
      <c r="O226" s="49" t="str">
        <f>IF('Base-year demand'!$L226=0,"",ROUNDDOWN('Base-year demand'!$L226,4))</f>
        <v/>
      </c>
      <c r="P226" s="49" t="str">
        <f>IF('Base-year demand'!$M226=0,"",'Base-year demand'!$M226)</f>
        <v/>
      </c>
      <c r="Q226" s="49" t="str">
        <f>IF('Base-year demand'!$N226=0,"",'Base-year demand'!$N226)</f>
        <v/>
      </c>
      <c r="R226" s="49" t="str">
        <f>IF('Base-year demand'!$O226=0,"",'Base-year demand'!$O226)</f>
        <v/>
      </c>
      <c r="S226" s="49" t="str">
        <f>IF('Base-year demand'!$P226=0,"",'Base-year demand'!$P226)</f>
        <v/>
      </c>
      <c r="T226" s="49" t="str">
        <f>IF('Base-year demand'!$Q226=0,"",'Base-year demand'!$Q226)</f>
        <v/>
      </c>
      <c r="U226" s="49" t="str">
        <f>IF('Base-year demand'!$R226=0,"",'Base-year demand'!$R226)</f>
        <v/>
      </c>
      <c r="V226" s="49" t="str">
        <f>IF('Base-year demand'!$S226=0,"",'Base-year demand'!$S226)</f>
        <v/>
      </c>
      <c r="W226" s="49" t="str">
        <f>IF('Base-year demand'!$T226=0,"",'Base-year demand'!$T226)</f>
        <v/>
      </c>
      <c r="X226" s="49" t="str">
        <f>IF('Base-year demand'!$U226=0,"",'Base-year demand'!$U226)</f>
        <v/>
      </c>
      <c r="Y226" s="49" t="str">
        <f>IF('Base-year demand'!$V226=0,"",'Base-year demand'!$V226)</f>
        <v/>
      </c>
      <c r="Z226" s="49" t="str">
        <f>IF('Base-year demand'!$W226=0,"",'Base-year demand'!$W226)</f>
        <v/>
      </c>
      <c r="AA226" s="49" t="str">
        <f>IF('Base-year demand'!$X226=0,"",'Base-year demand'!$X226)</f>
        <v/>
      </c>
      <c r="AB226" s="49" t="str">
        <f>IF('Base-year demand'!$Y226=0,"",'Base-year demand'!$Y226)</f>
        <v/>
      </c>
      <c r="AC226" s="49" t="str">
        <f>IF('Base-year demand'!$Z226=0,"",'Base-year demand'!$Z226)</f>
        <v/>
      </c>
    </row>
    <row r="227" spans="3:29" x14ac:dyDescent="0.3">
      <c r="C227" s="45" t="s">
        <v>241</v>
      </c>
      <c r="D227" s="45" t="str">
        <f>DemandDrivers!D221</f>
        <v>Road.Freight.Heavy.Short.City.</v>
      </c>
      <c r="E227" s="46" t="str">
        <f>DemandDrivers!E221</f>
        <v>TRA</v>
      </c>
      <c r="F227" s="47" t="s">
        <v>489</v>
      </c>
      <c r="J227" s="48" t="str">
        <f>IF('Control Panel'!$D$26=READFIRST!$B$25,'Base-year demand'!H227,"*")</f>
        <v>*</v>
      </c>
      <c r="K227" s="8">
        <f t="shared" si="7"/>
        <v>2018</v>
      </c>
      <c r="L227" s="50" t="str">
        <f t="shared" si="6"/>
        <v>TFRL-C</v>
      </c>
      <c r="O227" s="49" t="str">
        <f>IF('Base-year demand'!$L227=0,"",ROUNDDOWN('Base-year demand'!$L227,4))</f>
        <v/>
      </c>
      <c r="P227" s="49" t="str">
        <f>IF('Base-year demand'!$M227=0,"",'Base-year demand'!$M227)</f>
        <v/>
      </c>
      <c r="Q227" s="49" t="str">
        <f>IF('Base-year demand'!$N227=0,"",'Base-year demand'!$N227)</f>
        <v/>
      </c>
      <c r="R227" s="49" t="str">
        <f>IF('Base-year demand'!$O227=0,"",'Base-year demand'!$O227)</f>
        <v/>
      </c>
      <c r="S227" s="49" t="str">
        <f>IF('Base-year demand'!$P227=0,"",'Base-year demand'!$P227)</f>
        <v/>
      </c>
      <c r="T227" s="49" t="str">
        <f>IF('Base-year demand'!$Q227=0,"",'Base-year demand'!$Q227)</f>
        <v/>
      </c>
      <c r="U227" s="49" t="str">
        <f>IF('Base-year demand'!$R227=0,"",'Base-year demand'!$R227)</f>
        <v/>
      </c>
      <c r="V227" s="49" t="str">
        <f>IF('Base-year demand'!$S227=0,"",'Base-year demand'!$S227)</f>
        <v/>
      </c>
      <c r="W227" s="49" t="str">
        <f>IF('Base-year demand'!$T227=0,"",'Base-year demand'!$T227)</f>
        <v/>
      </c>
      <c r="X227" s="49" t="str">
        <f>IF('Base-year demand'!$U227=0,"",'Base-year demand'!$U227)</f>
        <v/>
      </c>
      <c r="Y227" s="49" t="str">
        <f>IF('Base-year demand'!$V227=0,"",'Base-year demand'!$V227)</f>
        <v/>
      </c>
      <c r="Z227" s="49" t="str">
        <f>IF('Base-year demand'!$W227=0,"",'Base-year demand'!$W227)</f>
        <v/>
      </c>
      <c r="AA227" s="49" t="str">
        <f>IF('Base-year demand'!$X227=0,"",'Base-year demand'!$X227)</f>
        <v/>
      </c>
      <c r="AB227" s="49" t="str">
        <f>IF('Base-year demand'!$Y227=0,"",'Base-year demand'!$Y227)</f>
        <v/>
      </c>
      <c r="AC227" s="49" t="str">
        <f>IF('Base-year demand'!$Z227=0,"",'Base-year demand'!$Z227)</f>
        <v/>
      </c>
    </row>
    <row r="228" spans="3:29" x14ac:dyDescent="0.3">
      <c r="C228" s="45" t="s">
        <v>242</v>
      </c>
      <c r="D228" s="45" t="str">
        <f>DemandDrivers!D222</f>
        <v>Road.Freight.Heavy.LongDistance.</v>
      </c>
      <c r="E228" s="46" t="str">
        <f>DemandDrivers!E222</f>
        <v>TRA</v>
      </c>
      <c r="F228" s="47" t="s">
        <v>489</v>
      </c>
      <c r="J228" s="48" t="str">
        <f>IF('Control Panel'!$D$26=READFIRST!$B$25,'Base-year demand'!H228,"*")</f>
        <v>*</v>
      </c>
      <c r="K228" s="8">
        <f t="shared" si="7"/>
        <v>2018</v>
      </c>
      <c r="L228" s="50" t="str">
        <f t="shared" si="6"/>
        <v>TFRS</v>
      </c>
      <c r="O228" s="49" t="str">
        <f>IF('Base-year demand'!$L228=0,"",ROUNDDOWN('Base-year demand'!$L228,4))</f>
        <v/>
      </c>
      <c r="P228" s="49" t="str">
        <f>IF('Base-year demand'!$M228=0,"",'Base-year demand'!$M228)</f>
        <v/>
      </c>
      <c r="Q228" s="49" t="str">
        <f>IF('Base-year demand'!$N228=0,"",'Base-year demand'!$N228)</f>
        <v/>
      </c>
      <c r="R228" s="49" t="str">
        <f>IF('Base-year demand'!$O228=0,"",'Base-year demand'!$O228)</f>
        <v/>
      </c>
      <c r="S228" s="49" t="str">
        <f>IF('Base-year demand'!$P228=0,"",'Base-year demand'!$P228)</f>
        <v/>
      </c>
      <c r="T228" s="49" t="str">
        <f>IF('Base-year demand'!$Q228=0,"",'Base-year demand'!$Q228)</f>
        <v/>
      </c>
      <c r="U228" s="49" t="str">
        <f>IF('Base-year demand'!$R228=0,"",'Base-year demand'!$R228)</f>
        <v/>
      </c>
      <c r="V228" s="49" t="str">
        <f>IF('Base-year demand'!$S228=0,"",'Base-year demand'!$S228)</f>
        <v/>
      </c>
      <c r="W228" s="49" t="str">
        <f>IF('Base-year demand'!$T228=0,"",'Base-year demand'!$T228)</f>
        <v/>
      </c>
      <c r="X228" s="49" t="str">
        <f>IF('Base-year demand'!$U228=0,"",'Base-year demand'!$U228)</f>
        <v/>
      </c>
      <c r="Y228" s="49" t="str">
        <f>IF('Base-year demand'!$V228=0,"",'Base-year demand'!$V228)</f>
        <v/>
      </c>
      <c r="Z228" s="49" t="str">
        <f>IF('Base-year demand'!$W228=0,"",'Base-year demand'!$W228)</f>
        <v/>
      </c>
      <c r="AA228" s="49" t="str">
        <f>IF('Base-year demand'!$X228=0,"",'Base-year demand'!$X228)</f>
        <v/>
      </c>
      <c r="AB228" s="49" t="str">
        <f>IF('Base-year demand'!$Y228=0,"",'Base-year demand'!$Y228)</f>
        <v/>
      </c>
      <c r="AC228" s="49" t="str">
        <f>IF('Base-year demand'!$Z228=0,"",'Base-year demand'!$Z228)</f>
        <v/>
      </c>
    </row>
    <row r="229" spans="3:29" x14ac:dyDescent="0.3">
      <c r="C229" s="45" t="s">
        <v>243</v>
      </c>
      <c r="D229" s="45" t="str">
        <f>DemandDrivers!D223</f>
        <v>Road.Freight.Heavy.Short.</v>
      </c>
      <c r="E229" s="46" t="str">
        <f>DemandDrivers!E223</f>
        <v>TRA</v>
      </c>
      <c r="F229" s="47" t="s">
        <v>489</v>
      </c>
      <c r="J229" s="48" t="str">
        <f>IF('Control Panel'!$D$26=READFIRST!$B$25,'Base-year demand'!H229,"*")</f>
        <v>*</v>
      </c>
      <c r="K229" s="8">
        <f t="shared" si="7"/>
        <v>2018</v>
      </c>
      <c r="L229" s="50" t="str">
        <f t="shared" si="6"/>
        <v>TFRS-C</v>
      </c>
      <c r="O229" s="49" t="str">
        <f>IF('Base-year demand'!$L229=0,"",ROUNDDOWN('Base-year demand'!$L229,4))</f>
        <v/>
      </c>
      <c r="P229" s="49" t="str">
        <f>IF('Base-year demand'!$M229=0,"",'Base-year demand'!$M229)</f>
        <v/>
      </c>
      <c r="Q229" s="49" t="str">
        <f>IF('Base-year demand'!$N229=0,"",'Base-year demand'!$N229)</f>
        <v/>
      </c>
      <c r="R229" s="49" t="str">
        <f>IF('Base-year demand'!$O229=0,"",'Base-year demand'!$O229)</f>
        <v/>
      </c>
      <c r="S229" s="49" t="str">
        <f>IF('Base-year demand'!$P229=0,"",'Base-year demand'!$P229)</f>
        <v/>
      </c>
      <c r="T229" s="49" t="str">
        <f>IF('Base-year demand'!$Q229=0,"",'Base-year demand'!$Q229)</f>
        <v/>
      </c>
      <c r="U229" s="49" t="str">
        <f>IF('Base-year demand'!$R229=0,"",'Base-year demand'!$R229)</f>
        <v/>
      </c>
      <c r="V229" s="49" t="str">
        <f>IF('Base-year demand'!$S229=0,"",'Base-year demand'!$S229)</f>
        <v/>
      </c>
      <c r="W229" s="49" t="str">
        <f>IF('Base-year demand'!$T229=0,"",'Base-year demand'!$T229)</f>
        <v/>
      </c>
      <c r="X229" s="49" t="str">
        <f>IF('Base-year demand'!$U229=0,"",'Base-year demand'!$U229)</f>
        <v/>
      </c>
      <c r="Y229" s="49" t="str">
        <f>IF('Base-year demand'!$V229=0,"",'Base-year demand'!$V229)</f>
        <v/>
      </c>
      <c r="Z229" s="49" t="str">
        <f>IF('Base-year demand'!$W229=0,"",'Base-year demand'!$W229)</f>
        <v/>
      </c>
      <c r="AA229" s="49" t="str">
        <f>IF('Base-year demand'!$X229=0,"",'Base-year demand'!$X229)</f>
        <v/>
      </c>
      <c r="AB229" s="49" t="str">
        <f>IF('Base-year demand'!$Y229=0,"",'Base-year demand'!$Y229)</f>
        <v/>
      </c>
      <c r="AC229" s="49" t="str">
        <f>IF('Base-year demand'!$Z229=0,"",'Base-year demand'!$Z229)</f>
        <v/>
      </c>
    </row>
    <row r="230" spans="3:29" x14ac:dyDescent="0.3">
      <c r="C230" s="45" t="s">
        <v>244</v>
      </c>
      <c r="D230" s="45" t="str">
        <f>DemandDrivers!D224</f>
        <v>Navigation.Generic.Bunker.</v>
      </c>
      <c r="E230" s="46" t="str">
        <f>DemandDrivers!E224</f>
        <v>TRA</v>
      </c>
      <c r="F230" s="47" t="s">
        <v>489</v>
      </c>
      <c r="J230" s="48" t="str">
        <f>IF('Control Panel'!$D$26=READFIRST!$B$25,'Base-year demand'!H230,"*")</f>
        <v>*</v>
      </c>
      <c r="K230" s="8">
        <f t="shared" si="7"/>
        <v>2018</v>
      </c>
      <c r="L230" s="50" t="str">
        <f t="shared" si="6"/>
        <v>TNB</v>
      </c>
      <c r="O230" s="49" t="str">
        <f>IF('Base-year demand'!$L230=0,"",ROUNDDOWN('Base-year demand'!$L230,4))</f>
        <v/>
      </c>
      <c r="P230" s="49" t="str">
        <f>IF('Base-year demand'!$M230=0,"",'Base-year demand'!$M230)</f>
        <v/>
      </c>
      <c r="Q230" s="49" t="str">
        <f>IF('Base-year demand'!$N230=0,"",'Base-year demand'!$N230)</f>
        <v/>
      </c>
      <c r="R230" s="49" t="str">
        <f>IF('Base-year demand'!$O230=0,"",'Base-year demand'!$O230)</f>
        <v/>
      </c>
      <c r="S230" s="49" t="str">
        <f>IF('Base-year demand'!$P230=0,"",'Base-year demand'!$P230)</f>
        <v/>
      </c>
      <c r="T230" s="49" t="str">
        <f>IF('Base-year demand'!$Q230=0,"",'Base-year demand'!$Q230)</f>
        <v/>
      </c>
      <c r="U230" s="49" t="str">
        <f>IF('Base-year demand'!$R230=0,"",'Base-year demand'!$R230)</f>
        <v/>
      </c>
      <c r="V230" s="49" t="str">
        <f>IF('Base-year demand'!$S230=0,"",'Base-year demand'!$S230)</f>
        <v/>
      </c>
      <c r="W230" s="49" t="str">
        <f>IF('Base-year demand'!$T230=0,"",'Base-year demand'!$T230)</f>
        <v/>
      </c>
      <c r="X230" s="49" t="str">
        <f>IF('Base-year demand'!$U230=0,"",'Base-year demand'!$U230)</f>
        <v/>
      </c>
      <c r="Y230" s="49" t="str">
        <f>IF('Base-year demand'!$V230=0,"",'Base-year demand'!$V230)</f>
        <v/>
      </c>
      <c r="Z230" s="49" t="str">
        <f>IF('Base-year demand'!$W230=0,"",'Base-year demand'!$W230)</f>
        <v/>
      </c>
      <c r="AA230" s="49" t="str">
        <f>IF('Base-year demand'!$X230=0,"",'Base-year demand'!$X230)</f>
        <v/>
      </c>
      <c r="AB230" s="49" t="str">
        <f>IF('Base-year demand'!$Y230=0,"",'Base-year demand'!$Y230)</f>
        <v/>
      </c>
      <c r="AC230" s="49" t="str">
        <f>IF('Base-year demand'!$Z230=0,"",'Base-year demand'!$Z230)</f>
        <v/>
      </c>
    </row>
    <row r="231" spans="3:29" x14ac:dyDescent="0.3">
      <c r="C231" s="45" t="s">
        <v>245</v>
      </c>
      <c r="D231" s="45" t="str">
        <f>DemandDrivers!D225</f>
        <v>Navigation.Generic.Bunker.City.</v>
      </c>
      <c r="E231" s="46" t="str">
        <f>DemandDrivers!E225</f>
        <v>TRA</v>
      </c>
      <c r="F231" s="47" t="s">
        <v>489</v>
      </c>
      <c r="J231" s="48" t="str">
        <f>IF('Control Panel'!$D$26=READFIRST!$B$25,'Base-year demand'!H231,"*")</f>
        <v>*</v>
      </c>
      <c r="K231" s="8">
        <f t="shared" si="7"/>
        <v>2018</v>
      </c>
      <c r="L231" s="50" t="str">
        <f t="shared" si="6"/>
        <v>TNB-C</v>
      </c>
      <c r="O231" s="49" t="str">
        <f>IF('Base-year demand'!$L231=0,"",ROUNDDOWN('Base-year demand'!$L231,4))</f>
        <v/>
      </c>
      <c r="P231" s="49" t="str">
        <f>IF('Base-year demand'!$M231=0,"",'Base-year demand'!$M231)</f>
        <v/>
      </c>
      <c r="Q231" s="49" t="str">
        <f>IF('Base-year demand'!$N231=0,"",'Base-year demand'!$N231)</f>
        <v/>
      </c>
      <c r="R231" s="49" t="str">
        <f>IF('Base-year demand'!$O231=0,"",'Base-year demand'!$O231)</f>
        <v/>
      </c>
      <c r="S231" s="49" t="str">
        <f>IF('Base-year demand'!$P231=0,"",'Base-year demand'!$P231)</f>
        <v/>
      </c>
      <c r="T231" s="49" t="str">
        <f>IF('Base-year demand'!$Q231=0,"",'Base-year demand'!$Q231)</f>
        <v/>
      </c>
      <c r="U231" s="49" t="str">
        <f>IF('Base-year demand'!$R231=0,"",'Base-year demand'!$R231)</f>
        <v/>
      </c>
      <c r="V231" s="49" t="str">
        <f>IF('Base-year demand'!$S231=0,"",'Base-year demand'!$S231)</f>
        <v/>
      </c>
      <c r="W231" s="49" t="str">
        <f>IF('Base-year demand'!$T231=0,"",'Base-year demand'!$T231)</f>
        <v/>
      </c>
      <c r="X231" s="49" t="str">
        <f>IF('Base-year demand'!$U231=0,"",'Base-year demand'!$U231)</f>
        <v/>
      </c>
      <c r="Y231" s="49" t="str">
        <f>IF('Base-year demand'!$V231=0,"",'Base-year demand'!$V231)</f>
        <v/>
      </c>
      <c r="Z231" s="49" t="str">
        <f>IF('Base-year demand'!$W231=0,"",'Base-year demand'!$W231)</f>
        <v/>
      </c>
      <c r="AA231" s="49" t="str">
        <f>IF('Base-year demand'!$X231=0,"",'Base-year demand'!$X231)</f>
        <v/>
      </c>
      <c r="AB231" s="49" t="str">
        <f>IF('Base-year demand'!$Y231=0,"",'Base-year demand'!$Y231)</f>
        <v/>
      </c>
      <c r="AC231" s="49" t="str">
        <f>IF('Base-year demand'!$Z231=0,"",'Base-year demand'!$Z231)</f>
        <v/>
      </c>
    </row>
    <row r="232" spans="3:29" x14ac:dyDescent="0.3">
      <c r="C232" s="45" t="s">
        <v>246</v>
      </c>
      <c r="D232" s="45" t="str">
        <f>DemandDrivers!D226</f>
        <v>Other.Vehicles.</v>
      </c>
      <c r="E232" s="46" t="str">
        <f>DemandDrivers!E226</f>
        <v>TRA</v>
      </c>
      <c r="F232" s="47" t="s">
        <v>278</v>
      </c>
      <c r="J232" s="48" t="str">
        <f>IF('Control Panel'!$D$26=READFIRST!$B$25,'Base-year demand'!H232,"*")</f>
        <v>*</v>
      </c>
      <c r="K232" s="8">
        <f t="shared" si="7"/>
        <v>2018</v>
      </c>
      <c r="L232" s="50" t="str">
        <f t="shared" si="6"/>
        <v>TOV</v>
      </c>
      <c r="O232" s="49" t="str">
        <f>IF('Base-year demand'!$L232=0,"",ROUNDDOWN('Base-year demand'!$L232,4))</f>
        <v/>
      </c>
      <c r="P232" s="49" t="str">
        <f>IF('Base-year demand'!$M232=0,"",'Base-year demand'!$M232)</f>
        <v/>
      </c>
      <c r="Q232" s="49" t="str">
        <f>IF('Base-year demand'!$N232=0,"",'Base-year demand'!$N232)</f>
        <v/>
      </c>
      <c r="R232" s="49" t="str">
        <f>IF('Base-year demand'!$O232=0,"",'Base-year demand'!$O232)</f>
        <v/>
      </c>
      <c r="S232" s="49" t="str">
        <f>IF('Base-year demand'!$P232=0,"",'Base-year demand'!$P232)</f>
        <v/>
      </c>
      <c r="T232" s="49" t="str">
        <f>IF('Base-year demand'!$Q232=0,"",'Base-year demand'!$Q232)</f>
        <v/>
      </c>
      <c r="U232" s="49" t="str">
        <f>IF('Base-year demand'!$R232=0,"",'Base-year demand'!$R232)</f>
        <v/>
      </c>
      <c r="V232" s="49" t="str">
        <f>IF('Base-year demand'!$S232=0,"",'Base-year demand'!$S232)</f>
        <v/>
      </c>
      <c r="W232" s="49" t="str">
        <f>IF('Base-year demand'!$T232=0,"",'Base-year demand'!$T232)</f>
        <v/>
      </c>
      <c r="X232" s="49" t="str">
        <f>IF('Base-year demand'!$U232=0,"",'Base-year demand'!$U232)</f>
        <v/>
      </c>
      <c r="Y232" s="49" t="str">
        <f>IF('Base-year demand'!$V232=0,"",'Base-year demand'!$V232)</f>
        <v/>
      </c>
      <c r="Z232" s="49" t="str">
        <f>IF('Base-year demand'!$W232=0,"",'Base-year demand'!$W232)</f>
        <v/>
      </c>
      <c r="AA232" s="49" t="str">
        <f>IF('Base-year demand'!$X232=0,"",'Base-year demand'!$X232)</f>
        <v/>
      </c>
      <c r="AB232" s="49" t="str">
        <f>IF('Base-year demand'!$Y232=0,"",'Base-year demand'!$Y232)</f>
        <v/>
      </c>
      <c r="AC232" s="49" t="str">
        <f>IF('Base-year demand'!$Z232=0,"",'Base-year demand'!$Z232)</f>
        <v/>
      </c>
    </row>
    <row r="233" spans="3:29" x14ac:dyDescent="0.3">
      <c r="C233" s="45" t="s">
        <v>247</v>
      </c>
      <c r="D233" s="45" t="str">
        <f>DemandDrivers!D227</f>
        <v>Other.Vehicles.City.</v>
      </c>
      <c r="E233" s="46" t="str">
        <f>DemandDrivers!E227</f>
        <v>TRA</v>
      </c>
      <c r="F233" s="47" t="s">
        <v>278</v>
      </c>
      <c r="J233" s="48" t="str">
        <f>IF('Control Panel'!$D$26=READFIRST!$B$25,'Base-year demand'!H233,"*")</f>
        <v>*</v>
      </c>
      <c r="K233" s="8">
        <f t="shared" si="7"/>
        <v>2018</v>
      </c>
      <c r="L233" s="50" t="str">
        <f t="shared" si="6"/>
        <v>TOV-C</v>
      </c>
      <c r="O233" s="49" t="str">
        <f>IF('Base-year demand'!$L233=0,"",ROUNDDOWN('Base-year demand'!$L233,4))</f>
        <v/>
      </c>
      <c r="P233" s="49" t="str">
        <f>IF('Base-year demand'!$M233=0,"",'Base-year demand'!$M233)</f>
        <v/>
      </c>
      <c r="Q233" s="49" t="str">
        <f>IF('Base-year demand'!$N233=0,"",'Base-year demand'!$N233)</f>
        <v/>
      </c>
      <c r="R233" s="49" t="str">
        <f>IF('Base-year demand'!$O233=0,"",'Base-year demand'!$O233)</f>
        <v/>
      </c>
      <c r="S233" s="49" t="str">
        <f>IF('Base-year demand'!$P233=0,"",'Base-year demand'!$P233)</f>
        <v/>
      </c>
      <c r="T233" s="49" t="str">
        <f>IF('Base-year demand'!$Q233=0,"",'Base-year demand'!$Q233)</f>
        <v/>
      </c>
      <c r="U233" s="49" t="str">
        <f>IF('Base-year demand'!$R233=0,"",'Base-year demand'!$R233)</f>
        <v/>
      </c>
      <c r="V233" s="49" t="str">
        <f>IF('Base-year demand'!$S233=0,"",'Base-year demand'!$S233)</f>
        <v/>
      </c>
      <c r="W233" s="49" t="str">
        <f>IF('Base-year demand'!$T233=0,"",'Base-year demand'!$T233)</f>
        <v/>
      </c>
      <c r="X233" s="49" t="str">
        <f>IF('Base-year demand'!$U233=0,"",'Base-year demand'!$U233)</f>
        <v/>
      </c>
      <c r="Y233" s="49" t="str">
        <f>IF('Base-year demand'!$V233=0,"",'Base-year demand'!$V233)</f>
        <v/>
      </c>
      <c r="Z233" s="49" t="str">
        <f>IF('Base-year demand'!$W233=0,"",'Base-year demand'!$W233)</f>
        <v/>
      </c>
      <c r="AA233" s="49" t="str">
        <f>IF('Base-year demand'!$X233=0,"",'Base-year demand'!$X233)</f>
        <v/>
      </c>
      <c r="AB233" s="49" t="str">
        <f>IF('Base-year demand'!$Y233=0,"",'Base-year demand'!$Y233)</f>
        <v/>
      </c>
      <c r="AC233" s="49" t="str">
        <f>IF('Base-year demand'!$Z233=0,"",'Base-year demand'!$Z233)</f>
        <v/>
      </c>
    </row>
    <row r="234" spans="3:29" x14ac:dyDescent="0.3">
      <c r="C234" s="45" t="s">
        <v>248</v>
      </c>
      <c r="D234" s="45" t="str">
        <f>DemandDrivers!D228</f>
        <v>Rail.Freight.</v>
      </c>
      <c r="E234" s="46" t="str">
        <f>DemandDrivers!E228</f>
        <v>TRA</v>
      </c>
      <c r="F234" s="47" t="s">
        <v>489</v>
      </c>
      <c r="J234" s="48" t="str">
        <f>IF('Control Panel'!$D$26=READFIRST!$B$25,'Base-year demand'!H234,"*")</f>
        <v>*</v>
      </c>
      <c r="K234" s="8">
        <f t="shared" si="7"/>
        <v>2018</v>
      </c>
      <c r="L234" s="50" t="str">
        <f t="shared" si="6"/>
        <v>TTF</v>
      </c>
      <c r="O234" s="49" t="str">
        <f>IF('Base-year demand'!$L234=0,"",ROUNDDOWN('Base-year demand'!$L234,4))</f>
        <v/>
      </c>
      <c r="P234" s="49" t="str">
        <f>IF('Base-year demand'!$M234=0,"",'Base-year demand'!$M234)</f>
        <v/>
      </c>
      <c r="Q234" s="49" t="str">
        <f>IF('Base-year demand'!$N234=0,"",'Base-year demand'!$N234)</f>
        <v/>
      </c>
      <c r="R234" s="49" t="str">
        <f>IF('Base-year demand'!$O234=0,"",'Base-year demand'!$O234)</f>
        <v/>
      </c>
      <c r="S234" s="49" t="str">
        <f>IF('Base-year demand'!$P234=0,"",'Base-year demand'!$P234)</f>
        <v/>
      </c>
      <c r="T234" s="49" t="str">
        <f>IF('Base-year demand'!$Q234=0,"",'Base-year demand'!$Q234)</f>
        <v/>
      </c>
      <c r="U234" s="49" t="str">
        <f>IF('Base-year demand'!$R234=0,"",'Base-year demand'!$R234)</f>
        <v/>
      </c>
      <c r="V234" s="49" t="str">
        <f>IF('Base-year demand'!$S234=0,"",'Base-year demand'!$S234)</f>
        <v/>
      </c>
      <c r="W234" s="49" t="str">
        <f>IF('Base-year demand'!$T234=0,"",'Base-year demand'!$T234)</f>
        <v/>
      </c>
      <c r="X234" s="49" t="str">
        <f>IF('Base-year demand'!$U234=0,"",'Base-year demand'!$U234)</f>
        <v/>
      </c>
      <c r="Y234" s="49" t="str">
        <f>IF('Base-year demand'!$V234=0,"",'Base-year demand'!$V234)</f>
        <v/>
      </c>
      <c r="Z234" s="49" t="str">
        <f>IF('Base-year demand'!$W234=0,"",'Base-year demand'!$W234)</f>
        <v/>
      </c>
      <c r="AA234" s="49" t="str">
        <f>IF('Base-year demand'!$X234=0,"",'Base-year demand'!$X234)</f>
        <v/>
      </c>
      <c r="AB234" s="49" t="str">
        <f>IF('Base-year demand'!$Y234=0,"",'Base-year demand'!$Y234)</f>
        <v/>
      </c>
      <c r="AC234" s="49" t="str">
        <f>IF('Base-year demand'!$Z234=0,"",'Base-year demand'!$Z234)</f>
        <v/>
      </c>
    </row>
    <row r="235" spans="3:29" x14ac:dyDescent="0.3">
      <c r="C235" s="45" t="s">
        <v>249</v>
      </c>
      <c r="D235" s="45" t="str">
        <f>DemandDrivers!D229</f>
        <v>Rail.Freight.City.</v>
      </c>
      <c r="E235" s="46" t="str">
        <f>DemandDrivers!E229</f>
        <v>TRA</v>
      </c>
      <c r="F235" s="47" t="s">
        <v>489</v>
      </c>
      <c r="J235" s="48" t="str">
        <f>IF('Control Panel'!$D$26=READFIRST!$B$25,'Base-year demand'!H235,"*")</f>
        <v>*</v>
      </c>
      <c r="K235" s="8">
        <f t="shared" si="7"/>
        <v>2018</v>
      </c>
      <c r="L235" s="50" t="str">
        <f t="shared" si="6"/>
        <v>TTF-C</v>
      </c>
      <c r="O235" s="49" t="str">
        <f>IF('Base-year demand'!$L235=0,"",ROUNDDOWN('Base-year demand'!$L235,4))</f>
        <v/>
      </c>
      <c r="P235" s="49" t="str">
        <f>IF('Base-year demand'!$M235=0,"",'Base-year demand'!$M235)</f>
        <v/>
      </c>
      <c r="Q235" s="49" t="str">
        <f>IF('Base-year demand'!$N235=0,"",'Base-year demand'!$N235)</f>
        <v/>
      </c>
      <c r="R235" s="49" t="str">
        <f>IF('Base-year demand'!$O235=0,"",'Base-year demand'!$O235)</f>
        <v/>
      </c>
      <c r="S235" s="49" t="str">
        <f>IF('Base-year demand'!$P235=0,"",'Base-year demand'!$P235)</f>
        <v/>
      </c>
      <c r="T235" s="49" t="str">
        <f>IF('Base-year demand'!$Q235=0,"",'Base-year demand'!$Q235)</f>
        <v/>
      </c>
      <c r="U235" s="49" t="str">
        <f>IF('Base-year demand'!$R235=0,"",'Base-year demand'!$R235)</f>
        <v/>
      </c>
      <c r="V235" s="49" t="str">
        <f>IF('Base-year demand'!$S235=0,"",'Base-year demand'!$S235)</f>
        <v/>
      </c>
      <c r="W235" s="49" t="str">
        <f>IF('Base-year demand'!$T235=0,"",'Base-year demand'!$T235)</f>
        <v/>
      </c>
      <c r="X235" s="49" t="str">
        <f>IF('Base-year demand'!$U235=0,"",'Base-year demand'!$U235)</f>
        <v/>
      </c>
      <c r="Y235" s="49" t="str">
        <f>IF('Base-year demand'!$V235=0,"",'Base-year demand'!$V235)</f>
        <v/>
      </c>
      <c r="Z235" s="49" t="str">
        <f>IF('Base-year demand'!$W235=0,"",'Base-year demand'!$W235)</f>
        <v/>
      </c>
      <c r="AA235" s="49" t="str">
        <f>IF('Base-year demand'!$X235=0,"",'Base-year demand'!$X235)</f>
        <v/>
      </c>
      <c r="AB235" s="49" t="str">
        <f>IF('Base-year demand'!$Y235=0,"",'Base-year demand'!$Y235)</f>
        <v/>
      </c>
      <c r="AC235" s="49" t="str">
        <f>IF('Base-year demand'!$Z235=0,"",'Base-year demand'!$Z235)</f>
        <v/>
      </c>
    </row>
    <row r="236" spans="3:29" x14ac:dyDescent="0.3">
      <c r="C236" s="45" t="s">
        <v>250</v>
      </c>
      <c r="D236" s="45" t="str">
        <f>DemandDrivers!D230</f>
        <v>BicYcle.Electric.Freight.</v>
      </c>
      <c r="E236" s="46" t="str">
        <f>DemandDrivers!E230</f>
        <v>TRA</v>
      </c>
      <c r="F236" s="47" t="s">
        <v>489</v>
      </c>
      <c r="J236" s="48" t="str">
        <f>IF('Control Panel'!$D$26=READFIRST!$B$25,'Base-year demand'!H236,"*")</f>
        <v>*</v>
      </c>
      <c r="K236" s="8">
        <f t="shared" si="7"/>
        <v>2018</v>
      </c>
      <c r="L236" s="50" t="str">
        <f t="shared" si="6"/>
        <v>TYEF</v>
      </c>
      <c r="O236" s="49" t="str">
        <f>IF('Base-year demand'!$L236=0,"",ROUNDDOWN('Base-year demand'!$L236,4))</f>
        <v/>
      </c>
      <c r="P236" s="49" t="str">
        <f>IF('Base-year demand'!$M236=0,"",'Base-year demand'!$M236)</f>
        <v/>
      </c>
      <c r="Q236" s="49" t="str">
        <f>IF('Base-year demand'!$N236=0,"",'Base-year demand'!$N236)</f>
        <v/>
      </c>
      <c r="R236" s="49" t="str">
        <f>IF('Base-year demand'!$O236=0,"",'Base-year demand'!$O236)</f>
        <v/>
      </c>
      <c r="S236" s="49" t="str">
        <f>IF('Base-year demand'!$P236=0,"",'Base-year demand'!$P236)</f>
        <v/>
      </c>
      <c r="T236" s="49" t="str">
        <f>IF('Base-year demand'!$Q236=0,"",'Base-year demand'!$Q236)</f>
        <v/>
      </c>
      <c r="U236" s="49" t="str">
        <f>IF('Base-year demand'!$R236=0,"",'Base-year demand'!$R236)</f>
        <v/>
      </c>
      <c r="V236" s="49" t="str">
        <f>IF('Base-year demand'!$S236=0,"",'Base-year demand'!$S236)</f>
        <v/>
      </c>
      <c r="W236" s="49" t="str">
        <f>IF('Base-year demand'!$T236=0,"",'Base-year demand'!$T236)</f>
        <v/>
      </c>
      <c r="X236" s="49" t="str">
        <f>IF('Base-year demand'!$U236=0,"",'Base-year demand'!$U236)</f>
        <v/>
      </c>
      <c r="Y236" s="49" t="str">
        <f>IF('Base-year demand'!$V236=0,"",'Base-year demand'!$V236)</f>
        <v/>
      </c>
      <c r="Z236" s="49" t="str">
        <f>IF('Base-year demand'!$W236=0,"",'Base-year demand'!$W236)</f>
        <v/>
      </c>
      <c r="AA236" s="49" t="str">
        <f>IF('Base-year demand'!$X236=0,"",'Base-year demand'!$X236)</f>
        <v/>
      </c>
      <c r="AB236" s="49" t="str">
        <f>IF('Base-year demand'!$Y236=0,"",'Base-year demand'!$Y236)</f>
        <v/>
      </c>
      <c r="AC236" s="49" t="str">
        <f>IF('Base-year demand'!$Z236=0,"",'Base-year demand'!$Z236)</f>
        <v/>
      </c>
    </row>
    <row r="237" spans="3:29" x14ac:dyDescent="0.3">
      <c r="C237" s="45" t="s">
        <v>251</v>
      </c>
      <c r="D237" s="45" t="str">
        <f>DemandDrivers!D231</f>
        <v>BicYcle.Electric.Freight.City.</v>
      </c>
      <c r="E237" s="46" t="str">
        <f>DemandDrivers!E231</f>
        <v>TRA</v>
      </c>
      <c r="F237" s="47" t="s">
        <v>489</v>
      </c>
      <c r="J237" s="48" t="str">
        <f>IF('Control Panel'!$D$26=READFIRST!$B$25,'Base-year demand'!H237,"*")</f>
        <v>*</v>
      </c>
      <c r="K237" s="8">
        <f t="shared" si="7"/>
        <v>2018</v>
      </c>
      <c r="L237" s="50" t="str">
        <f t="shared" si="6"/>
        <v>TYEF-C</v>
      </c>
      <c r="O237" s="49" t="str">
        <f>IF('Base-year demand'!$L237=0,"",ROUNDDOWN('Base-year demand'!$L237,4))</f>
        <v/>
      </c>
      <c r="P237" s="49" t="str">
        <f>IF('Base-year demand'!$M237=0,"",'Base-year demand'!$M237)</f>
        <v/>
      </c>
      <c r="Q237" s="49" t="str">
        <f>IF('Base-year demand'!$N237=0,"",'Base-year demand'!$N237)</f>
        <v/>
      </c>
      <c r="R237" s="49" t="str">
        <f>IF('Base-year demand'!$O237=0,"",'Base-year demand'!$O237)</f>
        <v/>
      </c>
      <c r="S237" s="49" t="str">
        <f>IF('Base-year demand'!$P237=0,"",'Base-year demand'!$P237)</f>
        <v/>
      </c>
      <c r="T237" s="49" t="str">
        <f>IF('Base-year demand'!$Q237=0,"",'Base-year demand'!$Q237)</f>
        <v/>
      </c>
      <c r="U237" s="49" t="str">
        <f>IF('Base-year demand'!$R237=0,"",'Base-year demand'!$R237)</f>
        <v/>
      </c>
      <c r="V237" s="49" t="str">
        <f>IF('Base-year demand'!$S237=0,"",'Base-year demand'!$S237)</f>
        <v/>
      </c>
      <c r="W237" s="49" t="str">
        <f>IF('Base-year demand'!$T237=0,"",'Base-year demand'!$T237)</f>
        <v/>
      </c>
      <c r="X237" s="49" t="str">
        <f>IF('Base-year demand'!$U237=0,"",'Base-year demand'!$U237)</f>
        <v/>
      </c>
      <c r="Y237" s="49" t="str">
        <f>IF('Base-year demand'!$V237=0,"",'Base-year demand'!$V237)</f>
        <v/>
      </c>
      <c r="Z237" s="49" t="str">
        <f>IF('Base-year demand'!$W237=0,"",'Base-year demand'!$W237)</f>
        <v/>
      </c>
      <c r="AA237" s="49" t="str">
        <f>IF('Base-year demand'!$X237=0,"",'Base-year demand'!$X237)</f>
        <v/>
      </c>
      <c r="AB237" s="49" t="str">
        <f>IF('Base-year demand'!$Y237=0,"",'Base-year demand'!$Y237)</f>
        <v/>
      </c>
      <c r="AC237" s="49" t="str">
        <f>IF('Base-year demand'!$Z237=0,"",'Base-year demand'!$Z237)</f>
        <v/>
      </c>
    </row>
    <row r="238" spans="3:29" x14ac:dyDescent="0.3">
      <c r="C238" s="45" t="s">
        <v>252</v>
      </c>
      <c r="D238" s="45" t="str">
        <f>DemandDrivers!D232</f>
        <v>BicYcle.Freight.</v>
      </c>
      <c r="E238" s="46" t="str">
        <f>DemandDrivers!E232</f>
        <v>TRA</v>
      </c>
      <c r="F238" s="47" t="s">
        <v>489</v>
      </c>
      <c r="J238" s="48" t="str">
        <f>IF('Control Panel'!$D$26=READFIRST!$B$25,'Base-year demand'!H238,"*")</f>
        <v>*</v>
      </c>
      <c r="K238" s="8">
        <f t="shared" si="7"/>
        <v>2018</v>
      </c>
      <c r="L238" s="50" t="str">
        <f t="shared" si="6"/>
        <v>TYNF</v>
      </c>
      <c r="O238" s="49" t="str">
        <f>IF('Base-year demand'!$L238=0,"",ROUNDDOWN('Base-year demand'!$L238,4))</f>
        <v/>
      </c>
      <c r="P238" s="49" t="str">
        <f>IF('Base-year demand'!$M238=0,"",'Base-year demand'!$M238)</f>
        <v/>
      </c>
      <c r="Q238" s="49" t="str">
        <f>IF('Base-year demand'!$N238=0,"",'Base-year demand'!$N238)</f>
        <v/>
      </c>
      <c r="R238" s="49" t="str">
        <f>IF('Base-year demand'!$O238=0,"",'Base-year demand'!$O238)</f>
        <v/>
      </c>
      <c r="S238" s="49" t="str">
        <f>IF('Base-year demand'!$P238=0,"",'Base-year demand'!$P238)</f>
        <v/>
      </c>
      <c r="T238" s="49" t="str">
        <f>IF('Base-year demand'!$Q238=0,"",'Base-year demand'!$Q238)</f>
        <v/>
      </c>
      <c r="U238" s="49" t="str">
        <f>IF('Base-year demand'!$R238=0,"",'Base-year demand'!$R238)</f>
        <v/>
      </c>
      <c r="V238" s="49" t="str">
        <f>IF('Base-year demand'!$S238=0,"",'Base-year demand'!$S238)</f>
        <v/>
      </c>
      <c r="W238" s="49" t="str">
        <f>IF('Base-year demand'!$T238=0,"",'Base-year demand'!$T238)</f>
        <v/>
      </c>
      <c r="X238" s="49" t="str">
        <f>IF('Base-year demand'!$U238=0,"",'Base-year demand'!$U238)</f>
        <v/>
      </c>
      <c r="Y238" s="49" t="str">
        <f>IF('Base-year demand'!$V238=0,"",'Base-year demand'!$V238)</f>
        <v/>
      </c>
      <c r="Z238" s="49" t="str">
        <f>IF('Base-year demand'!$W238=0,"",'Base-year demand'!$W238)</f>
        <v/>
      </c>
      <c r="AA238" s="49" t="str">
        <f>IF('Base-year demand'!$X238=0,"",'Base-year demand'!$X238)</f>
        <v/>
      </c>
      <c r="AB238" s="49" t="str">
        <f>IF('Base-year demand'!$Y238=0,"",'Base-year demand'!$Y238)</f>
        <v/>
      </c>
      <c r="AC238" s="49" t="str">
        <f>IF('Base-year demand'!$Z238=0,"",'Base-year demand'!$Z238)</f>
        <v/>
      </c>
    </row>
    <row r="239" spans="3:29" x14ac:dyDescent="0.3">
      <c r="C239" s="45" t="s">
        <v>253</v>
      </c>
      <c r="D239" s="45" t="str">
        <f>DemandDrivers!D233</f>
        <v>BicYcle.Freight.City.</v>
      </c>
      <c r="E239" s="46" t="str">
        <f>DemandDrivers!E233</f>
        <v>TRA</v>
      </c>
      <c r="F239" s="47" t="s">
        <v>489</v>
      </c>
      <c r="J239" s="48" t="str">
        <f>IF('Control Panel'!$D$26=READFIRST!$B$25,'Base-year demand'!H239,"*")</f>
        <v>*</v>
      </c>
      <c r="K239" s="8">
        <f t="shared" si="7"/>
        <v>2018</v>
      </c>
      <c r="L239" s="50" t="str">
        <f t="shared" si="6"/>
        <v>TYNF-C</v>
      </c>
      <c r="O239" s="49" t="str">
        <f>IF('Base-year demand'!$L239=0,"",ROUNDDOWN('Base-year demand'!$L239,4))</f>
        <v/>
      </c>
      <c r="P239" s="49" t="str">
        <f>IF('Base-year demand'!$M239=0,"",'Base-year demand'!$M239)</f>
        <v/>
      </c>
      <c r="Q239" s="49" t="str">
        <f>IF('Base-year demand'!$N239=0,"",'Base-year demand'!$N239)</f>
        <v/>
      </c>
      <c r="R239" s="49" t="str">
        <f>IF('Base-year demand'!$O239=0,"",'Base-year demand'!$O239)</f>
        <v/>
      </c>
      <c r="S239" s="49" t="str">
        <f>IF('Base-year demand'!$P239=0,"",'Base-year demand'!$P239)</f>
        <v/>
      </c>
      <c r="T239" s="49" t="str">
        <f>IF('Base-year demand'!$Q239=0,"",'Base-year demand'!$Q239)</f>
        <v/>
      </c>
      <c r="U239" s="49" t="str">
        <f>IF('Base-year demand'!$R239=0,"",'Base-year demand'!$R239)</f>
        <v/>
      </c>
      <c r="V239" s="49" t="str">
        <f>IF('Base-year demand'!$S239=0,"",'Base-year demand'!$S239)</f>
        <v/>
      </c>
      <c r="W239" s="49" t="str">
        <f>IF('Base-year demand'!$T239=0,"",'Base-year demand'!$T239)</f>
        <v/>
      </c>
      <c r="X239" s="49" t="str">
        <f>IF('Base-year demand'!$U239=0,"",'Base-year demand'!$U239)</f>
        <v/>
      </c>
      <c r="Y239" s="49" t="str">
        <f>IF('Base-year demand'!$V239=0,"",'Base-year demand'!$V239)</f>
        <v/>
      </c>
      <c r="Z239" s="49" t="str">
        <f>IF('Base-year demand'!$W239=0,"",'Base-year demand'!$W239)</f>
        <v/>
      </c>
      <c r="AA239" s="49" t="str">
        <f>IF('Base-year demand'!$X239=0,"",'Base-year demand'!$X239)</f>
        <v/>
      </c>
      <c r="AB239" s="49" t="str">
        <f>IF('Base-year demand'!$Y239=0,"",'Base-year demand'!$Y239)</f>
        <v/>
      </c>
      <c r="AC239" s="49" t="str">
        <f>IF('Base-year demand'!$Z239=0,"",'Base-year demand'!$Z239)</f>
        <v/>
      </c>
    </row>
    <row r="240" spans="3:29" x14ac:dyDescent="0.3">
      <c r="C240" s="45" t="str">
        <f>DemandDrivers!C234</f>
        <v>PLIG</v>
      </c>
      <c r="D240" s="45" t="str">
        <f>DemandDrivers!D234</f>
        <v>Public lighting</v>
      </c>
      <c r="E240" s="46" t="str">
        <f>DemandDrivers!E234</f>
        <v>PLG</v>
      </c>
      <c r="F240" s="47" t="str">
        <f>DemandDrivers!F234</f>
        <v>TJ</v>
      </c>
      <c r="J240" s="48" t="str">
        <f>'Base-year demand'!H240</f>
        <v>DEMAND</v>
      </c>
      <c r="K240" s="8">
        <f t="shared" si="7"/>
        <v>2018</v>
      </c>
      <c r="L240" s="50" t="str">
        <f t="shared" si="6"/>
        <v>PLIG</v>
      </c>
      <c r="O240" s="49">
        <f>IF('Base-year demand'!$L240=0,"",ROUNDDOWN('Base-year demand'!$L240,4))</f>
        <v>12.604799999999999</v>
      </c>
      <c r="P240" s="49" t="str">
        <f>IF('Base-year demand'!$M240=0,"",'Base-year demand'!$M240)</f>
        <v/>
      </c>
      <c r="Q240" s="49" t="str">
        <f>IF('Base-year demand'!$N240=0,"",'Base-year demand'!$N240)</f>
        <v/>
      </c>
      <c r="R240" s="49" t="str">
        <f>IF('Base-year demand'!$O240=0,"",'Base-year demand'!$O240)</f>
        <v/>
      </c>
      <c r="S240" s="49" t="str">
        <f>IF('Base-year demand'!$P240=0,"",'Base-year demand'!$P240)</f>
        <v/>
      </c>
      <c r="T240" s="49" t="str">
        <f>IF('Base-year demand'!$Q240=0,"",'Base-year demand'!$Q240)</f>
        <v/>
      </c>
      <c r="U240" s="49" t="str">
        <f>IF('Base-year demand'!$R240=0,"",'Base-year demand'!$R240)</f>
        <v/>
      </c>
      <c r="V240" s="49" t="str">
        <f>IF('Base-year demand'!$S240=0,"",'Base-year demand'!$S240)</f>
        <v/>
      </c>
      <c r="W240" s="49" t="str">
        <f>IF('Base-year demand'!$T240=0,"",'Base-year demand'!$T240)</f>
        <v/>
      </c>
      <c r="X240" s="49" t="str">
        <f>IF('Base-year demand'!$U240=0,"",'Base-year demand'!$U240)</f>
        <v/>
      </c>
      <c r="Y240" s="49" t="str">
        <f>IF('Base-year demand'!$V240=0,"",'Base-year demand'!$V240)</f>
        <v/>
      </c>
      <c r="Z240" s="49" t="str">
        <f>IF('Base-year demand'!$W240=0,"",'Base-year demand'!$W240)</f>
        <v/>
      </c>
      <c r="AA240" s="49" t="str">
        <f>IF('Base-year demand'!$X240=0,"",'Base-year demand'!$X240)</f>
        <v/>
      </c>
      <c r="AB240" s="49" t="str">
        <f>IF('Base-year demand'!$Y240=0,"",'Base-year demand'!$Y240)</f>
        <v/>
      </c>
      <c r="AC240" s="49" t="str">
        <f>IF('Base-year demand'!$Z240=0,"",'Base-year demand'!$Z240)</f>
        <v/>
      </c>
    </row>
    <row r="241" spans="3:29" x14ac:dyDescent="0.3">
      <c r="C241" s="45" t="str">
        <f>DemandDrivers!C235</f>
        <v>IDA</v>
      </c>
      <c r="D241" s="45" t="str">
        <f>DemandDrivers!D235</f>
        <v>Industry-A demand</v>
      </c>
      <c r="E241" s="46" t="str">
        <f>DemandDrivers!E235</f>
        <v>IND</v>
      </c>
      <c r="F241" s="47" t="str">
        <f>DemandDrivers!F235</f>
        <v>TJ</v>
      </c>
      <c r="J241" s="48" t="str">
        <f>'Base-year demand'!H241</f>
        <v>*</v>
      </c>
      <c r="K241" s="8">
        <f t="shared" si="7"/>
        <v>2018</v>
      </c>
      <c r="L241" s="50" t="str">
        <f t="shared" si="6"/>
        <v>IDA</v>
      </c>
      <c r="O241" s="49" t="str">
        <f>IF('Base-year demand'!$L241=0,"",ROUNDDOWN('Base-year demand'!$L241,4))</f>
        <v/>
      </c>
      <c r="P241" s="49" t="str">
        <f>IF('Base-year demand'!$M241=0,"",'Base-year demand'!$M241)</f>
        <v/>
      </c>
      <c r="Q241" s="49" t="str">
        <f>IF('Base-year demand'!$N241=0,"",'Base-year demand'!$N241)</f>
        <v/>
      </c>
      <c r="R241" s="49" t="str">
        <f>IF('Base-year demand'!$O241=0,"",'Base-year demand'!$O241)</f>
        <v/>
      </c>
      <c r="S241" s="49" t="str">
        <f>IF('Base-year demand'!$P241=0,"",'Base-year demand'!$P241)</f>
        <v/>
      </c>
      <c r="T241" s="49" t="str">
        <f>IF('Base-year demand'!$Q241=0,"",'Base-year demand'!$Q241)</f>
        <v/>
      </c>
      <c r="U241" s="49" t="str">
        <f>IF('Base-year demand'!$R241=0,"",'Base-year demand'!$R241)</f>
        <v/>
      </c>
      <c r="V241" s="49" t="str">
        <f>IF('Base-year demand'!$S241=0,"",'Base-year demand'!$S241)</f>
        <v/>
      </c>
      <c r="W241" s="49" t="str">
        <f>IF('Base-year demand'!$T241=0,"",'Base-year demand'!$T241)</f>
        <v/>
      </c>
      <c r="X241" s="49" t="str">
        <f>IF('Base-year demand'!$U241=0,"",'Base-year demand'!$U241)</f>
        <v/>
      </c>
      <c r="Y241" s="49" t="str">
        <f>IF('Base-year demand'!$V241=0,"",'Base-year demand'!$V241)</f>
        <v/>
      </c>
      <c r="Z241" s="49" t="str">
        <f>IF('Base-year demand'!$W241=0,"",'Base-year demand'!$W241)</f>
        <v/>
      </c>
      <c r="AA241" s="49" t="str">
        <f>IF('Base-year demand'!$X241=0,"",'Base-year demand'!$X241)</f>
        <v/>
      </c>
      <c r="AB241" s="49" t="str">
        <f>IF('Base-year demand'!$Y241=0,"",'Base-year demand'!$Y241)</f>
        <v/>
      </c>
      <c r="AC241" s="49" t="str">
        <f>IF('Base-year demand'!$Z241=0,"",'Base-year demand'!$Z241)</f>
        <v/>
      </c>
    </row>
    <row r="242" spans="3:29" x14ac:dyDescent="0.3">
      <c r="C242" s="45" t="str">
        <f>DemandDrivers!C236</f>
        <v>IDB</v>
      </c>
      <c r="D242" s="45" t="str">
        <f>DemandDrivers!D236</f>
        <v>Industry-B demand</v>
      </c>
      <c r="E242" s="46" t="str">
        <f>DemandDrivers!E236</f>
        <v>IND</v>
      </c>
      <c r="F242" s="47" t="str">
        <f>DemandDrivers!F236</f>
        <v>TJ</v>
      </c>
      <c r="J242" s="48" t="str">
        <f>'Base-year demand'!H242</f>
        <v>*</v>
      </c>
      <c r="K242" s="8">
        <f t="shared" si="7"/>
        <v>2018</v>
      </c>
      <c r="L242" s="50" t="str">
        <f t="shared" si="6"/>
        <v>IDB</v>
      </c>
      <c r="O242" s="49" t="str">
        <f>IF('Base-year demand'!$L242=0,"",ROUNDDOWN('Base-year demand'!$L242,4))</f>
        <v/>
      </c>
      <c r="P242" s="49" t="str">
        <f>IF('Base-year demand'!$M242=0,"",'Base-year demand'!$M242)</f>
        <v/>
      </c>
      <c r="Q242" s="49" t="str">
        <f>IF('Base-year demand'!$N242=0,"",'Base-year demand'!$N242)</f>
        <v/>
      </c>
      <c r="R242" s="49" t="str">
        <f>IF('Base-year demand'!$O242=0,"",'Base-year demand'!$O242)</f>
        <v/>
      </c>
      <c r="S242" s="49" t="str">
        <f>IF('Base-year demand'!$P242=0,"",'Base-year demand'!$P242)</f>
        <v/>
      </c>
      <c r="T242" s="49" t="str">
        <f>IF('Base-year demand'!$Q242=0,"",'Base-year demand'!$Q242)</f>
        <v/>
      </c>
      <c r="U242" s="49" t="str">
        <f>IF('Base-year demand'!$R242=0,"",'Base-year demand'!$R242)</f>
        <v/>
      </c>
      <c r="V242" s="49" t="str">
        <f>IF('Base-year demand'!$S242=0,"",'Base-year demand'!$S242)</f>
        <v/>
      </c>
      <c r="W242" s="49" t="str">
        <f>IF('Base-year demand'!$T242=0,"",'Base-year demand'!$T242)</f>
        <v/>
      </c>
      <c r="X242" s="49" t="str">
        <f>IF('Base-year demand'!$U242=0,"",'Base-year demand'!$U242)</f>
        <v/>
      </c>
      <c r="Y242" s="49" t="str">
        <f>IF('Base-year demand'!$V242=0,"",'Base-year demand'!$V242)</f>
        <v/>
      </c>
      <c r="Z242" s="49" t="str">
        <f>IF('Base-year demand'!$W242=0,"",'Base-year demand'!$W242)</f>
        <v/>
      </c>
      <c r="AA242" s="49" t="str">
        <f>IF('Base-year demand'!$X242=0,"",'Base-year demand'!$X242)</f>
        <v/>
      </c>
      <c r="AB242" s="49" t="str">
        <f>IF('Base-year demand'!$Y242=0,"",'Base-year demand'!$Y242)</f>
        <v/>
      </c>
      <c r="AC242" s="49" t="str">
        <f>IF('Base-year demand'!$Z242=0,"",'Base-year demand'!$Z242)</f>
        <v/>
      </c>
    </row>
    <row r="243" spans="3:29" x14ac:dyDescent="0.3">
      <c r="C243" s="45" t="str">
        <f>DemandDrivers!C237</f>
        <v>IDC</v>
      </c>
      <c r="D243" s="45" t="str">
        <f>DemandDrivers!D237</f>
        <v>Industry-C demand</v>
      </c>
      <c r="E243" s="46" t="str">
        <f>DemandDrivers!E237</f>
        <v>IND</v>
      </c>
      <c r="F243" s="47" t="str">
        <f>DemandDrivers!F237</f>
        <v>TJ</v>
      </c>
      <c r="J243" s="48" t="str">
        <f>'Base-year demand'!H243</f>
        <v>*</v>
      </c>
      <c r="K243" s="8">
        <f t="shared" si="7"/>
        <v>2018</v>
      </c>
      <c r="L243" s="50" t="str">
        <f t="shared" si="6"/>
        <v>IDC</v>
      </c>
      <c r="O243" s="49" t="str">
        <f>IF('Base-year demand'!$L243=0,"",ROUNDDOWN('Base-year demand'!$L243,4))</f>
        <v/>
      </c>
      <c r="P243" s="49" t="str">
        <f>IF('Base-year demand'!$M243=0,"",'Base-year demand'!$M243)</f>
        <v/>
      </c>
      <c r="Q243" s="49" t="str">
        <f>IF('Base-year demand'!$N243=0,"",'Base-year demand'!$N243)</f>
        <v/>
      </c>
      <c r="R243" s="49" t="str">
        <f>IF('Base-year demand'!$O243=0,"",'Base-year demand'!$O243)</f>
        <v/>
      </c>
      <c r="S243" s="49" t="str">
        <f>IF('Base-year demand'!$P243=0,"",'Base-year demand'!$P243)</f>
        <v/>
      </c>
      <c r="T243" s="49" t="str">
        <f>IF('Base-year demand'!$Q243=0,"",'Base-year demand'!$Q243)</f>
        <v/>
      </c>
      <c r="U243" s="49" t="str">
        <f>IF('Base-year demand'!$R243=0,"",'Base-year demand'!$R243)</f>
        <v/>
      </c>
      <c r="V243" s="49" t="str">
        <f>IF('Base-year demand'!$S243=0,"",'Base-year demand'!$S243)</f>
        <v/>
      </c>
      <c r="W243" s="49" t="str">
        <f>IF('Base-year demand'!$T243=0,"",'Base-year demand'!$T243)</f>
        <v/>
      </c>
      <c r="X243" s="49" t="str">
        <f>IF('Base-year demand'!$U243=0,"",'Base-year demand'!$U243)</f>
        <v/>
      </c>
      <c r="Y243" s="49" t="str">
        <f>IF('Base-year demand'!$V243=0,"",'Base-year demand'!$V243)</f>
        <v/>
      </c>
      <c r="Z243" s="49" t="str">
        <f>IF('Base-year demand'!$W243=0,"",'Base-year demand'!$W243)</f>
        <v/>
      </c>
      <c r="AA243" s="49" t="str">
        <f>IF('Base-year demand'!$X243=0,"",'Base-year demand'!$X243)</f>
        <v/>
      </c>
      <c r="AB243" s="49" t="str">
        <f>IF('Base-year demand'!$Y243=0,"",'Base-year demand'!$Y243)</f>
        <v/>
      </c>
      <c r="AC243" s="49" t="str">
        <f>IF('Base-year demand'!$Z243=0,"",'Base-year demand'!$Z243)</f>
        <v/>
      </c>
    </row>
    <row r="244" spans="3:29" x14ac:dyDescent="0.3">
      <c r="C244" s="45" t="str">
        <f>DemandDrivers!C238</f>
        <v>IDD</v>
      </c>
      <c r="D244" s="45" t="str">
        <f>DemandDrivers!D238</f>
        <v>Industry-D demand</v>
      </c>
      <c r="E244" s="45" t="str">
        <f>DemandDrivers!E238</f>
        <v>IND</v>
      </c>
      <c r="F244" s="45" t="str">
        <f>DemandDrivers!F238</f>
        <v>TJ</v>
      </c>
      <c r="J244" s="48" t="str">
        <f>'Base-year demand'!H244</f>
        <v>*</v>
      </c>
      <c r="K244" s="8">
        <f t="shared" si="7"/>
        <v>2018</v>
      </c>
      <c r="L244" s="50" t="str">
        <f t="shared" si="6"/>
        <v>IDD</v>
      </c>
      <c r="O244" s="49" t="str">
        <f>IF('Base-year demand'!$L244=0,"",ROUNDDOWN('Base-year demand'!$L244,4))</f>
        <v/>
      </c>
      <c r="P244" s="49" t="str">
        <f>IF('Base-year demand'!$M244=0,"",'Base-year demand'!$M244)</f>
        <v/>
      </c>
      <c r="Q244" s="49" t="str">
        <f>IF('Base-year demand'!$N244=0,"",'Base-year demand'!$N244)</f>
        <v/>
      </c>
      <c r="R244" s="49" t="str">
        <f>IF('Base-year demand'!$O244=0,"",'Base-year demand'!$O244)</f>
        <v/>
      </c>
      <c r="S244" s="49" t="str">
        <f>IF('Base-year demand'!$P244=0,"",'Base-year demand'!$P244)</f>
        <v/>
      </c>
      <c r="T244" s="49" t="str">
        <f>IF('Base-year demand'!$Q244=0,"",'Base-year demand'!$Q244)</f>
        <v/>
      </c>
      <c r="U244" s="49" t="str">
        <f>IF('Base-year demand'!$R244=0,"",'Base-year demand'!$R244)</f>
        <v/>
      </c>
      <c r="V244" s="49" t="str">
        <f>IF('Base-year demand'!$S244=0,"",'Base-year demand'!$S244)</f>
        <v/>
      </c>
      <c r="W244" s="49" t="str">
        <f>IF('Base-year demand'!$T244=0,"",'Base-year demand'!$T244)</f>
        <v/>
      </c>
      <c r="X244" s="49" t="str">
        <f>IF('Base-year demand'!$U244=0,"",'Base-year demand'!$U244)</f>
        <v/>
      </c>
      <c r="Y244" s="49" t="str">
        <f>IF('Base-year demand'!$V244=0,"",'Base-year demand'!$V244)</f>
        <v/>
      </c>
      <c r="Z244" s="49" t="str">
        <f>IF('Base-year demand'!$W244=0,"",'Base-year demand'!$W244)</f>
        <v/>
      </c>
      <c r="AA244" s="49" t="str">
        <f>IF('Base-year demand'!$X244=0,"",'Base-year demand'!$X244)</f>
        <v/>
      </c>
      <c r="AB244" s="49" t="str">
        <f>IF('Base-year demand'!$Y244=0,"",'Base-year demand'!$Y244)</f>
        <v/>
      </c>
      <c r="AC244" s="49" t="str">
        <f>IF('Base-year demand'!$Z244=0,"",'Base-year demand'!$Z244)</f>
        <v/>
      </c>
    </row>
    <row r="245" spans="3:29" x14ac:dyDescent="0.3">
      <c r="C245" s="45" t="str">
        <f>DemandDrivers!C239</f>
        <v>IDE</v>
      </c>
      <c r="D245" s="45" t="str">
        <f>DemandDrivers!D239</f>
        <v>Industry-E demand</v>
      </c>
      <c r="E245" s="45" t="str">
        <f>DemandDrivers!E239</f>
        <v>IND</v>
      </c>
      <c r="F245" s="45" t="str">
        <f>DemandDrivers!F239</f>
        <v>TJ</v>
      </c>
      <c r="J245" s="48" t="str">
        <f>'Base-year demand'!H245</f>
        <v>*</v>
      </c>
      <c r="K245" s="8">
        <f t="shared" si="7"/>
        <v>2018</v>
      </c>
      <c r="L245" s="50" t="str">
        <f t="shared" si="6"/>
        <v>IDE</v>
      </c>
      <c r="O245" s="49" t="str">
        <f>IF('Base-year demand'!$L245=0,"",ROUNDDOWN('Base-year demand'!$L245,4))</f>
        <v/>
      </c>
      <c r="P245" s="49" t="str">
        <f>IF('Base-year demand'!$M245=0,"",'Base-year demand'!$M245)</f>
        <v/>
      </c>
      <c r="Q245" s="49" t="str">
        <f>IF('Base-year demand'!$N245=0,"",'Base-year demand'!$N245)</f>
        <v/>
      </c>
      <c r="R245" s="49" t="str">
        <f>IF('Base-year demand'!$O245=0,"",'Base-year demand'!$O245)</f>
        <v/>
      </c>
      <c r="S245" s="49" t="str">
        <f>IF('Base-year demand'!$P245=0,"",'Base-year demand'!$P245)</f>
        <v/>
      </c>
      <c r="T245" s="49" t="str">
        <f>IF('Base-year demand'!$Q245=0,"",'Base-year demand'!$Q245)</f>
        <v/>
      </c>
      <c r="U245" s="49" t="str">
        <f>IF('Base-year demand'!$R245=0,"",'Base-year demand'!$R245)</f>
        <v/>
      </c>
      <c r="V245" s="49" t="str">
        <f>IF('Base-year demand'!$S245=0,"",'Base-year demand'!$S245)</f>
        <v/>
      </c>
      <c r="W245" s="49" t="str">
        <f>IF('Base-year demand'!$T245=0,"",'Base-year demand'!$T245)</f>
        <v/>
      </c>
      <c r="X245" s="49" t="str">
        <f>IF('Base-year demand'!$U245=0,"",'Base-year demand'!$U245)</f>
        <v/>
      </c>
      <c r="Y245" s="49" t="str">
        <f>IF('Base-year demand'!$V245=0,"",'Base-year demand'!$V245)</f>
        <v/>
      </c>
      <c r="Z245" s="49" t="str">
        <f>IF('Base-year demand'!$W245=0,"",'Base-year demand'!$W245)</f>
        <v/>
      </c>
      <c r="AA245" s="49" t="str">
        <f>IF('Base-year demand'!$X245=0,"",'Base-year demand'!$X245)</f>
        <v/>
      </c>
      <c r="AB245" s="49" t="str">
        <f>IF('Base-year demand'!$Y245=0,"",'Base-year demand'!$Y245)</f>
        <v/>
      </c>
      <c r="AC245" s="49" t="str">
        <f>IF('Base-year demand'!$Z245=0,"",'Base-year demand'!$Z245)</f>
        <v/>
      </c>
    </row>
    <row r="246" spans="3:29" x14ac:dyDescent="0.3">
      <c r="C246" s="45" t="str">
        <f>DemandDrivers!C240</f>
        <v>IDF</v>
      </c>
      <c r="D246" s="45" t="str">
        <f>DemandDrivers!D240</f>
        <v>Industry-F demand</v>
      </c>
      <c r="E246" s="45" t="str">
        <f>DemandDrivers!E240</f>
        <v>IND</v>
      </c>
      <c r="F246" s="45" t="str">
        <f>DemandDrivers!F240</f>
        <v>TJ</v>
      </c>
      <c r="J246" s="48" t="str">
        <f>'Base-year demand'!H246</f>
        <v>*</v>
      </c>
      <c r="K246" s="8">
        <f t="shared" si="7"/>
        <v>2018</v>
      </c>
      <c r="L246" s="50" t="str">
        <f t="shared" si="6"/>
        <v>IDF</v>
      </c>
      <c r="O246" s="49" t="str">
        <f>IF('Base-year demand'!$L246=0,"",ROUNDDOWN('Base-year demand'!$L246,4))</f>
        <v/>
      </c>
      <c r="P246" s="49" t="str">
        <f>IF('Base-year demand'!$M246=0,"",'Base-year demand'!$M246)</f>
        <v/>
      </c>
      <c r="Q246" s="49" t="str">
        <f>IF('Base-year demand'!$N246=0,"",'Base-year demand'!$N246)</f>
        <v/>
      </c>
      <c r="R246" s="49" t="str">
        <f>IF('Base-year demand'!$O246=0,"",'Base-year demand'!$O246)</f>
        <v/>
      </c>
      <c r="S246" s="49" t="str">
        <f>IF('Base-year demand'!$P246=0,"",'Base-year demand'!$P246)</f>
        <v/>
      </c>
      <c r="T246" s="49" t="str">
        <f>IF('Base-year demand'!$Q246=0,"",'Base-year demand'!$Q246)</f>
        <v/>
      </c>
      <c r="U246" s="49" t="str">
        <f>IF('Base-year demand'!$R246=0,"",'Base-year demand'!$R246)</f>
        <v/>
      </c>
      <c r="V246" s="49" t="str">
        <f>IF('Base-year demand'!$S246=0,"",'Base-year demand'!$S246)</f>
        <v/>
      </c>
      <c r="W246" s="49" t="str">
        <f>IF('Base-year demand'!$T246=0,"",'Base-year demand'!$T246)</f>
        <v/>
      </c>
      <c r="X246" s="49" t="str">
        <f>IF('Base-year demand'!$U246=0,"",'Base-year demand'!$U246)</f>
        <v/>
      </c>
      <c r="Y246" s="49" t="str">
        <f>IF('Base-year demand'!$V246=0,"",'Base-year demand'!$V246)</f>
        <v/>
      </c>
      <c r="Z246" s="49" t="str">
        <f>IF('Base-year demand'!$W246=0,"",'Base-year demand'!$W246)</f>
        <v/>
      </c>
      <c r="AA246" s="49" t="str">
        <f>IF('Base-year demand'!$X246=0,"",'Base-year demand'!$X246)</f>
        <v/>
      </c>
      <c r="AB246" s="49" t="str">
        <f>IF('Base-year demand'!$Y246=0,"",'Base-year demand'!$Y246)</f>
        <v/>
      </c>
      <c r="AC246" s="49" t="str">
        <f>IF('Base-year demand'!$Z246=0,"",'Base-year demand'!$Z246)</f>
        <v/>
      </c>
    </row>
    <row r="247" spans="3:29" x14ac:dyDescent="0.3">
      <c r="C247" s="45" t="str">
        <f>DemandDrivers!C241</f>
        <v>IDG</v>
      </c>
      <c r="D247" s="45" t="str">
        <f>DemandDrivers!D241</f>
        <v>Industry-G demand</v>
      </c>
      <c r="E247" s="45" t="str">
        <f>DemandDrivers!E241</f>
        <v>IND</v>
      </c>
      <c r="F247" s="45" t="str">
        <f>DemandDrivers!F241</f>
        <v>TJ</v>
      </c>
      <c r="J247" s="48" t="str">
        <f>'Base-year demand'!H247</f>
        <v>*</v>
      </c>
      <c r="K247" s="8">
        <f t="shared" si="7"/>
        <v>2018</v>
      </c>
      <c r="L247" s="50" t="str">
        <f t="shared" si="6"/>
        <v>IDG</v>
      </c>
      <c r="O247" s="49" t="str">
        <f>IF('Base-year demand'!$L247=0,"",ROUNDDOWN('Base-year demand'!$L247,4))</f>
        <v/>
      </c>
      <c r="P247" s="49" t="str">
        <f>IF('Base-year demand'!$M247=0,"",'Base-year demand'!$M247)</f>
        <v/>
      </c>
      <c r="Q247" s="49" t="str">
        <f>IF('Base-year demand'!$N247=0,"",'Base-year demand'!$N247)</f>
        <v/>
      </c>
      <c r="R247" s="49" t="str">
        <f>IF('Base-year demand'!$O247=0,"",'Base-year demand'!$O247)</f>
        <v/>
      </c>
      <c r="S247" s="49" t="str">
        <f>IF('Base-year demand'!$P247=0,"",'Base-year demand'!$P247)</f>
        <v/>
      </c>
      <c r="T247" s="49" t="str">
        <f>IF('Base-year demand'!$Q247=0,"",'Base-year demand'!$Q247)</f>
        <v/>
      </c>
      <c r="U247" s="49" t="str">
        <f>IF('Base-year demand'!$R247=0,"",'Base-year demand'!$R247)</f>
        <v/>
      </c>
      <c r="V247" s="49" t="str">
        <f>IF('Base-year demand'!$S247=0,"",'Base-year demand'!$S247)</f>
        <v/>
      </c>
      <c r="W247" s="49" t="str">
        <f>IF('Base-year demand'!$T247=0,"",'Base-year demand'!$T247)</f>
        <v/>
      </c>
      <c r="X247" s="49" t="str">
        <f>IF('Base-year demand'!$U247=0,"",'Base-year demand'!$U247)</f>
        <v/>
      </c>
      <c r="Y247" s="49" t="str">
        <f>IF('Base-year demand'!$V247=0,"",'Base-year demand'!$V247)</f>
        <v/>
      </c>
      <c r="Z247" s="49" t="str">
        <f>IF('Base-year demand'!$W247=0,"",'Base-year demand'!$W247)</f>
        <v/>
      </c>
      <c r="AA247" s="49" t="str">
        <f>IF('Base-year demand'!$X247=0,"",'Base-year demand'!$X247)</f>
        <v/>
      </c>
      <c r="AB247" s="49" t="str">
        <f>IF('Base-year demand'!$Y247=0,"",'Base-year demand'!$Y247)</f>
        <v/>
      </c>
      <c r="AC247" s="49" t="str">
        <f>IF('Base-year demand'!$Z247=0,"",'Base-year demand'!$Z247)</f>
        <v/>
      </c>
    </row>
    <row r="248" spans="3:29" x14ac:dyDescent="0.3">
      <c r="C248" s="45" t="str">
        <f>DemandDrivers!C242</f>
        <v>IDH</v>
      </c>
      <c r="D248" s="45" t="str">
        <f>DemandDrivers!D242</f>
        <v>Industry-H demand</v>
      </c>
      <c r="E248" s="45" t="str">
        <f>DemandDrivers!E242</f>
        <v>IND</v>
      </c>
      <c r="F248" s="45" t="str">
        <f>DemandDrivers!F242</f>
        <v>TJ</v>
      </c>
      <c r="J248" s="48" t="str">
        <f>'Base-year demand'!H248</f>
        <v>*</v>
      </c>
      <c r="K248" s="8">
        <f t="shared" si="7"/>
        <v>2018</v>
      </c>
      <c r="L248" s="50" t="str">
        <f t="shared" si="6"/>
        <v>IDH</v>
      </c>
      <c r="O248" s="49" t="str">
        <f>IF('Base-year demand'!$L248=0,"",ROUNDDOWN('Base-year demand'!$L248,4))</f>
        <v/>
      </c>
      <c r="P248" s="49" t="str">
        <f>IF('Base-year demand'!$M248=0,"",'Base-year demand'!$M248)</f>
        <v/>
      </c>
      <c r="Q248" s="49" t="str">
        <f>IF('Base-year demand'!$N248=0,"",'Base-year demand'!$N248)</f>
        <v/>
      </c>
      <c r="R248" s="49" t="str">
        <f>IF('Base-year demand'!$O248=0,"",'Base-year demand'!$O248)</f>
        <v/>
      </c>
      <c r="S248" s="49" t="str">
        <f>IF('Base-year demand'!$P248=0,"",'Base-year demand'!$P248)</f>
        <v/>
      </c>
      <c r="T248" s="49" t="str">
        <f>IF('Base-year demand'!$Q248=0,"",'Base-year demand'!$Q248)</f>
        <v/>
      </c>
      <c r="U248" s="49" t="str">
        <f>IF('Base-year demand'!$R248=0,"",'Base-year demand'!$R248)</f>
        <v/>
      </c>
      <c r="V248" s="49" t="str">
        <f>IF('Base-year demand'!$S248=0,"",'Base-year demand'!$S248)</f>
        <v/>
      </c>
      <c r="W248" s="49" t="str">
        <f>IF('Base-year demand'!$T248=0,"",'Base-year demand'!$T248)</f>
        <v/>
      </c>
      <c r="X248" s="49" t="str">
        <f>IF('Base-year demand'!$U248=0,"",'Base-year demand'!$U248)</f>
        <v/>
      </c>
      <c r="Y248" s="49" t="str">
        <f>IF('Base-year demand'!$V248=0,"",'Base-year demand'!$V248)</f>
        <v/>
      </c>
      <c r="Z248" s="49" t="str">
        <f>IF('Base-year demand'!$W248=0,"",'Base-year demand'!$W248)</f>
        <v/>
      </c>
      <c r="AA248" s="49" t="str">
        <f>IF('Base-year demand'!$X248=0,"",'Base-year demand'!$X248)</f>
        <v/>
      </c>
      <c r="AB248" s="49" t="str">
        <f>IF('Base-year demand'!$Y248=0,"",'Base-year demand'!$Y248)</f>
        <v/>
      </c>
      <c r="AC248" s="49" t="str">
        <f>IF('Base-year demand'!$Z248=0,"",'Base-year demand'!$Z248)</f>
        <v/>
      </c>
    </row>
    <row r="249" spans="3:29" x14ac:dyDescent="0.3">
      <c r="C249" s="45" t="str">
        <f>DemandDrivers!C243</f>
        <v>WAT</v>
      </c>
      <c r="D249" s="45" t="str">
        <f>DemandDrivers!D243</f>
        <v>Water</v>
      </c>
      <c r="E249" s="45" t="str">
        <f>DemandDrivers!E243</f>
        <v>WWW</v>
      </c>
      <c r="F249" s="45" t="str">
        <f>DemandDrivers!F243</f>
        <v>m3</v>
      </c>
      <c r="J249" s="48" t="str">
        <f>'Base-year demand'!H249</f>
        <v>*</v>
      </c>
      <c r="K249" s="8">
        <f t="shared" si="7"/>
        <v>2018</v>
      </c>
      <c r="L249" s="50" t="str">
        <f t="shared" si="6"/>
        <v>WAT</v>
      </c>
      <c r="O249" s="49" t="str">
        <f>IF('Base-year demand'!$L249=0,"",ROUNDDOWN('Base-year demand'!$L249,4))</f>
        <v/>
      </c>
      <c r="P249" s="49" t="str">
        <f>IF('Base-year demand'!$M249=0,"",'Base-year demand'!$M249)</f>
        <v/>
      </c>
      <c r="Q249" s="49" t="str">
        <f>IF('Base-year demand'!$N249=0,"",'Base-year demand'!$N249)</f>
        <v/>
      </c>
      <c r="R249" s="49" t="str">
        <f>IF('Base-year demand'!$O249=0,"",'Base-year demand'!$O249)</f>
        <v/>
      </c>
      <c r="S249" s="49" t="str">
        <f>IF('Base-year demand'!$P249=0,"",'Base-year demand'!$P249)</f>
        <v/>
      </c>
      <c r="T249" s="49" t="str">
        <f>IF('Base-year demand'!$Q249=0,"",'Base-year demand'!$Q249)</f>
        <v/>
      </c>
      <c r="U249" s="49" t="str">
        <f>IF('Base-year demand'!$R249=0,"",'Base-year demand'!$R249)</f>
        <v/>
      </c>
      <c r="V249" s="49" t="str">
        <f>IF('Base-year demand'!$S249=0,"",'Base-year demand'!$S249)</f>
        <v/>
      </c>
      <c r="W249" s="49" t="str">
        <f>IF('Base-year demand'!$T249=0,"",'Base-year demand'!$T249)</f>
        <v/>
      </c>
      <c r="X249" s="49" t="str">
        <f>IF('Base-year demand'!$U249=0,"",'Base-year demand'!$U249)</f>
        <v/>
      </c>
      <c r="Y249" s="49" t="str">
        <f>IF('Base-year demand'!$V249=0,"",'Base-year demand'!$V249)</f>
        <v/>
      </c>
      <c r="Z249" s="49" t="str">
        <f>IF('Base-year demand'!$W249=0,"",'Base-year demand'!$W249)</f>
        <v/>
      </c>
      <c r="AA249" s="49" t="str">
        <f>IF('Base-year demand'!$X249=0,"",'Base-year demand'!$X249)</f>
        <v/>
      </c>
      <c r="AB249" s="49" t="str">
        <f>IF('Base-year demand'!$Y249=0,"",'Base-year demand'!$Y249)</f>
        <v/>
      </c>
      <c r="AC249" s="49" t="str">
        <f>IF('Base-year demand'!$Z249=0,"",'Base-year demand'!$Z249)</f>
        <v/>
      </c>
    </row>
    <row r="250" spans="3:29" x14ac:dyDescent="0.3">
      <c r="C250" s="45" t="str">
        <f>DemandDrivers!C244</f>
        <v>WMSU</v>
      </c>
      <c r="D250" s="45" t="str">
        <f>DemandDrivers!D244</f>
        <v>Municipal Solid Waste - Undifferentiated (output of the treatment facilities)</v>
      </c>
      <c r="E250" s="45" t="str">
        <f>DemandDrivers!E244</f>
        <v>WWW</v>
      </c>
      <c r="F250" s="45" t="str">
        <f>DemandDrivers!F244</f>
        <v>t</v>
      </c>
      <c r="J250" s="48" t="str">
        <f>'Base-year demand'!H250</f>
        <v>*</v>
      </c>
      <c r="K250" s="8">
        <f t="shared" si="7"/>
        <v>2018</v>
      </c>
      <c r="L250" s="50" t="str">
        <f t="shared" si="6"/>
        <v>WMSU</v>
      </c>
      <c r="O250" s="49" t="str">
        <f>IF('Base-year demand'!$L250=0,"",ROUNDDOWN('Base-year demand'!$L250,4))</f>
        <v/>
      </c>
      <c r="P250" s="49" t="str">
        <f>IF('Base-year demand'!$M250=0,"",'Base-year demand'!$M250)</f>
        <v/>
      </c>
      <c r="Q250" s="49" t="str">
        <f>IF('Base-year demand'!$N250=0,"",'Base-year demand'!$N250)</f>
        <v/>
      </c>
      <c r="R250" s="49" t="str">
        <f>IF('Base-year demand'!$O250=0,"",'Base-year demand'!$O250)</f>
        <v/>
      </c>
      <c r="S250" s="49" t="str">
        <f>IF('Base-year demand'!$P250=0,"",'Base-year demand'!$P250)</f>
        <v/>
      </c>
      <c r="T250" s="49" t="str">
        <f>IF('Base-year demand'!$Q250=0,"",'Base-year demand'!$Q250)</f>
        <v/>
      </c>
      <c r="U250" s="49" t="str">
        <f>IF('Base-year demand'!$R250=0,"",'Base-year demand'!$R250)</f>
        <v/>
      </c>
      <c r="V250" s="49" t="str">
        <f>IF('Base-year demand'!$S250=0,"",'Base-year demand'!$S250)</f>
        <v/>
      </c>
      <c r="W250" s="49" t="str">
        <f>IF('Base-year demand'!$T250=0,"",'Base-year demand'!$T250)</f>
        <v/>
      </c>
      <c r="X250" s="49" t="str">
        <f>IF('Base-year demand'!$U250=0,"",'Base-year demand'!$U250)</f>
        <v/>
      </c>
      <c r="Y250" s="49" t="str">
        <f>IF('Base-year demand'!$V250=0,"",'Base-year demand'!$V250)</f>
        <v/>
      </c>
      <c r="Z250" s="49" t="str">
        <f>IF('Base-year demand'!$W250=0,"",'Base-year demand'!$W250)</f>
        <v/>
      </c>
      <c r="AA250" s="49" t="str">
        <f>IF('Base-year demand'!$X250=0,"",'Base-year demand'!$X250)</f>
        <v/>
      </c>
      <c r="AB250" s="49" t="str">
        <f>IF('Base-year demand'!$Y250=0,"",'Base-year demand'!$Y250)</f>
        <v/>
      </c>
      <c r="AC250" s="49" t="str">
        <f>IF('Base-year demand'!$Z250=0,"",'Base-year demand'!$Z250)</f>
        <v/>
      </c>
    </row>
    <row r="251" spans="3:29" x14ac:dyDescent="0.3">
      <c r="C251" s="45" t="str">
        <f>DemandDrivers!C245</f>
        <v>WMSR</v>
      </c>
      <c r="D251" s="45" t="str">
        <f>DemandDrivers!D245</f>
        <v>Municipal Solid Waste - Recyclable (output of the treatment facilities)</v>
      </c>
      <c r="E251" s="45" t="str">
        <f>DemandDrivers!E245</f>
        <v>WWW</v>
      </c>
      <c r="F251" s="45" t="str">
        <f>DemandDrivers!F245</f>
        <v>t</v>
      </c>
      <c r="J251" s="48" t="str">
        <f>'Base-year demand'!H251</f>
        <v>*</v>
      </c>
      <c r="K251" s="8">
        <f t="shared" si="7"/>
        <v>2018</v>
      </c>
      <c r="L251" s="50" t="str">
        <f t="shared" si="6"/>
        <v>WMSR</v>
      </c>
      <c r="O251" s="49" t="str">
        <f>IF('Base-year demand'!$L251=0,"",ROUNDDOWN('Base-year demand'!$L251,4))</f>
        <v/>
      </c>
      <c r="P251" s="49" t="str">
        <f>IF('Base-year demand'!$M251=0,"",'Base-year demand'!$M251)</f>
        <v/>
      </c>
      <c r="Q251" s="49" t="str">
        <f>IF('Base-year demand'!$N251=0,"",'Base-year demand'!$N251)</f>
        <v/>
      </c>
      <c r="R251" s="49" t="str">
        <f>IF('Base-year demand'!$O251=0,"",'Base-year demand'!$O251)</f>
        <v/>
      </c>
      <c r="S251" s="49" t="str">
        <f>IF('Base-year demand'!$P251=0,"",'Base-year demand'!$P251)</f>
        <v/>
      </c>
      <c r="T251" s="49" t="str">
        <f>IF('Base-year demand'!$Q251=0,"",'Base-year demand'!$Q251)</f>
        <v/>
      </c>
      <c r="U251" s="49" t="str">
        <f>IF('Base-year demand'!$R251=0,"",'Base-year demand'!$R251)</f>
        <v/>
      </c>
      <c r="V251" s="49" t="str">
        <f>IF('Base-year demand'!$S251=0,"",'Base-year demand'!$S251)</f>
        <v/>
      </c>
      <c r="W251" s="49" t="str">
        <f>IF('Base-year demand'!$T251=0,"",'Base-year demand'!$T251)</f>
        <v/>
      </c>
      <c r="X251" s="49" t="str">
        <f>IF('Base-year demand'!$U251=0,"",'Base-year demand'!$U251)</f>
        <v/>
      </c>
      <c r="Y251" s="49" t="str">
        <f>IF('Base-year demand'!$V251=0,"",'Base-year demand'!$V251)</f>
        <v/>
      </c>
      <c r="Z251" s="49" t="str">
        <f>IF('Base-year demand'!$W251=0,"",'Base-year demand'!$W251)</f>
        <v/>
      </c>
      <c r="AA251" s="49" t="str">
        <f>IF('Base-year demand'!$X251=0,"",'Base-year demand'!$X251)</f>
        <v/>
      </c>
      <c r="AB251" s="49" t="str">
        <f>IF('Base-year demand'!$Y251=0,"",'Base-year demand'!$Y251)</f>
        <v/>
      </c>
      <c r="AC251" s="49" t="str">
        <f>IF('Base-year demand'!$Z251=0,"",'Base-year demand'!$Z251)</f>
        <v/>
      </c>
    </row>
    <row r="252" spans="3:29" x14ac:dyDescent="0.3">
      <c r="C252" s="45" t="str">
        <f>DemandDrivers!C246</f>
        <v>WMSRPL</v>
      </c>
      <c r="D252" s="45" t="str">
        <f>DemandDrivers!D246</f>
        <v xml:space="preserve">Municipal Solid Waste -Plastic Production </v>
      </c>
      <c r="E252" s="45" t="str">
        <f>DemandDrivers!E246</f>
        <v>WWW</v>
      </c>
      <c r="F252" s="45" t="str">
        <f>DemandDrivers!F246</f>
        <v>t</v>
      </c>
      <c r="J252" s="48" t="str">
        <f>'Base-year demand'!H252</f>
        <v>*</v>
      </c>
      <c r="K252" s="8">
        <f t="shared" si="7"/>
        <v>2018</v>
      </c>
      <c r="L252" s="50" t="str">
        <f t="shared" si="6"/>
        <v>WMSRPL</v>
      </c>
      <c r="O252" s="49" t="str">
        <f>IF('Base-year demand'!$L252=0,"",ROUNDDOWN('Base-year demand'!$L252,4))</f>
        <v/>
      </c>
      <c r="P252" s="49" t="str">
        <f>IF('Base-year demand'!$M252=0,"",'Base-year demand'!$M252)</f>
        <v/>
      </c>
      <c r="Q252" s="49" t="str">
        <f>IF('Base-year demand'!$N252=0,"",'Base-year demand'!$N252)</f>
        <v/>
      </c>
      <c r="R252" s="49" t="str">
        <f>IF('Base-year demand'!$O252=0,"",'Base-year demand'!$O252)</f>
        <v/>
      </c>
      <c r="S252" s="49" t="str">
        <f>IF('Base-year demand'!$P252=0,"",'Base-year demand'!$P252)</f>
        <v/>
      </c>
      <c r="T252" s="49" t="str">
        <f>IF('Base-year demand'!$Q252=0,"",'Base-year demand'!$Q252)</f>
        <v/>
      </c>
      <c r="U252" s="49" t="str">
        <f>IF('Base-year demand'!$R252=0,"",'Base-year demand'!$R252)</f>
        <v/>
      </c>
      <c r="V252" s="49" t="str">
        <f>IF('Base-year demand'!$S252=0,"",'Base-year demand'!$S252)</f>
        <v/>
      </c>
      <c r="W252" s="49" t="str">
        <f>IF('Base-year demand'!$T252=0,"",'Base-year demand'!$T252)</f>
        <v/>
      </c>
      <c r="X252" s="49" t="str">
        <f>IF('Base-year demand'!$U252=0,"",'Base-year demand'!$U252)</f>
        <v/>
      </c>
      <c r="Y252" s="49" t="str">
        <f>IF('Base-year demand'!$V252=0,"",'Base-year demand'!$V252)</f>
        <v/>
      </c>
      <c r="Z252" s="49" t="str">
        <f>IF('Base-year demand'!$W252=0,"",'Base-year demand'!$W252)</f>
        <v/>
      </c>
      <c r="AA252" s="49" t="str">
        <f>IF('Base-year demand'!$X252=0,"",'Base-year demand'!$X252)</f>
        <v/>
      </c>
      <c r="AB252" s="49" t="str">
        <f>IF('Base-year demand'!$Y252=0,"",'Base-year demand'!$Y252)</f>
        <v/>
      </c>
      <c r="AC252" s="49" t="str">
        <f>IF('Base-year demand'!$Z252=0,"",'Base-year demand'!$Z252)</f>
        <v/>
      </c>
    </row>
    <row r="253" spans="3:29" x14ac:dyDescent="0.3">
      <c r="C253" s="45" t="str">
        <f>DemandDrivers!C247</f>
        <v>WMSRM</v>
      </c>
      <c r="D253" s="45" t="str">
        <f>DemandDrivers!D247</f>
        <v xml:space="preserve">Municipal Solid Waste -Metal Production </v>
      </c>
      <c r="E253" s="45" t="str">
        <f>DemandDrivers!E247</f>
        <v>WWW</v>
      </c>
      <c r="F253" s="45" t="str">
        <f>DemandDrivers!F247</f>
        <v>t</v>
      </c>
      <c r="J253" s="48" t="str">
        <f>'Base-year demand'!H253</f>
        <v>*</v>
      </c>
      <c r="K253" s="8">
        <f t="shared" si="7"/>
        <v>2018</v>
      </c>
      <c r="L253" s="50" t="str">
        <f t="shared" si="6"/>
        <v>WMSRM</v>
      </c>
      <c r="O253" s="49" t="str">
        <f>IF('Base-year demand'!$L253=0,"",ROUNDDOWN('Base-year demand'!$L253,4))</f>
        <v/>
      </c>
      <c r="P253" s="49" t="str">
        <f>IF('Base-year demand'!$M253=0,"",'Base-year demand'!$M253)</f>
        <v/>
      </c>
      <c r="Q253" s="49" t="str">
        <f>IF('Base-year demand'!$N253=0,"",'Base-year demand'!$N253)</f>
        <v/>
      </c>
      <c r="R253" s="49" t="str">
        <f>IF('Base-year demand'!$O253=0,"",'Base-year demand'!$O253)</f>
        <v/>
      </c>
      <c r="S253" s="49" t="str">
        <f>IF('Base-year demand'!$P253=0,"",'Base-year demand'!$P253)</f>
        <v/>
      </c>
      <c r="T253" s="49" t="str">
        <f>IF('Base-year demand'!$Q253=0,"",'Base-year demand'!$Q253)</f>
        <v/>
      </c>
      <c r="U253" s="49" t="str">
        <f>IF('Base-year demand'!$R253=0,"",'Base-year demand'!$R253)</f>
        <v/>
      </c>
      <c r="V253" s="49" t="str">
        <f>IF('Base-year demand'!$S253=0,"",'Base-year demand'!$S253)</f>
        <v/>
      </c>
      <c r="W253" s="49" t="str">
        <f>IF('Base-year demand'!$T253=0,"",'Base-year demand'!$T253)</f>
        <v/>
      </c>
      <c r="X253" s="49" t="str">
        <f>IF('Base-year demand'!$U253=0,"",'Base-year demand'!$U253)</f>
        <v/>
      </c>
      <c r="Y253" s="49" t="str">
        <f>IF('Base-year demand'!$V253=0,"",'Base-year demand'!$V253)</f>
        <v/>
      </c>
      <c r="Z253" s="49" t="str">
        <f>IF('Base-year demand'!$W253=0,"",'Base-year demand'!$W253)</f>
        <v/>
      </c>
      <c r="AA253" s="49" t="str">
        <f>IF('Base-year demand'!$X253=0,"",'Base-year demand'!$X253)</f>
        <v/>
      </c>
      <c r="AB253" s="49" t="str">
        <f>IF('Base-year demand'!$Y253=0,"",'Base-year demand'!$Y253)</f>
        <v/>
      </c>
      <c r="AC253" s="49" t="str">
        <f>IF('Base-year demand'!$Z253=0,"",'Base-year demand'!$Z253)</f>
        <v/>
      </c>
    </row>
    <row r="254" spans="3:29" x14ac:dyDescent="0.3">
      <c r="C254" s="45" t="str">
        <f>DemandDrivers!C248</f>
        <v>WMSRPA</v>
      </c>
      <c r="D254" s="45" t="str">
        <f>DemandDrivers!D248</f>
        <v xml:space="preserve">Municipal Solid Waste -Paper Production </v>
      </c>
      <c r="E254" s="45" t="str">
        <f>DemandDrivers!E248</f>
        <v>WWW</v>
      </c>
      <c r="F254" s="45" t="str">
        <f>DemandDrivers!F248</f>
        <v>t</v>
      </c>
      <c r="J254" s="48" t="str">
        <f>'Base-year demand'!H254</f>
        <v>*</v>
      </c>
      <c r="K254" s="8">
        <f t="shared" si="7"/>
        <v>2018</v>
      </c>
      <c r="L254" s="50" t="str">
        <f t="shared" si="6"/>
        <v>WMSRPA</v>
      </c>
      <c r="O254" s="49" t="str">
        <f>IF('Base-year demand'!$L254=0,"",ROUNDDOWN('Base-year demand'!$L254,4))</f>
        <v/>
      </c>
      <c r="P254" s="49" t="str">
        <f>IF('Base-year demand'!$M254=0,"",'Base-year demand'!$M254)</f>
        <v/>
      </c>
      <c r="Q254" s="49" t="str">
        <f>IF('Base-year demand'!$N254=0,"",'Base-year demand'!$N254)</f>
        <v/>
      </c>
      <c r="R254" s="49" t="str">
        <f>IF('Base-year demand'!$O254=0,"",'Base-year demand'!$O254)</f>
        <v/>
      </c>
      <c r="S254" s="49" t="str">
        <f>IF('Base-year demand'!$P254=0,"",'Base-year demand'!$P254)</f>
        <v/>
      </c>
      <c r="T254" s="49" t="str">
        <f>IF('Base-year demand'!$Q254=0,"",'Base-year demand'!$Q254)</f>
        <v/>
      </c>
      <c r="U254" s="49" t="str">
        <f>IF('Base-year demand'!$R254=0,"",'Base-year demand'!$R254)</f>
        <v/>
      </c>
      <c r="V254" s="49" t="str">
        <f>IF('Base-year demand'!$S254=0,"",'Base-year demand'!$S254)</f>
        <v/>
      </c>
      <c r="W254" s="49" t="str">
        <f>IF('Base-year demand'!$T254=0,"",'Base-year demand'!$T254)</f>
        <v/>
      </c>
      <c r="X254" s="49" t="str">
        <f>IF('Base-year demand'!$U254=0,"",'Base-year demand'!$U254)</f>
        <v/>
      </c>
      <c r="Y254" s="49" t="str">
        <f>IF('Base-year demand'!$V254=0,"",'Base-year demand'!$V254)</f>
        <v/>
      </c>
      <c r="Z254" s="49" t="str">
        <f>IF('Base-year demand'!$W254=0,"",'Base-year demand'!$W254)</f>
        <v/>
      </c>
      <c r="AA254" s="49" t="str">
        <f>IF('Base-year demand'!$X254=0,"",'Base-year demand'!$X254)</f>
        <v/>
      </c>
      <c r="AB254" s="49" t="str">
        <f>IF('Base-year demand'!$Y254=0,"",'Base-year demand'!$Y254)</f>
        <v/>
      </c>
      <c r="AC254" s="49" t="str">
        <f>IF('Base-year demand'!$Z254=0,"",'Base-year demand'!$Z254)</f>
        <v/>
      </c>
    </row>
    <row r="255" spans="3:29" x14ac:dyDescent="0.3">
      <c r="C255" s="45" t="str">
        <f>DemandDrivers!C249</f>
        <v>WMSRG</v>
      </c>
      <c r="D255" s="45" t="str">
        <f>DemandDrivers!D249</f>
        <v xml:space="preserve">Municipal Solid Waste -Glass Production </v>
      </c>
      <c r="E255" s="45" t="str">
        <f>DemandDrivers!E249</f>
        <v>WWW</v>
      </c>
      <c r="F255" s="45" t="str">
        <f>DemandDrivers!F249</f>
        <v>t</v>
      </c>
      <c r="J255" s="48" t="str">
        <f>'Base-year demand'!H255</f>
        <v>*</v>
      </c>
      <c r="K255" s="8">
        <f t="shared" si="7"/>
        <v>2018</v>
      </c>
      <c r="L255" s="50" t="str">
        <f t="shared" si="6"/>
        <v>WMSRG</v>
      </c>
      <c r="O255" s="49" t="str">
        <f>IF('Base-year demand'!$L255=0,"",ROUNDDOWN('Base-year demand'!$L255,4))</f>
        <v/>
      </c>
      <c r="P255" s="49" t="str">
        <f>IF('Base-year demand'!$M255=0,"",'Base-year demand'!$M255)</f>
        <v/>
      </c>
      <c r="Q255" s="49" t="str">
        <f>IF('Base-year demand'!$N255=0,"",'Base-year demand'!$N255)</f>
        <v/>
      </c>
      <c r="R255" s="49" t="str">
        <f>IF('Base-year demand'!$O255=0,"",'Base-year demand'!$O255)</f>
        <v/>
      </c>
      <c r="S255" s="49" t="str">
        <f>IF('Base-year demand'!$P255=0,"",'Base-year demand'!$P255)</f>
        <v/>
      </c>
      <c r="T255" s="49" t="str">
        <f>IF('Base-year demand'!$Q255=0,"",'Base-year demand'!$Q255)</f>
        <v/>
      </c>
      <c r="U255" s="49" t="str">
        <f>IF('Base-year demand'!$R255=0,"",'Base-year demand'!$R255)</f>
        <v/>
      </c>
      <c r="V255" s="49" t="str">
        <f>IF('Base-year demand'!$S255=0,"",'Base-year demand'!$S255)</f>
        <v/>
      </c>
      <c r="W255" s="49" t="str">
        <f>IF('Base-year demand'!$T255=0,"",'Base-year demand'!$T255)</f>
        <v/>
      </c>
      <c r="X255" s="49" t="str">
        <f>IF('Base-year demand'!$U255=0,"",'Base-year demand'!$U255)</f>
        <v/>
      </c>
      <c r="Y255" s="49" t="str">
        <f>IF('Base-year demand'!$V255=0,"",'Base-year demand'!$V255)</f>
        <v/>
      </c>
      <c r="Z255" s="49" t="str">
        <f>IF('Base-year demand'!$W255=0,"",'Base-year demand'!$W255)</f>
        <v/>
      </c>
      <c r="AA255" s="49" t="str">
        <f>IF('Base-year demand'!$X255=0,"",'Base-year demand'!$X255)</f>
        <v/>
      </c>
      <c r="AB255" s="49" t="str">
        <f>IF('Base-year demand'!$Y255=0,"",'Base-year demand'!$Y255)</f>
        <v/>
      </c>
      <c r="AC255" s="49" t="str">
        <f>IF('Base-year demand'!$Z255=0,"",'Base-year demand'!$Z255)</f>
        <v/>
      </c>
    </row>
    <row r="256" spans="3:29" x14ac:dyDescent="0.3">
      <c r="C256" s="45" t="str">
        <f>DemandDrivers!C250</f>
        <v>WMSO</v>
      </c>
      <c r="D256" s="45" t="str">
        <f>DemandDrivers!D250</f>
        <v xml:space="preserve">Municipal solid Waste - Food Waste </v>
      </c>
      <c r="E256" s="45" t="str">
        <f>DemandDrivers!E250</f>
        <v>WWW</v>
      </c>
      <c r="F256" s="45" t="str">
        <f>DemandDrivers!F250</f>
        <v>t</v>
      </c>
      <c r="J256" s="48" t="str">
        <f>'Base-year demand'!H256</f>
        <v>*</v>
      </c>
      <c r="K256" s="8">
        <f t="shared" si="7"/>
        <v>2018</v>
      </c>
      <c r="L256" s="50" t="str">
        <f t="shared" si="6"/>
        <v>WMSO</v>
      </c>
      <c r="O256" s="49" t="str">
        <f>IF('Base-year demand'!$L256=0,"",ROUNDDOWN('Base-year demand'!$L256,4))</f>
        <v/>
      </c>
      <c r="P256" s="49" t="str">
        <f>IF('Base-year demand'!$M256=0,"",'Base-year demand'!$M256)</f>
        <v/>
      </c>
      <c r="Q256" s="49" t="str">
        <f>IF('Base-year demand'!$N256=0,"",'Base-year demand'!$N256)</f>
        <v/>
      </c>
      <c r="R256" s="49" t="str">
        <f>IF('Base-year demand'!$O256=0,"",'Base-year demand'!$O256)</f>
        <v/>
      </c>
      <c r="S256" s="49" t="str">
        <f>IF('Base-year demand'!$P256=0,"",'Base-year demand'!$P256)</f>
        <v/>
      </c>
      <c r="T256" s="49" t="str">
        <f>IF('Base-year demand'!$Q256=0,"",'Base-year demand'!$Q256)</f>
        <v/>
      </c>
      <c r="U256" s="49" t="str">
        <f>IF('Base-year demand'!$R256=0,"",'Base-year demand'!$R256)</f>
        <v/>
      </c>
      <c r="V256" s="49" t="str">
        <f>IF('Base-year demand'!$S256=0,"",'Base-year demand'!$S256)</f>
        <v/>
      </c>
      <c r="W256" s="49" t="str">
        <f>IF('Base-year demand'!$T256=0,"",'Base-year demand'!$T256)</f>
        <v/>
      </c>
      <c r="X256" s="49" t="str">
        <f>IF('Base-year demand'!$U256=0,"",'Base-year demand'!$U256)</f>
        <v/>
      </c>
      <c r="Y256" s="49" t="str">
        <f>IF('Base-year demand'!$V256=0,"",'Base-year demand'!$V256)</f>
        <v/>
      </c>
      <c r="Z256" s="49" t="str">
        <f>IF('Base-year demand'!$W256=0,"",'Base-year demand'!$W256)</f>
        <v/>
      </c>
      <c r="AA256" s="49" t="str">
        <f>IF('Base-year demand'!$X256=0,"",'Base-year demand'!$X256)</f>
        <v/>
      </c>
      <c r="AB256" s="49" t="str">
        <f>IF('Base-year demand'!$Y256=0,"",'Base-year demand'!$Y256)</f>
        <v/>
      </c>
      <c r="AC256" s="49" t="str">
        <f>IF('Base-year demand'!$Z256=0,"",'Base-year demand'!$Z256)</f>
        <v/>
      </c>
    </row>
    <row r="257" spans="3:29" x14ac:dyDescent="0.3">
      <c r="C257" s="45" t="str">
        <f>DemandDrivers!C251</f>
        <v>WWT</v>
      </c>
      <c r="D257" s="45" t="str">
        <f>DemandDrivers!D251</f>
        <v xml:space="preserve">Waste Water </v>
      </c>
      <c r="E257" s="45" t="str">
        <f>DemandDrivers!E251</f>
        <v>WWW</v>
      </c>
      <c r="F257" s="45" t="str">
        <f>DemandDrivers!F251</f>
        <v>m3</v>
      </c>
      <c r="J257" s="48" t="str">
        <f>'Base-year demand'!H257</f>
        <v>*</v>
      </c>
      <c r="K257" s="8">
        <f t="shared" si="7"/>
        <v>2018</v>
      </c>
      <c r="L257" s="50" t="str">
        <f t="shared" si="6"/>
        <v>WWT</v>
      </c>
      <c r="O257" s="49" t="str">
        <f>IF('Base-year demand'!$L257=0,"",ROUNDDOWN('Base-year demand'!$L257,4))</f>
        <v/>
      </c>
      <c r="P257" s="49" t="str">
        <f>IF('Base-year demand'!$M257=0,"",'Base-year demand'!$M257)</f>
        <v/>
      </c>
      <c r="Q257" s="49" t="str">
        <f>IF('Base-year demand'!$N257=0,"",'Base-year demand'!$N257)</f>
        <v/>
      </c>
      <c r="R257" s="49" t="str">
        <f>IF('Base-year demand'!$O257=0,"",'Base-year demand'!$O257)</f>
        <v/>
      </c>
      <c r="S257" s="49" t="str">
        <f>IF('Base-year demand'!$P257=0,"",'Base-year demand'!$P257)</f>
        <v/>
      </c>
      <c r="T257" s="49" t="str">
        <f>IF('Base-year demand'!$Q257=0,"",'Base-year demand'!$Q257)</f>
        <v/>
      </c>
      <c r="U257" s="49" t="str">
        <f>IF('Base-year demand'!$R257=0,"",'Base-year demand'!$R257)</f>
        <v/>
      </c>
      <c r="V257" s="49" t="str">
        <f>IF('Base-year demand'!$S257=0,"",'Base-year demand'!$S257)</f>
        <v/>
      </c>
      <c r="W257" s="49" t="str">
        <f>IF('Base-year demand'!$T257=0,"",'Base-year demand'!$T257)</f>
        <v/>
      </c>
      <c r="X257" s="49" t="str">
        <f>IF('Base-year demand'!$U257=0,"",'Base-year demand'!$U257)</f>
        <v/>
      </c>
      <c r="Y257" s="49" t="str">
        <f>IF('Base-year demand'!$V257=0,"",'Base-year demand'!$V257)</f>
        <v/>
      </c>
      <c r="Z257" s="49" t="str">
        <f>IF('Base-year demand'!$W257=0,"",'Base-year demand'!$W257)</f>
        <v/>
      </c>
      <c r="AA257" s="49" t="str">
        <f>IF('Base-year demand'!$X257=0,"",'Base-year demand'!$X257)</f>
        <v/>
      </c>
      <c r="AB257" s="49" t="str">
        <f>IF('Base-year demand'!$Y257=0,"",'Base-year demand'!$Y257)</f>
        <v/>
      </c>
      <c r="AC257" s="49" t="str">
        <f>IF('Base-year demand'!$Z257=0,"",'Base-year demand'!$Z257)</f>
        <v/>
      </c>
    </row>
    <row r="258" spans="3:29" x14ac:dyDescent="0.3">
      <c r="C258" t="s">
        <v>24</v>
      </c>
      <c r="H258" s="51"/>
      <c r="I258" s="51"/>
      <c r="J258" s="52" t="str">
        <f>J10</f>
        <v>*</v>
      </c>
      <c r="K258" s="165">
        <f t="shared" ref="K258:K321" si="8">K10+5</f>
        <v>2023</v>
      </c>
      <c r="L258" s="54" t="str">
        <f t="shared" ref="L258:L321" si="9">L10</f>
        <v>RHAPA</v>
      </c>
      <c r="M258" s="51"/>
      <c r="N258" s="51"/>
      <c r="O258" s="53" t="str">
        <f>IFERROR(ROUNDDOWN(O10*('SCENARIO Variables'!W$45/'SCENARIO Variables'!H$44),4),"")</f>
        <v/>
      </c>
      <c r="P258" s="53" t="str">
        <f>IFERROR(P10*('SCENARIO Variables'!X$45/'SCENARIO Variables'!I$44),"")</f>
        <v/>
      </c>
      <c r="Q258" s="53" t="str">
        <f>IFERROR(Q10*('SCENARIO Variables'!Y$45/'SCENARIO Variables'!J$44),"")</f>
        <v/>
      </c>
      <c r="R258" s="53" t="str">
        <f>IFERROR(R10*('SCENARIO Variables'!Z$45/'SCENARIO Variables'!K$44),"")</f>
        <v/>
      </c>
      <c r="S258" s="53" t="str">
        <f>IFERROR(S10*('SCENARIO Variables'!AA$45/'SCENARIO Variables'!L$44),"")</f>
        <v/>
      </c>
      <c r="T258" s="53" t="str">
        <f>IFERROR(T10*('SCENARIO Variables'!AB$45/'SCENARIO Variables'!M$44),"")</f>
        <v/>
      </c>
      <c r="U258" s="53" t="str">
        <f>IFERROR(U10*('SCENARIO Variables'!AC$45/'SCENARIO Variables'!N$44),"")</f>
        <v/>
      </c>
      <c r="V258" s="53" t="str">
        <f>IFERROR(V10*('SCENARIO Variables'!AD$45/'SCENARIO Variables'!O$44),"")</f>
        <v/>
      </c>
      <c r="W258" s="53" t="str">
        <f>IFERROR(W10*('SCENARIO Variables'!AE$45/'SCENARIO Variables'!P$44),"")</f>
        <v/>
      </c>
      <c r="X258" s="53" t="str">
        <f>IFERROR(X10*('SCENARIO Variables'!AF$45/'SCENARIO Variables'!Q$44),"")</f>
        <v/>
      </c>
      <c r="Y258" s="53" t="str">
        <f>IFERROR(Y10*('SCENARIO Variables'!AG$45/'SCENARIO Variables'!R$44),"")</f>
        <v/>
      </c>
      <c r="Z258" s="53" t="str">
        <f>IFERROR(Z10*('SCENARIO Variables'!AH$45/'SCENARIO Variables'!S$44),"")</f>
        <v/>
      </c>
      <c r="AA258" s="53" t="str">
        <f>IFERROR(AA10*('SCENARIO Variables'!AI$45/'SCENARIO Variables'!T$44),"")</f>
        <v/>
      </c>
      <c r="AB258" s="53" t="str">
        <f>IFERROR(AB10*('SCENARIO Variables'!AJ$45/'SCENARIO Variables'!U$44),"")</f>
        <v/>
      </c>
      <c r="AC258" s="53" t="str">
        <f>IFERROR(AC10*('SCENARIO Variables'!AK$45/'SCENARIO Variables'!V$44),"")</f>
        <v/>
      </c>
    </row>
    <row r="259" spans="3:29" x14ac:dyDescent="0.3">
      <c r="C259" t="s">
        <v>25</v>
      </c>
      <c r="J259" s="52" t="str">
        <f t="shared" ref="J259:J322" si="10">J11</f>
        <v>DEMAND</v>
      </c>
      <c r="K259" s="8">
        <f t="shared" si="8"/>
        <v>2023</v>
      </c>
      <c r="L259" s="56" t="str">
        <f t="shared" si="9"/>
        <v>RHAPB</v>
      </c>
      <c r="O259" s="53">
        <f>IFERROR(ROUNDDOWN(O11*('SCENARIO Variables'!W$45/'SCENARIO Variables'!H$44),4),"")</f>
        <v>10.4041</v>
      </c>
      <c r="P259" s="55" t="str">
        <f>IFERROR(P11*('SCENARIO Variables'!X$45/'SCENARIO Variables'!I$44),"")</f>
        <v/>
      </c>
      <c r="Q259" s="55" t="str">
        <f>IFERROR(Q11*('SCENARIO Variables'!Y$45/'SCENARIO Variables'!J$44),"")</f>
        <v/>
      </c>
      <c r="R259" s="55" t="str">
        <f>IFERROR(R11*('SCENARIO Variables'!Z$45/'SCENARIO Variables'!K$44),"")</f>
        <v/>
      </c>
      <c r="S259" s="55" t="str">
        <f>IFERROR(S11*('SCENARIO Variables'!AA$45/'SCENARIO Variables'!L$44),"")</f>
        <v/>
      </c>
      <c r="T259" s="55" t="str">
        <f>IFERROR(T11*('SCENARIO Variables'!AB$45/'SCENARIO Variables'!M$44),"")</f>
        <v/>
      </c>
      <c r="U259" s="55" t="str">
        <f>IFERROR(U11*('SCENARIO Variables'!AC$45/'SCENARIO Variables'!N$44),"")</f>
        <v/>
      </c>
      <c r="V259" s="55" t="str">
        <f>IFERROR(V11*('SCENARIO Variables'!AD$45/'SCENARIO Variables'!O$44),"")</f>
        <v/>
      </c>
      <c r="W259" s="55" t="str">
        <f>IFERROR(W11*('SCENARIO Variables'!AE$45/'SCENARIO Variables'!P$44),"")</f>
        <v/>
      </c>
      <c r="X259" s="55" t="str">
        <f>IFERROR(X11*('SCENARIO Variables'!AF$45/'SCENARIO Variables'!Q$44),"")</f>
        <v/>
      </c>
      <c r="Y259" s="55" t="str">
        <f>IFERROR(Y11*('SCENARIO Variables'!AG$45/'SCENARIO Variables'!R$44),"")</f>
        <v/>
      </c>
      <c r="Z259" s="55" t="str">
        <f>IFERROR(Z11*('SCENARIO Variables'!AH$45/'SCENARIO Variables'!S$44),"")</f>
        <v/>
      </c>
      <c r="AA259" s="55" t="str">
        <f>IFERROR(AA11*('SCENARIO Variables'!AI$45/'SCENARIO Variables'!T$44),"")</f>
        <v/>
      </c>
      <c r="AB259" s="55" t="str">
        <f>IFERROR(AB11*('SCENARIO Variables'!AJ$45/'SCENARIO Variables'!U$44),"")</f>
        <v/>
      </c>
      <c r="AC259" s="55" t="str">
        <f>IFERROR(AC11*('SCENARIO Variables'!AK$45/'SCENARIO Variables'!V$44),"")</f>
        <v/>
      </c>
    </row>
    <row r="260" spans="3:29" x14ac:dyDescent="0.3">
      <c r="C260" t="s">
        <v>26</v>
      </c>
      <c r="J260" s="52" t="str">
        <f t="shared" si="10"/>
        <v>DEMAND</v>
      </c>
      <c r="K260" s="8">
        <f t="shared" si="8"/>
        <v>2023</v>
      </c>
      <c r="L260" s="56" t="str">
        <f t="shared" si="9"/>
        <v>RHAPC</v>
      </c>
      <c r="O260" s="53">
        <f>IFERROR(ROUNDDOWN(O12*('SCENARIO Variables'!W$45/'SCENARIO Variables'!H$44),4),"")</f>
        <v>117.3434</v>
      </c>
      <c r="P260" s="55" t="str">
        <f>IFERROR(P12*('SCENARIO Variables'!X$45/'SCENARIO Variables'!I$44),"")</f>
        <v/>
      </c>
      <c r="Q260" s="55" t="str">
        <f>IFERROR(Q12*('SCENARIO Variables'!Y$45/'SCENARIO Variables'!J$44),"")</f>
        <v/>
      </c>
      <c r="R260" s="55" t="str">
        <f>IFERROR(R12*('SCENARIO Variables'!Z$45/'SCENARIO Variables'!K$44),"")</f>
        <v/>
      </c>
      <c r="S260" s="55" t="str">
        <f>IFERROR(S12*('SCENARIO Variables'!AA$45/'SCENARIO Variables'!L$44),"")</f>
        <v/>
      </c>
      <c r="T260" s="55" t="str">
        <f>IFERROR(T12*('SCENARIO Variables'!AB$45/'SCENARIO Variables'!M$44),"")</f>
        <v/>
      </c>
      <c r="U260" s="55" t="str">
        <f>IFERROR(U12*('SCENARIO Variables'!AC$45/'SCENARIO Variables'!N$44),"")</f>
        <v/>
      </c>
      <c r="V260" s="55" t="str">
        <f>IFERROR(V12*('SCENARIO Variables'!AD$45/'SCENARIO Variables'!O$44),"")</f>
        <v/>
      </c>
      <c r="W260" s="55" t="str">
        <f>IFERROR(W12*('SCENARIO Variables'!AE$45/'SCENARIO Variables'!P$44),"")</f>
        <v/>
      </c>
      <c r="X260" s="55" t="str">
        <f>IFERROR(X12*('SCENARIO Variables'!AF$45/'SCENARIO Variables'!Q$44),"")</f>
        <v/>
      </c>
      <c r="Y260" s="55" t="str">
        <f>IFERROR(Y12*('SCENARIO Variables'!AG$45/'SCENARIO Variables'!R$44),"")</f>
        <v/>
      </c>
      <c r="Z260" s="55" t="str">
        <f>IFERROR(Z12*('SCENARIO Variables'!AH$45/'SCENARIO Variables'!S$44),"")</f>
        <v/>
      </c>
      <c r="AA260" s="55" t="str">
        <f>IFERROR(AA12*('SCENARIO Variables'!AI$45/'SCENARIO Variables'!T$44),"")</f>
        <v/>
      </c>
      <c r="AB260" s="55" t="str">
        <f>IFERROR(AB12*('SCENARIO Variables'!AJ$45/'SCENARIO Variables'!U$44),"")</f>
        <v/>
      </c>
      <c r="AC260" s="55" t="str">
        <f>IFERROR(AC12*('SCENARIO Variables'!AK$45/'SCENARIO Variables'!V$44),"")</f>
        <v/>
      </c>
    </row>
    <row r="261" spans="3:29" x14ac:dyDescent="0.3">
      <c r="C261" t="s">
        <v>27</v>
      </c>
      <c r="J261" s="52" t="str">
        <f t="shared" si="10"/>
        <v>DEMAND</v>
      </c>
      <c r="K261" s="8">
        <f t="shared" si="8"/>
        <v>2023</v>
      </c>
      <c r="L261" s="56" t="str">
        <f t="shared" si="9"/>
        <v>RHAPE</v>
      </c>
      <c r="O261" s="53">
        <f>IFERROR(ROUNDDOWN(O13*('SCENARIO Variables'!W$45/'SCENARIO Variables'!H$44),4),"")</f>
        <v>22.3887</v>
      </c>
      <c r="P261" s="55" t="str">
        <f>IFERROR(P13*('SCENARIO Variables'!X$45/'SCENARIO Variables'!I$44),"")</f>
        <v/>
      </c>
      <c r="Q261" s="55" t="str">
        <f>IFERROR(Q13*('SCENARIO Variables'!Y$45/'SCENARIO Variables'!J$44),"")</f>
        <v/>
      </c>
      <c r="R261" s="55" t="str">
        <f>IFERROR(R13*('SCENARIO Variables'!Z$45/'SCENARIO Variables'!K$44),"")</f>
        <v/>
      </c>
      <c r="S261" s="55" t="str">
        <f>IFERROR(S13*('SCENARIO Variables'!AA$45/'SCENARIO Variables'!L$44),"")</f>
        <v/>
      </c>
      <c r="T261" s="55" t="str">
        <f>IFERROR(T13*('SCENARIO Variables'!AB$45/'SCENARIO Variables'!M$44),"")</f>
        <v/>
      </c>
      <c r="U261" s="55" t="str">
        <f>IFERROR(U13*('SCENARIO Variables'!AC$45/'SCENARIO Variables'!N$44),"")</f>
        <v/>
      </c>
      <c r="V261" s="55" t="str">
        <f>IFERROR(V13*('SCENARIO Variables'!AD$45/'SCENARIO Variables'!O$44),"")</f>
        <v/>
      </c>
      <c r="W261" s="55" t="str">
        <f>IFERROR(W13*('SCENARIO Variables'!AE$45/'SCENARIO Variables'!P$44),"")</f>
        <v/>
      </c>
      <c r="X261" s="55" t="str">
        <f>IFERROR(X13*('SCENARIO Variables'!AF$45/'SCENARIO Variables'!Q$44),"")</f>
        <v/>
      </c>
      <c r="Y261" s="55" t="str">
        <f>IFERROR(Y13*('SCENARIO Variables'!AG$45/'SCENARIO Variables'!R$44),"")</f>
        <v/>
      </c>
      <c r="Z261" s="55" t="str">
        <f>IFERROR(Z13*('SCENARIO Variables'!AH$45/'SCENARIO Variables'!S$44),"")</f>
        <v/>
      </c>
      <c r="AA261" s="55" t="str">
        <f>IFERROR(AA13*('SCENARIO Variables'!AI$45/'SCENARIO Variables'!T$44),"")</f>
        <v/>
      </c>
      <c r="AB261" s="55" t="str">
        <f>IFERROR(AB13*('SCENARIO Variables'!AJ$45/'SCENARIO Variables'!U$44),"")</f>
        <v/>
      </c>
      <c r="AC261" s="55" t="str">
        <f>IFERROR(AC13*('SCENARIO Variables'!AK$45/'SCENARIO Variables'!V$44),"")</f>
        <v/>
      </c>
    </row>
    <row r="262" spans="3:29" x14ac:dyDescent="0.3">
      <c r="C262" t="s">
        <v>28</v>
      </c>
      <c r="J262" s="52" t="str">
        <f t="shared" si="10"/>
        <v>DEMAND</v>
      </c>
      <c r="K262" s="8">
        <f t="shared" si="8"/>
        <v>2023</v>
      </c>
      <c r="L262" s="56" t="str">
        <f t="shared" si="9"/>
        <v>RHHSA</v>
      </c>
      <c r="O262" s="53">
        <f>IFERROR(ROUNDDOWN(O14*('SCENARIO Variables'!W$45/'SCENARIO Variables'!H$44),4),"")</f>
        <v>13.994400000000001</v>
      </c>
      <c r="P262" s="55" t="str">
        <f>IFERROR(P14*('SCENARIO Variables'!X$45/'SCENARIO Variables'!I$44),"")</f>
        <v/>
      </c>
      <c r="Q262" s="55" t="str">
        <f>IFERROR(Q14*('SCENARIO Variables'!Y$45/'SCENARIO Variables'!J$44),"")</f>
        <v/>
      </c>
      <c r="R262" s="55" t="str">
        <f>IFERROR(R14*('SCENARIO Variables'!Z$45/'SCENARIO Variables'!K$44),"")</f>
        <v/>
      </c>
      <c r="S262" s="55" t="str">
        <f>IFERROR(S14*('SCENARIO Variables'!AA$45/'SCENARIO Variables'!L$44),"")</f>
        <v/>
      </c>
      <c r="T262" s="55" t="str">
        <f>IFERROR(T14*('SCENARIO Variables'!AB$45/'SCENARIO Variables'!M$44),"")</f>
        <v/>
      </c>
      <c r="U262" s="55" t="str">
        <f>IFERROR(U14*('SCENARIO Variables'!AC$45/'SCENARIO Variables'!N$44),"")</f>
        <v/>
      </c>
      <c r="V262" s="55" t="str">
        <f>IFERROR(V14*('SCENARIO Variables'!AD$45/'SCENARIO Variables'!O$44),"")</f>
        <v/>
      </c>
      <c r="W262" s="55" t="str">
        <f>IFERROR(W14*('SCENARIO Variables'!AE$45/'SCENARIO Variables'!P$44),"")</f>
        <v/>
      </c>
      <c r="X262" s="55" t="str">
        <f>IFERROR(X14*('SCENARIO Variables'!AF$45/'SCENARIO Variables'!Q$44),"")</f>
        <v/>
      </c>
      <c r="Y262" s="55" t="str">
        <f>IFERROR(Y14*('SCENARIO Variables'!AG$45/'SCENARIO Variables'!R$44),"")</f>
        <v/>
      </c>
      <c r="Z262" s="55" t="str">
        <f>IFERROR(Z14*('SCENARIO Variables'!AH$45/'SCENARIO Variables'!S$44),"")</f>
        <v/>
      </c>
      <c r="AA262" s="55" t="str">
        <f>IFERROR(AA14*('SCENARIO Variables'!AI$45/'SCENARIO Variables'!T$44),"")</f>
        <v/>
      </c>
      <c r="AB262" s="55" t="str">
        <f>IFERROR(AB14*('SCENARIO Variables'!AJ$45/'SCENARIO Variables'!U$44),"")</f>
        <v/>
      </c>
      <c r="AC262" s="55" t="str">
        <f>IFERROR(AC14*('SCENARIO Variables'!AK$45/'SCENARIO Variables'!V$44),"")</f>
        <v/>
      </c>
    </row>
    <row r="263" spans="3:29" x14ac:dyDescent="0.3">
      <c r="C263" t="s">
        <v>29</v>
      </c>
      <c r="J263" s="52" t="str">
        <f t="shared" si="10"/>
        <v>DEMAND</v>
      </c>
      <c r="K263" s="8">
        <f t="shared" si="8"/>
        <v>2023</v>
      </c>
      <c r="L263" s="56" t="str">
        <f t="shared" si="9"/>
        <v>RHHSB</v>
      </c>
      <c r="O263" s="53">
        <f>IFERROR(ROUNDDOWN(O15*('SCENARIO Variables'!W$45/'SCENARIO Variables'!H$44),4),"")</f>
        <v>55.338200000000001</v>
      </c>
      <c r="P263" s="55" t="str">
        <f>IFERROR(P15*('SCENARIO Variables'!X$45/'SCENARIO Variables'!I$44),"")</f>
        <v/>
      </c>
      <c r="Q263" s="55" t="str">
        <f>IFERROR(Q15*('SCENARIO Variables'!Y$45/'SCENARIO Variables'!J$44),"")</f>
        <v/>
      </c>
      <c r="R263" s="55" t="str">
        <f>IFERROR(R15*('SCENARIO Variables'!Z$45/'SCENARIO Variables'!K$44),"")</f>
        <v/>
      </c>
      <c r="S263" s="55" t="str">
        <f>IFERROR(S15*('SCENARIO Variables'!AA$45/'SCENARIO Variables'!L$44),"")</f>
        <v/>
      </c>
      <c r="T263" s="55" t="str">
        <f>IFERROR(T15*('SCENARIO Variables'!AB$45/'SCENARIO Variables'!M$44),"")</f>
        <v/>
      </c>
      <c r="U263" s="55" t="str">
        <f>IFERROR(U15*('SCENARIO Variables'!AC$45/'SCENARIO Variables'!N$44),"")</f>
        <v/>
      </c>
      <c r="V263" s="55" t="str">
        <f>IFERROR(V15*('SCENARIO Variables'!AD$45/'SCENARIO Variables'!O$44),"")</f>
        <v/>
      </c>
      <c r="W263" s="55" t="str">
        <f>IFERROR(W15*('SCENARIO Variables'!AE$45/'SCENARIO Variables'!P$44),"")</f>
        <v/>
      </c>
      <c r="X263" s="55" t="str">
        <f>IFERROR(X15*('SCENARIO Variables'!AF$45/'SCENARIO Variables'!Q$44),"")</f>
        <v/>
      </c>
      <c r="Y263" s="55" t="str">
        <f>IFERROR(Y15*('SCENARIO Variables'!AG$45/'SCENARIO Variables'!R$44),"")</f>
        <v/>
      </c>
      <c r="Z263" s="55" t="str">
        <f>IFERROR(Z15*('SCENARIO Variables'!AH$45/'SCENARIO Variables'!S$44),"")</f>
        <v/>
      </c>
      <c r="AA263" s="55" t="str">
        <f>IFERROR(AA15*('SCENARIO Variables'!AI$45/'SCENARIO Variables'!T$44),"")</f>
        <v/>
      </c>
      <c r="AB263" s="55" t="str">
        <f>IFERROR(AB15*('SCENARIO Variables'!AJ$45/'SCENARIO Variables'!U$44),"")</f>
        <v/>
      </c>
      <c r="AC263" s="55" t="str">
        <f>IFERROR(AC15*('SCENARIO Variables'!AK$45/'SCENARIO Variables'!V$44),"")</f>
        <v/>
      </c>
    </row>
    <row r="264" spans="3:29" x14ac:dyDescent="0.3">
      <c r="C264" t="s">
        <v>30</v>
      </c>
      <c r="J264" s="52" t="str">
        <f t="shared" si="10"/>
        <v>DEMAND</v>
      </c>
      <c r="K264" s="8">
        <f t="shared" si="8"/>
        <v>2023</v>
      </c>
      <c r="L264" s="56" t="str">
        <f t="shared" si="9"/>
        <v>RHHSC</v>
      </c>
      <c r="O264" s="53">
        <f>IFERROR(ROUNDDOWN(O16*('SCENARIO Variables'!W$45/'SCENARIO Variables'!H$44),4),"")</f>
        <v>324.91250000000002</v>
      </c>
      <c r="P264" s="55" t="str">
        <f>IFERROR(P16*('SCENARIO Variables'!X$45/'SCENARIO Variables'!I$44),"")</f>
        <v/>
      </c>
      <c r="Q264" s="55" t="str">
        <f>IFERROR(Q16*('SCENARIO Variables'!Y$45/'SCENARIO Variables'!J$44),"")</f>
        <v/>
      </c>
      <c r="R264" s="55" t="str">
        <f>IFERROR(R16*('SCENARIO Variables'!Z$45/'SCENARIO Variables'!K$44),"")</f>
        <v/>
      </c>
      <c r="S264" s="55" t="str">
        <f>IFERROR(S16*('SCENARIO Variables'!AA$45/'SCENARIO Variables'!L$44),"")</f>
        <v/>
      </c>
      <c r="T264" s="55" t="str">
        <f>IFERROR(T16*('SCENARIO Variables'!AB$45/'SCENARIO Variables'!M$44),"")</f>
        <v/>
      </c>
      <c r="U264" s="55" t="str">
        <f>IFERROR(U16*('SCENARIO Variables'!AC$45/'SCENARIO Variables'!N$44),"")</f>
        <v/>
      </c>
      <c r="V264" s="55" t="str">
        <f>IFERROR(V16*('SCENARIO Variables'!AD$45/'SCENARIO Variables'!O$44),"")</f>
        <v/>
      </c>
      <c r="W264" s="55" t="str">
        <f>IFERROR(W16*('SCENARIO Variables'!AE$45/'SCENARIO Variables'!P$44),"")</f>
        <v/>
      </c>
      <c r="X264" s="55" t="str">
        <f>IFERROR(X16*('SCENARIO Variables'!AF$45/'SCENARIO Variables'!Q$44),"")</f>
        <v/>
      </c>
      <c r="Y264" s="55" t="str">
        <f>IFERROR(Y16*('SCENARIO Variables'!AG$45/'SCENARIO Variables'!R$44),"")</f>
        <v/>
      </c>
      <c r="Z264" s="55" t="str">
        <f>IFERROR(Z16*('SCENARIO Variables'!AH$45/'SCENARIO Variables'!S$44),"")</f>
        <v/>
      </c>
      <c r="AA264" s="55" t="str">
        <f>IFERROR(AA16*('SCENARIO Variables'!AI$45/'SCENARIO Variables'!T$44),"")</f>
        <v/>
      </c>
      <c r="AB264" s="55" t="str">
        <f>IFERROR(AB16*('SCENARIO Variables'!AJ$45/'SCENARIO Variables'!U$44),"")</f>
        <v/>
      </c>
      <c r="AC264" s="55" t="str">
        <f>IFERROR(AC16*('SCENARIO Variables'!AK$45/'SCENARIO Variables'!V$44),"")</f>
        <v/>
      </c>
    </row>
    <row r="265" spans="3:29" x14ac:dyDescent="0.3">
      <c r="C265" t="s">
        <v>31</v>
      </c>
      <c r="J265" s="52" t="str">
        <f t="shared" si="10"/>
        <v>DEMAND</v>
      </c>
      <c r="K265" s="8">
        <f t="shared" si="8"/>
        <v>2023</v>
      </c>
      <c r="L265" s="56" t="str">
        <f t="shared" si="9"/>
        <v>RHHSE</v>
      </c>
      <c r="O265" s="53">
        <f>IFERROR(ROUNDDOWN(O17*('SCENARIO Variables'!W$45/'SCENARIO Variables'!H$44),4),"")</f>
        <v>38.149799999999999</v>
      </c>
      <c r="P265" s="55" t="str">
        <f>IFERROR(P17*('SCENARIO Variables'!X$45/'SCENARIO Variables'!I$44),"")</f>
        <v/>
      </c>
      <c r="Q265" s="55" t="str">
        <f>IFERROR(Q17*('SCENARIO Variables'!Y$45/'SCENARIO Variables'!J$44),"")</f>
        <v/>
      </c>
      <c r="R265" s="55" t="str">
        <f>IFERROR(R17*('SCENARIO Variables'!Z$45/'SCENARIO Variables'!K$44),"")</f>
        <v/>
      </c>
      <c r="S265" s="55" t="str">
        <f>IFERROR(S17*('SCENARIO Variables'!AA$45/'SCENARIO Variables'!L$44),"")</f>
        <v/>
      </c>
      <c r="T265" s="55" t="str">
        <f>IFERROR(T17*('SCENARIO Variables'!AB$45/'SCENARIO Variables'!M$44),"")</f>
        <v/>
      </c>
      <c r="U265" s="55" t="str">
        <f>IFERROR(U17*('SCENARIO Variables'!AC$45/'SCENARIO Variables'!N$44),"")</f>
        <v/>
      </c>
      <c r="V265" s="55" t="str">
        <f>IFERROR(V17*('SCENARIO Variables'!AD$45/'SCENARIO Variables'!O$44),"")</f>
        <v/>
      </c>
      <c r="W265" s="55" t="str">
        <f>IFERROR(W17*('SCENARIO Variables'!AE$45/'SCENARIO Variables'!P$44),"")</f>
        <v/>
      </c>
      <c r="X265" s="55" t="str">
        <f>IFERROR(X17*('SCENARIO Variables'!AF$45/'SCENARIO Variables'!Q$44),"")</f>
        <v/>
      </c>
      <c r="Y265" s="55" t="str">
        <f>IFERROR(Y17*('SCENARIO Variables'!AG$45/'SCENARIO Variables'!R$44),"")</f>
        <v/>
      </c>
      <c r="Z265" s="55" t="str">
        <f>IFERROR(Z17*('SCENARIO Variables'!AH$45/'SCENARIO Variables'!S$44),"")</f>
        <v/>
      </c>
      <c r="AA265" s="55" t="str">
        <f>IFERROR(AA17*('SCENARIO Variables'!AI$45/'SCENARIO Variables'!T$44),"")</f>
        <v/>
      </c>
      <c r="AB265" s="55" t="str">
        <f>IFERROR(AB17*('SCENARIO Variables'!AJ$45/'SCENARIO Variables'!U$44),"")</f>
        <v/>
      </c>
      <c r="AC265" s="55" t="str">
        <f>IFERROR(AC17*('SCENARIO Variables'!AK$45/'SCENARIO Variables'!V$44),"")</f>
        <v/>
      </c>
    </row>
    <row r="266" spans="3:29" x14ac:dyDescent="0.3">
      <c r="C266" t="s">
        <v>32</v>
      </c>
      <c r="J266" s="52" t="str">
        <f t="shared" si="10"/>
        <v>*</v>
      </c>
      <c r="K266" s="8">
        <f t="shared" si="8"/>
        <v>2023</v>
      </c>
      <c r="L266" s="56" t="str">
        <f t="shared" si="9"/>
        <v>RCAPA</v>
      </c>
      <c r="O266" s="53" t="str">
        <f>IFERROR(ROUNDDOWN(O18*('SCENARIO Variables'!W$45/'SCENARIO Variables'!H$44),4),"")</f>
        <v/>
      </c>
      <c r="P266" s="55" t="str">
        <f>IFERROR(P18*('SCENARIO Variables'!X$45/'SCENARIO Variables'!I$44),"")</f>
        <v/>
      </c>
      <c r="Q266" s="55" t="str">
        <f>IFERROR(Q18*('SCENARIO Variables'!Y$45/'SCENARIO Variables'!J$44),"")</f>
        <v/>
      </c>
      <c r="R266" s="55" t="str">
        <f>IFERROR(R18*('SCENARIO Variables'!Z$45/'SCENARIO Variables'!K$44),"")</f>
        <v/>
      </c>
      <c r="S266" s="55" t="str">
        <f>IFERROR(S18*('SCENARIO Variables'!AA$45/'SCENARIO Variables'!L$44),"")</f>
        <v/>
      </c>
      <c r="T266" s="55" t="str">
        <f>IFERROR(T18*('SCENARIO Variables'!AB$45/'SCENARIO Variables'!M$44),"")</f>
        <v/>
      </c>
      <c r="U266" s="55" t="str">
        <f>IFERROR(U18*('SCENARIO Variables'!AC$45/'SCENARIO Variables'!N$44),"")</f>
        <v/>
      </c>
      <c r="V266" s="55" t="str">
        <f>IFERROR(V18*('SCENARIO Variables'!AD$45/'SCENARIO Variables'!O$44),"")</f>
        <v/>
      </c>
      <c r="W266" s="55" t="str">
        <f>IFERROR(W18*('SCENARIO Variables'!AE$45/'SCENARIO Variables'!P$44),"")</f>
        <v/>
      </c>
      <c r="X266" s="55" t="str">
        <f>IFERROR(X18*('SCENARIO Variables'!AF$45/'SCENARIO Variables'!Q$44),"")</f>
        <v/>
      </c>
      <c r="Y266" s="55" t="str">
        <f>IFERROR(Y18*('SCENARIO Variables'!AG$45/'SCENARIO Variables'!R$44),"")</f>
        <v/>
      </c>
      <c r="Z266" s="55" t="str">
        <f>IFERROR(Z18*('SCENARIO Variables'!AH$45/'SCENARIO Variables'!S$44),"")</f>
        <v/>
      </c>
      <c r="AA266" s="55" t="str">
        <f>IFERROR(AA18*('SCENARIO Variables'!AI$45/'SCENARIO Variables'!T$44),"")</f>
        <v/>
      </c>
      <c r="AB266" s="55" t="str">
        <f>IFERROR(AB18*('SCENARIO Variables'!AJ$45/'SCENARIO Variables'!U$44),"")</f>
        <v/>
      </c>
      <c r="AC266" s="55" t="str">
        <f>IFERROR(AC18*('SCENARIO Variables'!AK$45/'SCENARIO Variables'!V$44),"")</f>
        <v/>
      </c>
    </row>
    <row r="267" spans="3:29" x14ac:dyDescent="0.3">
      <c r="C267" t="s">
        <v>33</v>
      </c>
      <c r="J267" s="52" t="str">
        <f t="shared" si="10"/>
        <v>*</v>
      </c>
      <c r="K267" s="8">
        <f t="shared" si="8"/>
        <v>2023</v>
      </c>
      <c r="L267" s="56" t="str">
        <f t="shared" si="9"/>
        <v>RCAPB</v>
      </c>
      <c r="O267" s="53" t="str">
        <f>IFERROR(ROUNDDOWN(O19*('SCENARIO Variables'!W$45/'SCENARIO Variables'!H$44),4),"")</f>
        <v/>
      </c>
      <c r="P267" s="55" t="str">
        <f>IFERROR(P19*('SCENARIO Variables'!X$45/'SCENARIO Variables'!I$44),"")</f>
        <v/>
      </c>
      <c r="Q267" s="55" t="str">
        <f>IFERROR(Q19*('SCENARIO Variables'!Y$45/'SCENARIO Variables'!J$44),"")</f>
        <v/>
      </c>
      <c r="R267" s="55" t="str">
        <f>IFERROR(R19*('SCENARIO Variables'!Z$45/'SCENARIO Variables'!K$44),"")</f>
        <v/>
      </c>
      <c r="S267" s="55" t="str">
        <f>IFERROR(S19*('SCENARIO Variables'!AA$45/'SCENARIO Variables'!L$44),"")</f>
        <v/>
      </c>
      <c r="T267" s="55" t="str">
        <f>IFERROR(T19*('SCENARIO Variables'!AB$45/'SCENARIO Variables'!M$44),"")</f>
        <v/>
      </c>
      <c r="U267" s="55" t="str">
        <f>IFERROR(U19*('SCENARIO Variables'!AC$45/'SCENARIO Variables'!N$44),"")</f>
        <v/>
      </c>
      <c r="V267" s="55" t="str">
        <f>IFERROR(V19*('SCENARIO Variables'!AD$45/'SCENARIO Variables'!O$44),"")</f>
        <v/>
      </c>
      <c r="W267" s="55" t="str">
        <f>IFERROR(W19*('SCENARIO Variables'!AE$45/'SCENARIO Variables'!P$44),"")</f>
        <v/>
      </c>
      <c r="X267" s="55" t="str">
        <f>IFERROR(X19*('SCENARIO Variables'!AF$45/'SCENARIO Variables'!Q$44),"")</f>
        <v/>
      </c>
      <c r="Y267" s="55" t="str">
        <f>IFERROR(Y19*('SCENARIO Variables'!AG$45/'SCENARIO Variables'!R$44),"")</f>
        <v/>
      </c>
      <c r="Z267" s="55" t="str">
        <f>IFERROR(Z19*('SCENARIO Variables'!AH$45/'SCENARIO Variables'!S$44),"")</f>
        <v/>
      </c>
      <c r="AA267" s="55" t="str">
        <f>IFERROR(AA19*('SCENARIO Variables'!AI$45/'SCENARIO Variables'!T$44),"")</f>
        <v/>
      </c>
      <c r="AB267" s="55" t="str">
        <f>IFERROR(AB19*('SCENARIO Variables'!AJ$45/'SCENARIO Variables'!U$44),"")</f>
        <v/>
      </c>
      <c r="AC267" s="55" t="str">
        <f>IFERROR(AC19*('SCENARIO Variables'!AK$45/'SCENARIO Variables'!V$44),"")</f>
        <v/>
      </c>
    </row>
    <row r="268" spans="3:29" x14ac:dyDescent="0.3">
      <c r="C268" t="s">
        <v>34</v>
      </c>
      <c r="J268" s="52" t="str">
        <f t="shared" si="10"/>
        <v>*</v>
      </c>
      <c r="K268" s="8">
        <f t="shared" si="8"/>
        <v>2023</v>
      </c>
      <c r="L268" s="56" t="str">
        <f t="shared" si="9"/>
        <v>RCAPC</v>
      </c>
      <c r="O268" s="53" t="str">
        <f>IFERROR(ROUNDDOWN(O20*('SCENARIO Variables'!W$45/'SCENARIO Variables'!H$44),4),"")</f>
        <v/>
      </c>
      <c r="P268" s="55" t="str">
        <f>IFERROR(P20*('SCENARIO Variables'!X$45/'SCENARIO Variables'!I$44),"")</f>
        <v/>
      </c>
      <c r="Q268" s="55" t="str">
        <f>IFERROR(Q20*('SCENARIO Variables'!Y$45/'SCENARIO Variables'!J$44),"")</f>
        <v/>
      </c>
      <c r="R268" s="55" t="str">
        <f>IFERROR(R20*('SCENARIO Variables'!Z$45/'SCENARIO Variables'!K$44),"")</f>
        <v/>
      </c>
      <c r="S268" s="55" t="str">
        <f>IFERROR(S20*('SCENARIO Variables'!AA$45/'SCENARIO Variables'!L$44),"")</f>
        <v/>
      </c>
      <c r="T268" s="55" t="str">
        <f>IFERROR(T20*('SCENARIO Variables'!AB$45/'SCENARIO Variables'!M$44),"")</f>
        <v/>
      </c>
      <c r="U268" s="55" t="str">
        <f>IFERROR(U20*('SCENARIO Variables'!AC$45/'SCENARIO Variables'!N$44),"")</f>
        <v/>
      </c>
      <c r="V268" s="55" t="str">
        <f>IFERROR(V20*('SCENARIO Variables'!AD$45/'SCENARIO Variables'!O$44),"")</f>
        <v/>
      </c>
      <c r="W268" s="55" t="str">
        <f>IFERROR(W20*('SCENARIO Variables'!AE$45/'SCENARIO Variables'!P$44),"")</f>
        <v/>
      </c>
      <c r="X268" s="55" t="str">
        <f>IFERROR(X20*('SCENARIO Variables'!AF$45/'SCENARIO Variables'!Q$44),"")</f>
        <v/>
      </c>
      <c r="Y268" s="55" t="str">
        <f>IFERROR(Y20*('SCENARIO Variables'!AG$45/'SCENARIO Variables'!R$44),"")</f>
        <v/>
      </c>
      <c r="Z268" s="55" t="str">
        <f>IFERROR(Z20*('SCENARIO Variables'!AH$45/'SCENARIO Variables'!S$44),"")</f>
        <v/>
      </c>
      <c r="AA268" s="55" t="str">
        <f>IFERROR(AA20*('SCENARIO Variables'!AI$45/'SCENARIO Variables'!T$44),"")</f>
        <v/>
      </c>
      <c r="AB268" s="55" t="str">
        <f>IFERROR(AB20*('SCENARIO Variables'!AJ$45/'SCENARIO Variables'!U$44),"")</f>
        <v/>
      </c>
      <c r="AC268" s="55" t="str">
        <f>IFERROR(AC20*('SCENARIO Variables'!AK$45/'SCENARIO Variables'!V$44),"")</f>
        <v/>
      </c>
    </row>
    <row r="269" spans="3:29" x14ac:dyDescent="0.3">
      <c r="C269" t="s">
        <v>35</v>
      </c>
      <c r="J269" s="52" t="str">
        <f t="shared" si="10"/>
        <v>*</v>
      </c>
      <c r="K269" s="8">
        <f t="shared" si="8"/>
        <v>2023</v>
      </c>
      <c r="L269" s="56" t="str">
        <f t="shared" si="9"/>
        <v>RCAPE</v>
      </c>
      <c r="O269" s="53" t="str">
        <f>IFERROR(ROUNDDOWN(O21*('SCENARIO Variables'!W$45/'SCENARIO Variables'!H$44),4),"")</f>
        <v/>
      </c>
      <c r="P269" s="55" t="str">
        <f>IFERROR(P21*('SCENARIO Variables'!X$45/'SCENARIO Variables'!I$44),"")</f>
        <v/>
      </c>
      <c r="Q269" s="55" t="str">
        <f>IFERROR(Q21*('SCENARIO Variables'!Y$45/'SCENARIO Variables'!J$44),"")</f>
        <v/>
      </c>
      <c r="R269" s="55" t="str">
        <f>IFERROR(R21*('SCENARIO Variables'!Z$45/'SCENARIO Variables'!K$44),"")</f>
        <v/>
      </c>
      <c r="S269" s="55" t="str">
        <f>IFERROR(S21*('SCENARIO Variables'!AA$45/'SCENARIO Variables'!L$44),"")</f>
        <v/>
      </c>
      <c r="T269" s="55" t="str">
        <f>IFERROR(T21*('SCENARIO Variables'!AB$45/'SCENARIO Variables'!M$44),"")</f>
        <v/>
      </c>
      <c r="U269" s="55" t="str">
        <f>IFERROR(U21*('SCENARIO Variables'!AC$45/'SCENARIO Variables'!N$44),"")</f>
        <v/>
      </c>
      <c r="V269" s="55" t="str">
        <f>IFERROR(V21*('SCENARIO Variables'!AD$45/'SCENARIO Variables'!O$44),"")</f>
        <v/>
      </c>
      <c r="W269" s="55" t="str">
        <f>IFERROR(W21*('SCENARIO Variables'!AE$45/'SCENARIO Variables'!P$44),"")</f>
        <v/>
      </c>
      <c r="X269" s="55" t="str">
        <f>IFERROR(X21*('SCENARIO Variables'!AF$45/'SCENARIO Variables'!Q$44),"")</f>
        <v/>
      </c>
      <c r="Y269" s="55" t="str">
        <f>IFERROR(Y21*('SCENARIO Variables'!AG$45/'SCENARIO Variables'!R$44),"")</f>
        <v/>
      </c>
      <c r="Z269" s="55" t="str">
        <f>IFERROR(Z21*('SCENARIO Variables'!AH$45/'SCENARIO Variables'!S$44),"")</f>
        <v/>
      </c>
      <c r="AA269" s="55" t="str">
        <f>IFERROR(AA21*('SCENARIO Variables'!AI$45/'SCENARIO Variables'!T$44),"")</f>
        <v/>
      </c>
      <c r="AB269" s="55" t="str">
        <f>IFERROR(AB21*('SCENARIO Variables'!AJ$45/'SCENARIO Variables'!U$44),"")</f>
        <v/>
      </c>
      <c r="AC269" s="55" t="str">
        <f>IFERROR(AC21*('SCENARIO Variables'!AK$45/'SCENARIO Variables'!V$44),"")</f>
        <v/>
      </c>
    </row>
    <row r="270" spans="3:29" x14ac:dyDescent="0.3">
      <c r="C270" t="s">
        <v>36</v>
      </c>
      <c r="J270" s="52" t="str">
        <f t="shared" si="10"/>
        <v>*</v>
      </c>
      <c r="K270" s="8">
        <f t="shared" si="8"/>
        <v>2023</v>
      </c>
      <c r="L270" s="56" t="str">
        <f t="shared" si="9"/>
        <v>RCHSA</v>
      </c>
      <c r="O270" s="53" t="str">
        <f>IFERROR(ROUNDDOWN(O22*('SCENARIO Variables'!W$45/'SCENARIO Variables'!H$44),4),"")</f>
        <v/>
      </c>
      <c r="P270" s="55" t="str">
        <f>IFERROR(P22*('SCENARIO Variables'!X$45/'SCENARIO Variables'!I$44),"")</f>
        <v/>
      </c>
      <c r="Q270" s="55" t="str">
        <f>IFERROR(Q22*('SCENARIO Variables'!Y$45/'SCENARIO Variables'!J$44),"")</f>
        <v/>
      </c>
      <c r="R270" s="55" t="str">
        <f>IFERROR(R22*('SCENARIO Variables'!Z$45/'SCENARIO Variables'!K$44),"")</f>
        <v/>
      </c>
      <c r="S270" s="55" t="str">
        <f>IFERROR(S22*('SCENARIO Variables'!AA$45/'SCENARIO Variables'!L$44),"")</f>
        <v/>
      </c>
      <c r="T270" s="55" t="str">
        <f>IFERROR(T22*('SCENARIO Variables'!AB$45/'SCENARIO Variables'!M$44),"")</f>
        <v/>
      </c>
      <c r="U270" s="55" t="str">
        <f>IFERROR(U22*('SCENARIO Variables'!AC$45/'SCENARIO Variables'!N$44),"")</f>
        <v/>
      </c>
      <c r="V270" s="55" t="str">
        <f>IFERROR(V22*('SCENARIO Variables'!AD$45/'SCENARIO Variables'!O$44),"")</f>
        <v/>
      </c>
      <c r="W270" s="55" t="str">
        <f>IFERROR(W22*('SCENARIO Variables'!AE$45/'SCENARIO Variables'!P$44),"")</f>
        <v/>
      </c>
      <c r="X270" s="55" t="str">
        <f>IFERROR(X22*('SCENARIO Variables'!AF$45/'SCENARIO Variables'!Q$44),"")</f>
        <v/>
      </c>
      <c r="Y270" s="55" t="str">
        <f>IFERROR(Y22*('SCENARIO Variables'!AG$45/'SCENARIO Variables'!R$44),"")</f>
        <v/>
      </c>
      <c r="Z270" s="55" t="str">
        <f>IFERROR(Z22*('SCENARIO Variables'!AH$45/'SCENARIO Variables'!S$44),"")</f>
        <v/>
      </c>
      <c r="AA270" s="55" t="str">
        <f>IFERROR(AA22*('SCENARIO Variables'!AI$45/'SCENARIO Variables'!T$44),"")</f>
        <v/>
      </c>
      <c r="AB270" s="55" t="str">
        <f>IFERROR(AB22*('SCENARIO Variables'!AJ$45/'SCENARIO Variables'!U$44),"")</f>
        <v/>
      </c>
      <c r="AC270" s="55" t="str">
        <f>IFERROR(AC22*('SCENARIO Variables'!AK$45/'SCENARIO Variables'!V$44),"")</f>
        <v/>
      </c>
    </row>
    <row r="271" spans="3:29" x14ac:dyDescent="0.3">
      <c r="C271" t="s">
        <v>37</v>
      </c>
      <c r="J271" s="52" t="str">
        <f t="shared" si="10"/>
        <v>*</v>
      </c>
      <c r="K271" s="8">
        <f t="shared" si="8"/>
        <v>2023</v>
      </c>
      <c r="L271" s="56" t="str">
        <f t="shared" si="9"/>
        <v>RCHSB</v>
      </c>
      <c r="O271" s="53" t="str">
        <f>IFERROR(ROUNDDOWN(O23*('SCENARIO Variables'!W$45/'SCENARIO Variables'!H$44),4),"")</f>
        <v/>
      </c>
      <c r="P271" s="55" t="str">
        <f>IFERROR(P23*('SCENARIO Variables'!X$45/'SCENARIO Variables'!I$44),"")</f>
        <v/>
      </c>
      <c r="Q271" s="55" t="str">
        <f>IFERROR(Q23*('SCENARIO Variables'!Y$45/'SCENARIO Variables'!J$44),"")</f>
        <v/>
      </c>
      <c r="R271" s="55" t="str">
        <f>IFERROR(R23*('SCENARIO Variables'!Z$45/'SCENARIO Variables'!K$44),"")</f>
        <v/>
      </c>
      <c r="S271" s="55" t="str">
        <f>IFERROR(S23*('SCENARIO Variables'!AA$45/'SCENARIO Variables'!L$44),"")</f>
        <v/>
      </c>
      <c r="T271" s="55" t="str">
        <f>IFERROR(T23*('SCENARIO Variables'!AB$45/'SCENARIO Variables'!M$44),"")</f>
        <v/>
      </c>
      <c r="U271" s="55" t="str">
        <f>IFERROR(U23*('SCENARIO Variables'!AC$45/'SCENARIO Variables'!N$44),"")</f>
        <v/>
      </c>
      <c r="V271" s="55" t="str">
        <f>IFERROR(V23*('SCENARIO Variables'!AD$45/'SCENARIO Variables'!O$44),"")</f>
        <v/>
      </c>
      <c r="W271" s="55" t="str">
        <f>IFERROR(W23*('SCENARIO Variables'!AE$45/'SCENARIO Variables'!P$44),"")</f>
        <v/>
      </c>
      <c r="X271" s="55" t="str">
        <f>IFERROR(X23*('SCENARIO Variables'!AF$45/'SCENARIO Variables'!Q$44),"")</f>
        <v/>
      </c>
      <c r="Y271" s="55" t="str">
        <f>IFERROR(Y23*('SCENARIO Variables'!AG$45/'SCENARIO Variables'!R$44),"")</f>
        <v/>
      </c>
      <c r="Z271" s="55" t="str">
        <f>IFERROR(Z23*('SCENARIO Variables'!AH$45/'SCENARIO Variables'!S$44),"")</f>
        <v/>
      </c>
      <c r="AA271" s="55" t="str">
        <f>IFERROR(AA23*('SCENARIO Variables'!AI$45/'SCENARIO Variables'!T$44),"")</f>
        <v/>
      </c>
      <c r="AB271" s="55" t="str">
        <f>IFERROR(AB23*('SCENARIO Variables'!AJ$45/'SCENARIO Variables'!U$44),"")</f>
        <v/>
      </c>
      <c r="AC271" s="55" t="str">
        <f>IFERROR(AC23*('SCENARIO Variables'!AK$45/'SCENARIO Variables'!V$44),"")</f>
        <v/>
      </c>
    </row>
    <row r="272" spans="3:29" x14ac:dyDescent="0.3">
      <c r="C272" t="s">
        <v>38</v>
      </c>
      <c r="J272" s="52" t="str">
        <f t="shared" si="10"/>
        <v>*</v>
      </c>
      <c r="K272" s="8">
        <f t="shared" si="8"/>
        <v>2023</v>
      </c>
      <c r="L272" s="56" t="str">
        <f t="shared" si="9"/>
        <v>RCHSC</v>
      </c>
      <c r="O272" s="53" t="str">
        <f>IFERROR(ROUNDDOWN(O24*('SCENARIO Variables'!W$45/'SCENARIO Variables'!H$44),4),"")</f>
        <v/>
      </c>
      <c r="P272" s="55" t="str">
        <f>IFERROR(P24*('SCENARIO Variables'!X$45/'SCENARIO Variables'!I$44),"")</f>
        <v/>
      </c>
      <c r="Q272" s="55" t="str">
        <f>IFERROR(Q24*('SCENARIO Variables'!Y$45/'SCENARIO Variables'!J$44),"")</f>
        <v/>
      </c>
      <c r="R272" s="55" t="str">
        <f>IFERROR(R24*('SCENARIO Variables'!Z$45/'SCENARIO Variables'!K$44),"")</f>
        <v/>
      </c>
      <c r="S272" s="55" t="str">
        <f>IFERROR(S24*('SCENARIO Variables'!AA$45/'SCENARIO Variables'!L$44),"")</f>
        <v/>
      </c>
      <c r="T272" s="55" t="str">
        <f>IFERROR(T24*('SCENARIO Variables'!AB$45/'SCENARIO Variables'!M$44),"")</f>
        <v/>
      </c>
      <c r="U272" s="55" t="str">
        <f>IFERROR(U24*('SCENARIO Variables'!AC$45/'SCENARIO Variables'!N$44),"")</f>
        <v/>
      </c>
      <c r="V272" s="55" t="str">
        <f>IFERROR(V24*('SCENARIO Variables'!AD$45/'SCENARIO Variables'!O$44),"")</f>
        <v/>
      </c>
      <c r="W272" s="55" t="str">
        <f>IFERROR(W24*('SCENARIO Variables'!AE$45/'SCENARIO Variables'!P$44),"")</f>
        <v/>
      </c>
      <c r="X272" s="55" t="str">
        <f>IFERROR(X24*('SCENARIO Variables'!AF$45/'SCENARIO Variables'!Q$44),"")</f>
        <v/>
      </c>
      <c r="Y272" s="55" t="str">
        <f>IFERROR(Y24*('SCENARIO Variables'!AG$45/'SCENARIO Variables'!R$44),"")</f>
        <v/>
      </c>
      <c r="Z272" s="55" t="str">
        <f>IFERROR(Z24*('SCENARIO Variables'!AH$45/'SCENARIO Variables'!S$44),"")</f>
        <v/>
      </c>
      <c r="AA272" s="55" t="str">
        <f>IFERROR(AA24*('SCENARIO Variables'!AI$45/'SCENARIO Variables'!T$44),"")</f>
        <v/>
      </c>
      <c r="AB272" s="55" t="str">
        <f>IFERROR(AB24*('SCENARIO Variables'!AJ$45/'SCENARIO Variables'!U$44),"")</f>
        <v/>
      </c>
      <c r="AC272" s="55" t="str">
        <f>IFERROR(AC24*('SCENARIO Variables'!AK$45/'SCENARIO Variables'!V$44),"")</f>
        <v/>
      </c>
    </row>
    <row r="273" spans="3:29" x14ac:dyDescent="0.3">
      <c r="C273" t="s">
        <v>39</v>
      </c>
      <c r="J273" s="52" t="str">
        <f t="shared" si="10"/>
        <v>*</v>
      </c>
      <c r="K273" s="8">
        <f t="shared" si="8"/>
        <v>2023</v>
      </c>
      <c r="L273" s="56" t="str">
        <f t="shared" si="9"/>
        <v>RCHSE</v>
      </c>
      <c r="O273" s="53" t="str">
        <f>IFERROR(ROUNDDOWN(O25*('SCENARIO Variables'!W$45/'SCENARIO Variables'!H$44),4),"")</f>
        <v/>
      </c>
      <c r="P273" s="55" t="str">
        <f>IFERROR(P25*('SCENARIO Variables'!X$45/'SCENARIO Variables'!I$44),"")</f>
        <v/>
      </c>
      <c r="Q273" s="55" t="str">
        <f>IFERROR(Q25*('SCENARIO Variables'!Y$45/'SCENARIO Variables'!J$44),"")</f>
        <v/>
      </c>
      <c r="R273" s="55" t="str">
        <f>IFERROR(R25*('SCENARIO Variables'!Z$45/'SCENARIO Variables'!K$44),"")</f>
        <v/>
      </c>
      <c r="S273" s="55" t="str">
        <f>IFERROR(S25*('SCENARIO Variables'!AA$45/'SCENARIO Variables'!L$44),"")</f>
        <v/>
      </c>
      <c r="T273" s="55" t="str">
        <f>IFERROR(T25*('SCENARIO Variables'!AB$45/'SCENARIO Variables'!M$44),"")</f>
        <v/>
      </c>
      <c r="U273" s="55" t="str">
        <f>IFERROR(U25*('SCENARIO Variables'!AC$45/'SCENARIO Variables'!N$44),"")</f>
        <v/>
      </c>
      <c r="V273" s="55" t="str">
        <f>IFERROR(V25*('SCENARIO Variables'!AD$45/'SCENARIO Variables'!O$44),"")</f>
        <v/>
      </c>
      <c r="W273" s="55" t="str">
        <f>IFERROR(W25*('SCENARIO Variables'!AE$45/'SCENARIO Variables'!P$44),"")</f>
        <v/>
      </c>
      <c r="X273" s="55" t="str">
        <f>IFERROR(X25*('SCENARIO Variables'!AF$45/'SCENARIO Variables'!Q$44),"")</f>
        <v/>
      </c>
      <c r="Y273" s="55" t="str">
        <f>IFERROR(Y25*('SCENARIO Variables'!AG$45/'SCENARIO Variables'!R$44),"")</f>
        <v/>
      </c>
      <c r="Z273" s="55" t="str">
        <f>IFERROR(Z25*('SCENARIO Variables'!AH$45/'SCENARIO Variables'!S$44),"")</f>
        <v/>
      </c>
      <c r="AA273" s="55" t="str">
        <f>IFERROR(AA25*('SCENARIO Variables'!AI$45/'SCENARIO Variables'!T$44),"")</f>
        <v/>
      </c>
      <c r="AB273" s="55" t="str">
        <f>IFERROR(AB25*('SCENARIO Variables'!AJ$45/'SCENARIO Variables'!U$44),"")</f>
        <v/>
      </c>
      <c r="AC273" s="55" t="str">
        <f>IFERROR(AC25*('SCENARIO Variables'!AK$45/'SCENARIO Variables'!V$44),"")</f>
        <v/>
      </c>
    </row>
    <row r="274" spans="3:29" x14ac:dyDescent="0.3">
      <c r="C274" t="s">
        <v>40</v>
      </c>
      <c r="J274" s="52" t="str">
        <f t="shared" si="10"/>
        <v>*</v>
      </c>
      <c r="K274" s="8">
        <f t="shared" si="8"/>
        <v>2023</v>
      </c>
      <c r="L274" s="56" t="str">
        <f t="shared" si="9"/>
        <v>RWAPA</v>
      </c>
      <c r="O274" s="53" t="str">
        <f>IFERROR(ROUNDDOWN(O26*('SCENARIO Variables'!W$45/'SCENARIO Variables'!H$44),4),"")</f>
        <v/>
      </c>
      <c r="P274" s="55" t="str">
        <f>IFERROR(P26*('SCENARIO Variables'!X$29/'SCENARIO Variables'!I$28),"")</f>
        <v/>
      </c>
      <c r="Q274" s="55" t="str">
        <f>IFERROR(Q26*('SCENARIO Variables'!Y$29/'SCENARIO Variables'!J$28),"")</f>
        <v/>
      </c>
      <c r="R274" s="55" t="str">
        <f>IFERROR(R26*('SCENARIO Variables'!Z$29/'SCENARIO Variables'!K$28),"")</f>
        <v/>
      </c>
      <c r="S274" s="55" t="str">
        <f>IFERROR(S26*('SCENARIO Variables'!AA$29/'SCENARIO Variables'!L$28),"")</f>
        <v/>
      </c>
      <c r="T274" s="55" t="str">
        <f>IFERROR(T26*('SCENARIO Variables'!AB$29/'SCENARIO Variables'!M$28),"")</f>
        <v/>
      </c>
      <c r="U274" s="55" t="str">
        <f>IFERROR(U26*('SCENARIO Variables'!AC$29/'SCENARIO Variables'!N$28),"")</f>
        <v/>
      </c>
      <c r="V274" s="55" t="str">
        <f>IFERROR(V26*('SCENARIO Variables'!AD$29/'SCENARIO Variables'!O$28),"")</f>
        <v/>
      </c>
      <c r="W274" s="55" t="str">
        <f>IFERROR(W26*('SCENARIO Variables'!AE$29/'SCENARIO Variables'!P$28),"")</f>
        <v/>
      </c>
      <c r="X274" s="55" t="str">
        <f>IFERROR(X26*('SCENARIO Variables'!AF$29/'SCENARIO Variables'!Q$28),"")</f>
        <v/>
      </c>
      <c r="Y274" s="55" t="str">
        <f>IFERROR(Y26*('SCENARIO Variables'!AG$29/'SCENARIO Variables'!R$28),"")</f>
        <v/>
      </c>
      <c r="Z274" s="55" t="str">
        <f>IFERROR(Z26*('SCENARIO Variables'!AH$29/'SCENARIO Variables'!S$28),"")</f>
        <v/>
      </c>
      <c r="AA274" s="55" t="str">
        <f>IFERROR(AA26*('SCENARIO Variables'!AI$29/'SCENARIO Variables'!T$28),"")</f>
        <v/>
      </c>
      <c r="AB274" s="55" t="str">
        <f>IFERROR(AB26*('SCENARIO Variables'!AJ$29/'SCENARIO Variables'!U$28),"")</f>
        <v/>
      </c>
      <c r="AC274" s="55" t="str">
        <f>IFERROR(AC26*('SCENARIO Variables'!AK$29/'SCENARIO Variables'!V$28),"")</f>
        <v/>
      </c>
    </row>
    <row r="275" spans="3:29" x14ac:dyDescent="0.3">
      <c r="C275" t="s">
        <v>41</v>
      </c>
      <c r="J275" s="52" t="str">
        <f t="shared" si="10"/>
        <v>DEMAND</v>
      </c>
      <c r="K275" s="8">
        <f t="shared" si="8"/>
        <v>2023</v>
      </c>
      <c r="L275" s="56" t="str">
        <f t="shared" si="9"/>
        <v>RWAPB</v>
      </c>
      <c r="O275" s="53">
        <f>IFERROR(ROUNDDOWN(O27*('SCENARIO Variables'!W$45/'SCENARIO Variables'!H$44),4),"")</f>
        <v>2.5455000000000001</v>
      </c>
      <c r="P275" s="55" t="str">
        <f>IFERROR(P27*('SCENARIO Variables'!X$29/'SCENARIO Variables'!I$28),"")</f>
        <v/>
      </c>
      <c r="Q275" s="55" t="str">
        <f>IFERROR(Q27*('SCENARIO Variables'!Y$29/'SCENARIO Variables'!J$28),"")</f>
        <v/>
      </c>
      <c r="R275" s="55" t="str">
        <f>IFERROR(R27*('SCENARIO Variables'!Z$29/'SCENARIO Variables'!K$28),"")</f>
        <v/>
      </c>
      <c r="S275" s="55" t="str">
        <f>IFERROR(S27*('SCENARIO Variables'!AA$29/'SCENARIO Variables'!L$28),"")</f>
        <v/>
      </c>
      <c r="T275" s="55" t="str">
        <f>IFERROR(T27*('SCENARIO Variables'!AB$29/'SCENARIO Variables'!M$28),"")</f>
        <v/>
      </c>
      <c r="U275" s="55" t="str">
        <f>IFERROR(U27*('SCENARIO Variables'!AC$29/'SCENARIO Variables'!N$28),"")</f>
        <v/>
      </c>
      <c r="V275" s="55" t="str">
        <f>IFERROR(V27*('SCENARIO Variables'!AD$29/'SCENARIO Variables'!O$28),"")</f>
        <v/>
      </c>
      <c r="W275" s="55" t="str">
        <f>IFERROR(W27*('SCENARIO Variables'!AE$29/'SCENARIO Variables'!P$28),"")</f>
        <v/>
      </c>
      <c r="X275" s="55" t="str">
        <f>IFERROR(X27*('SCENARIO Variables'!AF$29/'SCENARIO Variables'!Q$28),"")</f>
        <v/>
      </c>
      <c r="Y275" s="55" t="str">
        <f>IFERROR(Y27*('SCENARIO Variables'!AG$29/'SCENARIO Variables'!R$28),"")</f>
        <v/>
      </c>
      <c r="Z275" s="55" t="str">
        <f>IFERROR(Z27*('SCENARIO Variables'!AH$29/'SCENARIO Variables'!S$28),"")</f>
        <v/>
      </c>
      <c r="AA275" s="55" t="str">
        <f>IFERROR(AA27*('SCENARIO Variables'!AI$29/'SCENARIO Variables'!T$28),"")</f>
        <v/>
      </c>
      <c r="AB275" s="55" t="str">
        <f>IFERROR(AB27*('SCENARIO Variables'!AJ$29/'SCENARIO Variables'!U$28),"")</f>
        <v/>
      </c>
      <c r="AC275" s="55" t="str">
        <f>IFERROR(AC27*('SCENARIO Variables'!AK$29/'SCENARIO Variables'!V$28),"")</f>
        <v/>
      </c>
    </row>
    <row r="276" spans="3:29" x14ac:dyDescent="0.3">
      <c r="C276" t="s">
        <v>42</v>
      </c>
      <c r="J276" s="52" t="str">
        <f t="shared" si="10"/>
        <v>DEMAND</v>
      </c>
      <c r="K276" s="8">
        <f t="shared" si="8"/>
        <v>2023</v>
      </c>
      <c r="L276" s="56" t="str">
        <f t="shared" si="9"/>
        <v>RWAPC</v>
      </c>
      <c r="O276" s="53">
        <f>IFERROR(ROUNDDOWN(O28*('SCENARIO Variables'!W$45/'SCENARIO Variables'!H$44),4),"")</f>
        <v>28.7103</v>
      </c>
      <c r="P276" s="55" t="str">
        <f>IFERROR(P28*('SCENARIO Variables'!X$29/'SCENARIO Variables'!I$28),"")</f>
        <v/>
      </c>
      <c r="Q276" s="55" t="str">
        <f>IFERROR(Q28*('SCENARIO Variables'!Y$29/'SCENARIO Variables'!J$28),"")</f>
        <v/>
      </c>
      <c r="R276" s="55" t="str">
        <f>IFERROR(R28*('SCENARIO Variables'!Z$29/'SCENARIO Variables'!K$28),"")</f>
        <v/>
      </c>
      <c r="S276" s="55" t="str">
        <f>IFERROR(S28*('SCENARIO Variables'!AA$29/'SCENARIO Variables'!L$28),"")</f>
        <v/>
      </c>
      <c r="T276" s="55" t="str">
        <f>IFERROR(T28*('SCENARIO Variables'!AB$29/'SCENARIO Variables'!M$28),"")</f>
        <v/>
      </c>
      <c r="U276" s="55" t="str">
        <f>IFERROR(U28*('SCENARIO Variables'!AC$29/'SCENARIO Variables'!N$28),"")</f>
        <v/>
      </c>
      <c r="V276" s="55" t="str">
        <f>IFERROR(V28*('SCENARIO Variables'!AD$29/'SCENARIO Variables'!O$28),"")</f>
        <v/>
      </c>
      <c r="W276" s="55" t="str">
        <f>IFERROR(W28*('SCENARIO Variables'!AE$29/'SCENARIO Variables'!P$28),"")</f>
        <v/>
      </c>
      <c r="X276" s="55" t="str">
        <f>IFERROR(X28*('SCENARIO Variables'!AF$29/'SCENARIO Variables'!Q$28),"")</f>
        <v/>
      </c>
      <c r="Y276" s="55" t="str">
        <f>IFERROR(Y28*('SCENARIO Variables'!AG$29/'SCENARIO Variables'!R$28),"")</f>
        <v/>
      </c>
      <c r="Z276" s="55" t="str">
        <f>IFERROR(Z28*('SCENARIO Variables'!AH$29/'SCENARIO Variables'!S$28),"")</f>
        <v/>
      </c>
      <c r="AA276" s="55" t="str">
        <f>IFERROR(AA28*('SCENARIO Variables'!AI$29/'SCENARIO Variables'!T$28),"")</f>
        <v/>
      </c>
      <c r="AB276" s="55" t="str">
        <f>IFERROR(AB28*('SCENARIO Variables'!AJ$29/'SCENARIO Variables'!U$28),"")</f>
        <v/>
      </c>
      <c r="AC276" s="55" t="str">
        <f>IFERROR(AC28*('SCENARIO Variables'!AK$29/'SCENARIO Variables'!V$28),"")</f>
        <v/>
      </c>
    </row>
    <row r="277" spans="3:29" x14ac:dyDescent="0.3">
      <c r="C277" t="s">
        <v>43</v>
      </c>
      <c r="J277" s="52" t="str">
        <f t="shared" si="10"/>
        <v>DEMAND</v>
      </c>
      <c r="K277" s="8">
        <f t="shared" si="8"/>
        <v>2023</v>
      </c>
      <c r="L277" s="56" t="str">
        <f t="shared" si="9"/>
        <v>RWAPE</v>
      </c>
      <c r="O277" s="53">
        <f>IFERROR(ROUNDDOWN(O29*('SCENARIO Variables'!W$45/'SCENARIO Variables'!H$44),4),"")</f>
        <v>5.4778000000000002</v>
      </c>
      <c r="P277" s="55" t="str">
        <f>IFERROR(P29*('SCENARIO Variables'!X$29/'SCENARIO Variables'!I$28),"")</f>
        <v/>
      </c>
      <c r="Q277" s="55" t="str">
        <f>IFERROR(Q29*('SCENARIO Variables'!Y$29/'SCENARIO Variables'!J$28),"")</f>
        <v/>
      </c>
      <c r="R277" s="55" t="str">
        <f>IFERROR(R29*('SCENARIO Variables'!Z$29/'SCENARIO Variables'!K$28),"")</f>
        <v/>
      </c>
      <c r="S277" s="55" t="str">
        <f>IFERROR(S29*('SCENARIO Variables'!AA$29/'SCENARIO Variables'!L$28),"")</f>
        <v/>
      </c>
      <c r="T277" s="55" t="str">
        <f>IFERROR(T29*('SCENARIO Variables'!AB$29/'SCENARIO Variables'!M$28),"")</f>
        <v/>
      </c>
      <c r="U277" s="55" t="str">
        <f>IFERROR(U29*('SCENARIO Variables'!AC$29/'SCENARIO Variables'!N$28),"")</f>
        <v/>
      </c>
      <c r="V277" s="55" t="str">
        <f>IFERROR(V29*('SCENARIO Variables'!AD$29/'SCENARIO Variables'!O$28),"")</f>
        <v/>
      </c>
      <c r="W277" s="55" t="str">
        <f>IFERROR(W29*('SCENARIO Variables'!AE$29/'SCENARIO Variables'!P$28),"")</f>
        <v/>
      </c>
      <c r="X277" s="55" t="str">
        <f>IFERROR(X29*('SCENARIO Variables'!AF$29/'SCENARIO Variables'!Q$28),"")</f>
        <v/>
      </c>
      <c r="Y277" s="55" t="str">
        <f>IFERROR(Y29*('SCENARIO Variables'!AG$29/'SCENARIO Variables'!R$28),"")</f>
        <v/>
      </c>
      <c r="Z277" s="55" t="str">
        <f>IFERROR(Z29*('SCENARIO Variables'!AH$29/'SCENARIO Variables'!S$28),"")</f>
        <v/>
      </c>
      <c r="AA277" s="55" t="str">
        <f>IFERROR(AA29*('SCENARIO Variables'!AI$29/'SCENARIO Variables'!T$28),"")</f>
        <v/>
      </c>
      <c r="AB277" s="55" t="str">
        <f>IFERROR(AB29*('SCENARIO Variables'!AJ$29/'SCENARIO Variables'!U$28),"")</f>
        <v/>
      </c>
      <c r="AC277" s="55" t="str">
        <f>IFERROR(AC29*('SCENARIO Variables'!AK$29/'SCENARIO Variables'!V$28),"")</f>
        <v/>
      </c>
    </row>
    <row r="278" spans="3:29" x14ac:dyDescent="0.3">
      <c r="C278" t="s">
        <v>44</v>
      </c>
      <c r="J278" s="52" t="str">
        <f t="shared" si="10"/>
        <v>DEMAND</v>
      </c>
      <c r="K278" s="8">
        <f t="shared" si="8"/>
        <v>2023</v>
      </c>
      <c r="L278" s="56" t="str">
        <f t="shared" si="9"/>
        <v>RWHSA</v>
      </c>
      <c r="O278" s="53">
        <f>IFERROR(ROUNDDOWN(O30*('SCENARIO Variables'!W$45/'SCENARIO Variables'!H$44),4),"")</f>
        <v>1.6293</v>
      </c>
      <c r="P278" s="55" t="str">
        <f>IFERROR(P30*('SCENARIO Variables'!X$29/'SCENARIO Variables'!I$28),"")</f>
        <v/>
      </c>
      <c r="Q278" s="55" t="str">
        <f>IFERROR(Q30*('SCENARIO Variables'!Y$29/'SCENARIO Variables'!J$28),"")</f>
        <v/>
      </c>
      <c r="R278" s="55" t="str">
        <f>IFERROR(R30*('SCENARIO Variables'!Z$29/'SCENARIO Variables'!K$28),"")</f>
        <v/>
      </c>
      <c r="S278" s="55" t="str">
        <f>IFERROR(S30*('SCENARIO Variables'!AA$29/'SCENARIO Variables'!L$28),"")</f>
        <v/>
      </c>
      <c r="T278" s="55" t="str">
        <f>IFERROR(T30*('SCENARIO Variables'!AB$29/'SCENARIO Variables'!M$28),"")</f>
        <v/>
      </c>
      <c r="U278" s="55" t="str">
        <f>IFERROR(U30*('SCENARIO Variables'!AC$29/'SCENARIO Variables'!N$28),"")</f>
        <v/>
      </c>
      <c r="V278" s="55" t="str">
        <f>IFERROR(V30*('SCENARIO Variables'!AD$29/'SCENARIO Variables'!O$28),"")</f>
        <v/>
      </c>
      <c r="W278" s="55" t="str">
        <f>IFERROR(W30*('SCENARIO Variables'!AE$29/'SCENARIO Variables'!P$28),"")</f>
        <v/>
      </c>
      <c r="X278" s="55" t="str">
        <f>IFERROR(X30*('SCENARIO Variables'!AF$29/'SCENARIO Variables'!Q$28),"")</f>
        <v/>
      </c>
      <c r="Y278" s="55" t="str">
        <f>IFERROR(Y30*('SCENARIO Variables'!AG$29/'SCENARIO Variables'!R$28),"")</f>
        <v/>
      </c>
      <c r="Z278" s="55" t="str">
        <f>IFERROR(Z30*('SCENARIO Variables'!AH$29/'SCENARIO Variables'!S$28),"")</f>
        <v/>
      </c>
      <c r="AA278" s="55" t="str">
        <f>IFERROR(AA30*('SCENARIO Variables'!AI$29/'SCENARIO Variables'!T$28),"")</f>
        <v/>
      </c>
      <c r="AB278" s="55" t="str">
        <f>IFERROR(AB30*('SCENARIO Variables'!AJ$29/'SCENARIO Variables'!U$28),"")</f>
        <v/>
      </c>
      <c r="AC278" s="55" t="str">
        <f>IFERROR(AC30*('SCENARIO Variables'!AK$29/'SCENARIO Variables'!V$28),"")</f>
        <v/>
      </c>
    </row>
    <row r="279" spans="3:29" x14ac:dyDescent="0.3">
      <c r="C279" t="s">
        <v>45</v>
      </c>
      <c r="J279" s="52" t="str">
        <f t="shared" si="10"/>
        <v>DEMAND</v>
      </c>
      <c r="K279" s="8">
        <f t="shared" si="8"/>
        <v>2023</v>
      </c>
      <c r="L279" s="56" t="str">
        <f t="shared" si="9"/>
        <v>RWHSB</v>
      </c>
      <c r="O279" s="53">
        <f>IFERROR(ROUNDDOWN(O31*('SCENARIO Variables'!W$45/'SCENARIO Variables'!H$44),4),"")</f>
        <v>6.4431000000000003</v>
      </c>
      <c r="P279" s="55" t="str">
        <f>IFERROR(P31*('SCENARIO Variables'!X$29/'SCENARIO Variables'!I$28),"")</f>
        <v/>
      </c>
      <c r="Q279" s="55" t="str">
        <f>IFERROR(Q31*('SCENARIO Variables'!Y$29/'SCENARIO Variables'!J$28),"")</f>
        <v/>
      </c>
      <c r="R279" s="55" t="str">
        <f>IFERROR(R31*('SCENARIO Variables'!Z$29/'SCENARIO Variables'!K$28),"")</f>
        <v/>
      </c>
      <c r="S279" s="55" t="str">
        <f>IFERROR(S31*('SCENARIO Variables'!AA$29/'SCENARIO Variables'!L$28),"")</f>
        <v/>
      </c>
      <c r="T279" s="55" t="str">
        <f>IFERROR(T31*('SCENARIO Variables'!AB$29/'SCENARIO Variables'!M$28),"")</f>
        <v/>
      </c>
      <c r="U279" s="55" t="str">
        <f>IFERROR(U31*('SCENARIO Variables'!AC$29/'SCENARIO Variables'!N$28),"")</f>
        <v/>
      </c>
      <c r="V279" s="55" t="str">
        <f>IFERROR(V31*('SCENARIO Variables'!AD$29/'SCENARIO Variables'!O$28),"")</f>
        <v/>
      </c>
      <c r="W279" s="55" t="str">
        <f>IFERROR(W31*('SCENARIO Variables'!AE$29/'SCENARIO Variables'!P$28),"")</f>
        <v/>
      </c>
      <c r="X279" s="55" t="str">
        <f>IFERROR(X31*('SCENARIO Variables'!AF$29/'SCENARIO Variables'!Q$28),"")</f>
        <v/>
      </c>
      <c r="Y279" s="55" t="str">
        <f>IFERROR(Y31*('SCENARIO Variables'!AG$29/'SCENARIO Variables'!R$28),"")</f>
        <v/>
      </c>
      <c r="Z279" s="55" t="str">
        <f>IFERROR(Z31*('SCENARIO Variables'!AH$29/'SCENARIO Variables'!S$28),"")</f>
        <v/>
      </c>
      <c r="AA279" s="55" t="str">
        <f>IFERROR(AA31*('SCENARIO Variables'!AI$29/'SCENARIO Variables'!T$28),"")</f>
        <v/>
      </c>
      <c r="AB279" s="55" t="str">
        <f>IFERROR(AB31*('SCENARIO Variables'!AJ$29/'SCENARIO Variables'!U$28),"")</f>
        <v/>
      </c>
      <c r="AC279" s="55" t="str">
        <f>IFERROR(AC31*('SCENARIO Variables'!AK$29/'SCENARIO Variables'!V$28),"")</f>
        <v/>
      </c>
    </row>
    <row r="280" spans="3:29" x14ac:dyDescent="0.3">
      <c r="C280" t="s">
        <v>46</v>
      </c>
      <c r="J280" s="52" t="str">
        <f t="shared" si="10"/>
        <v>DEMAND</v>
      </c>
      <c r="K280" s="8">
        <f t="shared" si="8"/>
        <v>2023</v>
      </c>
      <c r="L280" s="56" t="str">
        <f t="shared" si="9"/>
        <v>RWHSC</v>
      </c>
      <c r="O280" s="53">
        <f>IFERROR(ROUNDDOWN(O32*('SCENARIO Variables'!W$45/'SCENARIO Variables'!H$44),4),"")</f>
        <v>37.830800000000004</v>
      </c>
      <c r="P280" s="55" t="str">
        <f>IFERROR(P32*('SCENARIO Variables'!X$29/'SCENARIO Variables'!I$28),"")</f>
        <v/>
      </c>
      <c r="Q280" s="55" t="str">
        <f>IFERROR(Q32*('SCENARIO Variables'!Y$29/'SCENARIO Variables'!J$28),"")</f>
        <v/>
      </c>
      <c r="R280" s="55" t="str">
        <f>IFERROR(R32*('SCENARIO Variables'!Z$29/'SCENARIO Variables'!K$28),"")</f>
        <v/>
      </c>
      <c r="S280" s="55" t="str">
        <f>IFERROR(S32*('SCENARIO Variables'!AA$29/'SCENARIO Variables'!L$28),"")</f>
        <v/>
      </c>
      <c r="T280" s="55" t="str">
        <f>IFERROR(T32*('SCENARIO Variables'!AB$29/'SCENARIO Variables'!M$28),"")</f>
        <v/>
      </c>
      <c r="U280" s="55" t="str">
        <f>IFERROR(U32*('SCENARIO Variables'!AC$29/'SCENARIO Variables'!N$28),"")</f>
        <v/>
      </c>
      <c r="V280" s="55" t="str">
        <f>IFERROR(V32*('SCENARIO Variables'!AD$29/'SCENARIO Variables'!O$28),"")</f>
        <v/>
      </c>
      <c r="W280" s="55" t="str">
        <f>IFERROR(W32*('SCENARIO Variables'!AE$29/'SCENARIO Variables'!P$28),"")</f>
        <v/>
      </c>
      <c r="X280" s="55" t="str">
        <f>IFERROR(X32*('SCENARIO Variables'!AF$29/'SCENARIO Variables'!Q$28),"")</f>
        <v/>
      </c>
      <c r="Y280" s="55" t="str">
        <f>IFERROR(Y32*('SCENARIO Variables'!AG$29/'SCENARIO Variables'!R$28),"")</f>
        <v/>
      </c>
      <c r="Z280" s="55" t="str">
        <f>IFERROR(Z32*('SCENARIO Variables'!AH$29/'SCENARIO Variables'!S$28),"")</f>
        <v/>
      </c>
      <c r="AA280" s="55" t="str">
        <f>IFERROR(AA32*('SCENARIO Variables'!AI$29/'SCENARIO Variables'!T$28),"")</f>
        <v/>
      </c>
      <c r="AB280" s="55" t="str">
        <f>IFERROR(AB32*('SCENARIO Variables'!AJ$29/'SCENARIO Variables'!U$28),"")</f>
        <v/>
      </c>
      <c r="AC280" s="55" t="str">
        <f>IFERROR(AC32*('SCENARIO Variables'!AK$29/'SCENARIO Variables'!V$28),"")</f>
        <v/>
      </c>
    </row>
    <row r="281" spans="3:29" x14ac:dyDescent="0.3">
      <c r="C281" t="s">
        <v>47</v>
      </c>
      <c r="J281" s="52" t="str">
        <f t="shared" si="10"/>
        <v>DEMAND</v>
      </c>
      <c r="K281" s="8">
        <f t="shared" si="8"/>
        <v>2023</v>
      </c>
      <c r="L281" s="56" t="str">
        <f t="shared" si="9"/>
        <v>RWHSE</v>
      </c>
      <c r="O281" s="53">
        <f>IFERROR(ROUNDDOWN(O33*('SCENARIO Variables'!W$45/'SCENARIO Variables'!H$44),4),"")</f>
        <v>2.6842999999999999</v>
      </c>
      <c r="P281" s="55" t="str">
        <f>IFERROR(P33*('SCENARIO Variables'!X$29/'SCENARIO Variables'!I$28),"")</f>
        <v/>
      </c>
      <c r="Q281" s="55" t="str">
        <f>IFERROR(Q33*('SCENARIO Variables'!Y$29/'SCENARIO Variables'!J$28),"")</f>
        <v/>
      </c>
      <c r="R281" s="55" t="str">
        <f>IFERROR(R33*('SCENARIO Variables'!Z$29/'SCENARIO Variables'!K$28),"")</f>
        <v/>
      </c>
      <c r="S281" s="55" t="str">
        <f>IFERROR(S33*('SCENARIO Variables'!AA$29/'SCENARIO Variables'!L$28),"")</f>
        <v/>
      </c>
      <c r="T281" s="55" t="str">
        <f>IFERROR(T33*('SCENARIO Variables'!AB$29/'SCENARIO Variables'!M$28),"")</f>
        <v/>
      </c>
      <c r="U281" s="55" t="str">
        <f>IFERROR(U33*('SCENARIO Variables'!AC$29/'SCENARIO Variables'!N$28),"")</f>
        <v/>
      </c>
      <c r="V281" s="55" t="str">
        <f>IFERROR(V33*('SCENARIO Variables'!AD$29/'SCENARIO Variables'!O$28),"")</f>
        <v/>
      </c>
      <c r="W281" s="55" t="str">
        <f>IFERROR(W33*('SCENARIO Variables'!AE$29/'SCENARIO Variables'!P$28),"")</f>
        <v/>
      </c>
      <c r="X281" s="55" t="str">
        <f>IFERROR(X33*('SCENARIO Variables'!AF$29/'SCENARIO Variables'!Q$28),"")</f>
        <v/>
      </c>
      <c r="Y281" s="55" t="str">
        <f>IFERROR(Y33*('SCENARIO Variables'!AG$29/'SCENARIO Variables'!R$28),"")</f>
        <v/>
      </c>
      <c r="Z281" s="55" t="str">
        <f>IFERROR(Z33*('SCENARIO Variables'!AH$29/'SCENARIO Variables'!S$28),"")</f>
        <v/>
      </c>
      <c r="AA281" s="55" t="str">
        <f>IFERROR(AA33*('SCENARIO Variables'!AI$29/'SCENARIO Variables'!T$28),"")</f>
        <v/>
      </c>
      <c r="AB281" s="55" t="str">
        <f>IFERROR(AB33*('SCENARIO Variables'!AJ$29/'SCENARIO Variables'!U$28),"")</f>
        <v/>
      </c>
      <c r="AC281" s="55" t="str">
        <f>IFERROR(AC33*('SCENARIO Variables'!AK$29/'SCENARIO Variables'!V$28),"")</f>
        <v/>
      </c>
    </row>
    <row r="282" spans="3:29" x14ac:dyDescent="0.3">
      <c r="C282" t="s">
        <v>48</v>
      </c>
      <c r="J282" s="52" t="str">
        <f t="shared" si="10"/>
        <v>*</v>
      </c>
      <c r="K282" s="8">
        <f t="shared" si="8"/>
        <v>2023</v>
      </c>
      <c r="L282" s="56" t="str">
        <f t="shared" si="9"/>
        <v>RKAPA</v>
      </c>
      <c r="O282" s="53" t="str">
        <f>IFERROR(ROUNDDOWN(O34*('SCENARIO Variables'!W$45/'SCENARIO Variables'!H$44),4),"")</f>
        <v/>
      </c>
      <c r="P282" s="55" t="str">
        <f>IFERROR(P34*('SCENARIO Variables'!X$29/'SCENARIO Variables'!I$28),"")</f>
        <v/>
      </c>
      <c r="Q282" s="55" t="str">
        <f>IFERROR(Q34*('SCENARIO Variables'!Y$29/'SCENARIO Variables'!J$28),"")</f>
        <v/>
      </c>
      <c r="R282" s="55" t="str">
        <f>IFERROR(R34*('SCENARIO Variables'!Z$29/'SCENARIO Variables'!K$28),"")</f>
        <v/>
      </c>
      <c r="S282" s="55" t="str">
        <f>IFERROR(S34*('SCENARIO Variables'!AA$29/'SCENARIO Variables'!L$28),"")</f>
        <v/>
      </c>
      <c r="T282" s="55" t="str">
        <f>IFERROR(T34*('SCENARIO Variables'!AB$29/'SCENARIO Variables'!M$28),"")</f>
        <v/>
      </c>
      <c r="U282" s="55" t="str">
        <f>IFERROR(U34*('SCENARIO Variables'!AC$29/'SCENARIO Variables'!N$28),"")</f>
        <v/>
      </c>
      <c r="V282" s="55" t="str">
        <f>IFERROR(V34*('SCENARIO Variables'!AD$29/'SCENARIO Variables'!O$28),"")</f>
        <v/>
      </c>
      <c r="W282" s="55" t="str">
        <f>IFERROR(W34*('SCENARIO Variables'!AE$29/'SCENARIO Variables'!P$28),"")</f>
        <v/>
      </c>
      <c r="X282" s="55" t="str">
        <f>IFERROR(X34*('SCENARIO Variables'!AF$29/'SCENARIO Variables'!Q$28),"")</f>
        <v/>
      </c>
      <c r="Y282" s="55" t="str">
        <f>IFERROR(Y34*('SCENARIO Variables'!AG$29/'SCENARIO Variables'!R$28),"")</f>
        <v/>
      </c>
      <c r="Z282" s="55" t="str">
        <f>IFERROR(Z34*('SCENARIO Variables'!AH$29/'SCENARIO Variables'!S$28),"")</f>
        <v/>
      </c>
      <c r="AA282" s="55" t="str">
        <f>IFERROR(AA34*('SCENARIO Variables'!AI$29/'SCENARIO Variables'!T$28),"")</f>
        <v/>
      </c>
      <c r="AB282" s="55" t="str">
        <f>IFERROR(AB34*('SCENARIO Variables'!AJ$29/'SCENARIO Variables'!U$28),"")</f>
        <v/>
      </c>
      <c r="AC282" s="55" t="str">
        <f>IFERROR(AC34*('SCENARIO Variables'!AK$29/'SCENARIO Variables'!V$28),"")</f>
        <v/>
      </c>
    </row>
    <row r="283" spans="3:29" x14ac:dyDescent="0.3">
      <c r="C283" t="s">
        <v>49</v>
      </c>
      <c r="J283" s="52" t="str">
        <f t="shared" si="10"/>
        <v>DEMAND</v>
      </c>
      <c r="K283" s="8">
        <f t="shared" si="8"/>
        <v>2023</v>
      </c>
      <c r="L283" s="56" t="str">
        <f t="shared" si="9"/>
        <v>RKAPB</v>
      </c>
      <c r="O283" s="53">
        <f>IFERROR(ROUNDDOWN(O35*('SCENARIO Variables'!W$45/'SCENARIO Variables'!H$44),4),"")</f>
        <v>2.4500000000000001E-2</v>
      </c>
      <c r="P283" s="55" t="str">
        <f>IFERROR(P35*('SCENARIO Variables'!X$29/'SCENARIO Variables'!I$28),"")</f>
        <v/>
      </c>
      <c r="Q283" s="55" t="str">
        <f>IFERROR(Q35*('SCENARIO Variables'!Y$29/'SCENARIO Variables'!J$28),"")</f>
        <v/>
      </c>
      <c r="R283" s="55" t="str">
        <f>IFERROR(R35*('SCENARIO Variables'!Z$29/'SCENARIO Variables'!K$28),"")</f>
        <v/>
      </c>
      <c r="S283" s="55" t="str">
        <f>IFERROR(S35*('SCENARIO Variables'!AA$29/'SCENARIO Variables'!L$28),"")</f>
        <v/>
      </c>
      <c r="T283" s="55" t="str">
        <f>IFERROR(T35*('SCENARIO Variables'!AB$29/'SCENARIO Variables'!M$28),"")</f>
        <v/>
      </c>
      <c r="U283" s="55" t="str">
        <f>IFERROR(U35*('SCENARIO Variables'!AC$29/'SCENARIO Variables'!N$28),"")</f>
        <v/>
      </c>
      <c r="V283" s="55" t="str">
        <f>IFERROR(V35*('SCENARIO Variables'!AD$29/'SCENARIO Variables'!O$28),"")</f>
        <v/>
      </c>
      <c r="W283" s="55" t="str">
        <f>IFERROR(W35*('SCENARIO Variables'!AE$29/'SCENARIO Variables'!P$28),"")</f>
        <v/>
      </c>
      <c r="X283" s="55" t="str">
        <f>IFERROR(X35*('SCENARIO Variables'!AF$29/'SCENARIO Variables'!Q$28),"")</f>
        <v/>
      </c>
      <c r="Y283" s="55" t="str">
        <f>IFERROR(Y35*('SCENARIO Variables'!AG$29/'SCENARIO Variables'!R$28),"")</f>
        <v/>
      </c>
      <c r="Z283" s="55" t="str">
        <f>IFERROR(Z35*('SCENARIO Variables'!AH$29/'SCENARIO Variables'!S$28),"")</f>
        <v/>
      </c>
      <c r="AA283" s="55" t="str">
        <f>IFERROR(AA35*('SCENARIO Variables'!AI$29/'SCENARIO Variables'!T$28),"")</f>
        <v/>
      </c>
      <c r="AB283" s="55" t="str">
        <f>IFERROR(AB35*('SCENARIO Variables'!AJ$29/'SCENARIO Variables'!U$28),"")</f>
        <v/>
      </c>
      <c r="AC283" s="55" t="str">
        <f>IFERROR(AC35*('SCENARIO Variables'!AK$29/'SCENARIO Variables'!V$28),"")</f>
        <v/>
      </c>
    </row>
    <row r="284" spans="3:29" x14ac:dyDescent="0.3">
      <c r="C284" t="s">
        <v>50</v>
      </c>
      <c r="J284" s="52" t="str">
        <f t="shared" si="10"/>
        <v>DEMAND</v>
      </c>
      <c r="K284" s="8">
        <f t="shared" si="8"/>
        <v>2023</v>
      </c>
      <c r="L284" s="56" t="str">
        <f t="shared" si="9"/>
        <v>RKAPC</v>
      </c>
      <c r="O284" s="53">
        <f>IFERROR(ROUNDDOWN(O36*('SCENARIO Variables'!W$45/'SCENARIO Variables'!H$44),4),"")</f>
        <v>0.27839999999999998</v>
      </c>
      <c r="P284" s="55" t="str">
        <f>IFERROR(P36*('SCENARIO Variables'!X$29/'SCENARIO Variables'!I$28),"")</f>
        <v/>
      </c>
      <c r="Q284" s="55" t="str">
        <f>IFERROR(Q36*('SCENARIO Variables'!Y$29/'SCENARIO Variables'!J$28),"")</f>
        <v/>
      </c>
      <c r="R284" s="55" t="str">
        <f>IFERROR(R36*('SCENARIO Variables'!Z$29/'SCENARIO Variables'!K$28),"")</f>
        <v/>
      </c>
      <c r="S284" s="55" t="str">
        <f>IFERROR(S36*('SCENARIO Variables'!AA$29/'SCENARIO Variables'!L$28),"")</f>
        <v/>
      </c>
      <c r="T284" s="55" t="str">
        <f>IFERROR(T36*('SCENARIO Variables'!AB$29/'SCENARIO Variables'!M$28),"")</f>
        <v/>
      </c>
      <c r="U284" s="55" t="str">
        <f>IFERROR(U36*('SCENARIO Variables'!AC$29/'SCENARIO Variables'!N$28),"")</f>
        <v/>
      </c>
      <c r="V284" s="55" t="str">
        <f>IFERROR(V36*('SCENARIO Variables'!AD$29/'SCENARIO Variables'!O$28),"")</f>
        <v/>
      </c>
      <c r="W284" s="55" t="str">
        <f>IFERROR(W36*('SCENARIO Variables'!AE$29/'SCENARIO Variables'!P$28),"")</f>
        <v/>
      </c>
      <c r="X284" s="55" t="str">
        <f>IFERROR(X36*('SCENARIO Variables'!AF$29/'SCENARIO Variables'!Q$28),"")</f>
        <v/>
      </c>
      <c r="Y284" s="55" t="str">
        <f>IFERROR(Y36*('SCENARIO Variables'!AG$29/'SCENARIO Variables'!R$28),"")</f>
        <v/>
      </c>
      <c r="Z284" s="55" t="str">
        <f>IFERROR(Z36*('SCENARIO Variables'!AH$29/'SCENARIO Variables'!S$28),"")</f>
        <v/>
      </c>
      <c r="AA284" s="55" t="str">
        <f>IFERROR(AA36*('SCENARIO Variables'!AI$29/'SCENARIO Variables'!T$28),"")</f>
        <v/>
      </c>
      <c r="AB284" s="55" t="str">
        <f>IFERROR(AB36*('SCENARIO Variables'!AJ$29/'SCENARIO Variables'!U$28),"")</f>
        <v/>
      </c>
      <c r="AC284" s="55" t="str">
        <f>IFERROR(AC36*('SCENARIO Variables'!AK$29/'SCENARIO Variables'!V$28),"")</f>
        <v/>
      </c>
    </row>
    <row r="285" spans="3:29" x14ac:dyDescent="0.3">
      <c r="C285" t="s">
        <v>51</v>
      </c>
      <c r="J285" s="52" t="str">
        <f t="shared" si="10"/>
        <v>DEMAND</v>
      </c>
      <c r="K285" s="8">
        <f t="shared" si="8"/>
        <v>2023</v>
      </c>
      <c r="L285" s="56" t="str">
        <f t="shared" si="9"/>
        <v>RKAPE</v>
      </c>
      <c r="O285" s="53">
        <f>IFERROR(ROUNDDOWN(O37*('SCENARIO Variables'!W$45/'SCENARIO Variables'!H$44),4),"")</f>
        <v>5.2999999999999999E-2</v>
      </c>
      <c r="P285" s="55" t="str">
        <f>IFERROR(P37*('SCENARIO Variables'!X$29/'SCENARIO Variables'!I$28),"")</f>
        <v/>
      </c>
      <c r="Q285" s="55" t="str">
        <f>IFERROR(Q37*('SCENARIO Variables'!Y$29/'SCENARIO Variables'!J$28),"")</f>
        <v/>
      </c>
      <c r="R285" s="55" t="str">
        <f>IFERROR(R37*('SCENARIO Variables'!Z$29/'SCENARIO Variables'!K$28),"")</f>
        <v/>
      </c>
      <c r="S285" s="55" t="str">
        <f>IFERROR(S37*('SCENARIO Variables'!AA$29/'SCENARIO Variables'!L$28),"")</f>
        <v/>
      </c>
      <c r="T285" s="55" t="str">
        <f>IFERROR(T37*('SCENARIO Variables'!AB$29/'SCENARIO Variables'!M$28),"")</f>
        <v/>
      </c>
      <c r="U285" s="55" t="str">
        <f>IFERROR(U37*('SCENARIO Variables'!AC$29/'SCENARIO Variables'!N$28),"")</f>
        <v/>
      </c>
      <c r="V285" s="55" t="str">
        <f>IFERROR(V37*('SCENARIO Variables'!AD$29/'SCENARIO Variables'!O$28),"")</f>
        <v/>
      </c>
      <c r="W285" s="55" t="str">
        <f>IFERROR(W37*('SCENARIO Variables'!AE$29/'SCENARIO Variables'!P$28),"")</f>
        <v/>
      </c>
      <c r="X285" s="55" t="str">
        <f>IFERROR(X37*('SCENARIO Variables'!AF$29/'SCENARIO Variables'!Q$28),"")</f>
        <v/>
      </c>
      <c r="Y285" s="55" t="str">
        <f>IFERROR(Y37*('SCENARIO Variables'!AG$29/'SCENARIO Variables'!R$28),"")</f>
        <v/>
      </c>
      <c r="Z285" s="55" t="str">
        <f>IFERROR(Z37*('SCENARIO Variables'!AH$29/'SCENARIO Variables'!S$28),"")</f>
        <v/>
      </c>
      <c r="AA285" s="55" t="str">
        <f>IFERROR(AA37*('SCENARIO Variables'!AI$29/'SCENARIO Variables'!T$28),"")</f>
        <v/>
      </c>
      <c r="AB285" s="55" t="str">
        <f>IFERROR(AB37*('SCENARIO Variables'!AJ$29/'SCENARIO Variables'!U$28),"")</f>
        <v/>
      </c>
      <c r="AC285" s="55" t="str">
        <f>IFERROR(AC37*('SCENARIO Variables'!AK$29/'SCENARIO Variables'!V$28),"")</f>
        <v/>
      </c>
    </row>
    <row r="286" spans="3:29" x14ac:dyDescent="0.3">
      <c r="C286" t="s">
        <v>52</v>
      </c>
      <c r="J286" s="52" t="str">
        <f t="shared" si="10"/>
        <v>DEMAND</v>
      </c>
      <c r="K286" s="8">
        <f t="shared" si="8"/>
        <v>2023</v>
      </c>
      <c r="L286" s="56" t="str">
        <f t="shared" si="9"/>
        <v>RKHSA</v>
      </c>
      <c r="O286" s="53">
        <f>IFERROR(ROUNDDOWN(O38*('SCENARIO Variables'!W$45/'SCENARIO Variables'!H$44),4),"")</f>
        <v>0.27079999999999999</v>
      </c>
      <c r="P286" s="55" t="str">
        <f>IFERROR(P38*('SCENARIO Variables'!X$29/'SCENARIO Variables'!I$28),"")</f>
        <v/>
      </c>
      <c r="Q286" s="55" t="str">
        <f>IFERROR(Q38*('SCENARIO Variables'!Y$29/'SCENARIO Variables'!J$28),"")</f>
        <v/>
      </c>
      <c r="R286" s="55" t="str">
        <f>IFERROR(R38*('SCENARIO Variables'!Z$29/'SCENARIO Variables'!K$28),"")</f>
        <v/>
      </c>
      <c r="S286" s="55" t="str">
        <f>IFERROR(S38*('SCENARIO Variables'!AA$29/'SCENARIO Variables'!L$28),"")</f>
        <v/>
      </c>
      <c r="T286" s="55" t="str">
        <f>IFERROR(T38*('SCENARIO Variables'!AB$29/'SCENARIO Variables'!M$28),"")</f>
        <v/>
      </c>
      <c r="U286" s="55" t="str">
        <f>IFERROR(U38*('SCENARIO Variables'!AC$29/'SCENARIO Variables'!N$28),"")</f>
        <v/>
      </c>
      <c r="V286" s="55" t="str">
        <f>IFERROR(V38*('SCENARIO Variables'!AD$29/'SCENARIO Variables'!O$28),"")</f>
        <v/>
      </c>
      <c r="W286" s="55" t="str">
        <f>IFERROR(W38*('SCENARIO Variables'!AE$29/'SCENARIO Variables'!P$28),"")</f>
        <v/>
      </c>
      <c r="X286" s="55" t="str">
        <f>IFERROR(X38*('SCENARIO Variables'!AF$29/'SCENARIO Variables'!Q$28),"")</f>
        <v/>
      </c>
      <c r="Y286" s="55" t="str">
        <f>IFERROR(Y38*('SCENARIO Variables'!AG$29/'SCENARIO Variables'!R$28),"")</f>
        <v/>
      </c>
      <c r="Z286" s="55" t="str">
        <f>IFERROR(Z38*('SCENARIO Variables'!AH$29/'SCENARIO Variables'!S$28),"")</f>
        <v/>
      </c>
      <c r="AA286" s="55" t="str">
        <f>IFERROR(AA38*('SCENARIO Variables'!AI$29/'SCENARIO Variables'!T$28),"")</f>
        <v/>
      </c>
      <c r="AB286" s="55" t="str">
        <f>IFERROR(AB38*('SCENARIO Variables'!AJ$29/'SCENARIO Variables'!U$28),"")</f>
        <v/>
      </c>
      <c r="AC286" s="55" t="str">
        <f>IFERROR(AC38*('SCENARIO Variables'!AK$29/'SCENARIO Variables'!V$28),"")</f>
        <v/>
      </c>
    </row>
    <row r="287" spans="3:29" x14ac:dyDescent="0.3">
      <c r="C287" t="s">
        <v>53</v>
      </c>
      <c r="J287" s="52" t="str">
        <f t="shared" si="10"/>
        <v>DEMAND</v>
      </c>
      <c r="K287" s="8">
        <f t="shared" si="8"/>
        <v>2023</v>
      </c>
      <c r="L287" s="56" t="str">
        <f t="shared" si="9"/>
        <v>RKHSB</v>
      </c>
      <c r="O287" s="53">
        <f>IFERROR(ROUNDDOWN(O39*('SCENARIO Variables'!W$45/'SCENARIO Variables'!H$44),4),"")</f>
        <v>1.0712999999999999</v>
      </c>
      <c r="P287" s="55" t="str">
        <f>IFERROR(P39*('SCENARIO Variables'!X$29/'SCENARIO Variables'!I$28),"")</f>
        <v/>
      </c>
      <c r="Q287" s="55" t="str">
        <f>IFERROR(Q39*('SCENARIO Variables'!Y$29/'SCENARIO Variables'!J$28),"")</f>
        <v/>
      </c>
      <c r="R287" s="55" t="str">
        <f>IFERROR(R39*('SCENARIO Variables'!Z$29/'SCENARIO Variables'!K$28),"")</f>
        <v/>
      </c>
      <c r="S287" s="55" t="str">
        <f>IFERROR(S39*('SCENARIO Variables'!AA$29/'SCENARIO Variables'!L$28),"")</f>
        <v/>
      </c>
      <c r="T287" s="55" t="str">
        <f>IFERROR(T39*('SCENARIO Variables'!AB$29/'SCENARIO Variables'!M$28),"")</f>
        <v/>
      </c>
      <c r="U287" s="55" t="str">
        <f>IFERROR(U39*('SCENARIO Variables'!AC$29/'SCENARIO Variables'!N$28),"")</f>
        <v/>
      </c>
      <c r="V287" s="55" t="str">
        <f>IFERROR(V39*('SCENARIO Variables'!AD$29/'SCENARIO Variables'!O$28),"")</f>
        <v/>
      </c>
      <c r="W287" s="55" t="str">
        <f>IFERROR(W39*('SCENARIO Variables'!AE$29/'SCENARIO Variables'!P$28),"")</f>
        <v/>
      </c>
      <c r="X287" s="55" t="str">
        <f>IFERROR(X39*('SCENARIO Variables'!AF$29/'SCENARIO Variables'!Q$28),"")</f>
        <v/>
      </c>
      <c r="Y287" s="55" t="str">
        <f>IFERROR(Y39*('SCENARIO Variables'!AG$29/'SCENARIO Variables'!R$28),"")</f>
        <v/>
      </c>
      <c r="Z287" s="55" t="str">
        <f>IFERROR(Z39*('SCENARIO Variables'!AH$29/'SCENARIO Variables'!S$28),"")</f>
        <v/>
      </c>
      <c r="AA287" s="55" t="str">
        <f>IFERROR(AA39*('SCENARIO Variables'!AI$29/'SCENARIO Variables'!T$28),"")</f>
        <v/>
      </c>
      <c r="AB287" s="55" t="str">
        <f>IFERROR(AB39*('SCENARIO Variables'!AJ$29/'SCENARIO Variables'!U$28),"")</f>
        <v/>
      </c>
      <c r="AC287" s="55" t="str">
        <f>IFERROR(AC39*('SCENARIO Variables'!AK$29/'SCENARIO Variables'!V$28),"")</f>
        <v/>
      </c>
    </row>
    <row r="288" spans="3:29" x14ac:dyDescent="0.3">
      <c r="C288" t="s">
        <v>54</v>
      </c>
      <c r="J288" s="52" t="str">
        <f t="shared" si="10"/>
        <v>DEMAND</v>
      </c>
      <c r="K288" s="8">
        <f t="shared" si="8"/>
        <v>2023</v>
      </c>
      <c r="L288" s="56" t="str">
        <f t="shared" si="9"/>
        <v>RKHSC</v>
      </c>
      <c r="O288" s="53">
        <f>IFERROR(ROUNDDOWN(O40*('SCENARIO Variables'!W$45/'SCENARIO Variables'!H$44),4),"")</f>
        <v>6.2903000000000002</v>
      </c>
      <c r="P288" s="55" t="str">
        <f>IFERROR(P40*('SCENARIO Variables'!X$29/'SCENARIO Variables'!I$28),"")</f>
        <v/>
      </c>
      <c r="Q288" s="55" t="str">
        <f>IFERROR(Q40*('SCENARIO Variables'!Y$29/'SCENARIO Variables'!J$28),"")</f>
        <v/>
      </c>
      <c r="R288" s="55" t="str">
        <f>IFERROR(R40*('SCENARIO Variables'!Z$29/'SCENARIO Variables'!K$28),"")</f>
        <v/>
      </c>
      <c r="S288" s="55" t="str">
        <f>IFERROR(S40*('SCENARIO Variables'!AA$29/'SCENARIO Variables'!L$28),"")</f>
        <v/>
      </c>
      <c r="T288" s="55" t="str">
        <f>IFERROR(T40*('SCENARIO Variables'!AB$29/'SCENARIO Variables'!M$28),"")</f>
        <v/>
      </c>
      <c r="U288" s="55" t="str">
        <f>IFERROR(U40*('SCENARIO Variables'!AC$29/'SCENARIO Variables'!N$28),"")</f>
        <v/>
      </c>
      <c r="V288" s="55" t="str">
        <f>IFERROR(V40*('SCENARIO Variables'!AD$29/'SCENARIO Variables'!O$28),"")</f>
        <v/>
      </c>
      <c r="W288" s="55" t="str">
        <f>IFERROR(W40*('SCENARIO Variables'!AE$29/'SCENARIO Variables'!P$28),"")</f>
        <v/>
      </c>
      <c r="X288" s="55" t="str">
        <f>IFERROR(X40*('SCENARIO Variables'!AF$29/'SCENARIO Variables'!Q$28),"")</f>
        <v/>
      </c>
      <c r="Y288" s="55" t="str">
        <f>IFERROR(Y40*('SCENARIO Variables'!AG$29/'SCENARIO Variables'!R$28),"")</f>
        <v/>
      </c>
      <c r="Z288" s="55" t="str">
        <f>IFERROR(Z40*('SCENARIO Variables'!AH$29/'SCENARIO Variables'!S$28),"")</f>
        <v/>
      </c>
      <c r="AA288" s="55" t="str">
        <f>IFERROR(AA40*('SCENARIO Variables'!AI$29/'SCENARIO Variables'!T$28),"")</f>
        <v/>
      </c>
      <c r="AB288" s="55" t="str">
        <f>IFERROR(AB40*('SCENARIO Variables'!AJ$29/'SCENARIO Variables'!U$28),"")</f>
        <v/>
      </c>
      <c r="AC288" s="55" t="str">
        <f>IFERROR(AC40*('SCENARIO Variables'!AK$29/'SCENARIO Variables'!V$28),"")</f>
        <v/>
      </c>
    </row>
    <row r="289" spans="3:29" x14ac:dyDescent="0.3">
      <c r="C289" t="s">
        <v>55</v>
      </c>
      <c r="J289" s="52" t="str">
        <f t="shared" si="10"/>
        <v>DEMAND</v>
      </c>
      <c r="K289" s="8">
        <f t="shared" si="8"/>
        <v>2023</v>
      </c>
      <c r="L289" s="56" t="str">
        <f t="shared" si="9"/>
        <v>RKHSE</v>
      </c>
      <c r="O289" s="53">
        <f>IFERROR(ROUNDDOWN(O41*('SCENARIO Variables'!W$45/'SCENARIO Variables'!H$44),4),"")</f>
        <v>1.0881000000000001</v>
      </c>
      <c r="P289" s="55" t="str">
        <f>IFERROR(P41*('SCENARIO Variables'!X$29/'SCENARIO Variables'!I$28),"")</f>
        <v/>
      </c>
      <c r="Q289" s="55" t="str">
        <f>IFERROR(Q41*('SCENARIO Variables'!Y$29/'SCENARIO Variables'!J$28),"")</f>
        <v/>
      </c>
      <c r="R289" s="55" t="str">
        <f>IFERROR(R41*('SCENARIO Variables'!Z$29/'SCENARIO Variables'!K$28),"")</f>
        <v/>
      </c>
      <c r="S289" s="55" t="str">
        <f>IFERROR(S41*('SCENARIO Variables'!AA$29/'SCENARIO Variables'!L$28),"")</f>
        <v/>
      </c>
      <c r="T289" s="55" t="str">
        <f>IFERROR(T41*('SCENARIO Variables'!AB$29/'SCENARIO Variables'!M$28),"")</f>
        <v/>
      </c>
      <c r="U289" s="55" t="str">
        <f>IFERROR(U41*('SCENARIO Variables'!AC$29/'SCENARIO Variables'!N$28),"")</f>
        <v/>
      </c>
      <c r="V289" s="55" t="str">
        <f>IFERROR(V41*('SCENARIO Variables'!AD$29/'SCENARIO Variables'!O$28),"")</f>
        <v/>
      </c>
      <c r="W289" s="55" t="str">
        <f>IFERROR(W41*('SCENARIO Variables'!AE$29/'SCENARIO Variables'!P$28),"")</f>
        <v/>
      </c>
      <c r="X289" s="55" t="str">
        <f>IFERROR(X41*('SCENARIO Variables'!AF$29/'SCENARIO Variables'!Q$28),"")</f>
        <v/>
      </c>
      <c r="Y289" s="55" t="str">
        <f>IFERROR(Y41*('SCENARIO Variables'!AG$29/'SCENARIO Variables'!R$28),"")</f>
        <v/>
      </c>
      <c r="Z289" s="55" t="str">
        <f>IFERROR(Z41*('SCENARIO Variables'!AH$29/'SCENARIO Variables'!S$28),"")</f>
        <v/>
      </c>
      <c r="AA289" s="55" t="str">
        <f>IFERROR(AA41*('SCENARIO Variables'!AI$29/'SCENARIO Variables'!T$28),"")</f>
        <v/>
      </c>
      <c r="AB289" s="55" t="str">
        <f>IFERROR(AB41*('SCENARIO Variables'!AJ$29/'SCENARIO Variables'!U$28),"")</f>
        <v/>
      </c>
      <c r="AC289" s="55" t="str">
        <f>IFERROR(AC41*('SCENARIO Variables'!AK$29/'SCENARIO Variables'!V$28),"")</f>
        <v/>
      </c>
    </row>
    <row r="290" spans="3:29" x14ac:dyDescent="0.3">
      <c r="C290" t="s">
        <v>56</v>
      </c>
      <c r="J290" s="52" t="str">
        <f t="shared" si="10"/>
        <v>*</v>
      </c>
      <c r="K290" s="8">
        <f t="shared" si="8"/>
        <v>2023</v>
      </c>
      <c r="L290" s="56" t="str">
        <f t="shared" si="9"/>
        <v>RLAPA</v>
      </c>
      <c r="O290" s="53" t="str">
        <f>IFERROR(ROUNDDOWN(O42*('SCENARIO Variables'!W$45/'SCENARIO Variables'!H$44),4),"")</f>
        <v/>
      </c>
      <c r="P290" s="55" t="str">
        <f>IFERROR(P42*('SCENARIO Variables'!X$45/'SCENARIO Variables'!I$44),"")</f>
        <v/>
      </c>
      <c r="Q290" s="55" t="str">
        <f>IFERROR(Q42*('SCENARIO Variables'!Y$45/'SCENARIO Variables'!J$44),"")</f>
        <v/>
      </c>
      <c r="R290" s="55" t="str">
        <f>IFERROR(R42*('SCENARIO Variables'!Z$45/'SCENARIO Variables'!K$44),"")</f>
        <v/>
      </c>
      <c r="S290" s="55" t="str">
        <f>IFERROR(S42*('SCENARIO Variables'!AA$45/'SCENARIO Variables'!L$44),"")</f>
        <v/>
      </c>
      <c r="T290" s="55" t="str">
        <f>IFERROR(T42*('SCENARIO Variables'!AB$45/'SCENARIO Variables'!M$44),"")</f>
        <v/>
      </c>
      <c r="U290" s="55" t="str">
        <f>IFERROR(U42*('SCENARIO Variables'!AC$45/'SCENARIO Variables'!N$44),"")</f>
        <v/>
      </c>
      <c r="V290" s="55" t="str">
        <f>IFERROR(V42*('SCENARIO Variables'!AD$45/'SCENARIO Variables'!O$44),"")</f>
        <v/>
      </c>
      <c r="W290" s="55" t="str">
        <f>IFERROR(W42*('SCENARIO Variables'!AE$45/'SCENARIO Variables'!P$44),"")</f>
        <v/>
      </c>
      <c r="X290" s="55" t="str">
        <f>IFERROR(X42*('SCENARIO Variables'!AF$45/'SCENARIO Variables'!Q$44),"")</f>
        <v/>
      </c>
      <c r="Y290" s="55" t="str">
        <f>IFERROR(Y42*('SCENARIO Variables'!AG$45/'SCENARIO Variables'!R$44),"")</f>
        <v/>
      </c>
      <c r="Z290" s="55" t="str">
        <f>IFERROR(Z42*('SCENARIO Variables'!AH$45/'SCENARIO Variables'!S$44),"")</f>
        <v/>
      </c>
      <c r="AA290" s="55" t="str">
        <f>IFERROR(AA42*('SCENARIO Variables'!AI$45/'SCENARIO Variables'!T$44),"")</f>
        <v/>
      </c>
      <c r="AB290" s="55" t="str">
        <f>IFERROR(AB42*('SCENARIO Variables'!AJ$45/'SCENARIO Variables'!U$44),"")</f>
        <v/>
      </c>
      <c r="AC290" s="55" t="str">
        <f>IFERROR(AC42*('SCENARIO Variables'!AK$45/'SCENARIO Variables'!V$44),"")</f>
        <v/>
      </c>
    </row>
    <row r="291" spans="3:29" x14ac:dyDescent="0.3">
      <c r="C291" t="s">
        <v>57</v>
      </c>
      <c r="J291" s="52" t="str">
        <f t="shared" si="10"/>
        <v>DEMAND</v>
      </c>
      <c r="K291" s="8">
        <f t="shared" si="8"/>
        <v>2023</v>
      </c>
      <c r="L291" s="56" t="str">
        <f t="shared" si="9"/>
        <v>RLAPB</v>
      </c>
      <c r="O291" s="53">
        <f>IFERROR(ROUNDDOWN(O43*('SCENARIO Variables'!W$45/'SCENARIO Variables'!H$44),4),"")</f>
        <v>5.0000000000000001E-3</v>
      </c>
      <c r="P291" s="55" t="str">
        <f>IFERROR(P43*('SCENARIO Variables'!X$45/'SCENARIO Variables'!I$44),"")</f>
        <v/>
      </c>
      <c r="Q291" s="55" t="str">
        <f>IFERROR(Q43*('SCENARIO Variables'!Y$45/'SCENARIO Variables'!J$44),"")</f>
        <v/>
      </c>
      <c r="R291" s="55" t="str">
        <f>IFERROR(R43*('SCENARIO Variables'!Z$45/'SCENARIO Variables'!K$44),"")</f>
        <v/>
      </c>
      <c r="S291" s="55" t="str">
        <f>IFERROR(S43*('SCENARIO Variables'!AA$45/'SCENARIO Variables'!L$44),"")</f>
        <v/>
      </c>
      <c r="T291" s="55" t="str">
        <f>IFERROR(T43*('SCENARIO Variables'!AB$45/'SCENARIO Variables'!M$44),"")</f>
        <v/>
      </c>
      <c r="U291" s="55" t="str">
        <f>IFERROR(U43*('SCENARIO Variables'!AC$45/'SCENARIO Variables'!N$44),"")</f>
        <v/>
      </c>
      <c r="V291" s="55" t="str">
        <f>IFERROR(V43*('SCENARIO Variables'!AD$45/'SCENARIO Variables'!O$44),"")</f>
        <v/>
      </c>
      <c r="W291" s="55" t="str">
        <f>IFERROR(W43*('SCENARIO Variables'!AE$45/'SCENARIO Variables'!P$44),"")</f>
        <v/>
      </c>
      <c r="X291" s="55" t="str">
        <f>IFERROR(X43*('SCENARIO Variables'!AF$45/'SCENARIO Variables'!Q$44),"")</f>
        <v/>
      </c>
      <c r="Y291" s="55" t="str">
        <f>IFERROR(Y43*('SCENARIO Variables'!AG$45/'SCENARIO Variables'!R$44),"")</f>
        <v/>
      </c>
      <c r="Z291" s="55" t="str">
        <f>IFERROR(Z43*('SCENARIO Variables'!AH$45/'SCENARIO Variables'!S$44),"")</f>
        <v/>
      </c>
      <c r="AA291" s="55" t="str">
        <f>IFERROR(AA43*('SCENARIO Variables'!AI$45/'SCENARIO Variables'!T$44),"")</f>
        <v/>
      </c>
      <c r="AB291" s="55" t="str">
        <f>IFERROR(AB43*('SCENARIO Variables'!AJ$45/'SCENARIO Variables'!U$44),"")</f>
        <v/>
      </c>
      <c r="AC291" s="55" t="str">
        <f>IFERROR(AC43*('SCENARIO Variables'!AK$45/'SCENARIO Variables'!V$44),"")</f>
        <v/>
      </c>
    </row>
    <row r="292" spans="3:29" x14ac:dyDescent="0.3">
      <c r="C292" t="s">
        <v>58</v>
      </c>
      <c r="J292" s="52" t="str">
        <f t="shared" si="10"/>
        <v>DEMAND</v>
      </c>
      <c r="K292" s="8">
        <f t="shared" si="8"/>
        <v>2023</v>
      </c>
      <c r="L292" s="56" t="str">
        <f t="shared" si="9"/>
        <v>RLAPC</v>
      </c>
      <c r="O292" s="53">
        <f>IFERROR(ROUNDDOWN(O44*('SCENARIO Variables'!W$45/'SCENARIO Variables'!H$44),4),"")</f>
        <v>5.8299999999999998E-2</v>
      </c>
      <c r="P292" s="55" t="str">
        <f>IFERROR(P44*('SCENARIO Variables'!X$45/'SCENARIO Variables'!I$44),"")</f>
        <v/>
      </c>
      <c r="Q292" s="55" t="str">
        <f>IFERROR(Q44*('SCENARIO Variables'!Y$45/'SCENARIO Variables'!J$44),"")</f>
        <v/>
      </c>
      <c r="R292" s="55" t="str">
        <f>IFERROR(R44*('SCENARIO Variables'!Z$45/'SCENARIO Variables'!K$44),"")</f>
        <v/>
      </c>
      <c r="S292" s="55" t="str">
        <f>IFERROR(S44*('SCENARIO Variables'!AA$45/'SCENARIO Variables'!L$44),"")</f>
        <v/>
      </c>
      <c r="T292" s="55" t="str">
        <f>IFERROR(T44*('SCENARIO Variables'!AB$45/'SCENARIO Variables'!M$44),"")</f>
        <v/>
      </c>
      <c r="U292" s="55" t="str">
        <f>IFERROR(U44*('SCENARIO Variables'!AC$45/'SCENARIO Variables'!N$44),"")</f>
        <v/>
      </c>
      <c r="V292" s="55" t="str">
        <f>IFERROR(V44*('SCENARIO Variables'!AD$45/'SCENARIO Variables'!O$44),"")</f>
        <v/>
      </c>
      <c r="W292" s="55" t="str">
        <f>IFERROR(W44*('SCENARIO Variables'!AE$45/'SCENARIO Variables'!P$44),"")</f>
        <v/>
      </c>
      <c r="X292" s="55" t="str">
        <f>IFERROR(X44*('SCENARIO Variables'!AF$45/'SCENARIO Variables'!Q$44),"")</f>
        <v/>
      </c>
      <c r="Y292" s="55" t="str">
        <f>IFERROR(Y44*('SCENARIO Variables'!AG$45/'SCENARIO Variables'!R$44),"")</f>
        <v/>
      </c>
      <c r="Z292" s="55" t="str">
        <f>IFERROR(Z44*('SCENARIO Variables'!AH$45/'SCENARIO Variables'!S$44),"")</f>
        <v/>
      </c>
      <c r="AA292" s="55" t="str">
        <f>IFERROR(AA44*('SCENARIO Variables'!AI$45/'SCENARIO Variables'!T$44),"")</f>
        <v/>
      </c>
      <c r="AB292" s="55" t="str">
        <f>IFERROR(AB44*('SCENARIO Variables'!AJ$45/'SCENARIO Variables'!U$44),"")</f>
        <v/>
      </c>
      <c r="AC292" s="55" t="str">
        <f>IFERROR(AC44*('SCENARIO Variables'!AK$45/'SCENARIO Variables'!V$44),"")</f>
        <v/>
      </c>
    </row>
    <row r="293" spans="3:29" x14ac:dyDescent="0.3">
      <c r="C293" t="s">
        <v>59</v>
      </c>
      <c r="J293" s="52" t="str">
        <f t="shared" si="10"/>
        <v>DEMAND</v>
      </c>
      <c r="K293" s="8">
        <f t="shared" si="8"/>
        <v>2023</v>
      </c>
      <c r="L293" s="56" t="str">
        <f t="shared" si="9"/>
        <v>RLAPE</v>
      </c>
      <c r="O293" s="53">
        <f>IFERROR(ROUNDDOWN(O45*('SCENARIO Variables'!W$45/'SCENARIO Variables'!H$44),4),"")</f>
        <v>1.0999999999999999E-2</v>
      </c>
      <c r="P293" s="55" t="str">
        <f>IFERROR(P45*('SCENARIO Variables'!X$45/'SCENARIO Variables'!I$44),"")</f>
        <v/>
      </c>
      <c r="Q293" s="55" t="str">
        <f>IFERROR(Q45*('SCENARIO Variables'!Y$45/'SCENARIO Variables'!J$44),"")</f>
        <v/>
      </c>
      <c r="R293" s="55" t="str">
        <f>IFERROR(R45*('SCENARIO Variables'!Z$45/'SCENARIO Variables'!K$44),"")</f>
        <v/>
      </c>
      <c r="S293" s="55" t="str">
        <f>IFERROR(S45*('SCENARIO Variables'!AA$45/'SCENARIO Variables'!L$44),"")</f>
        <v/>
      </c>
      <c r="T293" s="55" t="str">
        <f>IFERROR(T45*('SCENARIO Variables'!AB$45/'SCENARIO Variables'!M$44),"")</f>
        <v/>
      </c>
      <c r="U293" s="55" t="str">
        <f>IFERROR(U45*('SCENARIO Variables'!AC$45/'SCENARIO Variables'!N$44),"")</f>
        <v/>
      </c>
      <c r="V293" s="55" t="str">
        <f>IFERROR(V45*('SCENARIO Variables'!AD$45/'SCENARIO Variables'!O$44),"")</f>
        <v/>
      </c>
      <c r="W293" s="55" t="str">
        <f>IFERROR(W45*('SCENARIO Variables'!AE$45/'SCENARIO Variables'!P$44),"")</f>
        <v/>
      </c>
      <c r="X293" s="55" t="str">
        <f>IFERROR(X45*('SCENARIO Variables'!AF$45/'SCENARIO Variables'!Q$44),"")</f>
        <v/>
      </c>
      <c r="Y293" s="55" t="str">
        <f>IFERROR(Y45*('SCENARIO Variables'!AG$45/'SCENARIO Variables'!R$44),"")</f>
        <v/>
      </c>
      <c r="Z293" s="55" t="str">
        <f>IFERROR(Z45*('SCENARIO Variables'!AH$45/'SCENARIO Variables'!S$44),"")</f>
        <v/>
      </c>
      <c r="AA293" s="55" t="str">
        <f>IFERROR(AA45*('SCENARIO Variables'!AI$45/'SCENARIO Variables'!T$44),"")</f>
        <v/>
      </c>
      <c r="AB293" s="55" t="str">
        <f>IFERROR(AB45*('SCENARIO Variables'!AJ$45/'SCENARIO Variables'!U$44),"")</f>
        <v/>
      </c>
      <c r="AC293" s="55" t="str">
        <f>IFERROR(AC45*('SCENARIO Variables'!AK$45/'SCENARIO Variables'!V$44),"")</f>
        <v/>
      </c>
    </row>
    <row r="294" spans="3:29" x14ac:dyDescent="0.3">
      <c r="C294" t="s">
        <v>60</v>
      </c>
      <c r="J294" s="52" t="str">
        <f t="shared" si="10"/>
        <v>DEMAND</v>
      </c>
      <c r="K294" s="8">
        <f t="shared" si="8"/>
        <v>2023</v>
      </c>
      <c r="L294" s="56" t="str">
        <f t="shared" si="9"/>
        <v>RLHSA</v>
      </c>
      <c r="O294" s="53">
        <f>IFERROR(ROUNDDOWN(O46*('SCENARIO Variables'!W$45/'SCENARIO Variables'!H$44),4),"")</f>
        <v>5.67E-2</v>
      </c>
      <c r="P294" s="55" t="str">
        <f>IFERROR(P46*('SCENARIO Variables'!X$45/'SCENARIO Variables'!I$44),"")</f>
        <v/>
      </c>
      <c r="Q294" s="55" t="str">
        <f>IFERROR(Q46*('SCENARIO Variables'!Y$45/'SCENARIO Variables'!J$44),"")</f>
        <v/>
      </c>
      <c r="R294" s="55" t="str">
        <f>IFERROR(R46*('SCENARIO Variables'!Z$45/'SCENARIO Variables'!K$44),"")</f>
        <v/>
      </c>
      <c r="S294" s="55" t="str">
        <f>IFERROR(S46*('SCENARIO Variables'!AA$45/'SCENARIO Variables'!L$44),"")</f>
        <v/>
      </c>
      <c r="T294" s="55" t="str">
        <f>IFERROR(T46*('SCENARIO Variables'!AB$45/'SCENARIO Variables'!M$44),"")</f>
        <v/>
      </c>
      <c r="U294" s="55" t="str">
        <f>IFERROR(U46*('SCENARIO Variables'!AC$45/'SCENARIO Variables'!N$44),"")</f>
        <v/>
      </c>
      <c r="V294" s="55" t="str">
        <f>IFERROR(V46*('SCENARIO Variables'!AD$45/'SCENARIO Variables'!O$44),"")</f>
        <v/>
      </c>
      <c r="W294" s="55" t="str">
        <f>IFERROR(W46*('SCENARIO Variables'!AE$45/'SCENARIO Variables'!P$44),"")</f>
        <v/>
      </c>
      <c r="X294" s="55" t="str">
        <f>IFERROR(X46*('SCENARIO Variables'!AF$45/'SCENARIO Variables'!Q$44),"")</f>
        <v/>
      </c>
      <c r="Y294" s="55" t="str">
        <f>IFERROR(Y46*('SCENARIO Variables'!AG$45/'SCENARIO Variables'!R$44),"")</f>
        <v/>
      </c>
      <c r="Z294" s="55" t="str">
        <f>IFERROR(Z46*('SCENARIO Variables'!AH$45/'SCENARIO Variables'!S$44),"")</f>
        <v/>
      </c>
      <c r="AA294" s="55" t="str">
        <f>IFERROR(AA46*('SCENARIO Variables'!AI$45/'SCENARIO Variables'!T$44),"")</f>
        <v/>
      </c>
      <c r="AB294" s="55" t="str">
        <f>IFERROR(AB46*('SCENARIO Variables'!AJ$45/'SCENARIO Variables'!U$44),"")</f>
        <v/>
      </c>
      <c r="AC294" s="55" t="str">
        <f>IFERROR(AC46*('SCENARIO Variables'!AK$45/'SCENARIO Variables'!V$44),"")</f>
        <v/>
      </c>
    </row>
    <row r="295" spans="3:29" x14ac:dyDescent="0.3">
      <c r="C295" t="s">
        <v>61</v>
      </c>
      <c r="J295" s="52" t="str">
        <f t="shared" si="10"/>
        <v>DEMAND</v>
      </c>
      <c r="K295" s="8">
        <f t="shared" si="8"/>
        <v>2023</v>
      </c>
      <c r="L295" s="56" t="str">
        <f t="shared" si="9"/>
        <v>RLHSB</v>
      </c>
      <c r="O295" s="53">
        <f>IFERROR(ROUNDDOWN(O47*('SCENARIO Variables'!W$45/'SCENARIO Variables'!H$44),4),"")</f>
        <v>0.22459999999999999</v>
      </c>
      <c r="P295" s="55" t="str">
        <f>IFERROR(P47*('SCENARIO Variables'!X$45/'SCENARIO Variables'!I$44),"")</f>
        <v/>
      </c>
      <c r="Q295" s="55" t="str">
        <f>IFERROR(Q47*('SCENARIO Variables'!Y$45/'SCENARIO Variables'!J$44),"")</f>
        <v/>
      </c>
      <c r="R295" s="55" t="str">
        <f>IFERROR(R47*('SCENARIO Variables'!Z$45/'SCENARIO Variables'!K$44),"")</f>
        <v/>
      </c>
      <c r="S295" s="55" t="str">
        <f>IFERROR(S47*('SCENARIO Variables'!AA$45/'SCENARIO Variables'!L$44),"")</f>
        <v/>
      </c>
      <c r="T295" s="55" t="str">
        <f>IFERROR(T47*('SCENARIO Variables'!AB$45/'SCENARIO Variables'!M$44),"")</f>
        <v/>
      </c>
      <c r="U295" s="55" t="str">
        <f>IFERROR(U47*('SCENARIO Variables'!AC$45/'SCENARIO Variables'!N$44),"")</f>
        <v/>
      </c>
      <c r="V295" s="55" t="str">
        <f>IFERROR(V47*('SCENARIO Variables'!AD$45/'SCENARIO Variables'!O$44),"")</f>
        <v/>
      </c>
      <c r="W295" s="55" t="str">
        <f>IFERROR(W47*('SCENARIO Variables'!AE$45/'SCENARIO Variables'!P$44),"")</f>
        <v/>
      </c>
      <c r="X295" s="55" t="str">
        <f>IFERROR(X47*('SCENARIO Variables'!AF$45/'SCENARIO Variables'!Q$44),"")</f>
        <v/>
      </c>
      <c r="Y295" s="55" t="str">
        <f>IFERROR(Y47*('SCENARIO Variables'!AG$45/'SCENARIO Variables'!R$44),"")</f>
        <v/>
      </c>
      <c r="Z295" s="55" t="str">
        <f>IFERROR(Z47*('SCENARIO Variables'!AH$45/'SCENARIO Variables'!S$44),"")</f>
        <v/>
      </c>
      <c r="AA295" s="55" t="str">
        <f>IFERROR(AA47*('SCENARIO Variables'!AI$45/'SCENARIO Variables'!T$44),"")</f>
        <v/>
      </c>
      <c r="AB295" s="55" t="str">
        <f>IFERROR(AB47*('SCENARIO Variables'!AJ$45/'SCENARIO Variables'!U$44),"")</f>
        <v/>
      </c>
      <c r="AC295" s="55" t="str">
        <f>IFERROR(AC47*('SCENARIO Variables'!AK$45/'SCENARIO Variables'!V$44),"")</f>
        <v/>
      </c>
    </row>
    <row r="296" spans="3:29" x14ac:dyDescent="0.3">
      <c r="C296" t="s">
        <v>62</v>
      </c>
      <c r="J296" s="52" t="str">
        <f t="shared" si="10"/>
        <v>DEMAND</v>
      </c>
      <c r="K296" s="8">
        <f t="shared" si="8"/>
        <v>2023</v>
      </c>
      <c r="L296" s="56" t="str">
        <f t="shared" si="9"/>
        <v>RLHSC</v>
      </c>
      <c r="O296" s="53">
        <f>IFERROR(ROUNDDOWN(O48*('SCENARIO Variables'!W$45/'SCENARIO Variables'!H$44),4),"")</f>
        <v>1.3189</v>
      </c>
      <c r="P296" s="55" t="str">
        <f>IFERROR(P48*('SCENARIO Variables'!X$45/'SCENARIO Variables'!I$44),"")</f>
        <v/>
      </c>
      <c r="Q296" s="55" t="str">
        <f>IFERROR(Q48*('SCENARIO Variables'!Y$45/'SCENARIO Variables'!J$44),"")</f>
        <v/>
      </c>
      <c r="R296" s="55" t="str">
        <f>IFERROR(R48*('SCENARIO Variables'!Z$45/'SCENARIO Variables'!K$44),"")</f>
        <v/>
      </c>
      <c r="S296" s="55" t="str">
        <f>IFERROR(S48*('SCENARIO Variables'!AA$45/'SCENARIO Variables'!L$44),"")</f>
        <v/>
      </c>
      <c r="T296" s="55" t="str">
        <f>IFERROR(T48*('SCENARIO Variables'!AB$45/'SCENARIO Variables'!M$44),"")</f>
        <v/>
      </c>
      <c r="U296" s="55" t="str">
        <f>IFERROR(U48*('SCENARIO Variables'!AC$45/'SCENARIO Variables'!N$44),"")</f>
        <v/>
      </c>
      <c r="V296" s="55" t="str">
        <f>IFERROR(V48*('SCENARIO Variables'!AD$45/'SCENARIO Variables'!O$44),"")</f>
        <v/>
      </c>
      <c r="W296" s="55" t="str">
        <f>IFERROR(W48*('SCENARIO Variables'!AE$45/'SCENARIO Variables'!P$44),"")</f>
        <v/>
      </c>
      <c r="X296" s="55" t="str">
        <f>IFERROR(X48*('SCENARIO Variables'!AF$45/'SCENARIO Variables'!Q$44),"")</f>
        <v/>
      </c>
      <c r="Y296" s="55" t="str">
        <f>IFERROR(Y48*('SCENARIO Variables'!AG$45/'SCENARIO Variables'!R$44),"")</f>
        <v/>
      </c>
      <c r="Z296" s="55" t="str">
        <f>IFERROR(Z48*('SCENARIO Variables'!AH$45/'SCENARIO Variables'!S$44),"")</f>
        <v/>
      </c>
      <c r="AA296" s="55" t="str">
        <f>IFERROR(AA48*('SCENARIO Variables'!AI$45/'SCENARIO Variables'!T$44),"")</f>
        <v/>
      </c>
      <c r="AB296" s="55" t="str">
        <f>IFERROR(AB48*('SCENARIO Variables'!AJ$45/'SCENARIO Variables'!U$44),"")</f>
        <v/>
      </c>
      <c r="AC296" s="55" t="str">
        <f>IFERROR(AC48*('SCENARIO Variables'!AK$45/'SCENARIO Variables'!V$44),"")</f>
        <v/>
      </c>
    </row>
    <row r="297" spans="3:29" x14ac:dyDescent="0.3">
      <c r="C297" t="s">
        <v>63</v>
      </c>
      <c r="J297" s="52" t="str">
        <f t="shared" si="10"/>
        <v>DEMAND</v>
      </c>
      <c r="K297" s="8">
        <f t="shared" si="8"/>
        <v>2023</v>
      </c>
      <c r="L297" s="56" t="str">
        <f t="shared" si="9"/>
        <v>RLHSE</v>
      </c>
      <c r="O297" s="53">
        <f>IFERROR(ROUNDDOWN(O49*('SCENARIO Variables'!W$45/'SCENARIO Variables'!H$44),4),"")</f>
        <v>0.22800000000000001</v>
      </c>
      <c r="P297" s="55" t="str">
        <f>IFERROR(P49*('SCENARIO Variables'!X$45/'SCENARIO Variables'!I$44),"")</f>
        <v/>
      </c>
      <c r="Q297" s="55" t="str">
        <f>IFERROR(Q49*('SCENARIO Variables'!Y$45/'SCENARIO Variables'!J$44),"")</f>
        <v/>
      </c>
      <c r="R297" s="55" t="str">
        <f>IFERROR(R49*('SCENARIO Variables'!Z$45/'SCENARIO Variables'!K$44),"")</f>
        <v/>
      </c>
      <c r="S297" s="55" t="str">
        <f>IFERROR(S49*('SCENARIO Variables'!AA$45/'SCENARIO Variables'!L$44),"")</f>
        <v/>
      </c>
      <c r="T297" s="55" t="str">
        <f>IFERROR(T49*('SCENARIO Variables'!AB$45/'SCENARIO Variables'!M$44),"")</f>
        <v/>
      </c>
      <c r="U297" s="55" t="str">
        <f>IFERROR(U49*('SCENARIO Variables'!AC$45/'SCENARIO Variables'!N$44),"")</f>
        <v/>
      </c>
      <c r="V297" s="55" t="str">
        <f>IFERROR(V49*('SCENARIO Variables'!AD$45/'SCENARIO Variables'!O$44),"")</f>
        <v/>
      </c>
      <c r="W297" s="55" t="str">
        <f>IFERROR(W49*('SCENARIO Variables'!AE$45/'SCENARIO Variables'!P$44),"")</f>
        <v/>
      </c>
      <c r="X297" s="55" t="str">
        <f>IFERROR(X49*('SCENARIO Variables'!AF$45/'SCENARIO Variables'!Q$44),"")</f>
        <v/>
      </c>
      <c r="Y297" s="55" t="str">
        <f>IFERROR(Y49*('SCENARIO Variables'!AG$45/'SCENARIO Variables'!R$44),"")</f>
        <v/>
      </c>
      <c r="Z297" s="55" t="str">
        <f>IFERROR(Z49*('SCENARIO Variables'!AH$45/'SCENARIO Variables'!S$44),"")</f>
        <v/>
      </c>
      <c r="AA297" s="55" t="str">
        <f>IFERROR(AA49*('SCENARIO Variables'!AI$45/'SCENARIO Variables'!T$44),"")</f>
        <v/>
      </c>
      <c r="AB297" s="55" t="str">
        <f>IFERROR(AB49*('SCENARIO Variables'!AJ$45/'SCENARIO Variables'!U$44),"")</f>
        <v/>
      </c>
      <c r="AC297" s="55" t="str">
        <f>IFERROR(AC49*('SCENARIO Variables'!AK$45/'SCENARIO Variables'!V$44),"")</f>
        <v/>
      </c>
    </row>
    <row r="298" spans="3:29" x14ac:dyDescent="0.3">
      <c r="C298" t="s">
        <v>64</v>
      </c>
      <c r="J298" s="52" t="str">
        <f t="shared" si="10"/>
        <v>*</v>
      </c>
      <c r="K298" s="8">
        <f t="shared" si="8"/>
        <v>2023</v>
      </c>
      <c r="L298" s="56" t="str">
        <f t="shared" si="9"/>
        <v>ROAPA</v>
      </c>
      <c r="O298" s="53" t="str">
        <f>IFERROR(ROUNDDOWN(O50*('SCENARIO Variables'!W$45/'SCENARIO Variables'!H$44),4),"")</f>
        <v/>
      </c>
      <c r="P298" s="55" t="str">
        <f>IFERROR(P50*('SCENARIO Variables'!X$29/'SCENARIO Variables'!I$28*'SCENARIO Variables'!X$62/'SCENARIO Variables'!I$61),"")</f>
        <v/>
      </c>
      <c r="Q298" s="55" t="str">
        <f>IFERROR(Q50*('SCENARIO Variables'!Y$29/'SCENARIO Variables'!J$28*'SCENARIO Variables'!Y$62/'SCENARIO Variables'!J$61),"")</f>
        <v/>
      </c>
      <c r="R298" s="55" t="str">
        <f>IFERROR(R50*('SCENARIO Variables'!Z$29/'SCENARIO Variables'!K$28*'SCENARIO Variables'!Z$62/'SCENARIO Variables'!K$61),"")</f>
        <v/>
      </c>
      <c r="S298" s="55" t="str">
        <f>IFERROR(S50*('SCENARIO Variables'!AA$29/'SCENARIO Variables'!L$28*'SCENARIO Variables'!AA$62/'SCENARIO Variables'!L$61),"")</f>
        <v/>
      </c>
      <c r="T298" s="55" t="str">
        <f>IFERROR(T50*('SCENARIO Variables'!AB$29/'SCENARIO Variables'!M$28*'SCENARIO Variables'!AB$62/'SCENARIO Variables'!M$61),"")</f>
        <v/>
      </c>
      <c r="U298" s="55" t="str">
        <f>IFERROR(U50*('SCENARIO Variables'!AC$29/'SCENARIO Variables'!N$28*'SCENARIO Variables'!AC$62/'SCENARIO Variables'!N$61),"")</f>
        <v/>
      </c>
      <c r="V298" s="55" t="str">
        <f>IFERROR(V50*('SCENARIO Variables'!AD$29/'SCENARIO Variables'!O$28*'SCENARIO Variables'!AD$62/'SCENARIO Variables'!O$61),"")</f>
        <v/>
      </c>
      <c r="W298" s="55" t="str">
        <f>IFERROR(W50*('SCENARIO Variables'!AE$29/'SCENARIO Variables'!P$28*'SCENARIO Variables'!AE$62/'SCENARIO Variables'!P$61),"")</f>
        <v/>
      </c>
      <c r="X298" s="55" t="str">
        <f>IFERROR(X50*('SCENARIO Variables'!AF$29/'SCENARIO Variables'!Q$28*'SCENARIO Variables'!AF$62/'SCENARIO Variables'!Q$61),"")</f>
        <v/>
      </c>
      <c r="Y298" s="55" t="str">
        <f>IFERROR(Y50*('SCENARIO Variables'!AG$29/'SCENARIO Variables'!R$28*'SCENARIO Variables'!AG$62/'SCENARIO Variables'!R$61),"")</f>
        <v/>
      </c>
      <c r="Z298" s="55" t="str">
        <f>IFERROR(Z50*('SCENARIO Variables'!AH$29/'SCENARIO Variables'!S$28*'SCENARIO Variables'!AH$62/'SCENARIO Variables'!S$61),"")</f>
        <v/>
      </c>
      <c r="AA298" s="55" t="str">
        <f>IFERROR(AA50*('SCENARIO Variables'!AI$29/'SCENARIO Variables'!T$28*'SCENARIO Variables'!AI$62/'SCENARIO Variables'!T$61),"")</f>
        <v/>
      </c>
      <c r="AB298" s="55" t="str">
        <f>IFERROR(AB50*('SCENARIO Variables'!AJ$29/'SCENARIO Variables'!U$28*'SCENARIO Variables'!AJ$62/'SCENARIO Variables'!U$61),"")</f>
        <v/>
      </c>
      <c r="AC298" s="55" t="str">
        <f>IFERROR(AC50*('SCENARIO Variables'!AK$29/'SCENARIO Variables'!V$28*'SCENARIO Variables'!AK$62/'SCENARIO Variables'!V$61),"")</f>
        <v/>
      </c>
    </row>
    <row r="299" spans="3:29" x14ac:dyDescent="0.3">
      <c r="C299" t="s">
        <v>65</v>
      </c>
      <c r="J299" s="52" t="str">
        <f t="shared" si="10"/>
        <v>DEMAND</v>
      </c>
      <c r="K299" s="8">
        <f t="shared" si="8"/>
        <v>2023</v>
      </c>
      <c r="L299" s="56" t="str">
        <f t="shared" si="9"/>
        <v>ROAPB</v>
      </c>
      <c r="O299" s="53">
        <f>IFERROR(ROUNDDOWN(O51*('SCENARIO Variables'!W$45/'SCENARIO Variables'!H$44),4),"")</f>
        <v>9.8500000000000004E-2</v>
      </c>
      <c r="P299" s="55" t="str">
        <f>IFERROR(P51*('SCENARIO Variables'!X$29/'SCENARIO Variables'!I$28*'SCENARIO Variables'!X$62/'SCENARIO Variables'!I$61),"")</f>
        <v/>
      </c>
      <c r="Q299" s="55" t="str">
        <f>IFERROR(Q51*('SCENARIO Variables'!Y$29/'SCENARIO Variables'!J$28*'SCENARIO Variables'!Y$62/'SCENARIO Variables'!J$61),"")</f>
        <v/>
      </c>
      <c r="R299" s="55" t="str">
        <f>IFERROR(R51*('SCENARIO Variables'!Z$29/'SCENARIO Variables'!K$28*'SCENARIO Variables'!Z$62/'SCENARIO Variables'!K$61),"")</f>
        <v/>
      </c>
      <c r="S299" s="55" t="str">
        <f>IFERROR(S51*('SCENARIO Variables'!AA$29/'SCENARIO Variables'!L$28*'SCENARIO Variables'!AA$62/'SCENARIO Variables'!L$61),"")</f>
        <v/>
      </c>
      <c r="T299" s="55" t="str">
        <f>IFERROR(T51*('SCENARIO Variables'!AB$29/'SCENARIO Variables'!M$28*'SCENARIO Variables'!AB$62/'SCENARIO Variables'!M$61),"")</f>
        <v/>
      </c>
      <c r="U299" s="55" t="str">
        <f>IFERROR(U51*('SCENARIO Variables'!AC$29/'SCENARIO Variables'!N$28*'SCENARIO Variables'!AC$62/'SCENARIO Variables'!N$61),"")</f>
        <v/>
      </c>
      <c r="V299" s="55" t="str">
        <f>IFERROR(V51*('SCENARIO Variables'!AD$29/'SCENARIO Variables'!O$28*'SCENARIO Variables'!AD$62/'SCENARIO Variables'!O$61),"")</f>
        <v/>
      </c>
      <c r="W299" s="55" t="str">
        <f>IFERROR(W51*('SCENARIO Variables'!AE$29/'SCENARIO Variables'!P$28*'SCENARIO Variables'!AE$62/'SCENARIO Variables'!P$61),"")</f>
        <v/>
      </c>
      <c r="X299" s="55" t="str">
        <f>IFERROR(X51*('SCENARIO Variables'!AF$29/'SCENARIO Variables'!Q$28*'SCENARIO Variables'!AF$62/'SCENARIO Variables'!Q$61),"")</f>
        <v/>
      </c>
      <c r="Y299" s="55" t="str">
        <f>IFERROR(Y51*('SCENARIO Variables'!AG$29/'SCENARIO Variables'!R$28*'SCENARIO Variables'!AG$62/'SCENARIO Variables'!R$61),"")</f>
        <v/>
      </c>
      <c r="Z299" s="55" t="str">
        <f>IFERROR(Z51*('SCENARIO Variables'!AH$29/'SCENARIO Variables'!S$28*'SCENARIO Variables'!AH$62/'SCENARIO Variables'!S$61),"")</f>
        <v/>
      </c>
      <c r="AA299" s="55" t="str">
        <f>IFERROR(AA51*('SCENARIO Variables'!AI$29/'SCENARIO Variables'!T$28*'SCENARIO Variables'!AI$62/'SCENARIO Variables'!T$61),"")</f>
        <v/>
      </c>
      <c r="AB299" s="55" t="str">
        <f>IFERROR(AB51*('SCENARIO Variables'!AJ$29/'SCENARIO Variables'!U$28*'SCENARIO Variables'!AJ$62/'SCENARIO Variables'!U$61),"")</f>
        <v/>
      </c>
      <c r="AC299" s="55" t="str">
        <f>IFERROR(AC51*('SCENARIO Variables'!AK$29/'SCENARIO Variables'!V$28*'SCENARIO Variables'!AK$62/'SCENARIO Variables'!V$61),"")</f>
        <v/>
      </c>
    </row>
    <row r="300" spans="3:29" x14ac:dyDescent="0.3">
      <c r="C300" t="s">
        <v>66</v>
      </c>
      <c r="J300" s="52" t="str">
        <f t="shared" si="10"/>
        <v>DEMAND</v>
      </c>
      <c r="K300" s="8">
        <f t="shared" si="8"/>
        <v>2023</v>
      </c>
      <c r="L300" s="56" t="str">
        <f t="shared" si="9"/>
        <v>ROAPC</v>
      </c>
      <c r="O300" s="53">
        <f>IFERROR(ROUNDDOWN(O52*('SCENARIO Variables'!W$45/'SCENARIO Variables'!H$44),4),"")</f>
        <v>1.1128</v>
      </c>
      <c r="P300" s="55" t="str">
        <f>IFERROR(P52*('SCENARIO Variables'!X$29/'SCENARIO Variables'!I$28*'SCENARIO Variables'!X$62/'SCENARIO Variables'!I$61),"")</f>
        <v/>
      </c>
      <c r="Q300" s="55" t="str">
        <f>IFERROR(Q52*('SCENARIO Variables'!Y$29/'SCENARIO Variables'!J$28*'SCENARIO Variables'!Y$62/'SCENARIO Variables'!J$61),"")</f>
        <v/>
      </c>
      <c r="R300" s="55" t="str">
        <f>IFERROR(R52*('SCENARIO Variables'!Z$29/'SCENARIO Variables'!K$28*'SCENARIO Variables'!Z$62/'SCENARIO Variables'!K$61),"")</f>
        <v/>
      </c>
      <c r="S300" s="55" t="str">
        <f>IFERROR(S52*('SCENARIO Variables'!AA$29/'SCENARIO Variables'!L$28*'SCENARIO Variables'!AA$62/'SCENARIO Variables'!L$61),"")</f>
        <v/>
      </c>
      <c r="T300" s="55" t="str">
        <f>IFERROR(T52*('SCENARIO Variables'!AB$29/'SCENARIO Variables'!M$28*'SCENARIO Variables'!AB$62/'SCENARIO Variables'!M$61),"")</f>
        <v/>
      </c>
      <c r="U300" s="55" t="str">
        <f>IFERROR(U52*('SCENARIO Variables'!AC$29/'SCENARIO Variables'!N$28*'SCENARIO Variables'!AC$62/'SCENARIO Variables'!N$61),"")</f>
        <v/>
      </c>
      <c r="V300" s="55" t="str">
        <f>IFERROR(V52*('SCENARIO Variables'!AD$29/'SCENARIO Variables'!O$28*'SCENARIO Variables'!AD$62/'SCENARIO Variables'!O$61),"")</f>
        <v/>
      </c>
      <c r="W300" s="55" t="str">
        <f>IFERROR(W52*('SCENARIO Variables'!AE$29/'SCENARIO Variables'!P$28*'SCENARIO Variables'!AE$62/'SCENARIO Variables'!P$61),"")</f>
        <v/>
      </c>
      <c r="X300" s="55" t="str">
        <f>IFERROR(X52*('SCENARIO Variables'!AF$29/'SCENARIO Variables'!Q$28*'SCENARIO Variables'!AF$62/'SCENARIO Variables'!Q$61),"")</f>
        <v/>
      </c>
      <c r="Y300" s="55" t="str">
        <f>IFERROR(Y52*('SCENARIO Variables'!AG$29/'SCENARIO Variables'!R$28*'SCENARIO Variables'!AG$62/'SCENARIO Variables'!R$61),"")</f>
        <v/>
      </c>
      <c r="Z300" s="55" t="str">
        <f>IFERROR(Z52*('SCENARIO Variables'!AH$29/'SCENARIO Variables'!S$28*'SCENARIO Variables'!AH$62/'SCENARIO Variables'!S$61),"")</f>
        <v/>
      </c>
      <c r="AA300" s="55" t="str">
        <f>IFERROR(AA52*('SCENARIO Variables'!AI$29/'SCENARIO Variables'!T$28*'SCENARIO Variables'!AI$62/'SCENARIO Variables'!T$61),"")</f>
        <v/>
      </c>
      <c r="AB300" s="55" t="str">
        <f>IFERROR(AB52*('SCENARIO Variables'!AJ$29/'SCENARIO Variables'!U$28*'SCENARIO Variables'!AJ$62/'SCENARIO Variables'!U$61),"")</f>
        <v/>
      </c>
      <c r="AC300" s="55" t="str">
        <f>IFERROR(AC52*('SCENARIO Variables'!AK$29/'SCENARIO Variables'!V$28*'SCENARIO Variables'!AK$62/'SCENARIO Variables'!V$61),"")</f>
        <v/>
      </c>
    </row>
    <row r="301" spans="3:29" x14ac:dyDescent="0.3">
      <c r="C301" t="s">
        <v>67</v>
      </c>
      <c r="J301" s="52" t="str">
        <f t="shared" si="10"/>
        <v>DEMAND</v>
      </c>
      <c r="K301" s="8">
        <f t="shared" si="8"/>
        <v>2023</v>
      </c>
      <c r="L301" s="56" t="str">
        <f t="shared" si="9"/>
        <v>ROAPE</v>
      </c>
      <c r="O301" s="53">
        <f>IFERROR(ROUNDDOWN(O53*('SCENARIO Variables'!W$45/'SCENARIO Variables'!H$44),4),"")</f>
        <v>0.21229999999999999</v>
      </c>
      <c r="P301" s="55" t="str">
        <f>IFERROR(P53*('SCENARIO Variables'!X$29/'SCENARIO Variables'!I$28*'SCENARIO Variables'!X$62/'SCENARIO Variables'!I$61),"")</f>
        <v/>
      </c>
      <c r="Q301" s="55" t="str">
        <f>IFERROR(Q53*('SCENARIO Variables'!Y$29/'SCENARIO Variables'!J$28*'SCENARIO Variables'!Y$62/'SCENARIO Variables'!J$61),"")</f>
        <v/>
      </c>
      <c r="R301" s="55" t="str">
        <f>IFERROR(R53*('SCENARIO Variables'!Z$29/'SCENARIO Variables'!K$28*'SCENARIO Variables'!Z$62/'SCENARIO Variables'!K$61),"")</f>
        <v/>
      </c>
      <c r="S301" s="55" t="str">
        <f>IFERROR(S53*('SCENARIO Variables'!AA$29/'SCENARIO Variables'!L$28*'SCENARIO Variables'!AA$62/'SCENARIO Variables'!L$61),"")</f>
        <v/>
      </c>
      <c r="T301" s="55" t="str">
        <f>IFERROR(T53*('SCENARIO Variables'!AB$29/'SCENARIO Variables'!M$28*'SCENARIO Variables'!AB$62/'SCENARIO Variables'!M$61),"")</f>
        <v/>
      </c>
      <c r="U301" s="55" t="str">
        <f>IFERROR(U53*('SCENARIO Variables'!AC$29/'SCENARIO Variables'!N$28*'SCENARIO Variables'!AC$62/'SCENARIO Variables'!N$61),"")</f>
        <v/>
      </c>
      <c r="V301" s="55" t="str">
        <f>IFERROR(V53*('SCENARIO Variables'!AD$29/'SCENARIO Variables'!O$28*'SCENARIO Variables'!AD$62/'SCENARIO Variables'!O$61),"")</f>
        <v/>
      </c>
      <c r="W301" s="55" t="str">
        <f>IFERROR(W53*('SCENARIO Variables'!AE$29/'SCENARIO Variables'!P$28*'SCENARIO Variables'!AE$62/'SCENARIO Variables'!P$61),"")</f>
        <v/>
      </c>
      <c r="X301" s="55" t="str">
        <f>IFERROR(X53*('SCENARIO Variables'!AF$29/'SCENARIO Variables'!Q$28*'SCENARIO Variables'!AF$62/'SCENARIO Variables'!Q$61),"")</f>
        <v/>
      </c>
      <c r="Y301" s="55" t="str">
        <f>IFERROR(Y53*('SCENARIO Variables'!AG$29/'SCENARIO Variables'!R$28*'SCENARIO Variables'!AG$62/'SCENARIO Variables'!R$61),"")</f>
        <v/>
      </c>
      <c r="Z301" s="55" t="str">
        <f>IFERROR(Z53*('SCENARIO Variables'!AH$29/'SCENARIO Variables'!S$28*'SCENARIO Variables'!AH$62/'SCENARIO Variables'!S$61),"")</f>
        <v/>
      </c>
      <c r="AA301" s="55" t="str">
        <f>IFERROR(AA53*('SCENARIO Variables'!AI$29/'SCENARIO Variables'!T$28*'SCENARIO Variables'!AI$62/'SCENARIO Variables'!T$61),"")</f>
        <v/>
      </c>
      <c r="AB301" s="55" t="str">
        <f>IFERROR(AB53*('SCENARIO Variables'!AJ$29/'SCENARIO Variables'!U$28*'SCENARIO Variables'!AJ$62/'SCENARIO Variables'!U$61),"")</f>
        <v/>
      </c>
      <c r="AC301" s="55" t="str">
        <f>IFERROR(AC53*('SCENARIO Variables'!AK$29/'SCENARIO Variables'!V$28*'SCENARIO Variables'!AK$62/'SCENARIO Variables'!V$61),"")</f>
        <v/>
      </c>
    </row>
    <row r="302" spans="3:29" x14ac:dyDescent="0.3">
      <c r="C302" t="s">
        <v>68</v>
      </c>
      <c r="J302" s="52" t="str">
        <f t="shared" si="10"/>
        <v>DEMAND</v>
      </c>
      <c r="K302" s="8">
        <f t="shared" si="8"/>
        <v>2023</v>
      </c>
      <c r="L302" s="56" t="str">
        <f t="shared" si="9"/>
        <v>ROHSA</v>
      </c>
      <c r="O302" s="53">
        <f>IFERROR(ROUNDDOWN(O54*('SCENARIO Variables'!W$45/'SCENARIO Variables'!H$44),4),"")</f>
        <v>1.0827</v>
      </c>
      <c r="P302" s="55" t="str">
        <f>IFERROR(P54*('SCENARIO Variables'!X$29/'SCENARIO Variables'!I$28*'SCENARIO Variables'!X$62/'SCENARIO Variables'!I$61),"")</f>
        <v/>
      </c>
      <c r="Q302" s="55" t="str">
        <f>IFERROR(Q54*('SCENARIO Variables'!Y$29/'SCENARIO Variables'!J$28*'SCENARIO Variables'!Y$62/'SCENARIO Variables'!J$61),"")</f>
        <v/>
      </c>
      <c r="R302" s="55" t="str">
        <f>IFERROR(R54*('SCENARIO Variables'!Z$29/'SCENARIO Variables'!K$28*'SCENARIO Variables'!Z$62/'SCENARIO Variables'!K$61),"")</f>
        <v/>
      </c>
      <c r="S302" s="55" t="str">
        <f>IFERROR(S54*('SCENARIO Variables'!AA$29/'SCENARIO Variables'!L$28*'SCENARIO Variables'!AA$62/'SCENARIO Variables'!L$61),"")</f>
        <v/>
      </c>
      <c r="T302" s="55" t="str">
        <f>IFERROR(T54*('SCENARIO Variables'!AB$29/'SCENARIO Variables'!M$28*'SCENARIO Variables'!AB$62/'SCENARIO Variables'!M$61),"")</f>
        <v/>
      </c>
      <c r="U302" s="55" t="str">
        <f>IFERROR(U54*('SCENARIO Variables'!AC$29/'SCENARIO Variables'!N$28*'SCENARIO Variables'!AC$62/'SCENARIO Variables'!N$61),"")</f>
        <v/>
      </c>
      <c r="V302" s="55" t="str">
        <f>IFERROR(V54*('SCENARIO Variables'!AD$29/'SCENARIO Variables'!O$28*'SCENARIO Variables'!AD$62/'SCENARIO Variables'!O$61),"")</f>
        <v/>
      </c>
      <c r="W302" s="55" t="str">
        <f>IFERROR(W54*('SCENARIO Variables'!AE$29/'SCENARIO Variables'!P$28*'SCENARIO Variables'!AE$62/'SCENARIO Variables'!P$61),"")</f>
        <v/>
      </c>
      <c r="X302" s="55" t="str">
        <f>IFERROR(X54*('SCENARIO Variables'!AF$29/'SCENARIO Variables'!Q$28*'SCENARIO Variables'!AF$62/'SCENARIO Variables'!Q$61),"")</f>
        <v/>
      </c>
      <c r="Y302" s="55" t="str">
        <f>IFERROR(Y54*('SCENARIO Variables'!AG$29/'SCENARIO Variables'!R$28*'SCENARIO Variables'!AG$62/'SCENARIO Variables'!R$61),"")</f>
        <v/>
      </c>
      <c r="Z302" s="55" t="str">
        <f>IFERROR(Z54*('SCENARIO Variables'!AH$29/'SCENARIO Variables'!S$28*'SCENARIO Variables'!AH$62/'SCENARIO Variables'!S$61),"")</f>
        <v/>
      </c>
      <c r="AA302" s="55" t="str">
        <f>IFERROR(AA54*('SCENARIO Variables'!AI$29/'SCENARIO Variables'!T$28*'SCENARIO Variables'!AI$62/'SCENARIO Variables'!T$61),"")</f>
        <v/>
      </c>
      <c r="AB302" s="55" t="str">
        <f>IFERROR(AB54*('SCENARIO Variables'!AJ$29/'SCENARIO Variables'!U$28*'SCENARIO Variables'!AJ$62/'SCENARIO Variables'!U$61),"")</f>
        <v/>
      </c>
      <c r="AC302" s="55" t="str">
        <f>IFERROR(AC54*('SCENARIO Variables'!AK$29/'SCENARIO Variables'!V$28*'SCENARIO Variables'!AK$62/'SCENARIO Variables'!V$61),"")</f>
        <v/>
      </c>
    </row>
    <row r="303" spans="3:29" x14ac:dyDescent="0.3">
      <c r="C303" t="s">
        <v>69</v>
      </c>
      <c r="J303" s="52" t="str">
        <f t="shared" si="10"/>
        <v>DEMAND</v>
      </c>
      <c r="K303" s="8">
        <f t="shared" si="8"/>
        <v>2023</v>
      </c>
      <c r="L303" s="56" t="str">
        <f t="shared" si="9"/>
        <v>ROHSB</v>
      </c>
      <c r="O303" s="53">
        <f>IFERROR(ROUNDDOWN(O55*('SCENARIO Variables'!W$45/'SCENARIO Variables'!H$44),4),"")</f>
        <v>4.2813999999999997</v>
      </c>
      <c r="P303" s="55" t="str">
        <f>IFERROR(P55*('SCENARIO Variables'!X$29/'SCENARIO Variables'!I$28*'SCENARIO Variables'!X$62/'SCENARIO Variables'!I$61),"")</f>
        <v/>
      </c>
      <c r="Q303" s="55" t="str">
        <f>IFERROR(Q55*('SCENARIO Variables'!Y$29/'SCENARIO Variables'!J$28*'SCENARIO Variables'!Y$62/'SCENARIO Variables'!J$61),"")</f>
        <v/>
      </c>
      <c r="R303" s="55" t="str">
        <f>IFERROR(R55*('SCENARIO Variables'!Z$29/'SCENARIO Variables'!K$28*'SCENARIO Variables'!Z$62/'SCENARIO Variables'!K$61),"")</f>
        <v/>
      </c>
      <c r="S303" s="55" t="str">
        <f>IFERROR(S55*('SCENARIO Variables'!AA$29/'SCENARIO Variables'!L$28*'SCENARIO Variables'!AA$62/'SCENARIO Variables'!L$61),"")</f>
        <v/>
      </c>
      <c r="T303" s="55" t="str">
        <f>IFERROR(T55*('SCENARIO Variables'!AB$29/'SCENARIO Variables'!M$28*'SCENARIO Variables'!AB$62/'SCENARIO Variables'!M$61),"")</f>
        <v/>
      </c>
      <c r="U303" s="55" t="str">
        <f>IFERROR(U55*('SCENARIO Variables'!AC$29/'SCENARIO Variables'!N$28*'SCENARIO Variables'!AC$62/'SCENARIO Variables'!N$61),"")</f>
        <v/>
      </c>
      <c r="V303" s="55" t="str">
        <f>IFERROR(V55*('SCENARIO Variables'!AD$29/'SCENARIO Variables'!O$28*'SCENARIO Variables'!AD$62/'SCENARIO Variables'!O$61),"")</f>
        <v/>
      </c>
      <c r="W303" s="55" t="str">
        <f>IFERROR(W55*('SCENARIO Variables'!AE$29/'SCENARIO Variables'!P$28*'SCENARIO Variables'!AE$62/'SCENARIO Variables'!P$61),"")</f>
        <v/>
      </c>
      <c r="X303" s="55" t="str">
        <f>IFERROR(X55*('SCENARIO Variables'!AF$29/'SCENARIO Variables'!Q$28*'SCENARIO Variables'!AF$62/'SCENARIO Variables'!Q$61),"")</f>
        <v/>
      </c>
      <c r="Y303" s="55" t="str">
        <f>IFERROR(Y55*('SCENARIO Variables'!AG$29/'SCENARIO Variables'!R$28*'SCENARIO Variables'!AG$62/'SCENARIO Variables'!R$61),"")</f>
        <v/>
      </c>
      <c r="Z303" s="55" t="str">
        <f>IFERROR(Z55*('SCENARIO Variables'!AH$29/'SCENARIO Variables'!S$28*'SCENARIO Variables'!AH$62/'SCENARIO Variables'!S$61),"")</f>
        <v/>
      </c>
      <c r="AA303" s="55" t="str">
        <f>IFERROR(AA55*('SCENARIO Variables'!AI$29/'SCENARIO Variables'!T$28*'SCENARIO Variables'!AI$62/'SCENARIO Variables'!T$61),"")</f>
        <v/>
      </c>
      <c r="AB303" s="55" t="str">
        <f>IFERROR(AB55*('SCENARIO Variables'!AJ$29/'SCENARIO Variables'!U$28*'SCENARIO Variables'!AJ$62/'SCENARIO Variables'!U$61),"")</f>
        <v/>
      </c>
      <c r="AC303" s="55" t="str">
        <f>IFERROR(AC55*('SCENARIO Variables'!AK$29/'SCENARIO Variables'!V$28*'SCENARIO Variables'!AK$62/'SCENARIO Variables'!V$61),"")</f>
        <v/>
      </c>
    </row>
    <row r="304" spans="3:29" x14ac:dyDescent="0.3">
      <c r="C304" t="s">
        <v>70</v>
      </c>
      <c r="J304" s="52" t="str">
        <f t="shared" si="10"/>
        <v>DEMAND</v>
      </c>
      <c r="K304" s="8">
        <f t="shared" si="8"/>
        <v>2023</v>
      </c>
      <c r="L304" s="56" t="str">
        <f t="shared" si="9"/>
        <v>ROHSC</v>
      </c>
      <c r="O304" s="53">
        <f>IFERROR(ROUNDDOWN(O56*('SCENARIO Variables'!W$45/'SCENARIO Variables'!H$44),4),"")</f>
        <v>25.138300000000001</v>
      </c>
      <c r="P304" s="55" t="str">
        <f>IFERROR(P56*('SCENARIO Variables'!X$29/'SCENARIO Variables'!I$28*'SCENARIO Variables'!X$62/'SCENARIO Variables'!I$61),"")</f>
        <v/>
      </c>
      <c r="Q304" s="55" t="str">
        <f>IFERROR(Q56*('SCENARIO Variables'!Y$29/'SCENARIO Variables'!J$28*'SCENARIO Variables'!Y$62/'SCENARIO Variables'!J$61),"")</f>
        <v/>
      </c>
      <c r="R304" s="55" t="str">
        <f>IFERROR(R56*('SCENARIO Variables'!Z$29/'SCENARIO Variables'!K$28*'SCENARIO Variables'!Z$62/'SCENARIO Variables'!K$61),"")</f>
        <v/>
      </c>
      <c r="S304" s="55" t="str">
        <f>IFERROR(S56*('SCENARIO Variables'!AA$29/'SCENARIO Variables'!L$28*'SCENARIO Variables'!AA$62/'SCENARIO Variables'!L$61),"")</f>
        <v/>
      </c>
      <c r="T304" s="55" t="str">
        <f>IFERROR(T56*('SCENARIO Variables'!AB$29/'SCENARIO Variables'!M$28*'SCENARIO Variables'!AB$62/'SCENARIO Variables'!M$61),"")</f>
        <v/>
      </c>
      <c r="U304" s="55" t="str">
        <f>IFERROR(U56*('SCENARIO Variables'!AC$29/'SCENARIO Variables'!N$28*'SCENARIO Variables'!AC$62/'SCENARIO Variables'!N$61),"")</f>
        <v/>
      </c>
      <c r="V304" s="55" t="str">
        <f>IFERROR(V56*('SCENARIO Variables'!AD$29/'SCENARIO Variables'!O$28*'SCENARIO Variables'!AD$62/'SCENARIO Variables'!O$61),"")</f>
        <v/>
      </c>
      <c r="W304" s="55" t="str">
        <f>IFERROR(W56*('SCENARIO Variables'!AE$29/'SCENARIO Variables'!P$28*'SCENARIO Variables'!AE$62/'SCENARIO Variables'!P$61),"")</f>
        <v/>
      </c>
      <c r="X304" s="55" t="str">
        <f>IFERROR(X56*('SCENARIO Variables'!AF$29/'SCENARIO Variables'!Q$28*'SCENARIO Variables'!AF$62/'SCENARIO Variables'!Q$61),"")</f>
        <v/>
      </c>
      <c r="Y304" s="55" t="str">
        <f>IFERROR(Y56*('SCENARIO Variables'!AG$29/'SCENARIO Variables'!R$28*'SCENARIO Variables'!AG$62/'SCENARIO Variables'!R$61),"")</f>
        <v/>
      </c>
      <c r="Z304" s="55" t="str">
        <f>IFERROR(Z56*('SCENARIO Variables'!AH$29/'SCENARIO Variables'!S$28*'SCENARIO Variables'!AH$62/'SCENARIO Variables'!S$61),"")</f>
        <v/>
      </c>
      <c r="AA304" s="55" t="str">
        <f>IFERROR(AA56*('SCENARIO Variables'!AI$29/'SCENARIO Variables'!T$28*'SCENARIO Variables'!AI$62/'SCENARIO Variables'!T$61),"")</f>
        <v/>
      </c>
      <c r="AB304" s="55" t="str">
        <f>IFERROR(AB56*('SCENARIO Variables'!AJ$29/'SCENARIO Variables'!U$28*'SCENARIO Variables'!AJ$62/'SCENARIO Variables'!U$61),"")</f>
        <v/>
      </c>
      <c r="AC304" s="55" t="str">
        <f>IFERROR(AC56*('SCENARIO Variables'!AK$29/'SCENARIO Variables'!V$28*'SCENARIO Variables'!AK$62/'SCENARIO Variables'!V$61),"")</f>
        <v/>
      </c>
    </row>
    <row r="305" spans="3:29" x14ac:dyDescent="0.3">
      <c r="C305" t="s">
        <v>71</v>
      </c>
      <c r="J305" s="52" t="str">
        <f t="shared" si="10"/>
        <v>DEMAND</v>
      </c>
      <c r="K305" s="8">
        <f t="shared" si="8"/>
        <v>2023</v>
      </c>
      <c r="L305" s="56" t="str">
        <f t="shared" si="9"/>
        <v>ROHSE</v>
      </c>
      <c r="O305" s="53">
        <f>IFERROR(ROUNDDOWN(O57*('SCENARIO Variables'!W$45/'SCENARIO Variables'!H$44),4),"")</f>
        <v>4.3487</v>
      </c>
      <c r="P305" s="55" t="str">
        <f>IFERROR(P57*('SCENARIO Variables'!X$29/'SCENARIO Variables'!I$28*'SCENARIO Variables'!X$62/'SCENARIO Variables'!I$61),"")</f>
        <v/>
      </c>
      <c r="Q305" s="55" t="str">
        <f>IFERROR(Q57*('SCENARIO Variables'!Y$29/'SCENARIO Variables'!J$28*'SCENARIO Variables'!Y$62/'SCENARIO Variables'!J$61),"")</f>
        <v/>
      </c>
      <c r="R305" s="55" t="str">
        <f>IFERROR(R57*('SCENARIO Variables'!Z$29/'SCENARIO Variables'!K$28*'SCENARIO Variables'!Z$62/'SCENARIO Variables'!K$61),"")</f>
        <v/>
      </c>
      <c r="S305" s="55" t="str">
        <f>IFERROR(S57*('SCENARIO Variables'!AA$29/'SCENARIO Variables'!L$28*'SCENARIO Variables'!AA$62/'SCENARIO Variables'!L$61),"")</f>
        <v/>
      </c>
      <c r="T305" s="55" t="str">
        <f>IFERROR(T57*('SCENARIO Variables'!AB$29/'SCENARIO Variables'!M$28*'SCENARIO Variables'!AB$62/'SCENARIO Variables'!M$61),"")</f>
        <v/>
      </c>
      <c r="U305" s="55" t="str">
        <f>IFERROR(U57*('SCENARIO Variables'!AC$29/'SCENARIO Variables'!N$28*'SCENARIO Variables'!AC$62/'SCENARIO Variables'!N$61),"")</f>
        <v/>
      </c>
      <c r="V305" s="55" t="str">
        <f>IFERROR(V57*('SCENARIO Variables'!AD$29/'SCENARIO Variables'!O$28*'SCENARIO Variables'!AD$62/'SCENARIO Variables'!O$61),"")</f>
        <v/>
      </c>
      <c r="W305" s="55" t="str">
        <f>IFERROR(W57*('SCENARIO Variables'!AE$29/'SCENARIO Variables'!P$28*'SCENARIO Variables'!AE$62/'SCENARIO Variables'!P$61),"")</f>
        <v/>
      </c>
      <c r="X305" s="55" t="str">
        <f>IFERROR(X57*('SCENARIO Variables'!AF$29/'SCENARIO Variables'!Q$28*'SCENARIO Variables'!AF$62/'SCENARIO Variables'!Q$61),"")</f>
        <v/>
      </c>
      <c r="Y305" s="55" t="str">
        <f>IFERROR(Y57*('SCENARIO Variables'!AG$29/'SCENARIO Variables'!R$28*'SCENARIO Variables'!AG$62/'SCENARIO Variables'!R$61),"")</f>
        <v/>
      </c>
      <c r="Z305" s="55" t="str">
        <f>IFERROR(Z57*('SCENARIO Variables'!AH$29/'SCENARIO Variables'!S$28*'SCENARIO Variables'!AH$62/'SCENARIO Variables'!S$61),"")</f>
        <v/>
      </c>
      <c r="AA305" s="55" t="str">
        <f>IFERROR(AA57*('SCENARIO Variables'!AI$29/'SCENARIO Variables'!T$28*'SCENARIO Variables'!AI$62/'SCENARIO Variables'!T$61),"")</f>
        <v/>
      </c>
      <c r="AB305" s="55" t="str">
        <f>IFERROR(AB57*('SCENARIO Variables'!AJ$29/'SCENARIO Variables'!U$28*'SCENARIO Variables'!AJ$62/'SCENARIO Variables'!U$61),"")</f>
        <v/>
      </c>
      <c r="AC305" s="55" t="str">
        <f>IFERROR(AC57*('SCENARIO Variables'!AK$29/'SCENARIO Variables'!V$28*'SCENARIO Variables'!AK$62/'SCENARIO Variables'!V$61),"")</f>
        <v/>
      </c>
    </row>
    <row r="306" spans="3:29" x14ac:dyDescent="0.3">
      <c r="C306" t="s">
        <v>72</v>
      </c>
      <c r="J306" s="52" t="str">
        <f t="shared" si="10"/>
        <v>*</v>
      </c>
      <c r="K306" s="8">
        <f t="shared" si="8"/>
        <v>2023</v>
      </c>
      <c r="L306" s="56" t="str">
        <f t="shared" si="9"/>
        <v>REAPA</v>
      </c>
      <c r="O306" s="53" t="str">
        <f>IFERROR(ROUNDDOWN(O58*('SCENARIO Variables'!W$45/'SCENARIO Variables'!H$44),4),"")</f>
        <v/>
      </c>
      <c r="P306" s="55" t="str">
        <f>IFERROR(P58*('SCENARIO Variables'!X$29/'SCENARIO Variables'!I$28),"")</f>
        <v/>
      </c>
      <c r="Q306" s="55" t="str">
        <f>IFERROR(Q58*('SCENARIO Variables'!Y$29/'SCENARIO Variables'!J$28),"")</f>
        <v/>
      </c>
      <c r="R306" s="55" t="str">
        <f>IFERROR(R58*('SCENARIO Variables'!Z$29/'SCENARIO Variables'!K$28),"")</f>
        <v/>
      </c>
      <c r="S306" s="55" t="str">
        <f>IFERROR(S58*('SCENARIO Variables'!AA$29/'SCENARIO Variables'!L$28),"")</f>
        <v/>
      </c>
      <c r="T306" s="55" t="str">
        <f>IFERROR(T58*('SCENARIO Variables'!AB$29/'SCENARIO Variables'!M$28),"")</f>
        <v/>
      </c>
      <c r="U306" s="55" t="str">
        <f>IFERROR(U58*('SCENARIO Variables'!AC$29/'SCENARIO Variables'!N$28),"")</f>
        <v/>
      </c>
      <c r="V306" s="55" t="str">
        <f>IFERROR(V58*('SCENARIO Variables'!AD$29/'SCENARIO Variables'!O$28),"")</f>
        <v/>
      </c>
      <c r="W306" s="55" t="str">
        <f>IFERROR(W58*('SCENARIO Variables'!AE$29/'SCENARIO Variables'!P$28),"")</f>
        <v/>
      </c>
      <c r="X306" s="55" t="str">
        <f>IFERROR(X58*('SCENARIO Variables'!AF$29/'SCENARIO Variables'!Q$28),"")</f>
        <v/>
      </c>
      <c r="Y306" s="55" t="str">
        <f>IFERROR(Y58*('SCENARIO Variables'!AG$29/'SCENARIO Variables'!R$28),"")</f>
        <v/>
      </c>
      <c r="Z306" s="55" t="str">
        <f>IFERROR(Z58*('SCENARIO Variables'!AH$29/'SCENARIO Variables'!S$28),"")</f>
        <v/>
      </c>
      <c r="AA306" s="55" t="str">
        <f>IFERROR(AA58*('SCENARIO Variables'!AI$29/'SCENARIO Variables'!T$28),"")</f>
        <v/>
      </c>
      <c r="AB306" s="55" t="str">
        <f>IFERROR(AB58*('SCENARIO Variables'!AJ$29/'SCENARIO Variables'!U$28),"")</f>
        <v/>
      </c>
      <c r="AC306" s="55" t="str">
        <f>IFERROR(AC58*('SCENARIO Variables'!AK$29/'SCENARIO Variables'!V$28),"")</f>
        <v/>
      </c>
    </row>
    <row r="307" spans="3:29" x14ac:dyDescent="0.3">
      <c r="C307" t="s">
        <v>73</v>
      </c>
      <c r="J307" s="52" t="str">
        <f t="shared" si="10"/>
        <v>*</v>
      </c>
      <c r="K307" s="8">
        <f t="shared" si="8"/>
        <v>2023</v>
      </c>
      <c r="L307" s="56" t="str">
        <f t="shared" si="9"/>
        <v>REAPB</v>
      </c>
      <c r="O307" s="53" t="str">
        <f>IFERROR(ROUNDDOWN(O59*('SCENARIO Variables'!W$45/'SCENARIO Variables'!H$44),4),"")</f>
        <v/>
      </c>
      <c r="P307" s="55" t="str">
        <f>IFERROR(P59*('SCENARIO Variables'!X$29/'SCENARIO Variables'!I$28),"")</f>
        <v/>
      </c>
      <c r="Q307" s="55" t="str">
        <f>IFERROR(Q59*('SCENARIO Variables'!Y$29/'SCENARIO Variables'!J$28),"")</f>
        <v/>
      </c>
      <c r="R307" s="55" t="str">
        <f>IFERROR(R59*('SCENARIO Variables'!Z$29/'SCENARIO Variables'!K$28),"")</f>
        <v/>
      </c>
      <c r="S307" s="55" t="str">
        <f>IFERROR(S59*('SCENARIO Variables'!AA$29/'SCENARIO Variables'!L$28),"")</f>
        <v/>
      </c>
      <c r="T307" s="55" t="str">
        <f>IFERROR(T59*('SCENARIO Variables'!AB$29/'SCENARIO Variables'!M$28),"")</f>
        <v/>
      </c>
      <c r="U307" s="55" t="str">
        <f>IFERROR(U59*('SCENARIO Variables'!AC$29/'SCENARIO Variables'!N$28),"")</f>
        <v/>
      </c>
      <c r="V307" s="55" t="str">
        <f>IFERROR(V59*('SCENARIO Variables'!AD$29/'SCENARIO Variables'!O$28),"")</f>
        <v/>
      </c>
      <c r="W307" s="55" t="str">
        <f>IFERROR(W59*('SCENARIO Variables'!AE$29/'SCENARIO Variables'!P$28),"")</f>
        <v/>
      </c>
      <c r="X307" s="55" t="str">
        <f>IFERROR(X59*('SCENARIO Variables'!AF$29/'SCENARIO Variables'!Q$28),"")</f>
        <v/>
      </c>
      <c r="Y307" s="55" t="str">
        <f>IFERROR(Y59*('SCENARIO Variables'!AG$29/'SCENARIO Variables'!R$28),"")</f>
        <v/>
      </c>
      <c r="Z307" s="55" t="str">
        <f>IFERROR(Z59*('SCENARIO Variables'!AH$29/'SCENARIO Variables'!S$28),"")</f>
        <v/>
      </c>
      <c r="AA307" s="55" t="str">
        <f>IFERROR(AA59*('SCENARIO Variables'!AI$29/'SCENARIO Variables'!T$28),"")</f>
        <v/>
      </c>
      <c r="AB307" s="55" t="str">
        <f>IFERROR(AB59*('SCENARIO Variables'!AJ$29/'SCENARIO Variables'!U$28),"")</f>
        <v/>
      </c>
      <c r="AC307" s="55" t="str">
        <f>IFERROR(AC59*('SCENARIO Variables'!AK$29/'SCENARIO Variables'!V$28),"")</f>
        <v/>
      </c>
    </row>
    <row r="308" spans="3:29" x14ac:dyDescent="0.3">
      <c r="C308" t="s">
        <v>74</v>
      </c>
      <c r="J308" s="52" t="str">
        <f t="shared" si="10"/>
        <v>*</v>
      </c>
      <c r="K308" s="8">
        <f t="shared" si="8"/>
        <v>2023</v>
      </c>
      <c r="L308" s="56" t="str">
        <f t="shared" si="9"/>
        <v>REAPC</v>
      </c>
      <c r="O308" s="53" t="str">
        <f>IFERROR(ROUNDDOWN(O60*('SCENARIO Variables'!W$45/'SCENARIO Variables'!H$44),4),"")</f>
        <v/>
      </c>
      <c r="P308" s="55" t="str">
        <f>IFERROR(P60*('SCENARIO Variables'!X$29/'SCENARIO Variables'!I$28),"")</f>
        <v/>
      </c>
      <c r="Q308" s="55" t="str">
        <f>IFERROR(Q60*('SCENARIO Variables'!Y$29/'SCENARIO Variables'!J$28),"")</f>
        <v/>
      </c>
      <c r="R308" s="55" t="str">
        <f>IFERROR(R60*('SCENARIO Variables'!Z$29/'SCENARIO Variables'!K$28),"")</f>
        <v/>
      </c>
      <c r="S308" s="55" t="str">
        <f>IFERROR(S60*('SCENARIO Variables'!AA$29/'SCENARIO Variables'!L$28),"")</f>
        <v/>
      </c>
      <c r="T308" s="55" t="str">
        <f>IFERROR(T60*('SCENARIO Variables'!AB$29/'SCENARIO Variables'!M$28),"")</f>
        <v/>
      </c>
      <c r="U308" s="55" t="str">
        <f>IFERROR(U60*('SCENARIO Variables'!AC$29/'SCENARIO Variables'!N$28),"")</f>
        <v/>
      </c>
      <c r="V308" s="55" t="str">
        <f>IFERROR(V60*('SCENARIO Variables'!AD$29/'SCENARIO Variables'!O$28),"")</f>
        <v/>
      </c>
      <c r="W308" s="55" t="str">
        <f>IFERROR(W60*('SCENARIO Variables'!AE$29/'SCENARIO Variables'!P$28),"")</f>
        <v/>
      </c>
      <c r="X308" s="55" t="str">
        <f>IFERROR(X60*('SCENARIO Variables'!AF$29/'SCENARIO Variables'!Q$28),"")</f>
        <v/>
      </c>
      <c r="Y308" s="55" t="str">
        <f>IFERROR(Y60*('SCENARIO Variables'!AG$29/'SCENARIO Variables'!R$28),"")</f>
        <v/>
      </c>
      <c r="Z308" s="55" t="str">
        <f>IFERROR(Z60*('SCENARIO Variables'!AH$29/'SCENARIO Variables'!S$28),"")</f>
        <v/>
      </c>
      <c r="AA308" s="55" t="str">
        <f>IFERROR(AA60*('SCENARIO Variables'!AI$29/'SCENARIO Variables'!T$28),"")</f>
        <v/>
      </c>
      <c r="AB308" s="55" t="str">
        <f>IFERROR(AB60*('SCENARIO Variables'!AJ$29/'SCENARIO Variables'!U$28),"")</f>
        <v/>
      </c>
      <c r="AC308" s="55" t="str">
        <f>IFERROR(AC60*('SCENARIO Variables'!AK$29/'SCENARIO Variables'!V$28),"")</f>
        <v/>
      </c>
    </row>
    <row r="309" spans="3:29" x14ac:dyDescent="0.3">
      <c r="C309" t="s">
        <v>75</v>
      </c>
      <c r="J309" s="52" t="str">
        <f t="shared" si="10"/>
        <v>*</v>
      </c>
      <c r="K309" s="8">
        <f t="shared" si="8"/>
        <v>2023</v>
      </c>
      <c r="L309" s="56" t="str">
        <f t="shared" si="9"/>
        <v>REAPE</v>
      </c>
      <c r="O309" s="53" t="str">
        <f>IFERROR(ROUNDDOWN(O61*('SCENARIO Variables'!W$45/'SCENARIO Variables'!H$44),4),"")</f>
        <v/>
      </c>
      <c r="P309" s="55" t="str">
        <f>IFERROR(P61*('SCENARIO Variables'!X$29/'SCENARIO Variables'!I$28),"")</f>
        <v/>
      </c>
      <c r="Q309" s="55" t="str">
        <f>IFERROR(Q61*('SCENARIO Variables'!Y$29/'SCENARIO Variables'!J$28),"")</f>
        <v/>
      </c>
      <c r="R309" s="55" t="str">
        <f>IFERROR(R61*('SCENARIO Variables'!Z$29/'SCENARIO Variables'!K$28),"")</f>
        <v/>
      </c>
      <c r="S309" s="55" t="str">
        <f>IFERROR(S61*('SCENARIO Variables'!AA$29/'SCENARIO Variables'!L$28),"")</f>
        <v/>
      </c>
      <c r="T309" s="55" t="str">
        <f>IFERROR(T61*('SCENARIO Variables'!AB$29/'SCENARIO Variables'!M$28),"")</f>
        <v/>
      </c>
      <c r="U309" s="55" t="str">
        <f>IFERROR(U61*('SCENARIO Variables'!AC$29/'SCENARIO Variables'!N$28),"")</f>
        <v/>
      </c>
      <c r="V309" s="55" t="str">
        <f>IFERROR(V61*('SCENARIO Variables'!AD$29/'SCENARIO Variables'!O$28),"")</f>
        <v/>
      </c>
      <c r="W309" s="55" t="str">
        <f>IFERROR(W61*('SCENARIO Variables'!AE$29/'SCENARIO Variables'!P$28),"")</f>
        <v/>
      </c>
      <c r="X309" s="55" t="str">
        <f>IFERROR(X61*('SCENARIO Variables'!AF$29/'SCENARIO Variables'!Q$28),"")</f>
        <v/>
      </c>
      <c r="Y309" s="55" t="str">
        <f>IFERROR(Y61*('SCENARIO Variables'!AG$29/'SCENARIO Variables'!R$28),"")</f>
        <v/>
      </c>
      <c r="Z309" s="55" t="str">
        <f>IFERROR(Z61*('SCENARIO Variables'!AH$29/'SCENARIO Variables'!S$28),"")</f>
        <v/>
      </c>
      <c r="AA309" s="55" t="str">
        <f>IFERROR(AA61*('SCENARIO Variables'!AI$29/'SCENARIO Variables'!T$28),"")</f>
        <v/>
      </c>
      <c r="AB309" s="55" t="str">
        <f>IFERROR(AB61*('SCENARIO Variables'!AJ$29/'SCENARIO Variables'!U$28),"")</f>
        <v/>
      </c>
      <c r="AC309" s="55" t="str">
        <f>IFERROR(AC61*('SCENARIO Variables'!AK$29/'SCENARIO Variables'!V$28),"")</f>
        <v/>
      </c>
    </row>
    <row r="310" spans="3:29" x14ac:dyDescent="0.3">
      <c r="C310" t="s">
        <v>76</v>
      </c>
      <c r="J310" s="52" t="str">
        <f t="shared" si="10"/>
        <v>*</v>
      </c>
      <c r="K310" s="8">
        <f t="shared" si="8"/>
        <v>2023</v>
      </c>
      <c r="L310" s="56" t="str">
        <f t="shared" si="9"/>
        <v>REHSA</v>
      </c>
      <c r="O310" s="53" t="str">
        <f>IFERROR(ROUNDDOWN(O62*('SCENARIO Variables'!W$45/'SCENARIO Variables'!H$44),4),"")</f>
        <v/>
      </c>
      <c r="P310" s="55" t="str">
        <f>IFERROR(P62*('SCENARIO Variables'!X$29/'SCENARIO Variables'!I$28),"")</f>
        <v/>
      </c>
      <c r="Q310" s="55" t="str">
        <f>IFERROR(Q62*('SCENARIO Variables'!Y$29/'SCENARIO Variables'!J$28),"")</f>
        <v/>
      </c>
      <c r="R310" s="55" t="str">
        <f>IFERROR(R62*('SCENARIO Variables'!Z$29/'SCENARIO Variables'!K$28),"")</f>
        <v/>
      </c>
      <c r="S310" s="55" t="str">
        <f>IFERROR(S62*('SCENARIO Variables'!AA$29/'SCENARIO Variables'!L$28),"")</f>
        <v/>
      </c>
      <c r="T310" s="55" t="str">
        <f>IFERROR(T62*('SCENARIO Variables'!AB$29/'SCENARIO Variables'!M$28),"")</f>
        <v/>
      </c>
      <c r="U310" s="55" t="str">
        <f>IFERROR(U62*('SCENARIO Variables'!AC$29/'SCENARIO Variables'!N$28),"")</f>
        <v/>
      </c>
      <c r="V310" s="55" t="str">
        <f>IFERROR(V62*('SCENARIO Variables'!AD$29/'SCENARIO Variables'!O$28),"")</f>
        <v/>
      </c>
      <c r="W310" s="55" t="str">
        <f>IFERROR(W62*('SCENARIO Variables'!AE$29/'SCENARIO Variables'!P$28),"")</f>
        <v/>
      </c>
      <c r="X310" s="55" t="str">
        <f>IFERROR(X62*('SCENARIO Variables'!AF$29/'SCENARIO Variables'!Q$28),"")</f>
        <v/>
      </c>
      <c r="Y310" s="55" t="str">
        <f>IFERROR(Y62*('SCENARIO Variables'!AG$29/'SCENARIO Variables'!R$28),"")</f>
        <v/>
      </c>
      <c r="Z310" s="55" t="str">
        <f>IFERROR(Z62*('SCENARIO Variables'!AH$29/'SCENARIO Variables'!S$28),"")</f>
        <v/>
      </c>
      <c r="AA310" s="55" t="str">
        <f>IFERROR(AA62*('SCENARIO Variables'!AI$29/'SCENARIO Variables'!T$28),"")</f>
        <v/>
      </c>
      <c r="AB310" s="55" t="str">
        <f>IFERROR(AB62*('SCENARIO Variables'!AJ$29/'SCENARIO Variables'!U$28),"")</f>
        <v/>
      </c>
      <c r="AC310" s="55" t="str">
        <f>IFERROR(AC62*('SCENARIO Variables'!AK$29/'SCENARIO Variables'!V$28),"")</f>
        <v/>
      </c>
    </row>
    <row r="311" spans="3:29" x14ac:dyDescent="0.3">
      <c r="C311" t="s">
        <v>77</v>
      </c>
      <c r="J311" s="52" t="str">
        <f t="shared" si="10"/>
        <v>*</v>
      </c>
      <c r="K311" s="8">
        <f t="shared" si="8"/>
        <v>2023</v>
      </c>
      <c r="L311" s="56" t="str">
        <f t="shared" si="9"/>
        <v>REHSB</v>
      </c>
      <c r="O311" s="53" t="str">
        <f>IFERROR(ROUNDDOWN(O63*('SCENARIO Variables'!W$45/'SCENARIO Variables'!H$44),4),"")</f>
        <v/>
      </c>
      <c r="P311" s="55" t="str">
        <f>IFERROR(P63*('SCENARIO Variables'!X$29/'SCENARIO Variables'!I$28),"")</f>
        <v/>
      </c>
      <c r="Q311" s="55" t="str">
        <f>IFERROR(Q63*('SCENARIO Variables'!Y$29/'SCENARIO Variables'!J$28),"")</f>
        <v/>
      </c>
      <c r="R311" s="55" t="str">
        <f>IFERROR(R63*('SCENARIO Variables'!Z$29/'SCENARIO Variables'!K$28),"")</f>
        <v/>
      </c>
      <c r="S311" s="55" t="str">
        <f>IFERROR(S63*('SCENARIO Variables'!AA$29/'SCENARIO Variables'!L$28),"")</f>
        <v/>
      </c>
      <c r="T311" s="55" t="str">
        <f>IFERROR(T63*('SCENARIO Variables'!AB$29/'SCENARIO Variables'!M$28),"")</f>
        <v/>
      </c>
      <c r="U311" s="55" t="str">
        <f>IFERROR(U63*('SCENARIO Variables'!AC$29/'SCENARIO Variables'!N$28),"")</f>
        <v/>
      </c>
      <c r="V311" s="55" t="str">
        <f>IFERROR(V63*('SCENARIO Variables'!AD$29/'SCENARIO Variables'!O$28),"")</f>
        <v/>
      </c>
      <c r="W311" s="55" t="str">
        <f>IFERROR(W63*('SCENARIO Variables'!AE$29/'SCENARIO Variables'!P$28),"")</f>
        <v/>
      </c>
      <c r="X311" s="55" t="str">
        <f>IFERROR(X63*('SCENARIO Variables'!AF$29/'SCENARIO Variables'!Q$28),"")</f>
        <v/>
      </c>
      <c r="Y311" s="55" t="str">
        <f>IFERROR(Y63*('SCENARIO Variables'!AG$29/'SCENARIO Variables'!R$28),"")</f>
        <v/>
      </c>
      <c r="Z311" s="55" t="str">
        <f>IFERROR(Z63*('SCENARIO Variables'!AH$29/'SCENARIO Variables'!S$28),"")</f>
        <v/>
      </c>
      <c r="AA311" s="55" t="str">
        <f>IFERROR(AA63*('SCENARIO Variables'!AI$29/'SCENARIO Variables'!T$28),"")</f>
        <v/>
      </c>
      <c r="AB311" s="55" t="str">
        <f>IFERROR(AB63*('SCENARIO Variables'!AJ$29/'SCENARIO Variables'!U$28),"")</f>
        <v/>
      </c>
      <c r="AC311" s="55" t="str">
        <f>IFERROR(AC63*('SCENARIO Variables'!AK$29/'SCENARIO Variables'!V$28),"")</f>
        <v/>
      </c>
    </row>
    <row r="312" spans="3:29" x14ac:dyDescent="0.3">
      <c r="C312" t="s">
        <v>78</v>
      </c>
      <c r="J312" s="52" t="str">
        <f t="shared" si="10"/>
        <v>*</v>
      </c>
      <c r="K312" s="8">
        <f t="shared" si="8"/>
        <v>2023</v>
      </c>
      <c r="L312" s="56" t="str">
        <f t="shared" si="9"/>
        <v>REHSC</v>
      </c>
      <c r="O312" s="53" t="str">
        <f>IFERROR(ROUNDDOWN(O64*('SCENARIO Variables'!W$45/'SCENARIO Variables'!H$44),4),"")</f>
        <v/>
      </c>
      <c r="P312" s="55" t="str">
        <f>IFERROR(P64*('SCENARIO Variables'!X$29/'SCENARIO Variables'!I$28),"")</f>
        <v/>
      </c>
      <c r="Q312" s="55" t="str">
        <f>IFERROR(Q64*('SCENARIO Variables'!Y$29/'SCENARIO Variables'!J$28),"")</f>
        <v/>
      </c>
      <c r="R312" s="55" t="str">
        <f>IFERROR(R64*('SCENARIO Variables'!Z$29/'SCENARIO Variables'!K$28),"")</f>
        <v/>
      </c>
      <c r="S312" s="55" t="str">
        <f>IFERROR(S64*('SCENARIO Variables'!AA$29/'SCENARIO Variables'!L$28),"")</f>
        <v/>
      </c>
      <c r="T312" s="55" t="str">
        <f>IFERROR(T64*('SCENARIO Variables'!AB$29/'SCENARIO Variables'!M$28),"")</f>
        <v/>
      </c>
      <c r="U312" s="55" t="str">
        <f>IFERROR(U64*('SCENARIO Variables'!AC$29/'SCENARIO Variables'!N$28),"")</f>
        <v/>
      </c>
      <c r="V312" s="55" t="str">
        <f>IFERROR(V64*('SCENARIO Variables'!AD$29/'SCENARIO Variables'!O$28),"")</f>
        <v/>
      </c>
      <c r="W312" s="55" t="str">
        <f>IFERROR(W64*('SCENARIO Variables'!AE$29/'SCENARIO Variables'!P$28),"")</f>
        <v/>
      </c>
      <c r="X312" s="55" t="str">
        <f>IFERROR(X64*('SCENARIO Variables'!AF$29/'SCENARIO Variables'!Q$28),"")</f>
        <v/>
      </c>
      <c r="Y312" s="55" t="str">
        <f>IFERROR(Y64*('SCENARIO Variables'!AG$29/'SCENARIO Variables'!R$28),"")</f>
        <v/>
      </c>
      <c r="Z312" s="55" t="str">
        <f>IFERROR(Z64*('SCENARIO Variables'!AH$29/'SCENARIO Variables'!S$28),"")</f>
        <v/>
      </c>
      <c r="AA312" s="55" t="str">
        <f>IFERROR(AA64*('SCENARIO Variables'!AI$29/'SCENARIO Variables'!T$28),"")</f>
        <v/>
      </c>
      <c r="AB312" s="55" t="str">
        <f>IFERROR(AB64*('SCENARIO Variables'!AJ$29/'SCENARIO Variables'!U$28),"")</f>
        <v/>
      </c>
      <c r="AC312" s="55" t="str">
        <f>IFERROR(AC64*('SCENARIO Variables'!AK$29/'SCENARIO Variables'!V$28),"")</f>
        <v/>
      </c>
    </row>
    <row r="313" spans="3:29" x14ac:dyDescent="0.3">
      <c r="C313" t="s">
        <v>79</v>
      </c>
      <c r="J313" s="52" t="str">
        <f t="shared" si="10"/>
        <v>*</v>
      </c>
      <c r="K313" s="8">
        <f t="shared" si="8"/>
        <v>2023</v>
      </c>
      <c r="L313" s="56" t="str">
        <f t="shared" si="9"/>
        <v>REHSE</v>
      </c>
      <c r="O313" s="53" t="str">
        <f>IFERROR(ROUNDDOWN(O65*('SCENARIO Variables'!W$45/'SCENARIO Variables'!H$44),4),"")</f>
        <v/>
      </c>
      <c r="P313" s="55" t="str">
        <f>IFERROR(P65*('SCENARIO Variables'!X$29/'SCENARIO Variables'!I$28),"")</f>
        <v/>
      </c>
      <c r="Q313" s="55" t="str">
        <f>IFERROR(Q65*('SCENARIO Variables'!Y$29/'SCENARIO Variables'!J$28),"")</f>
        <v/>
      </c>
      <c r="R313" s="55" t="str">
        <f>IFERROR(R65*('SCENARIO Variables'!Z$29/'SCENARIO Variables'!K$28),"")</f>
        <v/>
      </c>
      <c r="S313" s="55" t="str">
        <f>IFERROR(S65*('SCENARIO Variables'!AA$29/'SCENARIO Variables'!L$28),"")</f>
        <v/>
      </c>
      <c r="T313" s="55" t="str">
        <f>IFERROR(T65*('SCENARIO Variables'!AB$29/'SCENARIO Variables'!M$28),"")</f>
        <v/>
      </c>
      <c r="U313" s="55" t="str">
        <f>IFERROR(U65*('SCENARIO Variables'!AC$29/'SCENARIO Variables'!N$28),"")</f>
        <v/>
      </c>
      <c r="V313" s="55" t="str">
        <f>IFERROR(V65*('SCENARIO Variables'!AD$29/'SCENARIO Variables'!O$28),"")</f>
        <v/>
      </c>
      <c r="W313" s="55" t="str">
        <f>IFERROR(W65*('SCENARIO Variables'!AE$29/'SCENARIO Variables'!P$28),"")</f>
        <v/>
      </c>
      <c r="X313" s="55" t="str">
        <f>IFERROR(X65*('SCENARIO Variables'!AF$29/'SCENARIO Variables'!Q$28),"")</f>
        <v/>
      </c>
      <c r="Y313" s="55" t="str">
        <f>IFERROR(Y65*('SCENARIO Variables'!AG$29/'SCENARIO Variables'!R$28),"")</f>
        <v/>
      </c>
      <c r="Z313" s="55" t="str">
        <f>IFERROR(Z65*('SCENARIO Variables'!AH$29/'SCENARIO Variables'!S$28),"")</f>
        <v/>
      </c>
      <c r="AA313" s="55" t="str">
        <f>IFERROR(AA65*('SCENARIO Variables'!AI$29/'SCENARIO Variables'!T$28),"")</f>
        <v/>
      </c>
      <c r="AB313" s="55" t="str">
        <f>IFERROR(AB65*('SCENARIO Variables'!AJ$29/'SCENARIO Variables'!U$28),"")</f>
        <v/>
      </c>
      <c r="AC313" s="55" t="str">
        <f>IFERROR(AC65*('SCENARIO Variables'!AK$29/'SCENARIO Variables'!V$28),"")</f>
        <v/>
      </c>
    </row>
    <row r="314" spans="3:29" x14ac:dyDescent="0.3">
      <c r="C314" t="s">
        <v>80</v>
      </c>
      <c r="J314" s="52" t="str">
        <f t="shared" si="10"/>
        <v>DEMAND</v>
      </c>
      <c r="K314" s="8">
        <f t="shared" si="8"/>
        <v>2023</v>
      </c>
      <c r="L314" s="56" t="str">
        <f t="shared" si="9"/>
        <v>CHCUL</v>
      </c>
      <c r="O314" s="53">
        <f>IFERROR(ROUNDDOWN(O66*('SCENARIO Variables'!W$45/'SCENARIO Variables'!H$44),4),"")</f>
        <v>13.184900000000001</v>
      </c>
      <c r="P314" s="55" t="str">
        <f>IFERROR(P66*('SCENARIO Variables'!X$94/'SCENARIO Variables'!I$93),"")</f>
        <v/>
      </c>
      <c r="Q314" s="55" t="str">
        <f>IFERROR(Q66*('SCENARIO Variables'!Y$94/'SCENARIO Variables'!J$93),"")</f>
        <v/>
      </c>
      <c r="R314" s="55" t="str">
        <f>IFERROR(R66*('SCENARIO Variables'!Z$94/'SCENARIO Variables'!K$93),"")</f>
        <v/>
      </c>
      <c r="S314" s="55" t="str">
        <f>IFERROR(S66*('SCENARIO Variables'!AA$94/'SCENARIO Variables'!L$93),"")</f>
        <v/>
      </c>
      <c r="T314" s="55" t="str">
        <f>IFERROR(T66*('SCENARIO Variables'!AB$94/'SCENARIO Variables'!M$93),"")</f>
        <v/>
      </c>
      <c r="U314" s="55" t="str">
        <f>IFERROR(U66*('SCENARIO Variables'!AC$94/'SCENARIO Variables'!N$93),"")</f>
        <v/>
      </c>
      <c r="V314" s="55" t="str">
        <f>IFERROR(V66*('SCENARIO Variables'!AD$94/'SCENARIO Variables'!O$93),"")</f>
        <v/>
      </c>
      <c r="W314" s="55" t="str">
        <f>IFERROR(W66*('SCENARIO Variables'!AE$94/'SCENARIO Variables'!P$93),"")</f>
        <v/>
      </c>
      <c r="X314" s="55" t="str">
        <f>IFERROR(X66*('SCENARIO Variables'!AF$94/'SCENARIO Variables'!Q$93),"")</f>
        <v/>
      </c>
      <c r="Y314" s="55" t="str">
        <f>IFERROR(Y66*('SCENARIO Variables'!AG$94/'SCENARIO Variables'!R$93),"")</f>
        <v/>
      </c>
      <c r="Z314" s="55" t="str">
        <f>IFERROR(Z66*('SCENARIO Variables'!AH$94/'SCENARIO Variables'!S$93),"")</f>
        <v/>
      </c>
      <c r="AA314" s="55" t="str">
        <f>IFERROR(AA66*('SCENARIO Variables'!AI$94/'SCENARIO Variables'!T$93),"")</f>
        <v/>
      </c>
      <c r="AB314" s="55" t="str">
        <f>IFERROR(AB66*('SCENARIO Variables'!AJ$94/'SCENARIO Variables'!U$93),"")</f>
        <v/>
      </c>
      <c r="AC314" s="55" t="str">
        <f>IFERROR(AC66*('SCENARIO Variables'!AK$94/'SCENARIO Variables'!V$93),"")</f>
        <v/>
      </c>
    </row>
    <row r="315" spans="3:29" x14ac:dyDescent="0.3">
      <c r="C315" t="s">
        <v>81</v>
      </c>
      <c r="J315" s="52" t="str">
        <f t="shared" si="10"/>
        <v>DEMAND</v>
      </c>
      <c r="K315" s="8">
        <f t="shared" si="8"/>
        <v>2023</v>
      </c>
      <c r="L315" s="56" t="str">
        <f t="shared" si="9"/>
        <v>CHEDU</v>
      </c>
      <c r="O315" s="53">
        <f>IFERROR(ROUNDDOWN(O67*('SCENARIO Variables'!W$45/'SCENARIO Variables'!H$44),4),"")</f>
        <v>31.655200000000001</v>
      </c>
      <c r="P315" s="55" t="str">
        <f>IFERROR(P67*('SCENARIO Variables'!X$94/'SCENARIO Variables'!I$93),"")</f>
        <v/>
      </c>
      <c r="Q315" s="55" t="str">
        <f>IFERROR(Q67*('SCENARIO Variables'!Y$94/'SCENARIO Variables'!J$93),"")</f>
        <v/>
      </c>
      <c r="R315" s="55" t="str">
        <f>IFERROR(R67*('SCENARIO Variables'!Z$94/'SCENARIO Variables'!K$93),"")</f>
        <v/>
      </c>
      <c r="S315" s="55" t="str">
        <f>IFERROR(S67*('SCENARIO Variables'!AA$94/'SCENARIO Variables'!L$93),"")</f>
        <v/>
      </c>
      <c r="T315" s="55" t="str">
        <f>IFERROR(T67*('SCENARIO Variables'!AB$94/'SCENARIO Variables'!M$93),"")</f>
        <v/>
      </c>
      <c r="U315" s="55" t="str">
        <f>IFERROR(U67*('SCENARIO Variables'!AC$94/'SCENARIO Variables'!N$93),"")</f>
        <v/>
      </c>
      <c r="V315" s="55" t="str">
        <f>IFERROR(V67*('SCENARIO Variables'!AD$94/'SCENARIO Variables'!O$93),"")</f>
        <v/>
      </c>
      <c r="W315" s="55" t="str">
        <f>IFERROR(W67*('SCENARIO Variables'!AE$94/'SCENARIO Variables'!P$93),"")</f>
        <v/>
      </c>
      <c r="X315" s="55" t="str">
        <f>IFERROR(X67*('SCENARIO Variables'!AF$94/'SCENARIO Variables'!Q$93),"")</f>
        <v/>
      </c>
      <c r="Y315" s="55" t="str">
        <f>IFERROR(Y67*('SCENARIO Variables'!AG$94/'SCENARIO Variables'!R$93),"")</f>
        <v/>
      </c>
      <c r="Z315" s="55" t="str">
        <f>IFERROR(Z67*('SCENARIO Variables'!AH$94/'SCENARIO Variables'!S$93),"")</f>
        <v/>
      </c>
      <c r="AA315" s="55" t="str">
        <f>IFERROR(AA67*('SCENARIO Variables'!AI$94/'SCENARIO Variables'!T$93),"")</f>
        <v/>
      </c>
      <c r="AB315" s="55" t="str">
        <f>IFERROR(AB67*('SCENARIO Variables'!AJ$94/'SCENARIO Variables'!U$93),"")</f>
        <v/>
      </c>
      <c r="AC315" s="55" t="str">
        <f>IFERROR(AC67*('SCENARIO Variables'!AK$94/'SCENARIO Variables'!V$93),"")</f>
        <v/>
      </c>
    </row>
    <row r="316" spans="3:29" x14ac:dyDescent="0.3">
      <c r="C316" t="s">
        <v>82</v>
      </c>
      <c r="J316" s="52" t="str">
        <f t="shared" si="10"/>
        <v>DEMAND</v>
      </c>
      <c r="K316" s="8">
        <f t="shared" si="8"/>
        <v>2023</v>
      </c>
      <c r="L316" s="56" t="str">
        <f t="shared" si="9"/>
        <v>CHHLT</v>
      </c>
      <c r="O316" s="53">
        <f>IFERROR(ROUNDDOWN(O68*('SCENARIO Variables'!W$45/'SCENARIO Variables'!H$44),4),"")</f>
        <v>2.3780999999999999</v>
      </c>
      <c r="P316" s="55" t="str">
        <f>IFERROR(P68*('SCENARIO Variables'!X$94/'SCENARIO Variables'!I$93),"")</f>
        <v/>
      </c>
      <c r="Q316" s="55" t="str">
        <f>IFERROR(Q68*('SCENARIO Variables'!Y$94/'SCENARIO Variables'!J$93),"")</f>
        <v/>
      </c>
      <c r="R316" s="55" t="str">
        <f>IFERROR(R68*('SCENARIO Variables'!Z$94/'SCENARIO Variables'!K$93),"")</f>
        <v/>
      </c>
      <c r="S316" s="55" t="str">
        <f>IFERROR(S68*('SCENARIO Variables'!AA$94/'SCENARIO Variables'!L$93),"")</f>
        <v/>
      </c>
      <c r="T316" s="55" t="str">
        <f>IFERROR(T68*('SCENARIO Variables'!AB$94/'SCENARIO Variables'!M$93),"")</f>
        <v/>
      </c>
      <c r="U316" s="55" t="str">
        <f>IFERROR(U68*('SCENARIO Variables'!AC$94/'SCENARIO Variables'!N$93),"")</f>
        <v/>
      </c>
      <c r="V316" s="55" t="str">
        <f>IFERROR(V68*('SCENARIO Variables'!AD$94/'SCENARIO Variables'!O$93),"")</f>
        <v/>
      </c>
      <c r="W316" s="55" t="str">
        <f>IFERROR(W68*('SCENARIO Variables'!AE$94/'SCENARIO Variables'!P$93),"")</f>
        <v/>
      </c>
      <c r="X316" s="55" t="str">
        <f>IFERROR(X68*('SCENARIO Variables'!AF$94/'SCENARIO Variables'!Q$93),"")</f>
        <v/>
      </c>
      <c r="Y316" s="55" t="str">
        <f>IFERROR(Y68*('SCENARIO Variables'!AG$94/'SCENARIO Variables'!R$93),"")</f>
        <v/>
      </c>
      <c r="Z316" s="55" t="str">
        <f>IFERROR(Z68*('SCENARIO Variables'!AH$94/'SCENARIO Variables'!S$93),"")</f>
        <v/>
      </c>
      <c r="AA316" s="55" t="str">
        <f>IFERROR(AA68*('SCENARIO Variables'!AI$94/'SCENARIO Variables'!T$93),"")</f>
        <v/>
      </c>
      <c r="AB316" s="55" t="str">
        <f>IFERROR(AB68*('SCENARIO Variables'!AJ$94/'SCENARIO Variables'!U$93),"")</f>
        <v/>
      </c>
      <c r="AC316" s="55" t="str">
        <f>IFERROR(AC68*('SCENARIO Variables'!AK$94/'SCENARIO Variables'!V$93),"")</f>
        <v/>
      </c>
    </row>
    <row r="317" spans="3:29" x14ac:dyDescent="0.3">
      <c r="C317" t="s">
        <v>83</v>
      </c>
      <c r="J317" s="52" t="str">
        <f t="shared" si="10"/>
        <v>DEMAND</v>
      </c>
      <c r="K317" s="8">
        <f t="shared" si="8"/>
        <v>2023</v>
      </c>
      <c r="L317" s="56" t="str">
        <f t="shared" si="9"/>
        <v>CHOFF</v>
      </c>
      <c r="O317" s="53">
        <f>IFERROR(ROUNDDOWN(O69*('SCENARIO Variables'!W$45/'SCENARIO Variables'!H$44),4),"")</f>
        <v>3.3748</v>
      </c>
      <c r="P317" s="55" t="str">
        <f>IFERROR(P69*('SCENARIO Variables'!X$94/'SCENARIO Variables'!I$93),"")</f>
        <v/>
      </c>
      <c r="Q317" s="55" t="str">
        <f>IFERROR(Q69*('SCENARIO Variables'!Y$94/'SCENARIO Variables'!J$93),"")</f>
        <v/>
      </c>
      <c r="R317" s="55" t="str">
        <f>IFERROR(R69*('SCENARIO Variables'!Z$94/'SCENARIO Variables'!K$93),"")</f>
        <v/>
      </c>
      <c r="S317" s="55" t="str">
        <f>IFERROR(S69*('SCENARIO Variables'!AA$94/'SCENARIO Variables'!L$93),"")</f>
        <v/>
      </c>
      <c r="T317" s="55" t="str">
        <f>IFERROR(T69*('SCENARIO Variables'!AB$94/'SCENARIO Variables'!M$93),"")</f>
        <v/>
      </c>
      <c r="U317" s="55" t="str">
        <f>IFERROR(U69*('SCENARIO Variables'!AC$94/'SCENARIO Variables'!N$93),"")</f>
        <v/>
      </c>
      <c r="V317" s="55" t="str">
        <f>IFERROR(V69*('SCENARIO Variables'!AD$94/'SCENARIO Variables'!O$93),"")</f>
        <v/>
      </c>
      <c r="W317" s="55" t="str">
        <f>IFERROR(W69*('SCENARIO Variables'!AE$94/'SCENARIO Variables'!P$93),"")</f>
        <v/>
      </c>
      <c r="X317" s="55" t="str">
        <f>IFERROR(X69*('SCENARIO Variables'!AF$94/'SCENARIO Variables'!Q$93),"")</f>
        <v/>
      </c>
      <c r="Y317" s="55" t="str">
        <f>IFERROR(Y69*('SCENARIO Variables'!AG$94/'SCENARIO Variables'!R$93),"")</f>
        <v/>
      </c>
      <c r="Z317" s="55" t="str">
        <f>IFERROR(Z69*('SCENARIO Variables'!AH$94/'SCENARIO Variables'!S$93),"")</f>
        <v/>
      </c>
      <c r="AA317" s="55" t="str">
        <f>IFERROR(AA69*('SCENARIO Variables'!AI$94/'SCENARIO Variables'!T$93),"")</f>
        <v/>
      </c>
      <c r="AB317" s="55" t="str">
        <f>IFERROR(AB69*('SCENARIO Variables'!AJ$94/'SCENARIO Variables'!U$93),"")</f>
        <v/>
      </c>
      <c r="AC317" s="55" t="str">
        <f>IFERROR(AC69*('SCENARIO Variables'!AK$94/'SCENARIO Variables'!V$93),"")</f>
        <v/>
      </c>
    </row>
    <row r="318" spans="3:29" x14ac:dyDescent="0.3">
      <c r="C318" t="s">
        <v>84</v>
      </c>
      <c r="J318" s="52" t="str">
        <f t="shared" si="10"/>
        <v>DEMAND</v>
      </c>
      <c r="K318" s="8">
        <f t="shared" si="8"/>
        <v>2023</v>
      </c>
      <c r="L318" s="56" t="str">
        <f t="shared" si="9"/>
        <v>CHOTH</v>
      </c>
      <c r="O318" s="53">
        <f>IFERROR(ROUNDDOWN(O70*('SCENARIO Variables'!W$45/'SCENARIO Variables'!H$44),4),"")</f>
        <v>20.092099999999999</v>
      </c>
      <c r="P318" s="55" t="str">
        <f>IFERROR(P70*('SCENARIO Variables'!X$94/'SCENARIO Variables'!I$93),"")</f>
        <v/>
      </c>
      <c r="Q318" s="55" t="str">
        <f>IFERROR(Q70*('SCENARIO Variables'!Y$94/'SCENARIO Variables'!J$93),"")</f>
        <v/>
      </c>
      <c r="R318" s="55" t="str">
        <f>IFERROR(R70*('SCENARIO Variables'!Z$94/'SCENARIO Variables'!K$93),"")</f>
        <v/>
      </c>
      <c r="S318" s="55" t="str">
        <f>IFERROR(S70*('SCENARIO Variables'!AA$94/'SCENARIO Variables'!L$93),"")</f>
        <v/>
      </c>
      <c r="T318" s="55" t="str">
        <f>IFERROR(T70*('SCENARIO Variables'!AB$94/'SCENARIO Variables'!M$93),"")</f>
        <v/>
      </c>
      <c r="U318" s="55" t="str">
        <f>IFERROR(U70*('SCENARIO Variables'!AC$94/'SCENARIO Variables'!N$93),"")</f>
        <v/>
      </c>
      <c r="V318" s="55" t="str">
        <f>IFERROR(V70*('SCENARIO Variables'!AD$94/'SCENARIO Variables'!O$93),"")</f>
        <v/>
      </c>
      <c r="W318" s="55" t="str">
        <f>IFERROR(W70*('SCENARIO Variables'!AE$94/'SCENARIO Variables'!P$93),"")</f>
        <v/>
      </c>
      <c r="X318" s="55" t="str">
        <f>IFERROR(X70*('SCENARIO Variables'!AF$94/'SCENARIO Variables'!Q$93),"")</f>
        <v/>
      </c>
      <c r="Y318" s="55" t="str">
        <f>IFERROR(Y70*('SCENARIO Variables'!AG$94/'SCENARIO Variables'!R$93),"")</f>
        <v/>
      </c>
      <c r="Z318" s="55" t="str">
        <f>IFERROR(Z70*('SCENARIO Variables'!AH$94/'SCENARIO Variables'!S$93),"")</f>
        <v/>
      </c>
      <c r="AA318" s="55" t="str">
        <f>IFERROR(AA70*('SCENARIO Variables'!AI$94/'SCENARIO Variables'!T$93),"")</f>
        <v/>
      </c>
      <c r="AB318" s="55" t="str">
        <f>IFERROR(AB70*('SCENARIO Variables'!AJ$94/'SCENARIO Variables'!U$93),"")</f>
        <v/>
      </c>
      <c r="AC318" s="55" t="str">
        <f>IFERROR(AC70*('SCENARIO Variables'!AK$94/'SCENARIO Variables'!V$93),"")</f>
        <v/>
      </c>
    </row>
    <row r="319" spans="3:29" x14ac:dyDescent="0.3">
      <c r="C319" t="s">
        <v>85</v>
      </c>
      <c r="J319" s="52" t="str">
        <f t="shared" si="10"/>
        <v>DEMAND</v>
      </c>
      <c r="K319" s="8">
        <f t="shared" si="8"/>
        <v>2023</v>
      </c>
      <c r="L319" s="56" t="str">
        <f t="shared" si="9"/>
        <v>CHRET</v>
      </c>
      <c r="O319" s="53">
        <f>IFERROR(ROUNDDOWN(O71*('SCENARIO Variables'!W$45/'SCENARIO Variables'!H$44),4),"")</f>
        <v>4.1618000000000004</v>
      </c>
      <c r="P319" s="55" t="str">
        <f>IFERROR(P71*('SCENARIO Variables'!X$94/'SCENARIO Variables'!I$93),"")</f>
        <v/>
      </c>
      <c r="Q319" s="55" t="str">
        <f>IFERROR(Q71*('SCENARIO Variables'!Y$94/'SCENARIO Variables'!J$93),"")</f>
        <v/>
      </c>
      <c r="R319" s="55" t="str">
        <f>IFERROR(R71*('SCENARIO Variables'!Z$94/'SCENARIO Variables'!K$93),"")</f>
        <v/>
      </c>
      <c r="S319" s="55" t="str">
        <f>IFERROR(S71*('SCENARIO Variables'!AA$94/'SCENARIO Variables'!L$93),"")</f>
        <v/>
      </c>
      <c r="T319" s="55" t="str">
        <f>IFERROR(T71*('SCENARIO Variables'!AB$94/'SCENARIO Variables'!M$93),"")</f>
        <v/>
      </c>
      <c r="U319" s="55" t="str">
        <f>IFERROR(U71*('SCENARIO Variables'!AC$94/'SCENARIO Variables'!N$93),"")</f>
        <v/>
      </c>
      <c r="V319" s="55" t="str">
        <f>IFERROR(V71*('SCENARIO Variables'!AD$94/'SCENARIO Variables'!O$93),"")</f>
        <v/>
      </c>
      <c r="W319" s="55" t="str">
        <f>IFERROR(W71*('SCENARIO Variables'!AE$94/'SCENARIO Variables'!P$93),"")</f>
        <v/>
      </c>
      <c r="X319" s="55" t="str">
        <f>IFERROR(X71*('SCENARIO Variables'!AF$94/'SCENARIO Variables'!Q$93),"")</f>
        <v/>
      </c>
      <c r="Y319" s="55" t="str">
        <f>IFERROR(Y71*('SCENARIO Variables'!AG$94/'SCENARIO Variables'!R$93),"")</f>
        <v/>
      </c>
      <c r="Z319" s="55" t="str">
        <f>IFERROR(Z71*('SCENARIO Variables'!AH$94/'SCENARIO Variables'!S$93),"")</f>
        <v/>
      </c>
      <c r="AA319" s="55" t="str">
        <f>IFERROR(AA71*('SCENARIO Variables'!AI$94/'SCENARIO Variables'!T$93),"")</f>
        <v/>
      </c>
      <c r="AB319" s="55" t="str">
        <f>IFERROR(AB71*('SCENARIO Variables'!AJ$94/'SCENARIO Variables'!U$93),"")</f>
        <v/>
      </c>
      <c r="AC319" s="55" t="str">
        <f>IFERROR(AC71*('SCENARIO Variables'!AK$94/'SCENARIO Variables'!V$93),"")</f>
        <v/>
      </c>
    </row>
    <row r="320" spans="3:29" x14ac:dyDescent="0.3">
      <c r="C320" t="s">
        <v>86</v>
      </c>
      <c r="J320" s="52" t="str">
        <f t="shared" si="10"/>
        <v>DEMAND</v>
      </c>
      <c r="K320" s="8">
        <f t="shared" si="8"/>
        <v>2023</v>
      </c>
      <c r="L320" s="56" t="str">
        <f t="shared" si="9"/>
        <v>CHSPO</v>
      </c>
      <c r="O320" s="53">
        <f>IFERROR(ROUNDDOWN(O72*('SCENARIO Variables'!W$45/'SCENARIO Variables'!H$44),4),"")</f>
        <v>8.9268999999999998</v>
      </c>
      <c r="P320" s="55" t="str">
        <f>IFERROR(P72*('SCENARIO Variables'!X$94/'SCENARIO Variables'!I$93),"")</f>
        <v/>
      </c>
      <c r="Q320" s="55" t="str">
        <f>IFERROR(Q72*('SCENARIO Variables'!Y$94/'SCENARIO Variables'!J$93),"")</f>
        <v/>
      </c>
      <c r="R320" s="55" t="str">
        <f>IFERROR(R72*('SCENARIO Variables'!Z$94/'SCENARIO Variables'!K$93),"")</f>
        <v/>
      </c>
      <c r="S320" s="55" t="str">
        <f>IFERROR(S72*('SCENARIO Variables'!AA$94/'SCENARIO Variables'!L$93),"")</f>
        <v/>
      </c>
      <c r="T320" s="55" t="str">
        <f>IFERROR(T72*('SCENARIO Variables'!AB$94/'SCENARIO Variables'!M$93),"")</f>
        <v/>
      </c>
      <c r="U320" s="55" t="str">
        <f>IFERROR(U72*('SCENARIO Variables'!AC$94/'SCENARIO Variables'!N$93),"")</f>
        <v/>
      </c>
      <c r="V320" s="55" t="str">
        <f>IFERROR(V72*('SCENARIO Variables'!AD$94/'SCENARIO Variables'!O$93),"")</f>
        <v/>
      </c>
      <c r="W320" s="55" t="str">
        <f>IFERROR(W72*('SCENARIO Variables'!AE$94/'SCENARIO Variables'!P$93),"")</f>
        <v/>
      </c>
      <c r="X320" s="55" t="str">
        <f>IFERROR(X72*('SCENARIO Variables'!AF$94/'SCENARIO Variables'!Q$93),"")</f>
        <v/>
      </c>
      <c r="Y320" s="55" t="str">
        <f>IFERROR(Y72*('SCENARIO Variables'!AG$94/'SCENARIO Variables'!R$93),"")</f>
        <v/>
      </c>
      <c r="Z320" s="55" t="str">
        <f>IFERROR(Z72*('SCENARIO Variables'!AH$94/'SCENARIO Variables'!S$93),"")</f>
        <v/>
      </c>
      <c r="AA320" s="55" t="str">
        <f>IFERROR(AA72*('SCENARIO Variables'!AI$94/'SCENARIO Variables'!T$93),"")</f>
        <v/>
      </c>
      <c r="AB320" s="55" t="str">
        <f>IFERROR(AB72*('SCENARIO Variables'!AJ$94/'SCENARIO Variables'!U$93),"")</f>
        <v/>
      </c>
      <c r="AC320" s="55" t="str">
        <f>IFERROR(AC72*('SCENARIO Variables'!AK$94/'SCENARIO Variables'!V$93),"")</f>
        <v/>
      </c>
    </row>
    <row r="321" spans="3:29" x14ac:dyDescent="0.3">
      <c r="C321" t="s">
        <v>87</v>
      </c>
      <c r="J321" s="52" t="str">
        <f t="shared" si="10"/>
        <v>DEMAND</v>
      </c>
      <c r="K321" s="8">
        <f t="shared" si="8"/>
        <v>2023</v>
      </c>
      <c r="L321" s="56" t="str">
        <f t="shared" si="9"/>
        <v>CHTUR</v>
      </c>
      <c r="O321" s="53">
        <f>IFERROR(ROUNDDOWN(O73*('SCENARIO Variables'!W$45/'SCENARIO Variables'!H$44),4),"")</f>
        <v>2.5354000000000001</v>
      </c>
      <c r="P321" s="55" t="str">
        <f>IFERROR(P73*('SCENARIO Variables'!X$94/'SCENARIO Variables'!I$93),"")</f>
        <v/>
      </c>
      <c r="Q321" s="55" t="str">
        <f>IFERROR(Q73*('SCENARIO Variables'!Y$94/'SCENARIO Variables'!J$93),"")</f>
        <v/>
      </c>
      <c r="R321" s="55" t="str">
        <f>IFERROR(R73*('SCENARIO Variables'!Z$94/'SCENARIO Variables'!K$93),"")</f>
        <v/>
      </c>
      <c r="S321" s="55" t="str">
        <f>IFERROR(S73*('SCENARIO Variables'!AA$94/'SCENARIO Variables'!L$93),"")</f>
        <v/>
      </c>
      <c r="T321" s="55" t="str">
        <f>IFERROR(T73*('SCENARIO Variables'!AB$94/'SCENARIO Variables'!M$93),"")</f>
        <v/>
      </c>
      <c r="U321" s="55" t="str">
        <f>IFERROR(U73*('SCENARIO Variables'!AC$94/'SCENARIO Variables'!N$93),"")</f>
        <v/>
      </c>
      <c r="V321" s="55" t="str">
        <f>IFERROR(V73*('SCENARIO Variables'!AD$94/'SCENARIO Variables'!O$93),"")</f>
        <v/>
      </c>
      <c r="W321" s="55" t="str">
        <f>IFERROR(W73*('SCENARIO Variables'!AE$94/'SCENARIO Variables'!P$93),"")</f>
        <v/>
      </c>
      <c r="X321" s="55" t="str">
        <f>IFERROR(X73*('SCENARIO Variables'!AF$94/'SCENARIO Variables'!Q$93),"")</f>
        <v/>
      </c>
      <c r="Y321" s="55" t="str">
        <f>IFERROR(Y73*('SCENARIO Variables'!AG$94/'SCENARIO Variables'!R$93),"")</f>
        <v/>
      </c>
      <c r="Z321" s="55" t="str">
        <f>IFERROR(Z73*('SCENARIO Variables'!AH$94/'SCENARIO Variables'!S$93),"")</f>
        <v/>
      </c>
      <c r="AA321" s="55" t="str">
        <f>IFERROR(AA73*('SCENARIO Variables'!AI$94/'SCENARIO Variables'!T$93),"")</f>
        <v/>
      </c>
      <c r="AB321" s="55" t="str">
        <f>IFERROR(AB73*('SCENARIO Variables'!AJ$94/'SCENARIO Variables'!U$93),"")</f>
        <v/>
      </c>
      <c r="AC321" s="55" t="str">
        <f>IFERROR(AC73*('SCENARIO Variables'!AK$94/'SCENARIO Variables'!V$93),"")</f>
        <v/>
      </c>
    </row>
    <row r="322" spans="3:29" x14ac:dyDescent="0.3">
      <c r="C322" t="s">
        <v>88</v>
      </c>
      <c r="J322" s="52" t="str">
        <f t="shared" si="10"/>
        <v>*</v>
      </c>
      <c r="K322" s="8">
        <f t="shared" ref="K322:K385" si="11">K74+5</f>
        <v>2023</v>
      </c>
      <c r="L322" s="56" t="str">
        <f t="shared" ref="L322:L385" si="12">L74</f>
        <v>CCCUL</v>
      </c>
      <c r="O322" s="53" t="str">
        <f>IFERROR(ROUNDDOWN(O74*('SCENARIO Variables'!W$45/'SCENARIO Variables'!H$44),4),"")</f>
        <v/>
      </c>
      <c r="P322" s="55" t="str">
        <f>IFERROR(P74*('SCENARIO Variables'!X$94/'SCENARIO Variables'!I$93),"")</f>
        <v/>
      </c>
      <c r="Q322" s="55" t="str">
        <f>IFERROR(Q74*('SCENARIO Variables'!Y$94/'SCENARIO Variables'!J$93),"")</f>
        <v/>
      </c>
      <c r="R322" s="55" t="str">
        <f>IFERROR(R74*('SCENARIO Variables'!Z$94/'SCENARIO Variables'!K$93),"")</f>
        <v/>
      </c>
      <c r="S322" s="55" t="str">
        <f>IFERROR(S74*('SCENARIO Variables'!AA$94/'SCENARIO Variables'!L$93),"")</f>
        <v/>
      </c>
      <c r="T322" s="55" t="str">
        <f>IFERROR(T74*('SCENARIO Variables'!AB$94/'SCENARIO Variables'!M$93),"")</f>
        <v/>
      </c>
      <c r="U322" s="55" t="str">
        <f>IFERROR(U74*('SCENARIO Variables'!AC$94/'SCENARIO Variables'!N$93),"")</f>
        <v/>
      </c>
      <c r="V322" s="55" t="str">
        <f>IFERROR(V74*('SCENARIO Variables'!AD$94/'SCENARIO Variables'!O$93),"")</f>
        <v/>
      </c>
      <c r="W322" s="55" t="str">
        <f>IFERROR(W74*('SCENARIO Variables'!AE$94/'SCENARIO Variables'!P$93),"")</f>
        <v/>
      </c>
      <c r="X322" s="55" t="str">
        <f>IFERROR(X74*('SCENARIO Variables'!AF$94/'SCENARIO Variables'!Q$93),"")</f>
        <v/>
      </c>
      <c r="Y322" s="55" t="str">
        <f>IFERROR(Y74*('SCENARIO Variables'!AG$94/'SCENARIO Variables'!R$93),"")</f>
        <v/>
      </c>
      <c r="Z322" s="55" t="str">
        <f>IFERROR(Z74*('SCENARIO Variables'!AH$94/'SCENARIO Variables'!S$93),"")</f>
        <v/>
      </c>
      <c r="AA322" s="55" t="str">
        <f>IFERROR(AA74*('SCENARIO Variables'!AI$94/'SCENARIO Variables'!T$93),"")</f>
        <v/>
      </c>
      <c r="AB322" s="55" t="str">
        <f>IFERROR(AB74*('SCENARIO Variables'!AJ$94/'SCENARIO Variables'!U$93),"")</f>
        <v/>
      </c>
      <c r="AC322" s="55" t="str">
        <f>IFERROR(AC74*('SCENARIO Variables'!AK$94/'SCENARIO Variables'!V$93),"")</f>
        <v/>
      </c>
    </row>
    <row r="323" spans="3:29" x14ac:dyDescent="0.3">
      <c r="C323" t="s">
        <v>89</v>
      </c>
      <c r="J323" s="52" t="str">
        <f t="shared" ref="J323:J386" si="13">J75</f>
        <v>*</v>
      </c>
      <c r="K323" s="8">
        <f t="shared" si="11"/>
        <v>2023</v>
      </c>
      <c r="L323" s="56" t="str">
        <f t="shared" si="12"/>
        <v>CCEDU</v>
      </c>
      <c r="O323" s="53" t="str">
        <f>IFERROR(ROUNDDOWN(O75*('SCENARIO Variables'!W$45/'SCENARIO Variables'!H$44),4),"")</f>
        <v/>
      </c>
      <c r="P323" s="55" t="str">
        <f>IFERROR(P75*('SCENARIO Variables'!X$94/'SCENARIO Variables'!I$93),"")</f>
        <v/>
      </c>
      <c r="Q323" s="55" t="str">
        <f>IFERROR(Q75*('SCENARIO Variables'!Y$94/'SCENARIO Variables'!J$93),"")</f>
        <v/>
      </c>
      <c r="R323" s="55" t="str">
        <f>IFERROR(R75*('SCENARIO Variables'!Z$94/'SCENARIO Variables'!K$93),"")</f>
        <v/>
      </c>
      <c r="S323" s="55" t="str">
        <f>IFERROR(S75*('SCENARIO Variables'!AA$94/'SCENARIO Variables'!L$93),"")</f>
        <v/>
      </c>
      <c r="T323" s="55" t="str">
        <f>IFERROR(T75*('SCENARIO Variables'!AB$94/'SCENARIO Variables'!M$93),"")</f>
        <v/>
      </c>
      <c r="U323" s="55" t="str">
        <f>IFERROR(U75*('SCENARIO Variables'!AC$94/'SCENARIO Variables'!N$93),"")</f>
        <v/>
      </c>
      <c r="V323" s="55" t="str">
        <f>IFERROR(V75*('SCENARIO Variables'!AD$94/'SCENARIO Variables'!O$93),"")</f>
        <v/>
      </c>
      <c r="W323" s="55" t="str">
        <f>IFERROR(W75*('SCENARIO Variables'!AE$94/'SCENARIO Variables'!P$93),"")</f>
        <v/>
      </c>
      <c r="X323" s="55" t="str">
        <f>IFERROR(X75*('SCENARIO Variables'!AF$94/'SCENARIO Variables'!Q$93),"")</f>
        <v/>
      </c>
      <c r="Y323" s="55" t="str">
        <f>IFERROR(Y75*('SCENARIO Variables'!AG$94/'SCENARIO Variables'!R$93),"")</f>
        <v/>
      </c>
      <c r="Z323" s="55" t="str">
        <f>IFERROR(Z75*('SCENARIO Variables'!AH$94/'SCENARIO Variables'!S$93),"")</f>
        <v/>
      </c>
      <c r="AA323" s="55" t="str">
        <f>IFERROR(AA75*('SCENARIO Variables'!AI$94/'SCENARIO Variables'!T$93),"")</f>
        <v/>
      </c>
      <c r="AB323" s="55" t="str">
        <f>IFERROR(AB75*('SCENARIO Variables'!AJ$94/'SCENARIO Variables'!U$93),"")</f>
        <v/>
      </c>
      <c r="AC323" s="55" t="str">
        <f>IFERROR(AC75*('SCENARIO Variables'!AK$94/'SCENARIO Variables'!V$93),"")</f>
        <v/>
      </c>
    </row>
    <row r="324" spans="3:29" x14ac:dyDescent="0.3">
      <c r="C324" t="s">
        <v>90</v>
      </c>
      <c r="J324" s="52" t="str">
        <f t="shared" si="13"/>
        <v>*</v>
      </c>
      <c r="K324" s="8">
        <f t="shared" si="11"/>
        <v>2023</v>
      </c>
      <c r="L324" s="56" t="str">
        <f t="shared" si="12"/>
        <v>CCHLT</v>
      </c>
      <c r="O324" s="53" t="str">
        <f>IFERROR(ROUNDDOWN(O76*('SCENARIO Variables'!W$45/'SCENARIO Variables'!H$44),4),"")</f>
        <v/>
      </c>
      <c r="P324" s="55" t="str">
        <f>IFERROR(P76*('SCENARIO Variables'!X$94/'SCENARIO Variables'!I$93),"")</f>
        <v/>
      </c>
      <c r="Q324" s="55" t="str">
        <f>IFERROR(Q76*('SCENARIO Variables'!Y$94/'SCENARIO Variables'!J$93),"")</f>
        <v/>
      </c>
      <c r="R324" s="55" t="str">
        <f>IFERROR(R76*('SCENARIO Variables'!Z$94/'SCENARIO Variables'!K$93),"")</f>
        <v/>
      </c>
      <c r="S324" s="55" t="str">
        <f>IFERROR(S76*('SCENARIO Variables'!AA$94/'SCENARIO Variables'!L$93),"")</f>
        <v/>
      </c>
      <c r="T324" s="55" t="str">
        <f>IFERROR(T76*('SCENARIO Variables'!AB$94/'SCENARIO Variables'!M$93),"")</f>
        <v/>
      </c>
      <c r="U324" s="55" t="str">
        <f>IFERROR(U76*('SCENARIO Variables'!AC$94/'SCENARIO Variables'!N$93),"")</f>
        <v/>
      </c>
      <c r="V324" s="55" t="str">
        <f>IFERROR(V76*('SCENARIO Variables'!AD$94/'SCENARIO Variables'!O$93),"")</f>
        <v/>
      </c>
      <c r="W324" s="55" t="str">
        <f>IFERROR(W76*('SCENARIO Variables'!AE$94/'SCENARIO Variables'!P$93),"")</f>
        <v/>
      </c>
      <c r="X324" s="55" t="str">
        <f>IFERROR(X76*('SCENARIO Variables'!AF$94/'SCENARIO Variables'!Q$93),"")</f>
        <v/>
      </c>
      <c r="Y324" s="55" t="str">
        <f>IFERROR(Y76*('SCENARIO Variables'!AG$94/'SCENARIO Variables'!R$93),"")</f>
        <v/>
      </c>
      <c r="Z324" s="55" t="str">
        <f>IFERROR(Z76*('SCENARIO Variables'!AH$94/'SCENARIO Variables'!S$93),"")</f>
        <v/>
      </c>
      <c r="AA324" s="55" t="str">
        <f>IFERROR(AA76*('SCENARIO Variables'!AI$94/'SCENARIO Variables'!T$93),"")</f>
        <v/>
      </c>
      <c r="AB324" s="55" t="str">
        <f>IFERROR(AB76*('SCENARIO Variables'!AJ$94/'SCENARIO Variables'!U$93),"")</f>
        <v/>
      </c>
      <c r="AC324" s="55" t="str">
        <f>IFERROR(AC76*('SCENARIO Variables'!AK$94/'SCENARIO Variables'!V$93),"")</f>
        <v/>
      </c>
    </row>
    <row r="325" spans="3:29" x14ac:dyDescent="0.3">
      <c r="C325" t="s">
        <v>91</v>
      </c>
      <c r="J325" s="52" t="str">
        <f t="shared" si="13"/>
        <v>*</v>
      </c>
      <c r="K325" s="8">
        <f t="shared" si="11"/>
        <v>2023</v>
      </c>
      <c r="L325" s="56" t="str">
        <f t="shared" si="12"/>
        <v>CCOFF</v>
      </c>
      <c r="O325" s="53" t="str">
        <f>IFERROR(ROUNDDOWN(O77*('SCENARIO Variables'!W$45/'SCENARIO Variables'!H$44),4),"")</f>
        <v/>
      </c>
      <c r="P325" s="55" t="str">
        <f>IFERROR(P77*('SCENARIO Variables'!X$94/'SCENARIO Variables'!I$93),"")</f>
        <v/>
      </c>
      <c r="Q325" s="55" t="str">
        <f>IFERROR(Q77*('SCENARIO Variables'!Y$94/'SCENARIO Variables'!J$93),"")</f>
        <v/>
      </c>
      <c r="R325" s="55" t="str">
        <f>IFERROR(R77*('SCENARIO Variables'!Z$94/'SCENARIO Variables'!K$93),"")</f>
        <v/>
      </c>
      <c r="S325" s="55" t="str">
        <f>IFERROR(S77*('SCENARIO Variables'!AA$94/'SCENARIO Variables'!L$93),"")</f>
        <v/>
      </c>
      <c r="T325" s="55" t="str">
        <f>IFERROR(T77*('SCENARIO Variables'!AB$94/'SCENARIO Variables'!M$93),"")</f>
        <v/>
      </c>
      <c r="U325" s="55" t="str">
        <f>IFERROR(U77*('SCENARIO Variables'!AC$94/'SCENARIO Variables'!N$93),"")</f>
        <v/>
      </c>
      <c r="V325" s="55" t="str">
        <f>IFERROR(V77*('SCENARIO Variables'!AD$94/'SCENARIO Variables'!O$93),"")</f>
        <v/>
      </c>
      <c r="W325" s="55" t="str">
        <f>IFERROR(W77*('SCENARIO Variables'!AE$94/'SCENARIO Variables'!P$93),"")</f>
        <v/>
      </c>
      <c r="X325" s="55" t="str">
        <f>IFERROR(X77*('SCENARIO Variables'!AF$94/'SCENARIO Variables'!Q$93),"")</f>
        <v/>
      </c>
      <c r="Y325" s="55" t="str">
        <f>IFERROR(Y77*('SCENARIO Variables'!AG$94/'SCENARIO Variables'!R$93),"")</f>
        <v/>
      </c>
      <c r="Z325" s="55" t="str">
        <f>IFERROR(Z77*('SCENARIO Variables'!AH$94/'SCENARIO Variables'!S$93),"")</f>
        <v/>
      </c>
      <c r="AA325" s="55" t="str">
        <f>IFERROR(AA77*('SCENARIO Variables'!AI$94/'SCENARIO Variables'!T$93),"")</f>
        <v/>
      </c>
      <c r="AB325" s="55" t="str">
        <f>IFERROR(AB77*('SCENARIO Variables'!AJ$94/'SCENARIO Variables'!U$93),"")</f>
        <v/>
      </c>
      <c r="AC325" s="55" t="str">
        <f>IFERROR(AC77*('SCENARIO Variables'!AK$94/'SCENARIO Variables'!V$93),"")</f>
        <v/>
      </c>
    </row>
    <row r="326" spans="3:29" x14ac:dyDescent="0.3">
      <c r="C326" t="s">
        <v>92</v>
      </c>
      <c r="J326" s="52" t="str">
        <f t="shared" si="13"/>
        <v>*</v>
      </c>
      <c r="K326" s="8">
        <f t="shared" si="11"/>
        <v>2023</v>
      </c>
      <c r="L326" s="56" t="str">
        <f t="shared" si="12"/>
        <v>CCOTH</v>
      </c>
      <c r="O326" s="53" t="str">
        <f>IFERROR(ROUNDDOWN(O78*('SCENARIO Variables'!W$45/'SCENARIO Variables'!H$44),4),"")</f>
        <v/>
      </c>
      <c r="P326" s="55" t="str">
        <f>IFERROR(P78*('SCENARIO Variables'!X$94/'SCENARIO Variables'!I$93),"")</f>
        <v/>
      </c>
      <c r="Q326" s="55" t="str">
        <f>IFERROR(Q78*('SCENARIO Variables'!Y$94/'SCENARIO Variables'!J$93),"")</f>
        <v/>
      </c>
      <c r="R326" s="55" t="str">
        <f>IFERROR(R78*('SCENARIO Variables'!Z$94/'SCENARIO Variables'!K$93),"")</f>
        <v/>
      </c>
      <c r="S326" s="55" t="str">
        <f>IFERROR(S78*('SCENARIO Variables'!AA$94/'SCENARIO Variables'!L$93),"")</f>
        <v/>
      </c>
      <c r="T326" s="55" t="str">
        <f>IFERROR(T78*('SCENARIO Variables'!AB$94/'SCENARIO Variables'!M$93),"")</f>
        <v/>
      </c>
      <c r="U326" s="55" t="str">
        <f>IFERROR(U78*('SCENARIO Variables'!AC$94/'SCENARIO Variables'!N$93),"")</f>
        <v/>
      </c>
      <c r="V326" s="55" t="str">
        <f>IFERROR(V78*('SCENARIO Variables'!AD$94/'SCENARIO Variables'!O$93),"")</f>
        <v/>
      </c>
      <c r="W326" s="55" t="str">
        <f>IFERROR(W78*('SCENARIO Variables'!AE$94/'SCENARIO Variables'!P$93),"")</f>
        <v/>
      </c>
      <c r="X326" s="55" t="str">
        <f>IFERROR(X78*('SCENARIO Variables'!AF$94/'SCENARIO Variables'!Q$93),"")</f>
        <v/>
      </c>
      <c r="Y326" s="55" t="str">
        <f>IFERROR(Y78*('SCENARIO Variables'!AG$94/'SCENARIO Variables'!R$93),"")</f>
        <v/>
      </c>
      <c r="Z326" s="55" t="str">
        <f>IFERROR(Z78*('SCENARIO Variables'!AH$94/'SCENARIO Variables'!S$93),"")</f>
        <v/>
      </c>
      <c r="AA326" s="55" t="str">
        <f>IFERROR(AA78*('SCENARIO Variables'!AI$94/'SCENARIO Variables'!T$93),"")</f>
        <v/>
      </c>
      <c r="AB326" s="55" t="str">
        <f>IFERROR(AB78*('SCENARIO Variables'!AJ$94/'SCENARIO Variables'!U$93),"")</f>
        <v/>
      </c>
      <c r="AC326" s="55" t="str">
        <f>IFERROR(AC78*('SCENARIO Variables'!AK$94/'SCENARIO Variables'!V$93),"")</f>
        <v/>
      </c>
    </row>
    <row r="327" spans="3:29" x14ac:dyDescent="0.3">
      <c r="C327" t="s">
        <v>93</v>
      </c>
      <c r="J327" s="52" t="str">
        <f t="shared" si="13"/>
        <v>*</v>
      </c>
      <c r="K327" s="8">
        <f t="shared" si="11"/>
        <v>2023</v>
      </c>
      <c r="L327" s="56" t="str">
        <f t="shared" si="12"/>
        <v>CCRET</v>
      </c>
      <c r="O327" s="53" t="str">
        <f>IFERROR(ROUNDDOWN(O79*('SCENARIO Variables'!W$45/'SCENARIO Variables'!H$44),4),"")</f>
        <v/>
      </c>
      <c r="P327" s="55" t="str">
        <f>IFERROR(P79*('SCENARIO Variables'!X$94/'SCENARIO Variables'!I$93),"")</f>
        <v/>
      </c>
      <c r="Q327" s="55" t="str">
        <f>IFERROR(Q79*('SCENARIO Variables'!Y$94/'SCENARIO Variables'!J$93),"")</f>
        <v/>
      </c>
      <c r="R327" s="55" t="str">
        <f>IFERROR(R79*('SCENARIO Variables'!Z$94/'SCENARIO Variables'!K$93),"")</f>
        <v/>
      </c>
      <c r="S327" s="55" t="str">
        <f>IFERROR(S79*('SCENARIO Variables'!AA$94/'SCENARIO Variables'!L$93),"")</f>
        <v/>
      </c>
      <c r="T327" s="55" t="str">
        <f>IFERROR(T79*('SCENARIO Variables'!AB$94/'SCENARIO Variables'!M$93),"")</f>
        <v/>
      </c>
      <c r="U327" s="55" t="str">
        <f>IFERROR(U79*('SCENARIO Variables'!AC$94/'SCENARIO Variables'!N$93),"")</f>
        <v/>
      </c>
      <c r="V327" s="55" t="str">
        <f>IFERROR(V79*('SCENARIO Variables'!AD$94/'SCENARIO Variables'!O$93),"")</f>
        <v/>
      </c>
      <c r="W327" s="55" t="str">
        <f>IFERROR(W79*('SCENARIO Variables'!AE$94/'SCENARIO Variables'!P$93),"")</f>
        <v/>
      </c>
      <c r="X327" s="55" t="str">
        <f>IFERROR(X79*('SCENARIO Variables'!AF$94/'SCENARIO Variables'!Q$93),"")</f>
        <v/>
      </c>
      <c r="Y327" s="55" t="str">
        <f>IFERROR(Y79*('SCENARIO Variables'!AG$94/'SCENARIO Variables'!R$93),"")</f>
        <v/>
      </c>
      <c r="Z327" s="55" t="str">
        <f>IFERROR(Z79*('SCENARIO Variables'!AH$94/'SCENARIO Variables'!S$93),"")</f>
        <v/>
      </c>
      <c r="AA327" s="55" t="str">
        <f>IFERROR(AA79*('SCENARIO Variables'!AI$94/'SCENARIO Variables'!T$93),"")</f>
        <v/>
      </c>
      <c r="AB327" s="55" t="str">
        <f>IFERROR(AB79*('SCENARIO Variables'!AJ$94/'SCENARIO Variables'!U$93),"")</f>
        <v/>
      </c>
      <c r="AC327" s="55" t="str">
        <f>IFERROR(AC79*('SCENARIO Variables'!AK$94/'SCENARIO Variables'!V$93),"")</f>
        <v/>
      </c>
    </row>
    <row r="328" spans="3:29" x14ac:dyDescent="0.3">
      <c r="C328" t="s">
        <v>94</v>
      </c>
      <c r="J328" s="52" t="str">
        <f t="shared" si="13"/>
        <v>*</v>
      </c>
      <c r="K328" s="8">
        <f t="shared" si="11"/>
        <v>2023</v>
      </c>
      <c r="L328" s="56" t="str">
        <f t="shared" si="12"/>
        <v>CCSPO</v>
      </c>
      <c r="O328" s="53" t="str">
        <f>IFERROR(ROUNDDOWN(O80*('SCENARIO Variables'!W$45/'SCENARIO Variables'!H$44),4),"")</f>
        <v/>
      </c>
      <c r="P328" s="55" t="str">
        <f>IFERROR(P80*('SCENARIO Variables'!X$94/'SCENARIO Variables'!I$93),"")</f>
        <v/>
      </c>
      <c r="Q328" s="55" t="str">
        <f>IFERROR(Q80*('SCENARIO Variables'!Y$94/'SCENARIO Variables'!J$93),"")</f>
        <v/>
      </c>
      <c r="R328" s="55" t="str">
        <f>IFERROR(R80*('SCENARIO Variables'!Z$94/'SCENARIO Variables'!K$93),"")</f>
        <v/>
      </c>
      <c r="S328" s="55" t="str">
        <f>IFERROR(S80*('SCENARIO Variables'!AA$94/'SCENARIO Variables'!L$93),"")</f>
        <v/>
      </c>
      <c r="T328" s="55" t="str">
        <f>IFERROR(T80*('SCENARIO Variables'!AB$94/'SCENARIO Variables'!M$93),"")</f>
        <v/>
      </c>
      <c r="U328" s="55" t="str">
        <f>IFERROR(U80*('SCENARIO Variables'!AC$94/'SCENARIO Variables'!N$93),"")</f>
        <v/>
      </c>
      <c r="V328" s="55" t="str">
        <f>IFERROR(V80*('SCENARIO Variables'!AD$94/'SCENARIO Variables'!O$93),"")</f>
        <v/>
      </c>
      <c r="W328" s="55" t="str">
        <f>IFERROR(W80*('SCENARIO Variables'!AE$94/'SCENARIO Variables'!P$93),"")</f>
        <v/>
      </c>
      <c r="X328" s="55" t="str">
        <f>IFERROR(X80*('SCENARIO Variables'!AF$94/'SCENARIO Variables'!Q$93),"")</f>
        <v/>
      </c>
      <c r="Y328" s="55" t="str">
        <f>IFERROR(Y80*('SCENARIO Variables'!AG$94/'SCENARIO Variables'!R$93),"")</f>
        <v/>
      </c>
      <c r="Z328" s="55" t="str">
        <f>IFERROR(Z80*('SCENARIO Variables'!AH$94/'SCENARIO Variables'!S$93),"")</f>
        <v/>
      </c>
      <c r="AA328" s="55" t="str">
        <f>IFERROR(AA80*('SCENARIO Variables'!AI$94/'SCENARIO Variables'!T$93),"")</f>
        <v/>
      </c>
      <c r="AB328" s="55" t="str">
        <f>IFERROR(AB80*('SCENARIO Variables'!AJ$94/'SCENARIO Variables'!U$93),"")</f>
        <v/>
      </c>
      <c r="AC328" s="55" t="str">
        <f>IFERROR(AC80*('SCENARIO Variables'!AK$94/'SCENARIO Variables'!V$93),"")</f>
        <v/>
      </c>
    </row>
    <row r="329" spans="3:29" x14ac:dyDescent="0.3">
      <c r="C329" t="s">
        <v>95</v>
      </c>
      <c r="J329" s="52" t="str">
        <f t="shared" si="13"/>
        <v>*</v>
      </c>
      <c r="K329" s="8">
        <f t="shared" si="11"/>
        <v>2023</v>
      </c>
      <c r="L329" s="56" t="str">
        <f t="shared" si="12"/>
        <v>CCTUR</v>
      </c>
      <c r="O329" s="53" t="str">
        <f>IFERROR(ROUNDDOWN(O81*('SCENARIO Variables'!W$45/'SCENARIO Variables'!H$44),4),"")</f>
        <v/>
      </c>
      <c r="P329" s="55" t="str">
        <f>IFERROR(P81*('SCENARIO Variables'!X$94/'SCENARIO Variables'!I$93),"")</f>
        <v/>
      </c>
      <c r="Q329" s="55" t="str">
        <f>IFERROR(Q81*('SCENARIO Variables'!Y$94/'SCENARIO Variables'!J$93),"")</f>
        <v/>
      </c>
      <c r="R329" s="55" t="str">
        <f>IFERROR(R81*('SCENARIO Variables'!Z$94/'SCENARIO Variables'!K$93),"")</f>
        <v/>
      </c>
      <c r="S329" s="55" t="str">
        <f>IFERROR(S81*('SCENARIO Variables'!AA$94/'SCENARIO Variables'!L$93),"")</f>
        <v/>
      </c>
      <c r="T329" s="55" t="str">
        <f>IFERROR(T81*('SCENARIO Variables'!AB$94/'SCENARIO Variables'!M$93),"")</f>
        <v/>
      </c>
      <c r="U329" s="55" t="str">
        <f>IFERROR(U81*('SCENARIO Variables'!AC$94/'SCENARIO Variables'!N$93),"")</f>
        <v/>
      </c>
      <c r="V329" s="55" t="str">
        <f>IFERROR(V81*('SCENARIO Variables'!AD$94/'SCENARIO Variables'!O$93),"")</f>
        <v/>
      </c>
      <c r="W329" s="55" t="str">
        <f>IFERROR(W81*('SCENARIO Variables'!AE$94/'SCENARIO Variables'!P$93),"")</f>
        <v/>
      </c>
      <c r="X329" s="55" t="str">
        <f>IFERROR(X81*('SCENARIO Variables'!AF$94/'SCENARIO Variables'!Q$93),"")</f>
        <v/>
      </c>
      <c r="Y329" s="55" t="str">
        <f>IFERROR(Y81*('SCENARIO Variables'!AG$94/'SCENARIO Variables'!R$93),"")</f>
        <v/>
      </c>
      <c r="Z329" s="55" t="str">
        <f>IFERROR(Z81*('SCENARIO Variables'!AH$94/'SCENARIO Variables'!S$93),"")</f>
        <v/>
      </c>
      <c r="AA329" s="55" t="str">
        <f>IFERROR(AA81*('SCENARIO Variables'!AI$94/'SCENARIO Variables'!T$93),"")</f>
        <v/>
      </c>
      <c r="AB329" s="55" t="str">
        <f>IFERROR(AB81*('SCENARIO Variables'!AJ$94/'SCENARIO Variables'!U$93),"")</f>
        <v/>
      </c>
      <c r="AC329" s="55" t="str">
        <f>IFERROR(AC81*('SCENARIO Variables'!AK$94/'SCENARIO Variables'!V$93),"")</f>
        <v/>
      </c>
    </row>
    <row r="330" spans="3:29" x14ac:dyDescent="0.3">
      <c r="C330" t="s">
        <v>96</v>
      </c>
      <c r="J330" s="52" t="str">
        <f t="shared" si="13"/>
        <v>DEMAND</v>
      </c>
      <c r="K330" s="8">
        <f t="shared" si="11"/>
        <v>2023</v>
      </c>
      <c r="L330" s="56" t="str">
        <f t="shared" si="12"/>
        <v>CWCUL</v>
      </c>
      <c r="O330" s="53">
        <f>IFERROR(ROUNDDOWN(O82*('SCENARIO Variables'!W$45/'SCENARIO Variables'!H$44),4),"")</f>
        <v>3.12</v>
      </c>
      <c r="P330" s="55" t="str">
        <f>IFERROR(P82*('SCENARIO Variables'!X$94/'SCENARIO Variables'!I$93),"")</f>
        <v/>
      </c>
      <c r="Q330" s="55" t="str">
        <f>IFERROR(Q82*('SCENARIO Variables'!Y$94/'SCENARIO Variables'!J$93),"")</f>
        <v/>
      </c>
      <c r="R330" s="55" t="str">
        <f>IFERROR(R82*('SCENARIO Variables'!Z$94/'SCENARIO Variables'!K$93),"")</f>
        <v/>
      </c>
      <c r="S330" s="55" t="str">
        <f>IFERROR(S82*('SCENARIO Variables'!AA$94/'SCENARIO Variables'!L$93),"")</f>
        <v/>
      </c>
      <c r="T330" s="55" t="str">
        <f>IFERROR(T82*('SCENARIO Variables'!AB$94/'SCENARIO Variables'!M$93),"")</f>
        <v/>
      </c>
      <c r="U330" s="55" t="str">
        <f>IFERROR(U82*('SCENARIO Variables'!AC$94/'SCENARIO Variables'!N$93),"")</f>
        <v/>
      </c>
      <c r="V330" s="55" t="str">
        <f>IFERROR(V82*('SCENARIO Variables'!AD$94/'SCENARIO Variables'!O$93),"")</f>
        <v/>
      </c>
      <c r="W330" s="55" t="str">
        <f>IFERROR(W82*('SCENARIO Variables'!AE$94/'SCENARIO Variables'!P$93),"")</f>
        <v/>
      </c>
      <c r="X330" s="55" t="str">
        <f>IFERROR(X82*('SCENARIO Variables'!AF$94/'SCENARIO Variables'!Q$93),"")</f>
        <v/>
      </c>
      <c r="Y330" s="55" t="str">
        <f>IFERROR(Y82*('SCENARIO Variables'!AG$94/'SCENARIO Variables'!R$93),"")</f>
        <v/>
      </c>
      <c r="Z330" s="55" t="str">
        <f>IFERROR(Z82*('SCENARIO Variables'!AH$94/'SCENARIO Variables'!S$93),"")</f>
        <v/>
      </c>
      <c r="AA330" s="55" t="str">
        <f>IFERROR(AA82*('SCENARIO Variables'!AI$94/'SCENARIO Variables'!T$93),"")</f>
        <v/>
      </c>
      <c r="AB330" s="55" t="str">
        <f>IFERROR(AB82*('SCENARIO Variables'!AJ$94/'SCENARIO Variables'!U$93),"")</f>
        <v/>
      </c>
      <c r="AC330" s="55" t="str">
        <f>IFERROR(AC82*('SCENARIO Variables'!AK$94/'SCENARIO Variables'!V$93),"")</f>
        <v/>
      </c>
    </row>
    <row r="331" spans="3:29" x14ac:dyDescent="0.3">
      <c r="C331" t="s">
        <v>97</v>
      </c>
      <c r="J331" s="52" t="str">
        <f t="shared" si="13"/>
        <v>DEMAND</v>
      </c>
      <c r="K331" s="8">
        <f t="shared" si="11"/>
        <v>2023</v>
      </c>
      <c r="L331" s="56" t="str">
        <f t="shared" si="12"/>
        <v>CWEDU</v>
      </c>
      <c r="O331" s="53">
        <f>IFERROR(ROUNDDOWN(O83*('SCENARIO Variables'!W$45/'SCENARIO Variables'!H$44),4),"")</f>
        <v>7.4908999999999999</v>
      </c>
      <c r="P331" s="55" t="str">
        <f>IFERROR(P83*('SCENARIO Variables'!X$94/'SCENARIO Variables'!I$93),"")</f>
        <v/>
      </c>
      <c r="Q331" s="55" t="str">
        <f>IFERROR(Q83*('SCENARIO Variables'!Y$94/'SCENARIO Variables'!J$93),"")</f>
        <v/>
      </c>
      <c r="R331" s="55" t="str">
        <f>IFERROR(R83*('SCENARIO Variables'!Z$94/'SCENARIO Variables'!K$93),"")</f>
        <v/>
      </c>
      <c r="S331" s="55" t="str">
        <f>IFERROR(S83*('SCENARIO Variables'!AA$94/'SCENARIO Variables'!L$93),"")</f>
        <v/>
      </c>
      <c r="T331" s="55" t="str">
        <f>IFERROR(T83*('SCENARIO Variables'!AB$94/'SCENARIO Variables'!M$93),"")</f>
        <v/>
      </c>
      <c r="U331" s="55" t="str">
        <f>IFERROR(U83*('SCENARIO Variables'!AC$94/'SCENARIO Variables'!N$93),"")</f>
        <v/>
      </c>
      <c r="V331" s="55" t="str">
        <f>IFERROR(V83*('SCENARIO Variables'!AD$94/'SCENARIO Variables'!O$93),"")</f>
        <v/>
      </c>
      <c r="W331" s="55" t="str">
        <f>IFERROR(W83*('SCENARIO Variables'!AE$94/'SCENARIO Variables'!P$93),"")</f>
        <v/>
      </c>
      <c r="X331" s="55" t="str">
        <f>IFERROR(X83*('SCENARIO Variables'!AF$94/'SCENARIO Variables'!Q$93),"")</f>
        <v/>
      </c>
      <c r="Y331" s="55" t="str">
        <f>IFERROR(Y83*('SCENARIO Variables'!AG$94/'SCENARIO Variables'!R$93),"")</f>
        <v/>
      </c>
      <c r="Z331" s="55" t="str">
        <f>IFERROR(Z83*('SCENARIO Variables'!AH$94/'SCENARIO Variables'!S$93),"")</f>
        <v/>
      </c>
      <c r="AA331" s="55" t="str">
        <f>IFERROR(AA83*('SCENARIO Variables'!AI$94/'SCENARIO Variables'!T$93),"")</f>
        <v/>
      </c>
      <c r="AB331" s="55" t="str">
        <f>IFERROR(AB83*('SCENARIO Variables'!AJ$94/'SCENARIO Variables'!U$93),"")</f>
        <v/>
      </c>
      <c r="AC331" s="55" t="str">
        <f>IFERROR(AC83*('SCENARIO Variables'!AK$94/'SCENARIO Variables'!V$93),"")</f>
        <v/>
      </c>
    </row>
    <row r="332" spans="3:29" x14ac:dyDescent="0.3">
      <c r="C332" t="s">
        <v>98</v>
      </c>
      <c r="J332" s="52" t="str">
        <f t="shared" si="13"/>
        <v>DEMAND</v>
      </c>
      <c r="K332" s="8">
        <f t="shared" si="11"/>
        <v>2023</v>
      </c>
      <c r="L332" s="56" t="str">
        <f t="shared" si="12"/>
        <v>CWHLT</v>
      </c>
      <c r="O332" s="53">
        <f>IFERROR(ROUNDDOWN(O84*('SCENARIO Variables'!W$45/'SCENARIO Variables'!H$44),4),"")</f>
        <v>0.56269999999999998</v>
      </c>
      <c r="P332" s="55" t="str">
        <f>IFERROR(P84*('SCENARIO Variables'!X$94/'SCENARIO Variables'!I$93),"")</f>
        <v/>
      </c>
      <c r="Q332" s="55" t="str">
        <f>IFERROR(Q84*('SCENARIO Variables'!Y$94/'SCENARIO Variables'!J$93),"")</f>
        <v/>
      </c>
      <c r="R332" s="55" t="str">
        <f>IFERROR(R84*('SCENARIO Variables'!Z$94/'SCENARIO Variables'!K$93),"")</f>
        <v/>
      </c>
      <c r="S332" s="55" t="str">
        <f>IFERROR(S84*('SCENARIO Variables'!AA$94/'SCENARIO Variables'!L$93),"")</f>
        <v/>
      </c>
      <c r="T332" s="55" t="str">
        <f>IFERROR(T84*('SCENARIO Variables'!AB$94/'SCENARIO Variables'!M$93),"")</f>
        <v/>
      </c>
      <c r="U332" s="55" t="str">
        <f>IFERROR(U84*('SCENARIO Variables'!AC$94/'SCENARIO Variables'!N$93),"")</f>
        <v/>
      </c>
      <c r="V332" s="55" t="str">
        <f>IFERROR(V84*('SCENARIO Variables'!AD$94/'SCENARIO Variables'!O$93),"")</f>
        <v/>
      </c>
      <c r="W332" s="55" t="str">
        <f>IFERROR(W84*('SCENARIO Variables'!AE$94/'SCENARIO Variables'!P$93),"")</f>
        <v/>
      </c>
      <c r="X332" s="55" t="str">
        <f>IFERROR(X84*('SCENARIO Variables'!AF$94/'SCENARIO Variables'!Q$93),"")</f>
        <v/>
      </c>
      <c r="Y332" s="55" t="str">
        <f>IFERROR(Y84*('SCENARIO Variables'!AG$94/'SCENARIO Variables'!R$93),"")</f>
        <v/>
      </c>
      <c r="Z332" s="55" t="str">
        <f>IFERROR(Z84*('SCENARIO Variables'!AH$94/'SCENARIO Variables'!S$93),"")</f>
        <v/>
      </c>
      <c r="AA332" s="55" t="str">
        <f>IFERROR(AA84*('SCENARIO Variables'!AI$94/'SCENARIO Variables'!T$93),"")</f>
        <v/>
      </c>
      <c r="AB332" s="55" t="str">
        <f>IFERROR(AB84*('SCENARIO Variables'!AJ$94/'SCENARIO Variables'!U$93),"")</f>
        <v/>
      </c>
      <c r="AC332" s="55" t="str">
        <f>IFERROR(AC84*('SCENARIO Variables'!AK$94/'SCENARIO Variables'!V$93),"")</f>
        <v/>
      </c>
    </row>
    <row r="333" spans="3:29" x14ac:dyDescent="0.3">
      <c r="C333" t="s">
        <v>99</v>
      </c>
      <c r="J333" s="52" t="str">
        <f t="shared" si="13"/>
        <v>DEMAND</v>
      </c>
      <c r="K333" s="8">
        <f t="shared" si="11"/>
        <v>2023</v>
      </c>
      <c r="L333" s="56" t="str">
        <f t="shared" si="12"/>
        <v>CWOFF</v>
      </c>
      <c r="O333" s="53">
        <f>IFERROR(ROUNDDOWN(O85*('SCENARIO Variables'!W$45/'SCENARIO Variables'!H$44),4),"")</f>
        <v>0.79859999999999998</v>
      </c>
      <c r="P333" s="55" t="str">
        <f>IFERROR(P85*('SCENARIO Variables'!X$94/'SCENARIO Variables'!I$93),"")</f>
        <v/>
      </c>
      <c r="Q333" s="55" t="str">
        <f>IFERROR(Q85*('SCENARIO Variables'!Y$94/'SCENARIO Variables'!J$93),"")</f>
        <v/>
      </c>
      <c r="R333" s="55" t="str">
        <f>IFERROR(R85*('SCENARIO Variables'!Z$94/'SCENARIO Variables'!K$93),"")</f>
        <v/>
      </c>
      <c r="S333" s="55" t="str">
        <f>IFERROR(S85*('SCENARIO Variables'!AA$94/'SCENARIO Variables'!L$93),"")</f>
        <v/>
      </c>
      <c r="T333" s="55" t="str">
        <f>IFERROR(T85*('SCENARIO Variables'!AB$94/'SCENARIO Variables'!M$93),"")</f>
        <v/>
      </c>
      <c r="U333" s="55" t="str">
        <f>IFERROR(U85*('SCENARIO Variables'!AC$94/'SCENARIO Variables'!N$93),"")</f>
        <v/>
      </c>
      <c r="V333" s="55" t="str">
        <f>IFERROR(V85*('SCENARIO Variables'!AD$94/'SCENARIO Variables'!O$93),"")</f>
        <v/>
      </c>
      <c r="W333" s="55" t="str">
        <f>IFERROR(W85*('SCENARIO Variables'!AE$94/'SCENARIO Variables'!P$93),"")</f>
        <v/>
      </c>
      <c r="X333" s="55" t="str">
        <f>IFERROR(X85*('SCENARIO Variables'!AF$94/'SCENARIO Variables'!Q$93),"")</f>
        <v/>
      </c>
      <c r="Y333" s="55" t="str">
        <f>IFERROR(Y85*('SCENARIO Variables'!AG$94/'SCENARIO Variables'!R$93),"")</f>
        <v/>
      </c>
      <c r="Z333" s="55" t="str">
        <f>IFERROR(Z85*('SCENARIO Variables'!AH$94/'SCENARIO Variables'!S$93),"")</f>
        <v/>
      </c>
      <c r="AA333" s="55" t="str">
        <f>IFERROR(AA85*('SCENARIO Variables'!AI$94/'SCENARIO Variables'!T$93),"")</f>
        <v/>
      </c>
      <c r="AB333" s="55" t="str">
        <f>IFERROR(AB85*('SCENARIO Variables'!AJ$94/'SCENARIO Variables'!U$93),"")</f>
        <v/>
      </c>
      <c r="AC333" s="55" t="str">
        <f>IFERROR(AC85*('SCENARIO Variables'!AK$94/'SCENARIO Variables'!V$93),"")</f>
        <v/>
      </c>
    </row>
    <row r="334" spans="3:29" x14ac:dyDescent="0.3">
      <c r="C334" t="s">
        <v>100</v>
      </c>
      <c r="J334" s="52" t="str">
        <f t="shared" si="13"/>
        <v>DEMAND</v>
      </c>
      <c r="K334" s="8">
        <f t="shared" si="11"/>
        <v>2023</v>
      </c>
      <c r="L334" s="56" t="str">
        <f t="shared" si="12"/>
        <v>CWOTH</v>
      </c>
      <c r="O334" s="53">
        <f>IFERROR(ROUNDDOWN(O86*('SCENARIO Variables'!W$45/'SCENARIO Variables'!H$44),4),"")</f>
        <v>4.7545999999999999</v>
      </c>
      <c r="P334" s="55" t="str">
        <f>IFERROR(P86*('SCENARIO Variables'!X$94/'SCENARIO Variables'!I$93),"")</f>
        <v/>
      </c>
      <c r="Q334" s="55" t="str">
        <f>IFERROR(Q86*('SCENARIO Variables'!Y$94/'SCENARIO Variables'!J$93),"")</f>
        <v/>
      </c>
      <c r="R334" s="55" t="str">
        <f>IFERROR(R86*('SCENARIO Variables'!Z$94/'SCENARIO Variables'!K$93),"")</f>
        <v/>
      </c>
      <c r="S334" s="55" t="str">
        <f>IFERROR(S86*('SCENARIO Variables'!AA$94/'SCENARIO Variables'!L$93),"")</f>
        <v/>
      </c>
      <c r="T334" s="55" t="str">
        <f>IFERROR(T86*('SCENARIO Variables'!AB$94/'SCENARIO Variables'!M$93),"")</f>
        <v/>
      </c>
      <c r="U334" s="55" t="str">
        <f>IFERROR(U86*('SCENARIO Variables'!AC$94/'SCENARIO Variables'!N$93),"")</f>
        <v/>
      </c>
      <c r="V334" s="55" t="str">
        <f>IFERROR(V86*('SCENARIO Variables'!AD$94/'SCENARIO Variables'!O$93),"")</f>
        <v/>
      </c>
      <c r="W334" s="55" t="str">
        <f>IFERROR(W86*('SCENARIO Variables'!AE$94/'SCENARIO Variables'!P$93),"")</f>
        <v/>
      </c>
      <c r="X334" s="55" t="str">
        <f>IFERROR(X86*('SCENARIO Variables'!AF$94/'SCENARIO Variables'!Q$93),"")</f>
        <v/>
      </c>
      <c r="Y334" s="55" t="str">
        <f>IFERROR(Y86*('SCENARIO Variables'!AG$94/'SCENARIO Variables'!R$93),"")</f>
        <v/>
      </c>
      <c r="Z334" s="55" t="str">
        <f>IFERROR(Z86*('SCENARIO Variables'!AH$94/'SCENARIO Variables'!S$93),"")</f>
        <v/>
      </c>
      <c r="AA334" s="55" t="str">
        <f>IFERROR(AA86*('SCENARIO Variables'!AI$94/'SCENARIO Variables'!T$93),"")</f>
        <v/>
      </c>
      <c r="AB334" s="55" t="str">
        <f>IFERROR(AB86*('SCENARIO Variables'!AJ$94/'SCENARIO Variables'!U$93),"")</f>
        <v/>
      </c>
      <c r="AC334" s="55" t="str">
        <f>IFERROR(AC86*('SCENARIO Variables'!AK$94/'SCENARIO Variables'!V$93),"")</f>
        <v/>
      </c>
    </row>
    <row r="335" spans="3:29" x14ac:dyDescent="0.3">
      <c r="C335" t="s">
        <v>101</v>
      </c>
      <c r="J335" s="52" t="str">
        <f t="shared" si="13"/>
        <v>DEMAND</v>
      </c>
      <c r="K335" s="8">
        <f t="shared" si="11"/>
        <v>2023</v>
      </c>
      <c r="L335" s="56" t="str">
        <f t="shared" si="12"/>
        <v>CWRET</v>
      </c>
      <c r="O335" s="53">
        <f>IFERROR(ROUNDDOWN(O87*('SCENARIO Variables'!W$45/'SCENARIO Variables'!H$44),4),"")</f>
        <v>0.98480000000000001</v>
      </c>
      <c r="P335" s="55" t="str">
        <f>IFERROR(P87*('SCENARIO Variables'!X$94/'SCENARIO Variables'!I$93),"")</f>
        <v/>
      </c>
      <c r="Q335" s="55" t="str">
        <f>IFERROR(Q87*('SCENARIO Variables'!Y$94/'SCENARIO Variables'!J$93),"")</f>
        <v/>
      </c>
      <c r="R335" s="55" t="str">
        <f>IFERROR(R87*('SCENARIO Variables'!Z$94/'SCENARIO Variables'!K$93),"")</f>
        <v/>
      </c>
      <c r="S335" s="55" t="str">
        <f>IFERROR(S87*('SCENARIO Variables'!AA$94/'SCENARIO Variables'!L$93),"")</f>
        <v/>
      </c>
      <c r="T335" s="55" t="str">
        <f>IFERROR(T87*('SCENARIO Variables'!AB$94/'SCENARIO Variables'!M$93),"")</f>
        <v/>
      </c>
      <c r="U335" s="55" t="str">
        <f>IFERROR(U87*('SCENARIO Variables'!AC$94/'SCENARIO Variables'!N$93),"")</f>
        <v/>
      </c>
      <c r="V335" s="55" t="str">
        <f>IFERROR(V87*('SCENARIO Variables'!AD$94/'SCENARIO Variables'!O$93),"")</f>
        <v/>
      </c>
      <c r="W335" s="55" t="str">
        <f>IFERROR(W87*('SCENARIO Variables'!AE$94/'SCENARIO Variables'!P$93),"")</f>
        <v/>
      </c>
      <c r="X335" s="55" t="str">
        <f>IFERROR(X87*('SCENARIO Variables'!AF$94/'SCENARIO Variables'!Q$93),"")</f>
        <v/>
      </c>
      <c r="Y335" s="55" t="str">
        <f>IFERROR(Y87*('SCENARIO Variables'!AG$94/'SCENARIO Variables'!R$93),"")</f>
        <v/>
      </c>
      <c r="Z335" s="55" t="str">
        <f>IFERROR(Z87*('SCENARIO Variables'!AH$94/'SCENARIO Variables'!S$93),"")</f>
        <v/>
      </c>
      <c r="AA335" s="55" t="str">
        <f>IFERROR(AA87*('SCENARIO Variables'!AI$94/'SCENARIO Variables'!T$93),"")</f>
        <v/>
      </c>
      <c r="AB335" s="55" t="str">
        <f>IFERROR(AB87*('SCENARIO Variables'!AJ$94/'SCENARIO Variables'!U$93),"")</f>
        <v/>
      </c>
      <c r="AC335" s="55" t="str">
        <f>IFERROR(AC87*('SCENARIO Variables'!AK$94/'SCENARIO Variables'!V$93),"")</f>
        <v/>
      </c>
    </row>
    <row r="336" spans="3:29" x14ac:dyDescent="0.3">
      <c r="C336" t="s">
        <v>102</v>
      </c>
      <c r="J336" s="52" t="str">
        <f t="shared" si="13"/>
        <v>DEMAND</v>
      </c>
      <c r="K336" s="8">
        <f t="shared" si="11"/>
        <v>2023</v>
      </c>
      <c r="L336" s="56" t="str">
        <f t="shared" si="12"/>
        <v>CWSPO</v>
      </c>
      <c r="O336" s="53">
        <f>IFERROR(ROUNDDOWN(O88*('SCENARIO Variables'!W$45/'SCENARIO Variables'!H$44),4),"")</f>
        <v>2.1124000000000001</v>
      </c>
      <c r="P336" s="55" t="str">
        <f>IFERROR(P88*('SCENARIO Variables'!X$94/'SCENARIO Variables'!I$93),"")</f>
        <v/>
      </c>
      <c r="Q336" s="55" t="str">
        <f>IFERROR(Q88*('SCENARIO Variables'!Y$94/'SCENARIO Variables'!J$93),"")</f>
        <v/>
      </c>
      <c r="R336" s="55" t="str">
        <f>IFERROR(R88*('SCENARIO Variables'!Z$94/'SCENARIO Variables'!K$93),"")</f>
        <v/>
      </c>
      <c r="S336" s="55" t="str">
        <f>IFERROR(S88*('SCENARIO Variables'!AA$94/'SCENARIO Variables'!L$93),"")</f>
        <v/>
      </c>
      <c r="T336" s="55" t="str">
        <f>IFERROR(T88*('SCENARIO Variables'!AB$94/'SCENARIO Variables'!M$93),"")</f>
        <v/>
      </c>
      <c r="U336" s="55" t="str">
        <f>IFERROR(U88*('SCENARIO Variables'!AC$94/'SCENARIO Variables'!N$93),"")</f>
        <v/>
      </c>
      <c r="V336" s="55" t="str">
        <f>IFERROR(V88*('SCENARIO Variables'!AD$94/'SCENARIO Variables'!O$93),"")</f>
        <v/>
      </c>
      <c r="W336" s="55" t="str">
        <f>IFERROR(W88*('SCENARIO Variables'!AE$94/'SCENARIO Variables'!P$93),"")</f>
        <v/>
      </c>
      <c r="X336" s="55" t="str">
        <f>IFERROR(X88*('SCENARIO Variables'!AF$94/'SCENARIO Variables'!Q$93),"")</f>
        <v/>
      </c>
      <c r="Y336" s="55" t="str">
        <f>IFERROR(Y88*('SCENARIO Variables'!AG$94/'SCENARIO Variables'!R$93),"")</f>
        <v/>
      </c>
      <c r="Z336" s="55" t="str">
        <f>IFERROR(Z88*('SCENARIO Variables'!AH$94/'SCENARIO Variables'!S$93),"")</f>
        <v/>
      </c>
      <c r="AA336" s="55" t="str">
        <f>IFERROR(AA88*('SCENARIO Variables'!AI$94/'SCENARIO Variables'!T$93),"")</f>
        <v/>
      </c>
      <c r="AB336" s="55" t="str">
        <f>IFERROR(AB88*('SCENARIO Variables'!AJ$94/'SCENARIO Variables'!U$93),"")</f>
        <v/>
      </c>
      <c r="AC336" s="55" t="str">
        <f>IFERROR(AC88*('SCENARIO Variables'!AK$94/'SCENARIO Variables'!V$93),"")</f>
        <v/>
      </c>
    </row>
    <row r="337" spans="3:29" x14ac:dyDescent="0.3">
      <c r="C337" t="s">
        <v>103</v>
      </c>
      <c r="J337" s="52" t="str">
        <f t="shared" si="13"/>
        <v>DEMAND</v>
      </c>
      <c r="K337" s="8">
        <f t="shared" si="11"/>
        <v>2023</v>
      </c>
      <c r="L337" s="56" t="str">
        <f t="shared" si="12"/>
        <v>CWTUR</v>
      </c>
      <c r="O337" s="53">
        <f>IFERROR(ROUNDDOWN(O89*('SCENARIO Variables'!W$45/'SCENARIO Variables'!H$44),4),"")</f>
        <v>0.6</v>
      </c>
      <c r="P337" s="55" t="str">
        <f>IFERROR(P89*('SCENARIO Variables'!X$94/'SCENARIO Variables'!I$93),"")</f>
        <v/>
      </c>
      <c r="Q337" s="55" t="str">
        <f>IFERROR(Q89*('SCENARIO Variables'!Y$94/'SCENARIO Variables'!J$93),"")</f>
        <v/>
      </c>
      <c r="R337" s="55" t="str">
        <f>IFERROR(R89*('SCENARIO Variables'!Z$94/'SCENARIO Variables'!K$93),"")</f>
        <v/>
      </c>
      <c r="S337" s="55" t="str">
        <f>IFERROR(S89*('SCENARIO Variables'!AA$94/'SCENARIO Variables'!L$93),"")</f>
        <v/>
      </c>
      <c r="T337" s="55" t="str">
        <f>IFERROR(T89*('SCENARIO Variables'!AB$94/'SCENARIO Variables'!M$93),"")</f>
        <v/>
      </c>
      <c r="U337" s="55" t="str">
        <f>IFERROR(U89*('SCENARIO Variables'!AC$94/'SCENARIO Variables'!N$93),"")</f>
        <v/>
      </c>
      <c r="V337" s="55" t="str">
        <f>IFERROR(V89*('SCENARIO Variables'!AD$94/'SCENARIO Variables'!O$93),"")</f>
        <v/>
      </c>
      <c r="W337" s="55" t="str">
        <f>IFERROR(W89*('SCENARIO Variables'!AE$94/'SCENARIO Variables'!P$93),"")</f>
        <v/>
      </c>
      <c r="X337" s="55" t="str">
        <f>IFERROR(X89*('SCENARIO Variables'!AF$94/'SCENARIO Variables'!Q$93),"")</f>
        <v/>
      </c>
      <c r="Y337" s="55" t="str">
        <f>IFERROR(Y89*('SCENARIO Variables'!AG$94/'SCENARIO Variables'!R$93),"")</f>
        <v/>
      </c>
      <c r="Z337" s="55" t="str">
        <f>IFERROR(Z89*('SCENARIO Variables'!AH$94/'SCENARIO Variables'!S$93),"")</f>
        <v/>
      </c>
      <c r="AA337" s="55" t="str">
        <f>IFERROR(AA89*('SCENARIO Variables'!AI$94/'SCENARIO Variables'!T$93),"")</f>
        <v/>
      </c>
      <c r="AB337" s="55" t="str">
        <f>IFERROR(AB89*('SCENARIO Variables'!AJ$94/'SCENARIO Variables'!U$93),"")</f>
        <v/>
      </c>
      <c r="AC337" s="55" t="str">
        <f>IFERROR(AC89*('SCENARIO Variables'!AK$94/'SCENARIO Variables'!V$93),"")</f>
        <v/>
      </c>
    </row>
    <row r="338" spans="3:29" x14ac:dyDescent="0.3">
      <c r="C338" t="s">
        <v>104</v>
      </c>
      <c r="J338" s="52" t="str">
        <f t="shared" si="13"/>
        <v>DEMAND</v>
      </c>
      <c r="K338" s="8">
        <f t="shared" si="11"/>
        <v>2023</v>
      </c>
      <c r="L338" s="56" t="str">
        <f t="shared" si="12"/>
        <v>CKCUL</v>
      </c>
      <c r="O338" s="53">
        <f>IFERROR(ROUNDDOWN(O90*('SCENARIO Variables'!W$45/'SCENARIO Variables'!H$44),4),"")</f>
        <v>0.66410000000000002</v>
      </c>
      <c r="P338" s="55" t="str">
        <f>IFERROR(P90*('SCENARIO Variables'!X$94/'SCENARIO Variables'!I$93),"")</f>
        <v/>
      </c>
      <c r="Q338" s="55" t="str">
        <f>IFERROR(Q90*('SCENARIO Variables'!Y$94/'SCENARIO Variables'!J$93),"")</f>
        <v/>
      </c>
      <c r="R338" s="55" t="str">
        <f>IFERROR(R90*('SCENARIO Variables'!Z$94/'SCENARIO Variables'!K$93),"")</f>
        <v/>
      </c>
      <c r="S338" s="55" t="str">
        <f>IFERROR(S90*('SCENARIO Variables'!AA$94/'SCENARIO Variables'!L$93),"")</f>
        <v/>
      </c>
      <c r="T338" s="55" t="str">
        <f>IFERROR(T90*('SCENARIO Variables'!AB$94/'SCENARIO Variables'!M$93),"")</f>
        <v/>
      </c>
      <c r="U338" s="55" t="str">
        <f>IFERROR(U90*('SCENARIO Variables'!AC$94/'SCENARIO Variables'!N$93),"")</f>
        <v/>
      </c>
      <c r="V338" s="55" t="str">
        <f>IFERROR(V90*('SCENARIO Variables'!AD$94/'SCENARIO Variables'!O$93),"")</f>
        <v/>
      </c>
      <c r="W338" s="55" t="str">
        <f>IFERROR(W90*('SCENARIO Variables'!AE$94/'SCENARIO Variables'!P$93),"")</f>
        <v/>
      </c>
      <c r="X338" s="55" t="str">
        <f>IFERROR(X90*('SCENARIO Variables'!AF$94/'SCENARIO Variables'!Q$93),"")</f>
        <v/>
      </c>
      <c r="Y338" s="55" t="str">
        <f>IFERROR(Y90*('SCENARIO Variables'!AG$94/'SCENARIO Variables'!R$93),"")</f>
        <v/>
      </c>
      <c r="Z338" s="55" t="str">
        <f>IFERROR(Z90*('SCENARIO Variables'!AH$94/'SCENARIO Variables'!S$93),"")</f>
        <v/>
      </c>
      <c r="AA338" s="55" t="str">
        <f>IFERROR(AA90*('SCENARIO Variables'!AI$94/'SCENARIO Variables'!T$93),"")</f>
        <v/>
      </c>
      <c r="AB338" s="55" t="str">
        <f>IFERROR(AB90*('SCENARIO Variables'!AJ$94/'SCENARIO Variables'!U$93),"")</f>
        <v/>
      </c>
      <c r="AC338" s="55" t="str">
        <f>IFERROR(AC90*('SCENARIO Variables'!AK$94/'SCENARIO Variables'!V$93),"")</f>
        <v/>
      </c>
    </row>
    <row r="339" spans="3:29" x14ac:dyDescent="0.3">
      <c r="C339" t="s">
        <v>105</v>
      </c>
      <c r="J339" s="52" t="str">
        <f t="shared" si="13"/>
        <v>DEMAND</v>
      </c>
      <c r="K339" s="8">
        <f t="shared" si="11"/>
        <v>2023</v>
      </c>
      <c r="L339" s="56" t="str">
        <f t="shared" si="12"/>
        <v>CKEDU</v>
      </c>
      <c r="O339" s="53">
        <f>IFERROR(ROUNDDOWN(O91*('SCENARIO Variables'!W$45/'SCENARIO Variables'!H$44),4),"")</f>
        <v>1.5947</v>
      </c>
      <c r="P339" s="55" t="str">
        <f>IFERROR(P91*('SCENARIO Variables'!X$94/'SCENARIO Variables'!I$93),"")</f>
        <v/>
      </c>
      <c r="Q339" s="55" t="str">
        <f>IFERROR(Q91*('SCENARIO Variables'!Y$94/'SCENARIO Variables'!J$93),"")</f>
        <v/>
      </c>
      <c r="R339" s="55" t="str">
        <f>IFERROR(R91*('SCENARIO Variables'!Z$94/'SCENARIO Variables'!K$93),"")</f>
        <v/>
      </c>
      <c r="S339" s="55" t="str">
        <f>IFERROR(S91*('SCENARIO Variables'!AA$94/'SCENARIO Variables'!L$93),"")</f>
        <v/>
      </c>
      <c r="T339" s="55" t="str">
        <f>IFERROR(T91*('SCENARIO Variables'!AB$94/'SCENARIO Variables'!M$93),"")</f>
        <v/>
      </c>
      <c r="U339" s="55" t="str">
        <f>IFERROR(U91*('SCENARIO Variables'!AC$94/'SCENARIO Variables'!N$93),"")</f>
        <v/>
      </c>
      <c r="V339" s="55" t="str">
        <f>IFERROR(V91*('SCENARIO Variables'!AD$94/'SCENARIO Variables'!O$93),"")</f>
        <v/>
      </c>
      <c r="W339" s="55" t="str">
        <f>IFERROR(W91*('SCENARIO Variables'!AE$94/'SCENARIO Variables'!P$93),"")</f>
        <v/>
      </c>
      <c r="X339" s="55" t="str">
        <f>IFERROR(X91*('SCENARIO Variables'!AF$94/'SCENARIO Variables'!Q$93),"")</f>
        <v/>
      </c>
      <c r="Y339" s="55" t="str">
        <f>IFERROR(Y91*('SCENARIO Variables'!AG$94/'SCENARIO Variables'!R$93),"")</f>
        <v/>
      </c>
      <c r="Z339" s="55" t="str">
        <f>IFERROR(Z91*('SCENARIO Variables'!AH$94/'SCENARIO Variables'!S$93),"")</f>
        <v/>
      </c>
      <c r="AA339" s="55" t="str">
        <f>IFERROR(AA91*('SCENARIO Variables'!AI$94/'SCENARIO Variables'!T$93),"")</f>
        <v/>
      </c>
      <c r="AB339" s="55" t="str">
        <f>IFERROR(AB91*('SCENARIO Variables'!AJ$94/'SCENARIO Variables'!U$93),"")</f>
        <v/>
      </c>
      <c r="AC339" s="55" t="str">
        <f>IFERROR(AC91*('SCENARIO Variables'!AK$94/'SCENARIO Variables'!V$93),"")</f>
        <v/>
      </c>
    </row>
    <row r="340" spans="3:29" x14ac:dyDescent="0.3">
      <c r="C340" t="s">
        <v>106</v>
      </c>
      <c r="J340" s="52" t="str">
        <f t="shared" si="13"/>
        <v>DEMAND</v>
      </c>
      <c r="K340" s="8">
        <f t="shared" si="11"/>
        <v>2023</v>
      </c>
      <c r="L340" s="56" t="str">
        <f t="shared" si="12"/>
        <v>CKHLT</v>
      </c>
      <c r="O340" s="53">
        <f>IFERROR(ROUNDDOWN(O92*('SCENARIO Variables'!W$45/'SCENARIO Variables'!H$44),4),"")</f>
        <v>0.1197</v>
      </c>
      <c r="P340" s="55" t="str">
        <f>IFERROR(P92*('SCENARIO Variables'!X$94/'SCENARIO Variables'!I$93),"")</f>
        <v/>
      </c>
      <c r="Q340" s="55" t="str">
        <f>IFERROR(Q92*('SCENARIO Variables'!Y$94/'SCENARIO Variables'!J$93),"")</f>
        <v/>
      </c>
      <c r="R340" s="55" t="str">
        <f>IFERROR(R92*('SCENARIO Variables'!Z$94/'SCENARIO Variables'!K$93),"")</f>
        <v/>
      </c>
      <c r="S340" s="55" t="str">
        <f>IFERROR(S92*('SCENARIO Variables'!AA$94/'SCENARIO Variables'!L$93),"")</f>
        <v/>
      </c>
      <c r="T340" s="55" t="str">
        <f>IFERROR(T92*('SCENARIO Variables'!AB$94/'SCENARIO Variables'!M$93),"")</f>
        <v/>
      </c>
      <c r="U340" s="55" t="str">
        <f>IFERROR(U92*('SCENARIO Variables'!AC$94/'SCENARIO Variables'!N$93),"")</f>
        <v/>
      </c>
      <c r="V340" s="55" t="str">
        <f>IFERROR(V92*('SCENARIO Variables'!AD$94/'SCENARIO Variables'!O$93),"")</f>
        <v/>
      </c>
      <c r="W340" s="55" t="str">
        <f>IFERROR(W92*('SCENARIO Variables'!AE$94/'SCENARIO Variables'!P$93),"")</f>
        <v/>
      </c>
      <c r="X340" s="55" t="str">
        <f>IFERROR(X92*('SCENARIO Variables'!AF$94/'SCENARIO Variables'!Q$93),"")</f>
        <v/>
      </c>
      <c r="Y340" s="55" t="str">
        <f>IFERROR(Y92*('SCENARIO Variables'!AG$94/'SCENARIO Variables'!R$93),"")</f>
        <v/>
      </c>
      <c r="Z340" s="55" t="str">
        <f>IFERROR(Z92*('SCENARIO Variables'!AH$94/'SCENARIO Variables'!S$93),"")</f>
        <v/>
      </c>
      <c r="AA340" s="55" t="str">
        <f>IFERROR(AA92*('SCENARIO Variables'!AI$94/'SCENARIO Variables'!T$93),"")</f>
        <v/>
      </c>
      <c r="AB340" s="55" t="str">
        <f>IFERROR(AB92*('SCENARIO Variables'!AJ$94/'SCENARIO Variables'!U$93),"")</f>
        <v/>
      </c>
      <c r="AC340" s="55" t="str">
        <f>IFERROR(AC92*('SCENARIO Variables'!AK$94/'SCENARIO Variables'!V$93),"")</f>
        <v/>
      </c>
    </row>
    <row r="341" spans="3:29" x14ac:dyDescent="0.3">
      <c r="C341" t="s">
        <v>107</v>
      </c>
      <c r="J341" s="52" t="str">
        <f t="shared" si="13"/>
        <v>DEMAND</v>
      </c>
      <c r="K341" s="8">
        <f t="shared" si="11"/>
        <v>2023</v>
      </c>
      <c r="L341" s="56" t="str">
        <f t="shared" si="12"/>
        <v>CKOFF</v>
      </c>
      <c r="O341" s="53">
        <f>IFERROR(ROUNDDOWN(O93*('SCENARIO Variables'!W$45/'SCENARIO Variables'!H$44),4),"")</f>
        <v>0.1699</v>
      </c>
      <c r="P341" s="55" t="str">
        <f>IFERROR(P93*('SCENARIO Variables'!X$94/'SCENARIO Variables'!I$93),"")</f>
        <v/>
      </c>
      <c r="Q341" s="55" t="str">
        <f>IFERROR(Q93*('SCENARIO Variables'!Y$94/'SCENARIO Variables'!J$93),"")</f>
        <v/>
      </c>
      <c r="R341" s="55" t="str">
        <f>IFERROR(R93*('SCENARIO Variables'!Z$94/'SCENARIO Variables'!K$93),"")</f>
        <v/>
      </c>
      <c r="S341" s="55" t="str">
        <f>IFERROR(S93*('SCENARIO Variables'!AA$94/'SCENARIO Variables'!L$93),"")</f>
        <v/>
      </c>
      <c r="T341" s="55" t="str">
        <f>IFERROR(T93*('SCENARIO Variables'!AB$94/'SCENARIO Variables'!M$93),"")</f>
        <v/>
      </c>
      <c r="U341" s="55" t="str">
        <f>IFERROR(U93*('SCENARIO Variables'!AC$94/'SCENARIO Variables'!N$93),"")</f>
        <v/>
      </c>
      <c r="V341" s="55" t="str">
        <f>IFERROR(V93*('SCENARIO Variables'!AD$94/'SCENARIO Variables'!O$93),"")</f>
        <v/>
      </c>
      <c r="W341" s="55" t="str">
        <f>IFERROR(W93*('SCENARIO Variables'!AE$94/'SCENARIO Variables'!P$93),"")</f>
        <v/>
      </c>
      <c r="X341" s="55" t="str">
        <f>IFERROR(X93*('SCENARIO Variables'!AF$94/'SCENARIO Variables'!Q$93),"")</f>
        <v/>
      </c>
      <c r="Y341" s="55" t="str">
        <f>IFERROR(Y93*('SCENARIO Variables'!AG$94/'SCENARIO Variables'!R$93),"")</f>
        <v/>
      </c>
      <c r="Z341" s="55" t="str">
        <f>IFERROR(Z93*('SCENARIO Variables'!AH$94/'SCENARIO Variables'!S$93),"")</f>
        <v/>
      </c>
      <c r="AA341" s="55" t="str">
        <f>IFERROR(AA93*('SCENARIO Variables'!AI$94/'SCENARIO Variables'!T$93),"")</f>
        <v/>
      </c>
      <c r="AB341" s="55" t="str">
        <f>IFERROR(AB93*('SCENARIO Variables'!AJ$94/'SCENARIO Variables'!U$93),"")</f>
        <v/>
      </c>
      <c r="AC341" s="55" t="str">
        <f>IFERROR(AC93*('SCENARIO Variables'!AK$94/'SCENARIO Variables'!V$93),"")</f>
        <v/>
      </c>
    </row>
    <row r="342" spans="3:29" x14ac:dyDescent="0.3">
      <c r="C342" t="s">
        <v>108</v>
      </c>
      <c r="J342" s="52" t="str">
        <f t="shared" si="13"/>
        <v>DEMAND</v>
      </c>
      <c r="K342" s="8">
        <f t="shared" si="11"/>
        <v>2023</v>
      </c>
      <c r="L342" s="56" t="str">
        <f t="shared" si="12"/>
        <v>CKOTH</v>
      </c>
      <c r="O342" s="53">
        <f>IFERROR(ROUNDDOWN(O94*('SCENARIO Variables'!W$45/'SCENARIO Variables'!H$44),4),"")</f>
        <v>1.0121</v>
      </c>
      <c r="P342" s="55" t="str">
        <f>IFERROR(P94*('SCENARIO Variables'!X$94/'SCENARIO Variables'!I$93),"")</f>
        <v/>
      </c>
      <c r="Q342" s="55" t="str">
        <f>IFERROR(Q94*('SCENARIO Variables'!Y$94/'SCENARIO Variables'!J$93),"")</f>
        <v/>
      </c>
      <c r="R342" s="55" t="str">
        <f>IFERROR(R94*('SCENARIO Variables'!Z$94/'SCENARIO Variables'!K$93),"")</f>
        <v/>
      </c>
      <c r="S342" s="55" t="str">
        <f>IFERROR(S94*('SCENARIO Variables'!AA$94/'SCENARIO Variables'!L$93),"")</f>
        <v/>
      </c>
      <c r="T342" s="55" t="str">
        <f>IFERROR(T94*('SCENARIO Variables'!AB$94/'SCENARIO Variables'!M$93),"")</f>
        <v/>
      </c>
      <c r="U342" s="55" t="str">
        <f>IFERROR(U94*('SCENARIO Variables'!AC$94/'SCENARIO Variables'!N$93),"")</f>
        <v/>
      </c>
      <c r="V342" s="55" t="str">
        <f>IFERROR(V94*('SCENARIO Variables'!AD$94/'SCENARIO Variables'!O$93),"")</f>
        <v/>
      </c>
      <c r="W342" s="55" t="str">
        <f>IFERROR(W94*('SCENARIO Variables'!AE$94/'SCENARIO Variables'!P$93),"")</f>
        <v/>
      </c>
      <c r="X342" s="55" t="str">
        <f>IFERROR(X94*('SCENARIO Variables'!AF$94/'SCENARIO Variables'!Q$93),"")</f>
        <v/>
      </c>
      <c r="Y342" s="55" t="str">
        <f>IFERROR(Y94*('SCENARIO Variables'!AG$94/'SCENARIO Variables'!R$93),"")</f>
        <v/>
      </c>
      <c r="Z342" s="55" t="str">
        <f>IFERROR(Z94*('SCENARIO Variables'!AH$94/'SCENARIO Variables'!S$93),"")</f>
        <v/>
      </c>
      <c r="AA342" s="55" t="str">
        <f>IFERROR(AA94*('SCENARIO Variables'!AI$94/'SCENARIO Variables'!T$93),"")</f>
        <v/>
      </c>
      <c r="AB342" s="55" t="str">
        <f>IFERROR(AB94*('SCENARIO Variables'!AJ$94/'SCENARIO Variables'!U$93),"")</f>
        <v/>
      </c>
      <c r="AC342" s="55" t="str">
        <f>IFERROR(AC94*('SCENARIO Variables'!AK$94/'SCENARIO Variables'!V$93),"")</f>
        <v/>
      </c>
    </row>
    <row r="343" spans="3:29" x14ac:dyDescent="0.3">
      <c r="C343" t="s">
        <v>109</v>
      </c>
      <c r="J343" s="52" t="str">
        <f t="shared" si="13"/>
        <v>DEMAND</v>
      </c>
      <c r="K343" s="8">
        <f t="shared" si="11"/>
        <v>2023</v>
      </c>
      <c r="L343" s="56" t="str">
        <f t="shared" si="12"/>
        <v>CKRET</v>
      </c>
      <c r="O343" s="53">
        <f>IFERROR(ROUNDDOWN(O95*('SCENARIO Variables'!W$45/'SCENARIO Variables'!H$44),4),"")</f>
        <v>0.20949999999999999</v>
      </c>
      <c r="P343" s="55" t="str">
        <f>IFERROR(P95*('SCENARIO Variables'!X$94/'SCENARIO Variables'!I$93),"")</f>
        <v/>
      </c>
      <c r="Q343" s="55" t="str">
        <f>IFERROR(Q95*('SCENARIO Variables'!Y$94/'SCENARIO Variables'!J$93),"")</f>
        <v/>
      </c>
      <c r="R343" s="55" t="str">
        <f>IFERROR(R95*('SCENARIO Variables'!Z$94/'SCENARIO Variables'!K$93),"")</f>
        <v/>
      </c>
      <c r="S343" s="55" t="str">
        <f>IFERROR(S95*('SCENARIO Variables'!AA$94/'SCENARIO Variables'!L$93),"")</f>
        <v/>
      </c>
      <c r="T343" s="55" t="str">
        <f>IFERROR(T95*('SCENARIO Variables'!AB$94/'SCENARIO Variables'!M$93),"")</f>
        <v/>
      </c>
      <c r="U343" s="55" t="str">
        <f>IFERROR(U95*('SCENARIO Variables'!AC$94/'SCENARIO Variables'!N$93),"")</f>
        <v/>
      </c>
      <c r="V343" s="55" t="str">
        <f>IFERROR(V95*('SCENARIO Variables'!AD$94/'SCENARIO Variables'!O$93),"")</f>
        <v/>
      </c>
      <c r="W343" s="55" t="str">
        <f>IFERROR(W95*('SCENARIO Variables'!AE$94/'SCENARIO Variables'!P$93),"")</f>
        <v/>
      </c>
      <c r="X343" s="55" t="str">
        <f>IFERROR(X95*('SCENARIO Variables'!AF$94/'SCENARIO Variables'!Q$93),"")</f>
        <v/>
      </c>
      <c r="Y343" s="55" t="str">
        <f>IFERROR(Y95*('SCENARIO Variables'!AG$94/'SCENARIO Variables'!R$93),"")</f>
        <v/>
      </c>
      <c r="Z343" s="55" t="str">
        <f>IFERROR(Z95*('SCENARIO Variables'!AH$94/'SCENARIO Variables'!S$93),"")</f>
        <v/>
      </c>
      <c r="AA343" s="55" t="str">
        <f>IFERROR(AA95*('SCENARIO Variables'!AI$94/'SCENARIO Variables'!T$93),"")</f>
        <v/>
      </c>
      <c r="AB343" s="55" t="str">
        <f>IFERROR(AB95*('SCENARIO Variables'!AJ$94/'SCENARIO Variables'!U$93),"")</f>
        <v/>
      </c>
      <c r="AC343" s="55" t="str">
        <f>IFERROR(AC95*('SCENARIO Variables'!AK$94/'SCENARIO Variables'!V$93),"")</f>
        <v/>
      </c>
    </row>
    <row r="344" spans="3:29" x14ac:dyDescent="0.3">
      <c r="C344" t="s">
        <v>110</v>
      </c>
      <c r="J344" s="52" t="str">
        <f t="shared" si="13"/>
        <v>DEMAND</v>
      </c>
      <c r="K344" s="8">
        <f t="shared" si="11"/>
        <v>2023</v>
      </c>
      <c r="L344" s="56" t="str">
        <f t="shared" si="12"/>
        <v>CKSPO</v>
      </c>
      <c r="O344" s="53">
        <f>IFERROR(ROUNDDOWN(O96*('SCENARIO Variables'!W$45/'SCENARIO Variables'!H$44),4),"")</f>
        <v>0.4496</v>
      </c>
      <c r="P344" s="55" t="str">
        <f>IFERROR(P96*('SCENARIO Variables'!X$94/'SCENARIO Variables'!I$93),"")</f>
        <v/>
      </c>
      <c r="Q344" s="55" t="str">
        <f>IFERROR(Q96*('SCENARIO Variables'!Y$94/'SCENARIO Variables'!J$93),"")</f>
        <v/>
      </c>
      <c r="R344" s="55" t="str">
        <f>IFERROR(R96*('SCENARIO Variables'!Z$94/'SCENARIO Variables'!K$93),"")</f>
        <v/>
      </c>
      <c r="S344" s="55" t="str">
        <f>IFERROR(S96*('SCENARIO Variables'!AA$94/'SCENARIO Variables'!L$93),"")</f>
        <v/>
      </c>
      <c r="T344" s="55" t="str">
        <f>IFERROR(T96*('SCENARIO Variables'!AB$94/'SCENARIO Variables'!M$93),"")</f>
        <v/>
      </c>
      <c r="U344" s="55" t="str">
        <f>IFERROR(U96*('SCENARIO Variables'!AC$94/'SCENARIO Variables'!N$93),"")</f>
        <v/>
      </c>
      <c r="V344" s="55" t="str">
        <f>IFERROR(V96*('SCENARIO Variables'!AD$94/'SCENARIO Variables'!O$93),"")</f>
        <v/>
      </c>
      <c r="W344" s="55" t="str">
        <f>IFERROR(W96*('SCENARIO Variables'!AE$94/'SCENARIO Variables'!P$93),"")</f>
        <v/>
      </c>
      <c r="X344" s="55" t="str">
        <f>IFERROR(X96*('SCENARIO Variables'!AF$94/'SCENARIO Variables'!Q$93),"")</f>
        <v/>
      </c>
      <c r="Y344" s="55" t="str">
        <f>IFERROR(Y96*('SCENARIO Variables'!AG$94/'SCENARIO Variables'!R$93),"")</f>
        <v/>
      </c>
      <c r="Z344" s="55" t="str">
        <f>IFERROR(Z96*('SCENARIO Variables'!AH$94/'SCENARIO Variables'!S$93),"")</f>
        <v/>
      </c>
      <c r="AA344" s="55" t="str">
        <f>IFERROR(AA96*('SCENARIO Variables'!AI$94/'SCENARIO Variables'!T$93),"")</f>
        <v/>
      </c>
      <c r="AB344" s="55" t="str">
        <f>IFERROR(AB96*('SCENARIO Variables'!AJ$94/'SCENARIO Variables'!U$93),"")</f>
        <v/>
      </c>
      <c r="AC344" s="55" t="str">
        <f>IFERROR(AC96*('SCENARIO Variables'!AK$94/'SCENARIO Variables'!V$93),"")</f>
        <v/>
      </c>
    </row>
    <row r="345" spans="3:29" x14ac:dyDescent="0.3">
      <c r="C345" t="s">
        <v>111</v>
      </c>
      <c r="J345" s="52" t="str">
        <f t="shared" si="13"/>
        <v>DEMAND</v>
      </c>
      <c r="K345" s="8">
        <f t="shared" si="11"/>
        <v>2023</v>
      </c>
      <c r="L345" s="56" t="str">
        <f t="shared" si="12"/>
        <v>CKTUR</v>
      </c>
      <c r="O345" s="53">
        <f>IFERROR(ROUNDDOWN(O97*('SCENARIO Variables'!W$45/'SCENARIO Variables'!H$44),4),"")</f>
        <v>0.12759999999999999</v>
      </c>
      <c r="P345" s="55" t="str">
        <f>IFERROR(P97*('SCENARIO Variables'!X$94/'SCENARIO Variables'!I$93),"")</f>
        <v/>
      </c>
      <c r="Q345" s="55" t="str">
        <f>IFERROR(Q97*('SCENARIO Variables'!Y$94/'SCENARIO Variables'!J$93),"")</f>
        <v/>
      </c>
      <c r="R345" s="55" t="str">
        <f>IFERROR(R97*('SCENARIO Variables'!Z$94/'SCENARIO Variables'!K$93),"")</f>
        <v/>
      </c>
      <c r="S345" s="55" t="str">
        <f>IFERROR(S97*('SCENARIO Variables'!AA$94/'SCENARIO Variables'!L$93),"")</f>
        <v/>
      </c>
      <c r="T345" s="55" t="str">
        <f>IFERROR(T97*('SCENARIO Variables'!AB$94/'SCENARIO Variables'!M$93),"")</f>
        <v/>
      </c>
      <c r="U345" s="55" t="str">
        <f>IFERROR(U97*('SCENARIO Variables'!AC$94/'SCENARIO Variables'!N$93),"")</f>
        <v/>
      </c>
      <c r="V345" s="55" t="str">
        <f>IFERROR(V97*('SCENARIO Variables'!AD$94/'SCENARIO Variables'!O$93),"")</f>
        <v/>
      </c>
      <c r="W345" s="55" t="str">
        <f>IFERROR(W97*('SCENARIO Variables'!AE$94/'SCENARIO Variables'!P$93),"")</f>
        <v/>
      </c>
      <c r="X345" s="55" t="str">
        <f>IFERROR(X97*('SCENARIO Variables'!AF$94/'SCENARIO Variables'!Q$93),"")</f>
        <v/>
      </c>
      <c r="Y345" s="55" t="str">
        <f>IFERROR(Y97*('SCENARIO Variables'!AG$94/'SCENARIO Variables'!R$93),"")</f>
        <v/>
      </c>
      <c r="Z345" s="55" t="str">
        <f>IFERROR(Z97*('SCENARIO Variables'!AH$94/'SCENARIO Variables'!S$93),"")</f>
        <v/>
      </c>
      <c r="AA345" s="55" t="str">
        <f>IFERROR(AA97*('SCENARIO Variables'!AI$94/'SCENARIO Variables'!T$93),"")</f>
        <v/>
      </c>
      <c r="AB345" s="55" t="str">
        <f>IFERROR(AB97*('SCENARIO Variables'!AJ$94/'SCENARIO Variables'!U$93),"")</f>
        <v/>
      </c>
      <c r="AC345" s="55" t="str">
        <f>IFERROR(AC97*('SCENARIO Variables'!AK$94/'SCENARIO Variables'!V$93),"")</f>
        <v/>
      </c>
    </row>
    <row r="346" spans="3:29" x14ac:dyDescent="0.3">
      <c r="C346" t="s">
        <v>112</v>
      </c>
      <c r="J346" s="52" t="str">
        <f t="shared" si="13"/>
        <v>DEMAND</v>
      </c>
      <c r="K346" s="8">
        <f t="shared" si="11"/>
        <v>2023</v>
      </c>
      <c r="L346" s="56" t="str">
        <f t="shared" si="12"/>
        <v>CLCUL</v>
      </c>
      <c r="O346" s="53">
        <f>IFERROR(ROUNDDOWN(O98*('SCENARIO Variables'!W$45/'SCENARIO Variables'!H$44),4),"")</f>
        <v>0.879</v>
      </c>
      <c r="P346" s="55" t="str">
        <f>IFERROR(P98*('SCENARIO Variables'!X$94/'SCENARIO Variables'!I$93),"")</f>
        <v/>
      </c>
      <c r="Q346" s="55" t="str">
        <f>IFERROR(Q98*('SCENARIO Variables'!Y$94/'SCENARIO Variables'!J$93),"")</f>
        <v/>
      </c>
      <c r="R346" s="55" t="str">
        <f>IFERROR(R98*('SCENARIO Variables'!Z$94/'SCENARIO Variables'!K$93),"")</f>
        <v/>
      </c>
      <c r="S346" s="55" t="str">
        <f>IFERROR(S98*('SCENARIO Variables'!AA$94/'SCENARIO Variables'!L$93),"")</f>
        <v/>
      </c>
      <c r="T346" s="55" t="str">
        <f>IFERROR(T98*('SCENARIO Variables'!AB$94/'SCENARIO Variables'!M$93),"")</f>
        <v/>
      </c>
      <c r="U346" s="55" t="str">
        <f>IFERROR(U98*('SCENARIO Variables'!AC$94/'SCENARIO Variables'!N$93),"")</f>
        <v/>
      </c>
      <c r="V346" s="55" t="str">
        <f>IFERROR(V98*('SCENARIO Variables'!AD$94/'SCENARIO Variables'!O$93),"")</f>
        <v/>
      </c>
      <c r="W346" s="55" t="str">
        <f>IFERROR(W98*('SCENARIO Variables'!AE$94/'SCENARIO Variables'!P$93),"")</f>
        <v/>
      </c>
      <c r="X346" s="55" t="str">
        <f>IFERROR(X98*('SCENARIO Variables'!AF$94/'SCENARIO Variables'!Q$93),"")</f>
        <v/>
      </c>
      <c r="Y346" s="55" t="str">
        <f>IFERROR(Y98*('SCENARIO Variables'!AG$94/'SCENARIO Variables'!R$93),"")</f>
        <v/>
      </c>
      <c r="Z346" s="55" t="str">
        <f>IFERROR(Z98*('SCENARIO Variables'!AH$94/'SCENARIO Variables'!S$93),"")</f>
        <v/>
      </c>
      <c r="AA346" s="55" t="str">
        <f>IFERROR(AA98*('SCENARIO Variables'!AI$94/'SCENARIO Variables'!T$93),"")</f>
        <v/>
      </c>
      <c r="AB346" s="55" t="str">
        <f>IFERROR(AB98*('SCENARIO Variables'!AJ$94/'SCENARIO Variables'!U$93),"")</f>
        <v/>
      </c>
      <c r="AC346" s="55" t="str">
        <f>IFERROR(AC98*('SCENARIO Variables'!AK$94/'SCENARIO Variables'!V$93),"")</f>
        <v/>
      </c>
    </row>
    <row r="347" spans="3:29" x14ac:dyDescent="0.3">
      <c r="C347" t="s">
        <v>113</v>
      </c>
      <c r="J347" s="52" t="str">
        <f t="shared" si="13"/>
        <v>DEMAND</v>
      </c>
      <c r="K347" s="8">
        <f t="shared" si="11"/>
        <v>2023</v>
      </c>
      <c r="L347" s="56" t="str">
        <f t="shared" si="12"/>
        <v>CLEDU</v>
      </c>
      <c r="O347" s="53">
        <f>IFERROR(ROUNDDOWN(O99*('SCENARIO Variables'!W$45/'SCENARIO Variables'!H$44),4),"")</f>
        <v>2.1103000000000001</v>
      </c>
      <c r="P347" s="55" t="str">
        <f>IFERROR(P99*('SCENARIO Variables'!X$94/'SCENARIO Variables'!I$93),"")</f>
        <v/>
      </c>
      <c r="Q347" s="55" t="str">
        <f>IFERROR(Q99*('SCENARIO Variables'!Y$94/'SCENARIO Variables'!J$93),"")</f>
        <v/>
      </c>
      <c r="R347" s="55" t="str">
        <f>IFERROR(R99*('SCENARIO Variables'!Z$94/'SCENARIO Variables'!K$93),"")</f>
        <v/>
      </c>
      <c r="S347" s="55" t="str">
        <f>IFERROR(S99*('SCENARIO Variables'!AA$94/'SCENARIO Variables'!L$93),"")</f>
        <v/>
      </c>
      <c r="T347" s="55" t="str">
        <f>IFERROR(T99*('SCENARIO Variables'!AB$94/'SCENARIO Variables'!M$93),"")</f>
        <v/>
      </c>
      <c r="U347" s="55" t="str">
        <f>IFERROR(U99*('SCENARIO Variables'!AC$94/'SCENARIO Variables'!N$93),"")</f>
        <v/>
      </c>
      <c r="V347" s="55" t="str">
        <f>IFERROR(V99*('SCENARIO Variables'!AD$94/'SCENARIO Variables'!O$93),"")</f>
        <v/>
      </c>
      <c r="W347" s="55" t="str">
        <f>IFERROR(W99*('SCENARIO Variables'!AE$94/'SCENARIO Variables'!P$93),"")</f>
        <v/>
      </c>
      <c r="X347" s="55" t="str">
        <f>IFERROR(X99*('SCENARIO Variables'!AF$94/'SCENARIO Variables'!Q$93),"")</f>
        <v/>
      </c>
      <c r="Y347" s="55" t="str">
        <f>IFERROR(Y99*('SCENARIO Variables'!AG$94/'SCENARIO Variables'!R$93),"")</f>
        <v/>
      </c>
      <c r="Z347" s="55" t="str">
        <f>IFERROR(Z99*('SCENARIO Variables'!AH$94/'SCENARIO Variables'!S$93),"")</f>
        <v/>
      </c>
      <c r="AA347" s="55" t="str">
        <f>IFERROR(AA99*('SCENARIO Variables'!AI$94/'SCENARIO Variables'!T$93),"")</f>
        <v/>
      </c>
      <c r="AB347" s="55" t="str">
        <f>IFERROR(AB99*('SCENARIO Variables'!AJ$94/'SCENARIO Variables'!U$93),"")</f>
        <v/>
      </c>
      <c r="AC347" s="55" t="str">
        <f>IFERROR(AC99*('SCENARIO Variables'!AK$94/'SCENARIO Variables'!V$93),"")</f>
        <v/>
      </c>
    </row>
    <row r="348" spans="3:29" x14ac:dyDescent="0.3">
      <c r="C348" t="s">
        <v>114</v>
      </c>
      <c r="J348" s="52" t="str">
        <f t="shared" si="13"/>
        <v>DEMAND</v>
      </c>
      <c r="K348" s="8">
        <f t="shared" si="11"/>
        <v>2023</v>
      </c>
      <c r="L348" s="56" t="str">
        <f t="shared" si="12"/>
        <v>CLHLT</v>
      </c>
      <c r="O348" s="53">
        <f>IFERROR(ROUNDDOWN(O100*('SCENARIO Variables'!W$45/'SCENARIO Variables'!H$44),4),"")</f>
        <v>0.15840000000000001</v>
      </c>
      <c r="P348" s="55" t="str">
        <f>IFERROR(P100*('SCENARIO Variables'!X$94/'SCENARIO Variables'!I$93),"")</f>
        <v/>
      </c>
      <c r="Q348" s="55" t="str">
        <f>IFERROR(Q100*('SCENARIO Variables'!Y$94/'SCENARIO Variables'!J$93),"")</f>
        <v/>
      </c>
      <c r="R348" s="55" t="str">
        <f>IFERROR(R100*('SCENARIO Variables'!Z$94/'SCENARIO Variables'!K$93),"")</f>
        <v/>
      </c>
      <c r="S348" s="55" t="str">
        <f>IFERROR(S100*('SCENARIO Variables'!AA$94/'SCENARIO Variables'!L$93),"")</f>
        <v/>
      </c>
      <c r="T348" s="55" t="str">
        <f>IFERROR(T100*('SCENARIO Variables'!AB$94/'SCENARIO Variables'!M$93),"")</f>
        <v/>
      </c>
      <c r="U348" s="55" t="str">
        <f>IFERROR(U100*('SCENARIO Variables'!AC$94/'SCENARIO Variables'!N$93),"")</f>
        <v/>
      </c>
      <c r="V348" s="55" t="str">
        <f>IFERROR(V100*('SCENARIO Variables'!AD$94/'SCENARIO Variables'!O$93),"")</f>
        <v/>
      </c>
      <c r="W348" s="55" t="str">
        <f>IFERROR(W100*('SCENARIO Variables'!AE$94/'SCENARIO Variables'!P$93),"")</f>
        <v/>
      </c>
      <c r="X348" s="55" t="str">
        <f>IFERROR(X100*('SCENARIO Variables'!AF$94/'SCENARIO Variables'!Q$93),"")</f>
        <v/>
      </c>
      <c r="Y348" s="55" t="str">
        <f>IFERROR(Y100*('SCENARIO Variables'!AG$94/'SCENARIO Variables'!R$93),"")</f>
        <v/>
      </c>
      <c r="Z348" s="55" t="str">
        <f>IFERROR(Z100*('SCENARIO Variables'!AH$94/'SCENARIO Variables'!S$93),"")</f>
        <v/>
      </c>
      <c r="AA348" s="55" t="str">
        <f>IFERROR(AA100*('SCENARIO Variables'!AI$94/'SCENARIO Variables'!T$93),"")</f>
        <v/>
      </c>
      <c r="AB348" s="55" t="str">
        <f>IFERROR(AB100*('SCENARIO Variables'!AJ$94/'SCENARIO Variables'!U$93),"")</f>
        <v/>
      </c>
      <c r="AC348" s="55" t="str">
        <f>IFERROR(AC100*('SCENARIO Variables'!AK$94/'SCENARIO Variables'!V$93),"")</f>
        <v/>
      </c>
    </row>
    <row r="349" spans="3:29" x14ac:dyDescent="0.3">
      <c r="C349" t="s">
        <v>115</v>
      </c>
      <c r="J349" s="52" t="str">
        <f t="shared" si="13"/>
        <v>DEMAND</v>
      </c>
      <c r="K349" s="8">
        <f t="shared" si="11"/>
        <v>2023</v>
      </c>
      <c r="L349" s="56" t="str">
        <f t="shared" si="12"/>
        <v>CLOFF</v>
      </c>
      <c r="O349" s="53">
        <f>IFERROR(ROUNDDOWN(O101*('SCENARIO Variables'!W$45/'SCENARIO Variables'!H$44),4),"")</f>
        <v>0.22489999999999999</v>
      </c>
      <c r="P349" s="55" t="str">
        <f>IFERROR(P101*('SCENARIO Variables'!X$94/'SCENARIO Variables'!I$93),"")</f>
        <v/>
      </c>
      <c r="Q349" s="55" t="str">
        <f>IFERROR(Q101*('SCENARIO Variables'!Y$94/'SCENARIO Variables'!J$93),"")</f>
        <v/>
      </c>
      <c r="R349" s="55" t="str">
        <f>IFERROR(R101*('SCENARIO Variables'!Z$94/'SCENARIO Variables'!K$93),"")</f>
        <v/>
      </c>
      <c r="S349" s="55" t="str">
        <f>IFERROR(S101*('SCENARIO Variables'!AA$94/'SCENARIO Variables'!L$93),"")</f>
        <v/>
      </c>
      <c r="T349" s="55" t="str">
        <f>IFERROR(T101*('SCENARIO Variables'!AB$94/'SCENARIO Variables'!M$93),"")</f>
        <v/>
      </c>
      <c r="U349" s="55" t="str">
        <f>IFERROR(U101*('SCENARIO Variables'!AC$94/'SCENARIO Variables'!N$93),"")</f>
        <v/>
      </c>
      <c r="V349" s="55" t="str">
        <f>IFERROR(V101*('SCENARIO Variables'!AD$94/'SCENARIO Variables'!O$93),"")</f>
        <v/>
      </c>
      <c r="W349" s="55" t="str">
        <f>IFERROR(W101*('SCENARIO Variables'!AE$94/'SCENARIO Variables'!P$93),"")</f>
        <v/>
      </c>
      <c r="X349" s="55" t="str">
        <f>IFERROR(X101*('SCENARIO Variables'!AF$94/'SCENARIO Variables'!Q$93),"")</f>
        <v/>
      </c>
      <c r="Y349" s="55" t="str">
        <f>IFERROR(Y101*('SCENARIO Variables'!AG$94/'SCENARIO Variables'!R$93),"")</f>
        <v/>
      </c>
      <c r="Z349" s="55" t="str">
        <f>IFERROR(Z101*('SCENARIO Variables'!AH$94/'SCENARIO Variables'!S$93),"")</f>
        <v/>
      </c>
      <c r="AA349" s="55" t="str">
        <f>IFERROR(AA101*('SCENARIO Variables'!AI$94/'SCENARIO Variables'!T$93),"")</f>
        <v/>
      </c>
      <c r="AB349" s="55" t="str">
        <f>IFERROR(AB101*('SCENARIO Variables'!AJ$94/'SCENARIO Variables'!U$93),"")</f>
        <v/>
      </c>
      <c r="AC349" s="55" t="str">
        <f>IFERROR(AC101*('SCENARIO Variables'!AK$94/'SCENARIO Variables'!V$93),"")</f>
        <v/>
      </c>
    </row>
    <row r="350" spans="3:29" x14ac:dyDescent="0.3">
      <c r="C350" t="s">
        <v>116</v>
      </c>
      <c r="J350" s="52" t="str">
        <f t="shared" si="13"/>
        <v>DEMAND</v>
      </c>
      <c r="K350" s="8">
        <f t="shared" si="11"/>
        <v>2023</v>
      </c>
      <c r="L350" s="56" t="str">
        <f t="shared" si="12"/>
        <v>CLOTH</v>
      </c>
      <c r="O350" s="53">
        <f>IFERROR(ROUNDDOWN(O102*('SCENARIO Variables'!W$45/'SCENARIO Variables'!H$44),4),"")</f>
        <v>1.3394999999999999</v>
      </c>
      <c r="P350" s="55" t="str">
        <f>IFERROR(P102*('SCENARIO Variables'!X$94/'SCENARIO Variables'!I$93),"")</f>
        <v/>
      </c>
      <c r="Q350" s="55" t="str">
        <f>IFERROR(Q102*('SCENARIO Variables'!Y$94/'SCENARIO Variables'!J$93),"")</f>
        <v/>
      </c>
      <c r="R350" s="55" t="str">
        <f>IFERROR(R102*('SCENARIO Variables'!Z$94/'SCENARIO Variables'!K$93),"")</f>
        <v/>
      </c>
      <c r="S350" s="55" t="str">
        <f>IFERROR(S102*('SCENARIO Variables'!AA$94/'SCENARIO Variables'!L$93),"")</f>
        <v/>
      </c>
      <c r="T350" s="55" t="str">
        <f>IFERROR(T102*('SCENARIO Variables'!AB$94/'SCENARIO Variables'!M$93),"")</f>
        <v/>
      </c>
      <c r="U350" s="55" t="str">
        <f>IFERROR(U102*('SCENARIO Variables'!AC$94/'SCENARIO Variables'!N$93),"")</f>
        <v/>
      </c>
      <c r="V350" s="55" t="str">
        <f>IFERROR(V102*('SCENARIO Variables'!AD$94/'SCENARIO Variables'!O$93),"")</f>
        <v/>
      </c>
      <c r="W350" s="55" t="str">
        <f>IFERROR(W102*('SCENARIO Variables'!AE$94/'SCENARIO Variables'!P$93),"")</f>
        <v/>
      </c>
      <c r="X350" s="55" t="str">
        <f>IFERROR(X102*('SCENARIO Variables'!AF$94/'SCENARIO Variables'!Q$93),"")</f>
        <v/>
      </c>
      <c r="Y350" s="55" t="str">
        <f>IFERROR(Y102*('SCENARIO Variables'!AG$94/'SCENARIO Variables'!R$93),"")</f>
        <v/>
      </c>
      <c r="Z350" s="55" t="str">
        <f>IFERROR(Z102*('SCENARIO Variables'!AH$94/'SCENARIO Variables'!S$93),"")</f>
        <v/>
      </c>
      <c r="AA350" s="55" t="str">
        <f>IFERROR(AA102*('SCENARIO Variables'!AI$94/'SCENARIO Variables'!T$93),"")</f>
        <v/>
      </c>
      <c r="AB350" s="55" t="str">
        <f>IFERROR(AB102*('SCENARIO Variables'!AJ$94/'SCENARIO Variables'!U$93),"")</f>
        <v/>
      </c>
      <c r="AC350" s="55" t="str">
        <f>IFERROR(AC102*('SCENARIO Variables'!AK$94/'SCENARIO Variables'!V$93),"")</f>
        <v/>
      </c>
    </row>
    <row r="351" spans="3:29" x14ac:dyDescent="0.3">
      <c r="C351" t="s">
        <v>117</v>
      </c>
      <c r="J351" s="52" t="str">
        <f t="shared" si="13"/>
        <v>DEMAND</v>
      </c>
      <c r="K351" s="8">
        <f t="shared" si="11"/>
        <v>2023</v>
      </c>
      <c r="L351" s="56" t="str">
        <f t="shared" si="12"/>
        <v>CLRET</v>
      </c>
      <c r="O351" s="53">
        <f>IFERROR(ROUNDDOWN(O103*('SCENARIO Variables'!W$45/'SCENARIO Variables'!H$44),4),"")</f>
        <v>0.27729999999999999</v>
      </c>
      <c r="P351" s="55" t="str">
        <f>IFERROR(P103*('SCENARIO Variables'!X$94/'SCENARIO Variables'!I$93),"")</f>
        <v/>
      </c>
      <c r="Q351" s="55" t="str">
        <f>IFERROR(Q103*('SCENARIO Variables'!Y$94/'SCENARIO Variables'!J$93),"")</f>
        <v/>
      </c>
      <c r="R351" s="55" t="str">
        <f>IFERROR(R103*('SCENARIO Variables'!Z$94/'SCENARIO Variables'!K$93),"")</f>
        <v/>
      </c>
      <c r="S351" s="55" t="str">
        <f>IFERROR(S103*('SCENARIO Variables'!AA$94/'SCENARIO Variables'!L$93),"")</f>
        <v/>
      </c>
      <c r="T351" s="55" t="str">
        <f>IFERROR(T103*('SCENARIO Variables'!AB$94/'SCENARIO Variables'!M$93),"")</f>
        <v/>
      </c>
      <c r="U351" s="55" t="str">
        <f>IFERROR(U103*('SCENARIO Variables'!AC$94/'SCENARIO Variables'!N$93),"")</f>
        <v/>
      </c>
      <c r="V351" s="55" t="str">
        <f>IFERROR(V103*('SCENARIO Variables'!AD$94/'SCENARIO Variables'!O$93),"")</f>
        <v/>
      </c>
      <c r="W351" s="55" t="str">
        <f>IFERROR(W103*('SCENARIO Variables'!AE$94/'SCENARIO Variables'!P$93),"")</f>
        <v/>
      </c>
      <c r="X351" s="55" t="str">
        <f>IFERROR(X103*('SCENARIO Variables'!AF$94/'SCENARIO Variables'!Q$93),"")</f>
        <v/>
      </c>
      <c r="Y351" s="55" t="str">
        <f>IFERROR(Y103*('SCENARIO Variables'!AG$94/'SCENARIO Variables'!R$93),"")</f>
        <v/>
      </c>
      <c r="Z351" s="55" t="str">
        <f>IFERROR(Z103*('SCENARIO Variables'!AH$94/'SCENARIO Variables'!S$93),"")</f>
        <v/>
      </c>
      <c r="AA351" s="55" t="str">
        <f>IFERROR(AA103*('SCENARIO Variables'!AI$94/'SCENARIO Variables'!T$93),"")</f>
        <v/>
      </c>
      <c r="AB351" s="55" t="str">
        <f>IFERROR(AB103*('SCENARIO Variables'!AJ$94/'SCENARIO Variables'!U$93),"")</f>
        <v/>
      </c>
      <c r="AC351" s="55" t="str">
        <f>IFERROR(AC103*('SCENARIO Variables'!AK$94/'SCENARIO Variables'!V$93),"")</f>
        <v/>
      </c>
    </row>
    <row r="352" spans="3:29" x14ac:dyDescent="0.3">
      <c r="C352" t="s">
        <v>118</v>
      </c>
      <c r="J352" s="52" t="str">
        <f t="shared" si="13"/>
        <v>DEMAND</v>
      </c>
      <c r="K352" s="8">
        <f t="shared" si="11"/>
        <v>2023</v>
      </c>
      <c r="L352" s="56" t="str">
        <f t="shared" si="12"/>
        <v>CLSPO</v>
      </c>
      <c r="O352" s="53">
        <f>IFERROR(ROUNDDOWN(O104*('SCENARIO Variables'!W$45/'SCENARIO Variables'!H$44),4),"")</f>
        <v>0.59509999999999996</v>
      </c>
      <c r="P352" s="55" t="str">
        <f>IFERROR(P104*('SCENARIO Variables'!X$94/'SCENARIO Variables'!I$93),"")</f>
        <v/>
      </c>
      <c r="Q352" s="55" t="str">
        <f>IFERROR(Q104*('SCENARIO Variables'!Y$94/'SCENARIO Variables'!J$93),"")</f>
        <v/>
      </c>
      <c r="R352" s="55" t="str">
        <f>IFERROR(R104*('SCENARIO Variables'!Z$94/'SCENARIO Variables'!K$93),"")</f>
        <v/>
      </c>
      <c r="S352" s="55" t="str">
        <f>IFERROR(S104*('SCENARIO Variables'!AA$94/'SCENARIO Variables'!L$93),"")</f>
        <v/>
      </c>
      <c r="T352" s="55" t="str">
        <f>IFERROR(T104*('SCENARIO Variables'!AB$94/'SCENARIO Variables'!M$93),"")</f>
        <v/>
      </c>
      <c r="U352" s="55" t="str">
        <f>IFERROR(U104*('SCENARIO Variables'!AC$94/'SCENARIO Variables'!N$93),"")</f>
        <v/>
      </c>
      <c r="V352" s="55" t="str">
        <f>IFERROR(V104*('SCENARIO Variables'!AD$94/'SCENARIO Variables'!O$93),"")</f>
        <v/>
      </c>
      <c r="W352" s="55" t="str">
        <f>IFERROR(W104*('SCENARIO Variables'!AE$94/'SCENARIO Variables'!P$93),"")</f>
        <v/>
      </c>
      <c r="X352" s="55" t="str">
        <f>IFERROR(X104*('SCENARIO Variables'!AF$94/'SCENARIO Variables'!Q$93),"")</f>
        <v/>
      </c>
      <c r="Y352" s="55" t="str">
        <f>IFERROR(Y104*('SCENARIO Variables'!AG$94/'SCENARIO Variables'!R$93),"")</f>
        <v/>
      </c>
      <c r="Z352" s="55" t="str">
        <f>IFERROR(Z104*('SCENARIO Variables'!AH$94/'SCENARIO Variables'!S$93),"")</f>
        <v/>
      </c>
      <c r="AA352" s="55" t="str">
        <f>IFERROR(AA104*('SCENARIO Variables'!AI$94/'SCENARIO Variables'!T$93),"")</f>
        <v/>
      </c>
      <c r="AB352" s="55" t="str">
        <f>IFERROR(AB104*('SCENARIO Variables'!AJ$94/'SCENARIO Variables'!U$93),"")</f>
        <v/>
      </c>
      <c r="AC352" s="55" t="str">
        <f>IFERROR(AC104*('SCENARIO Variables'!AK$94/'SCENARIO Variables'!V$93),"")</f>
        <v/>
      </c>
    </row>
    <row r="353" spans="3:29" x14ac:dyDescent="0.3">
      <c r="C353" t="s">
        <v>119</v>
      </c>
      <c r="J353" s="52" t="str">
        <f t="shared" si="13"/>
        <v>DEMAND</v>
      </c>
      <c r="K353" s="8">
        <f t="shared" si="11"/>
        <v>2023</v>
      </c>
      <c r="L353" s="56" t="str">
        <f t="shared" si="12"/>
        <v>CLTUR</v>
      </c>
      <c r="O353" s="53">
        <f>IFERROR(ROUNDDOWN(O105*('SCENARIO Variables'!W$45/'SCENARIO Variables'!H$44),4),"")</f>
        <v>0.16900000000000001</v>
      </c>
      <c r="P353" s="55" t="str">
        <f>IFERROR(P105*('SCENARIO Variables'!X$94/'SCENARIO Variables'!I$93),"")</f>
        <v/>
      </c>
      <c r="Q353" s="55" t="str">
        <f>IFERROR(Q105*('SCENARIO Variables'!Y$94/'SCENARIO Variables'!J$93),"")</f>
        <v/>
      </c>
      <c r="R353" s="55" t="str">
        <f>IFERROR(R105*('SCENARIO Variables'!Z$94/'SCENARIO Variables'!K$93),"")</f>
        <v/>
      </c>
      <c r="S353" s="55" t="str">
        <f>IFERROR(S105*('SCENARIO Variables'!AA$94/'SCENARIO Variables'!L$93),"")</f>
        <v/>
      </c>
      <c r="T353" s="55" t="str">
        <f>IFERROR(T105*('SCENARIO Variables'!AB$94/'SCENARIO Variables'!M$93),"")</f>
        <v/>
      </c>
      <c r="U353" s="55" t="str">
        <f>IFERROR(U105*('SCENARIO Variables'!AC$94/'SCENARIO Variables'!N$93),"")</f>
        <v/>
      </c>
      <c r="V353" s="55" t="str">
        <f>IFERROR(V105*('SCENARIO Variables'!AD$94/'SCENARIO Variables'!O$93),"")</f>
        <v/>
      </c>
      <c r="W353" s="55" t="str">
        <f>IFERROR(W105*('SCENARIO Variables'!AE$94/'SCENARIO Variables'!P$93),"")</f>
        <v/>
      </c>
      <c r="X353" s="55" t="str">
        <f>IFERROR(X105*('SCENARIO Variables'!AF$94/'SCENARIO Variables'!Q$93),"")</f>
        <v/>
      </c>
      <c r="Y353" s="55" t="str">
        <f>IFERROR(Y105*('SCENARIO Variables'!AG$94/'SCENARIO Variables'!R$93),"")</f>
        <v/>
      </c>
      <c r="Z353" s="55" t="str">
        <f>IFERROR(Z105*('SCENARIO Variables'!AH$94/'SCENARIO Variables'!S$93),"")</f>
        <v/>
      </c>
      <c r="AA353" s="55" t="str">
        <f>IFERROR(AA105*('SCENARIO Variables'!AI$94/'SCENARIO Variables'!T$93),"")</f>
        <v/>
      </c>
      <c r="AB353" s="55" t="str">
        <f>IFERROR(AB105*('SCENARIO Variables'!AJ$94/'SCENARIO Variables'!U$93),"")</f>
        <v/>
      </c>
      <c r="AC353" s="55" t="str">
        <f>IFERROR(AC105*('SCENARIO Variables'!AK$94/'SCENARIO Variables'!V$93),"")</f>
        <v/>
      </c>
    </row>
    <row r="354" spans="3:29" x14ac:dyDescent="0.3">
      <c r="C354" t="s">
        <v>120</v>
      </c>
      <c r="J354" s="52" t="str">
        <f t="shared" si="13"/>
        <v>DEMAND</v>
      </c>
      <c r="K354" s="8">
        <f t="shared" si="11"/>
        <v>2023</v>
      </c>
      <c r="L354" s="56" t="str">
        <f t="shared" si="12"/>
        <v>COCUL</v>
      </c>
      <c r="O354" s="53">
        <f>IFERROR(ROUNDDOWN(O106*('SCENARIO Variables'!W$45/'SCENARIO Variables'!H$44),4),"")</f>
        <v>4.1654999999999998</v>
      </c>
      <c r="P354" s="55" t="str">
        <f>IFERROR(P106*('SCENARIO Variables'!X$94/'SCENARIO Variables'!I$93),"")</f>
        <v/>
      </c>
      <c r="Q354" s="55" t="str">
        <f>IFERROR(Q106*('SCENARIO Variables'!Y$94/'SCENARIO Variables'!J$93),"")</f>
        <v/>
      </c>
      <c r="R354" s="55" t="str">
        <f>IFERROR(R106*('SCENARIO Variables'!Z$94/'SCENARIO Variables'!K$93),"")</f>
        <v/>
      </c>
      <c r="S354" s="55" t="str">
        <f>IFERROR(S106*('SCENARIO Variables'!AA$94/'SCENARIO Variables'!L$93),"")</f>
        <v/>
      </c>
      <c r="T354" s="55" t="str">
        <f>IFERROR(T106*('SCENARIO Variables'!AB$94/'SCENARIO Variables'!M$93),"")</f>
        <v/>
      </c>
      <c r="U354" s="55" t="str">
        <f>IFERROR(U106*('SCENARIO Variables'!AC$94/'SCENARIO Variables'!N$93),"")</f>
        <v/>
      </c>
      <c r="V354" s="55" t="str">
        <f>IFERROR(V106*('SCENARIO Variables'!AD$94/'SCENARIO Variables'!O$93),"")</f>
        <v/>
      </c>
      <c r="W354" s="55" t="str">
        <f>IFERROR(W106*('SCENARIO Variables'!AE$94/'SCENARIO Variables'!P$93),"")</f>
        <v/>
      </c>
      <c r="X354" s="55" t="str">
        <f>IFERROR(X106*('SCENARIO Variables'!AF$94/'SCENARIO Variables'!Q$93),"")</f>
        <v/>
      </c>
      <c r="Y354" s="55" t="str">
        <f>IFERROR(Y106*('SCENARIO Variables'!AG$94/'SCENARIO Variables'!R$93),"")</f>
        <v/>
      </c>
      <c r="Z354" s="55" t="str">
        <f>IFERROR(Z106*('SCENARIO Variables'!AH$94/'SCENARIO Variables'!S$93),"")</f>
        <v/>
      </c>
      <c r="AA354" s="55" t="str">
        <f>IFERROR(AA106*('SCENARIO Variables'!AI$94/'SCENARIO Variables'!T$93),"")</f>
        <v/>
      </c>
      <c r="AB354" s="55" t="str">
        <f>IFERROR(AB106*('SCENARIO Variables'!AJ$94/'SCENARIO Variables'!U$93),"")</f>
        <v/>
      </c>
      <c r="AC354" s="55" t="str">
        <f>IFERROR(AC106*('SCENARIO Variables'!AK$94/'SCENARIO Variables'!V$93),"")</f>
        <v/>
      </c>
    </row>
    <row r="355" spans="3:29" x14ac:dyDescent="0.3">
      <c r="C355" t="s">
        <v>121</v>
      </c>
      <c r="J355" s="52" t="str">
        <f t="shared" si="13"/>
        <v>DEMAND</v>
      </c>
      <c r="K355" s="8">
        <f t="shared" si="11"/>
        <v>2023</v>
      </c>
      <c r="L355" s="56" t="str">
        <f t="shared" si="12"/>
        <v>COEDU</v>
      </c>
      <c r="O355" s="53">
        <f>IFERROR(ROUNDDOWN(O107*('SCENARIO Variables'!W$45/'SCENARIO Variables'!H$44),4),"")</f>
        <v>10.001099999999999</v>
      </c>
      <c r="P355" s="55" t="str">
        <f>IFERROR(P107*('SCENARIO Variables'!X$94/'SCENARIO Variables'!I$93),"")</f>
        <v/>
      </c>
      <c r="Q355" s="55" t="str">
        <f>IFERROR(Q107*('SCENARIO Variables'!Y$94/'SCENARIO Variables'!J$93),"")</f>
        <v/>
      </c>
      <c r="R355" s="55" t="str">
        <f>IFERROR(R107*('SCENARIO Variables'!Z$94/'SCENARIO Variables'!K$93),"")</f>
        <v/>
      </c>
      <c r="S355" s="55" t="str">
        <f>IFERROR(S107*('SCENARIO Variables'!AA$94/'SCENARIO Variables'!L$93),"")</f>
        <v/>
      </c>
      <c r="T355" s="55" t="str">
        <f>IFERROR(T107*('SCENARIO Variables'!AB$94/'SCENARIO Variables'!M$93),"")</f>
        <v/>
      </c>
      <c r="U355" s="55" t="str">
        <f>IFERROR(U107*('SCENARIO Variables'!AC$94/'SCENARIO Variables'!N$93),"")</f>
        <v/>
      </c>
      <c r="V355" s="55" t="str">
        <f>IFERROR(V107*('SCENARIO Variables'!AD$94/'SCENARIO Variables'!O$93),"")</f>
        <v/>
      </c>
      <c r="W355" s="55" t="str">
        <f>IFERROR(W107*('SCENARIO Variables'!AE$94/'SCENARIO Variables'!P$93),"")</f>
        <v/>
      </c>
      <c r="X355" s="55" t="str">
        <f>IFERROR(X107*('SCENARIO Variables'!AF$94/'SCENARIO Variables'!Q$93),"")</f>
        <v/>
      </c>
      <c r="Y355" s="55" t="str">
        <f>IFERROR(Y107*('SCENARIO Variables'!AG$94/'SCENARIO Variables'!R$93),"")</f>
        <v/>
      </c>
      <c r="Z355" s="55" t="str">
        <f>IFERROR(Z107*('SCENARIO Variables'!AH$94/'SCENARIO Variables'!S$93),"")</f>
        <v/>
      </c>
      <c r="AA355" s="55" t="str">
        <f>IFERROR(AA107*('SCENARIO Variables'!AI$94/'SCENARIO Variables'!T$93),"")</f>
        <v/>
      </c>
      <c r="AB355" s="55" t="str">
        <f>IFERROR(AB107*('SCENARIO Variables'!AJ$94/'SCENARIO Variables'!U$93),"")</f>
        <v/>
      </c>
      <c r="AC355" s="55" t="str">
        <f>IFERROR(AC107*('SCENARIO Variables'!AK$94/'SCENARIO Variables'!V$93),"")</f>
        <v/>
      </c>
    </row>
    <row r="356" spans="3:29" x14ac:dyDescent="0.3">
      <c r="C356" t="s">
        <v>122</v>
      </c>
      <c r="J356" s="52" t="str">
        <f t="shared" si="13"/>
        <v>DEMAND</v>
      </c>
      <c r="K356" s="8">
        <f t="shared" si="11"/>
        <v>2023</v>
      </c>
      <c r="L356" s="56" t="str">
        <f t="shared" si="12"/>
        <v>COHLT</v>
      </c>
      <c r="O356" s="53">
        <f>IFERROR(ROUNDDOWN(O108*('SCENARIO Variables'!W$45/'SCENARIO Variables'!H$44),4),"")</f>
        <v>0.75119999999999998</v>
      </c>
      <c r="P356" s="55" t="str">
        <f>IFERROR(P108*('SCENARIO Variables'!X$94/'SCENARIO Variables'!I$93),"")</f>
        <v/>
      </c>
      <c r="Q356" s="55" t="str">
        <f>IFERROR(Q108*('SCENARIO Variables'!Y$94/'SCENARIO Variables'!J$93),"")</f>
        <v/>
      </c>
      <c r="R356" s="55" t="str">
        <f>IFERROR(R108*('SCENARIO Variables'!Z$94/'SCENARIO Variables'!K$93),"")</f>
        <v/>
      </c>
      <c r="S356" s="55" t="str">
        <f>IFERROR(S108*('SCENARIO Variables'!AA$94/'SCENARIO Variables'!L$93),"")</f>
        <v/>
      </c>
      <c r="T356" s="55" t="str">
        <f>IFERROR(T108*('SCENARIO Variables'!AB$94/'SCENARIO Variables'!M$93),"")</f>
        <v/>
      </c>
      <c r="U356" s="55" t="str">
        <f>IFERROR(U108*('SCENARIO Variables'!AC$94/'SCENARIO Variables'!N$93),"")</f>
        <v/>
      </c>
      <c r="V356" s="55" t="str">
        <f>IFERROR(V108*('SCENARIO Variables'!AD$94/'SCENARIO Variables'!O$93),"")</f>
        <v/>
      </c>
      <c r="W356" s="55" t="str">
        <f>IFERROR(W108*('SCENARIO Variables'!AE$94/'SCENARIO Variables'!P$93),"")</f>
        <v/>
      </c>
      <c r="X356" s="55" t="str">
        <f>IFERROR(X108*('SCENARIO Variables'!AF$94/'SCENARIO Variables'!Q$93),"")</f>
        <v/>
      </c>
      <c r="Y356" s="55" t="str">
        <f>IFERROR(Y108*('SCENARIO Variables'!AG$94/'SCENARIO Variables'!R$93),"")</f>
        <v/>
      </c>
      <c r="Z356" s="55" t="str">
        <f>IFERROR(Z108*('SCENARIO Variables'!AH$94/'SCENARIO Variables'!S$93),"")</f>
        <v/>
      </c>
      <c r="AA356" s="55" t="str">
        <f>IFERROR(AA108*('SCENARIO Variables'!AI$94/'SCENARIO Variables'!T$93),"")</f>
        <v/>
      </c>
      <c r="AB356" s="55" t="str">
        <f>IFERROR(AB108*('SCENARIO Variables'!AJ$94/'SCENARIO Variables'!U$93),"")</f>
        <v/>
      </c>
      <c r="AC356" s="55" t="str">
        <f>IFERROR(AC108*('SCENARIO Variables'!AK$94/'SCENARIO Variables'!V$93),"")</f>
        <v/>
      </c>
    </row>
    <row r="357" spans="3:29" x14ac:dyDescent="0.3">
      <c r="C357" t="s">
        <v>123</v>
      </c>
      <c r="J357" s="52" t="str">
        <f t="shared" si="13"/>
        <v>DEMAND</v>
      </c>
      <c r="K357" s="8">
        <f t="shared" si="11"/>
        <v>2023</v>
      </c>
      <c r="L357" s="56" t="str">
        <f t="shared" si="12"/>
        <v>COOFF</v>
      </c>
      <c r="O357" s="53">
        <f>IFERROR(ROUNDDOWN(O109*('SCENARIO Variables'!W$45/'SCENARIO Variables'!H$44),4),"")</f>
        <v>1.0661</v>
      </c>
      <c r="P357" s="55" t="str">
        <f>IFERROR(P109*('SCENARIO Variables'!X$94/'SCENARIO Variables'!I$93),"")</f>
        <v/>
      </c>
      <c r="Q357" s="55" t="str">
        <f>IFERROR(Q109*('SCENARIO Variables'!Y$94/'SCENARIO Variables'!J$93),"")</f>
        <v/>
      </c>
      <c r="R357" s="55" t="str">
        <f>IFERROR(R109*('SCENARIO Variables'!Z$94/'SCENARIO Variables'!K$93),"")</f>
        <v/>
      </c>
      <c r="S357" s="55" t="str">
        <f>IFERROR(S109*('SCENARIO Variables'!AA$94/'SCENARIO Variables'!L$93),"")</f>
        <v/>
      </c>
      <c r="T357" s="55" t="str">
        <f>IFERROR(T109*('SCENARIO Variables'!AB$94/'SCENARIO Variables'!M$93),"")</f>
        <v/>
      </c>
      <c r="U357" s="55" t="str">
        <f>IFERROR(U109*('SCENARIO Variables'!AC$94/'SCENARIO Variables'!N$93),"")</f>
        <v/>
      </c>
      <c r="V357" s="55" t="str">
        <f>IFERROR(V109*('SCENARIO Variables'!AD$94/'SCENARIO Variables'!O$93),"")</f>
        <v/>
      </c>
      <c r="W357" s="55" t="str">
        <f>IFERROR(W109*('SCENARIO Variables'!AE$94/'SCENARIO Variables'!P$93),"")</f>
        <v/>
      </c>
      <c r="X357" s="55" t="str">
        <f>IFERROR(X109*('SCENARIO Variables'!AF$94/'SCENARIO Variables'!Q$93),"")</f>
        <v/>
      </c>
      <c r="Y357" s="55" t="str">
        <f>IFERROR(Y109*('SCENARIO Variables'!AG$94/'SCENARIO Variables'!R$93),"")</f>
        <v/>
      </c>
      <c r="Z357" s="55" t="str">
        <f>IFERROR(Z109*('SCENARIO Variables'!AH$94/'SCENARIO Variables'!S$93),"")</f>
        <v/>
      </c>
      <c r="AA357" s="55" t="str">
        <f>IFERROR(AA109*('SCENARIO Variables'!AI$94/'SCENARIO Variables'!T$93),"")</f>
        <v/>
      </c>
      <c r="AB357" s="55" t="str">
        <f>IFERROR(AB109*('SCENARIO Variables'!AJ$94/'SCENARIO Variables'!U$93),"")</f>
        <v/>
      </c>
      <c r="AC357" s="55" t="str">
        <f>IFERROR(AC109*('SCENARIO Variables'!AK$94/'SCENARIO Variables'!V$93),"")</f>
        <v/>
      </c>
    </row>
    <row r="358" spans="3:29" x14ac:dyDescent="0.3">
      <c r="C358" t="s">
        <v>124</v>
      </c>
      <c r="J358" s="52" t="str">
        <f t="shared" si="13"/>
        <v>DEMAND</v>
      </c>
      <c r="K358" s="8">
        <f t="shared" si="11"/>
        <v>2023</v>
      </c>
      <c r="L358" s="56" t="str">
        <f t="shared" si="12"/>
        <v>COOTH</v>
      </c>
      <c r="O358" s="53">
        <f>IFERROR(ROUNDDOWN(O110*('SCENARIO Variables'!W$45/'SCENARIO Variables'!H$44),4),"")</f>
        <v>6.3478000000000003</v>
      </c>
      <c r="P358" s="55" t="str">
        <f>IFERROR(P110*('SCENARIO Variables'!X$94/'SCENARIO Variables'!I$93),"")</f>
        <v/>
      </c>
      <c r="Q358" s="55" t="str">
        <f>IFERROR(Q110*('SCENARIO Variables'!Y$94/'SCENARIO Variables'!J$93),"")</f>
        <v/>
      </c>
      <c r="R358" s="55" t="str">
        <f>IFERROR(R110*('SCENARIO Variables'!Z$94/'SCENARIO Variables'!K$93),"")</f>
        <v/>
      </c>
      <c r="S358" s="55" t="str">
        <f>IFERROR(S110*('SCENARIO Variables'!AA$94/'SCENARIO Variables'!L$93),"")</f>
        <v/>
      </c>
      <c r="T358" s="55" t="str">
        <f>IFERROR(T110*('SCENARIO Variables'!AB$94/'SCENARIO Variables'!M$93),"")</f>
        <v/>
      </c>
      <c r="U358" s="55" t="str">
        <f>IFERROR(U110*('SCENARIO Variables'!AC$94/'SCENARIO Variables'!N$93),"")</f>
        <v/>
      </c>
      <c r="V358" s="55" t="str">
        <f>IFERROR(V110*('SCENARIO Variables'!AD$94/'SCENARIO Variables'!O$93),"")</f>
        <v/>
      </c>
      <c r="W358" s="55" t="str">
        <f>IFERROR(W110*('SCENARIO Variables'!AE$94/'SCENARIO Variables'!P$93),"")</f>
        <v/>
      </c>
      <c r="X358" s="55" t="str">
        <f>IFERROR(X110*('SCENARIO Variables'!AF$94/'SCENARIO Variables'!Q$93),"")</f>
        <v/>
      </c>
      <c r="Y358" s="55" t="str">
        <f>IFERROR(Y110*('SCENARIO Variables'!AG$94/'SCENARIO Variables'!R$93),"")</f>
        <v/>
      </c>
      <c r="Z358" s="55" t="str">
        <f>IFERROR(Z110*('SCENARIO Variables'!AH$94/'SCENARIO Variables'!S$93),"")</f>
        <v/>
      </c>
      <c r="AA358" s="55" t="str">
        <f>IFERROR(AA110*('SCENARIO Variables'!AI$94/'SCENARIO Variables'!T$93),"")</f>
        <v/>
      </c>
      <c r="AB358" s="55" t="str">
        <f>IFERROR(AB110*('SCENARIO Variables'!AJ$94/'SCENARIO Variables'!U$93),"")</f>
        <v/>
      </c>
      <c r="AC358" s="55" t="str">
        <f>IFERROR(AC110*('SCENARIO Variables'!AK$94/'SCENARIO Variables'!V$93),"")</f>
        <v/>
      </c>
    </row>
    <row r="359" spans="3:29" x14ac:dyDescent="0.3">
      <c r="C359" t="s">
        <v>125</v>
      </c>
      <c r="J359" s="52" t="str">
        <f t="shared" si="13"/>
        <v>DEMAND</v>
      </c>
      <c r="K359" s="8">
        <f t="shared" si="11"/>
        <v>2023</v>
      </c>
      <c r="L359" s="56" t="str">
        <f t="shared" si="12"/>
        <v>CORET</v>
      </c>
      <c r="O359" s="53">
        <f>IFERROR(ROUNDDOWN(O111*('SCENARIO Variables'!W$45/'SCENARIO Variables'!H$44),4),"")</f>
        <v>1.3148</v>
      </c>
      <c r="P359" s="55" t="str">
        <f>IFERROR(P111*('SCENARIO Variables'!X$94/'SCENARIO Variables'!I$93),"")</f>
        <v/>
      </c>
      <c r="Q359" s="55" t="str">
        <f>IFERROR(Q111*('SCENARIO Variables'!Y$94/'SCENARIO Variables'!J$93),"")</f>
        <v/>
      </c>
      <c r="R359" s="55" t="str">
        <f>IFERROR(R111*('SCENARIO Variables'!Z$94/'SCENARIO Variables'!K$93),"")</f>
        <v/>
      </c>
      <c r="S359" s="55" t="str">
        <f>IFERROR(S111*('SCENARIO Variables'!AA$94/'SCENARIO Variables'!L$93),"")</f>
        <v/>
      </c>
      <c r="T359" s="55" t="str">
        <f>IFERROR(T111*('SCENARIO Variables'!AB$94/'SCENARIO Variables'!M$93),"")</f>
        <v/>
      </c>
      <c r="U359" s="55" t="str">
        <f>IFERROR(U111*('SCENARIO Variables'!AC$94/'SCENARIO Variables'!N$93),"")</f>
        <v/>
      </c>
      <c r="V359" s="55" t="str">
        <f>IFERROR(V111*('SCENARIO Variables'!AD$94/'SCENARIO Variables'!O$93),"")</f>
        <v/>
      </c>
      <c r="W359" s="55" t="str">
        <f>IFERROR(W111*('SCENARIO Variables'!AE$94/'SCENARIO Variables'!P$93),"")</f>
        <v/>
      </c>
      <c r="X359" s="55" t="str">
        <f>IFERROR(X111*('SCENARIO Variables'!AF$94/'SCENARIO Variables'!Q$93),"")</f>
        <v/>
      </c>
      <c r="Y359" s="55" t="str">
        <f>IFERROR(Y111*('SCENARIO Variables'!AG$94/'SCENARIO Variables'!R$93),"")</f>
        <v/>
      </c>
      <c r="Z359" s="55" t="str">
        <f>IFERROR(Z111*('SCENARIO Variables'!AH$94/'SCENARIO Variables'!S$93),"")</f>
        <v/>
      </c>
      <c r="AA359" s="55" t="str">
        <f>IFERROR(AA111*('SCENARIO Variables'!AI$94/'SCENARIO Variables'!T$93),"")</f>
        <v/>
      </c>
      <c r="AB359" s="55" t="str">
        <f>IFERROR(AB111*('SCENARIO Variables'!AJ$94/'SCENARIO Variables'!U$93),"")</f>
        <v/>
      </c>
      <c r="AC359" s="55" t="str">
        <f>IFERROR(AC111*('SCENARIO Variables'!AK$94/'SCENARIO Variables'!V$93),"")</f>
        <v/>
      </c>
    </row>
    <row r="360" spans="3:29" x14ac:dyDescent="0.3">
      <c r="C360" t="s">
        <v>126</v>
      </c>
      <c r="J360" s="52" t="str">
        <f t="shared" si="13"/>
        <v>DEMAND</v>
      </c>
      <c r="K360" s="8">
        <f t="shared" si="11"/>
        <v>2023</v>
      </c>
      <c r="L360" s="56" t="str">
        <f t="shared" si="12"/>
        <v>COSPO</v>
      </c>
      <c r="O360" s="53">
        <f>IFERROR(ROUNDDOWN(O112*('SCENARIO Variables'!W$45/'SCENARIO Variables'!H$44),4),"")</f>
        <v>2.8201999999999998</v>
      </c>
      <c r="P360" s="55" t="str">
        <f>IFERROR(P112*('SCENARIO Variables'!X$94/'SCENARIO Variables'!I$93),"")</f>
        <v/>
      </c>
      <c r="Q360" s="55" t="str">
        <f>IFERROR(Q112*('SCENARIO Variables'!Y$94/'SCENARIO Variables'!J$93),"")</f>
        <v/>
      </c>
      <c r="R360" s="55" t="str">
        <f>IFERROR(R112*('SCENARIO Variables'!Z$94/'SCENARIO Variables'!K$93),"")</f>
        <v/>
      </c>
      <c r="S360" s="55" t="str">
        <f>IFERROR(S112*('SCENARIO Variables'!AA$94/'SCENARIO Variables'!L$93),"")</f>
        <v/>
      </c>
      <c r="T360" s="55" t="str">
        <f>IFERROR(T112*('SCENARIO Variables'!AB$94/'SCENARIO Variables'!M$93),"")</f>
        <v/>
      </c>
      <c r="U360" s="55" t="str">
        <f>IFERROR(U112*('SCENARIO Variables'!AC$94/'SCENARIO Variables'!N$93),"")</f>
        <v/>
      </c>
      <c r="V360" s="55" t="str">
        <f>IFERROR(V112*('SCENARIO Variables'!AD$94/'SCENARIO Variables'!O$93),"")</f>
        <v/>
      </c>
      <c r="W360" s="55" t="str">
        <f>IFERROR(W112*('SCENARIO Variables'!AE$94/'SCENARIO Variables'!P$93),"")</f>
        <v/>
      </c>
      <c r="X360" s="55" t="str">
        <f>IFERROR(X112*('SCENARIO Variables'!AF$94/'SCENARIO Variables'!Q$93),"")</f>
        <v/>
      </c>
      <c r="Y360" s="55" t="str">
        <f>IFERROR(Y112*('SCENARIO Variables'!AG$94/'SCENARIO Variables'!R$93),"")</f>
        <v/>
      </c>
      <c r="Z360" s="55" t="str">
        <f>IFERROR(Z112*('SCENARIO Variables'!AH$94/'SCENARIO Variables'!S$93),"")</f>
        <v/>
      </c>
      <c r="AA360" s="55" t="str">
        <f>IFERROR(AA112*('SCENARIO Variables'!AI$94/'SCENARIO Variables'!T$93),"")</f>
        <v/>
      </c>
      <c r="AB360" s="55" t="str">
        <f>IFERROR(AB112*('SCENARIO Variables'!AJ$94/'SCENARIO Variables'!U$93),"")</f>
        <v/>
      </c>
      <c r="AC360" s="55" t="str">
        <f>IFERROR(AC112*('SCENARIO Variables'!AK$94/'SCENARIO Variables'!V$93),"")</f>
        <v/>
      </c>
    </row>
    <row r="361" spans="3:29" x14ac:dyDescent="0.3">
      <c r="C361" t="s">
        <v>127</v>
      </c>
      <c r="J361" s="52" t="str">
        <f t="shared" si="13"/>
        <v>DEMAND</v>
      </c>
      <c r="K361" s="8">
        <f t="shared" si="11"/>
        <v>2023</v>
      </c>
      <c r="L361" s="56" t="str">
        <f t="shared" si="12"/>
        <v>COTUR</v>
      </c>
      <c r="O361" s="53">
        <f>IFERROR(ROUNDDOWN(O113*('SCENARIO Variables'!W$45/'SCENARIO Variables'!H$44),4),"")</f>
        <v>0.80100000000000005</v>
      </c>
      <c r="P361" s="55" t="str">
        <f>IFERROR(P113*('SCENARIO Variables'!X$94/'SCENARIO Variables'!I$93),"")</f>
        <v/>
      </c>
      <c r="Q361" s="55" t="str">
        <f>IFERROR(Q113*('SCENARIO Variables'!Y$94/'SCENARIO Variables'!J$93),"")</f>
        <v/>
      </c>
      <c r="R361" s="55" t="str">
        <f>IFERROR(R113*('SCENARIO Variables'!Z$94/'SCENARIO Variables'!K$93),"")</f>
        <v/>
      </c>
      <c r="S361" s="55" t="str">
        <f>IFERROR(S113*('SCENARIO Variables'!AA$94/'SCENARIO Variables'!L$93),"")</f>
        <v/>
      </c>
      <c r="T361" s="55" t="str">
        <f>IFERROR(T113*('SCENARIO Variables'!AB$94/'SCENARIO Variables'!M$93),"")</f>
        <v/>
      </c>
      <c r="U361" s="55" t="str">
        <f>IFERROR(U113*('SCENARIO Variables'!AC$94/'SCENARIO Variables'!N$93),"")</f>
        <v/>
      </c>
      <c r="V361" s="55" t="str">
        <f>IFERROR(V113*('SCENARIO Variables'!AD$94/'SCENARIO Variables'!O$93),"")</f>
        <v/>
      </c>
      <c r="W361" s="55" t="str">
        <f>IFERROR(W113*('SCENARIO Variables'!AE$94/'SCENARIO Variables'!P$93),"")</f>
        <v/>
      </c>
      <c r="X361" s="55" t="str">
        <f>IFERROR(X113*('SCENARIO Variables'!AF$94/'SCENARIO Variables'!Q$93),"")</f>
        <v/>
      </c>
      <c r="Y361" s="55" t="str">
        <f>IFERROR(Y113*('SCENARIO Variables'!AG$94/'SCENARIO Variables'!R$93),"")</f>
        <v/>
      </c>
      <c r="Z361" s="55" t="str">
        <f>IFERROR(Z113*('SCENARIO Variables'!AH$94/'SCENARIO Variables'!S$93),"")</f>
        <v/>
      </c>
      <c r="AA361" s="55" t="str">
        <f>IFERROR(AA113*('SCENARIO Variables'!AI$94/'SCENARIO Variables'!T$93),"")</f>
        <v/>
      </c>
      <c r="AB361" s="55" t="str">
        <f>IFERROR(AB113*('SCENARIO Variables'!AJ$94/'SCENARIO Variables'!U$93),"")</f>
        <v/>
      </c>
      <c r="AC361" s="55" t="str">
        <f>IFERROR(AC113*('SCENARIO Variables'!AK$94/'SCENARIO Variables'!V$93),"")</f>
        <v/>
      </c>
    </row>
    <row r="362" spans="3:29" x14ac:dyDescent="0.3">
      <c r="C362" t="s">
        <v>128</v>
      </c>
      <c r="J362" s="52" t="str">
        <f t="shared" si="13"/>
        <v>*</v>
      </c>
      <c r="K362" s="8">
        <f t="shared" si="11"/>
        <v>2023</v>
      </c>
      <c r="L362" s="56" t="str">
        <f t="shared" si="12"/>
        <v>CECUL</v>
      </c>
      <c r="O362" s="53" t="str">
        <f>IFERROR(ROUNDDOWN(O114*('SCENARIO Variables'!W$45/'SCENARIO Variables'!H$44),4),"")</f>
        <v/>
      </c>
      <c r="P362" s="55" t="str">
        <f>IFERROR(P114*('SCENARIO Variables'!X$94/'SCENARIO Variables'!I$93),"")</f>
        <v/>
      </c>
      <c r="Q362" s="55" t="str">
        <f>IFERROR(Q114*('SCENARIO Variables'!Y$94/'SCENARIO Variables'!J$93),"")</f>
        <v/>
      </c>
      <c r="R362" s="55" t="str">
        <f>IFERROR(R114*('SCENARIO Variables'!Z$94/'SCENARIO Variables'!K$93),"")</f>
        <v/>
      </c>
      <c r="S362" s="55" t="str">
        <f>IFERROR(S114*('SCENARIO Variables'!AA$94/'SCENARIO Variables'!L$93),"")</f>
        <v/>
      </c>
      <c r="T362" s="55" t="str">
        <f>IFERROR(T114*('SCENARIO Variables'!AB$94/'SCENARIO Variables'!M$93),"")</f>
        <v/>
      </c>
      <c r="U362" s="55" t="str">
        <f>IFERROR(U114*('SCENARIO Variables'!AC$94/'SCENARIO Variables'!N$93),"")</f>
        <v/>
      </c>
      <c r="V362" s="55" t="str">
        <f>IFERROR(V114*('SCENARIO Variables'!AD$94/'SCENARIO Variables'!O$93),"")</f>
        <v/>
      </c>
      <c r="W362" s="55" t="str">
        <f>IFERROR(W114*('SCENARIO Variables'!AE$94/'SCENARIO Variables'!P$93),"")</f>
        <v/>
      </c>
      <c r="X362" s="55" t="str">
        <f>IFERROR(X114*('SCENARIO Variables'!AF$94/'SCENARIO Variables'!Q$93),"")</f>
        <v/>
      </c>
      <c r="Y362" s="55" t="str">
        <f>IFERROR(Y114*('SCENARIO Variables'!AG$94/'SCENARIO Variables'!R$93),"")</f>
        <v/>
      </c>
      <c r="Z362" s="55" t="str">
        <f>IFERROR(Z114*('SCENARIO Variables'!AH$94/'SCENARIO Variables'!S$93),"")</f>
        <v/>
      </c>
      <c r="AA362" s="55" t="str">
        <f>IFERROR(AA114*('SCENARIO Variables'!AI$94/'SCENARIO Variables'!T$93),"")</f>
        <v/>
      </c>
      <c r="AB362" s="55" t="str">
        <f>IFERROR(AB114*('SCENARIO Variables'!AJ$94/'SCENARIO Variables'!U$93),"")</f>
        <v/>
      </c>
      <c r="AC362" s="55" t="str">
        <f>IFERROR(AC114*('SCENARIO Variables'!AK$94/'SCENARIO Variables'!V$93),"")</f>
        <v/>
      </c>
    </row>
    <row r="363" spans="3:29" x14ac:dyDescent="0.3">
      <c r="C363" t="s">
        <v>129</v>
      </c>
      <c r="J363" s="52" t="str">
        <f t="shared" si="13"/>
        <v>*</v>
      </c>
      <c r="K363" s="8">
        <f t="shared" si="11"/>
        <v>2023</v>
      </c>
      <c r="L363" s="56" t="str">
        <f t="shared" si="12"/>
        <v>CEEDU</v>
      </c>
      <c r="O363" s="53" t="str">
        <f>IFERROR(ROUNDDOWN(O115*('SCENARIO Variables'!W$45/'SCENARIO Variables'!H$44),4),"")</f>
        <v/>
      </c>
      <c r="P363" s="55" t="str">
        <f>IFERROR(P115*('SCENARIO Variables'!X$94/'SCENARIO Variables'!I$93),"")</f>
        <v/>
      </c>
      <c r="Q363" s="55" t="str">
        <f>IFERROR(Q115*('SCENARIO Variables'!Y$94/'SCENARIO Variables'!J$93),"")</f>
        <v/>
      </c>
      <c r="R363" s="55" t="str">
        <f>IFERROR(R115*('SCENARIO Variables'!Z$94/'SCENARIO Variables'!K$93),"")</f>
        <v/>
      </c>
      <c r="S363" s="55" t="str">
        <f>IFERROR(S115*('SCENARIO Variables'!AA$94/'SCENARIO Variables'!L$93),"")</f>
        <v/>
      </c>
      <c r="T363" s="55" t="str">
        <f>IFERROR(T115*('SCENARIO Variables'!AB$94/'SCENARIO Variables'!M$93),"")</f>
        <v/>
      </c>
      <c r="U363" s="55" t="str">
        <f>IFERROR(U115*('SCENARIO Variables'!AC$94/'SCENARIO Variables'!N$93),"")</f>
        <v/>
      </c>
      <c r="V363" s="55" t="str">
        <f>IFERROR(V115*('SCENARIO Variables'!AD$94/'SCENARIO Variables'!O$93),"")</f>
        <v/>
      </c>
      <c r="W363" s="55" t="str">
        <f>IFERROR(W115*('SCENARIO Variables'!AE$94/'SCENARIO Variables'!P$93),"")</f>
        <v/>
      </c>
      <c r="X363" s="55" t="str">
        <f>IFERROR(X115*('SCENARIO Variables'!AF$94/'SCENARIO Variables'!Q$93),"")</f>
        <v/>
      </c>
      <c r="Y363" s="55" t="str">
        <f>IFERROR(Y115*('SCENARIO Variables'!AG$94/'SCENARIO Variables'!R$93),"")</f>
        <v/>
      </c>
      <c r="Z363" s="55" t="str">
        <f>IFERROR(Z115*('SCENARIO Variables'!AH$94/'SCENARIO Variables'!S$93),"")</f>
        <v/>
      </c>
      <c r="AA363" s="55" t="str">
        <f>IFERROR(AA115*('SCENARIO Variables'!AI$94/'SCENARIO Variables'!T$93),"")</f>
        <v/>
      </c>
      <c r="AB363" s="55" t="str">
        <f>IFERROR(AB115*('SCENARIO Variables'!AJ$94/'SCENARIO Variables'!U$93),"")</f>
        <v/>
      </c>
      <c r="AC363" s="55" t="str">
        <f>IFERROR(AC115*('SCENARIO Variables'!AK$94/'SCENARIO Variables'!V$93),"")</f>
        <v/>
      </c>
    </row>
    <row r="364" spans="3:29" x14ac:dyDescent="0.3">
      <c r="C364" t="s">
        <v>130</v>
      </c>
      <c r="J364" s="52" t="str">
        <f t="shared" si="13"/>
        <v>*</v>
      </c>
      <c r="K364" s="8">
        <f t="shared" si="11"/>
        <v>2023</v>
      </c>
      <c r="L364" s="56" t="str">
        <f t="shared" si="12"/>
        <v>CEHLT</v>
      </c>
      <c r="O364" s="53" t="str">
        <f>IFERROR(ROUNDDOWN(O116*('SCENARIO Variables'!W$45/'SCENARIO Variables'!H$44),4),"")</f>
        <v/>
      </c>
      <c r="P364" s="55" t="str">
        <f>IFERROR(P116*('SCENARIO Variables'!X$94/'SCENARIO Variables'!I$93),"")</f>
        <v/>
      </c>
      <c r="Q364" s="55" t="str">
        <f>IFERROR(Q116*('SCENARIO Variables'!Y$94/'SCENARIO Variables'!J$93),"")</f>
        <v/>
      </c>
      <c r="R364" s="55" t="str">
        <f>IFERROR(R116*('SCENARIO Variables'!Z$94/'SCENARIO Variables'!K$93),"")</f>
        <v/>
      </c>
      <c r="S364" s="55" t="str">
        <f>IFERROR(S116*('SCENARIO Variables'!AA$94/'SCENARIO Variables'!L$93),"")</f>
        <v/>
      </c>
      <c r="T364" s="55" t="str">
        <f>IFERROR(T116*('SCENARIO Variables'!AB$94/'SCENARIO Variables'!M$93),"")</f>
        <v/>
      </c>
      <c r="U364" s="55" t="str">
        <f>IFERROR(U116*('SCENARIO Variables'!AC$94/'SCENARIO Variables'!N$93),"")</f>
        <v/>
      </c>
      <c r="V364" s="55" t="str">
        <f>IFERROR(V116*('SCENARIO Variables'!AD$94/'SCENARIO Variables'!O$93),"")</f>
        <v/>
      </c>
      <c r="W364" s="55" t="str">
        <f>IFERROR(W116*('SCENARIO Variables'!AE$94/'SCENARIO Variables'!P$93),"")</f>
        <v/>
      </c>
      <c r="X364" s="55" t="str">
        <f>IFERROR(X116*('SCENARIO Variables'!AF$94/'SCENARIO Variables'!Q$93),"")</f>
        <v/>
      </c>
      <c r="Y364" s="55" t="str">
        <f>IFERROR(Y116*('SCENARIO Variables'!AG$94/'SCENARIO Variables'!R$93),"")</f>
        <v/>
      </c>
      <c r="Z364" s="55" t="str">
        <f>IFERROR(Z116*('SCENARIO Variables'!AH$94/'SCENARIO Variables'!S$93),"")</f>
        <v/>
      </c>
      <c r="AA364" s="55" t="str">
        <f>IFERROR(AA116*('SCENARIO Variables'!AI$94/'SCENARIO Variables'!T$93),"")</f>
        <v/>
      </c>
      <c r="AB364" s="55" t="str">
        <f>IFERROR(AB116*('SCENARIO Variables'!AJ$94/'SCENARIO Variables'!U$93),"")</f>
        <v/>
      </c>
      <c r="AC364" s="55" t="str">
        <f>IFERROR(AC116*('SCENARIO Variables'!AK$94/'SCENARIO Variables'!V$93),"")</f>
        <v/>
      </c>
    </row>
    <row r="365" spans="3:29" x14ac:dyDescent="0.3">
      <c r="C365" t="s">
        <v>131</v>
      </c>
      <c r="J365" s="52" t="str">
        <f t="shared" si="13"/>
        <v>*</v>
      </c>
      <c r="K365" s="8">
        <f t="shared" si="11"/>
        <v>2023</v>
      </c>
      <c r="L365" s="56" t="str">
        <f t="shared" si="12"/>
        <v>CEOFF</v>
      </c>
      <c r="O365" s="53" t="str">
        <f>IFERROR(ROUNDDOWN(O117*('SCENARIO Variables'!W$45/'SCENARIO Variables'!H$44),4),"")</f>
        <v/>
      </c>
      <c r="P365" s="55" t="str">
        <f>IFERROR(P117*('SCENARIO Variables'!X$94/'SCENARIO Variables'!I$93),"")</f>
        <v/>
      </c>
      <c r="Q365" s="55" t="str">
        <f>IFERROR(Q117*('SCENARIO Variables'!Y$94/'SCENARIO Variables'!J$93),"")</f>
        <v/>
      </c>
      <c r="R365" s="55" t="str">
        <f>IFERROR(R117*('SCENARIO Variables'!Z$94/'SCENARIO Variables'!K$93),"")</f>
        <v/>
      </c>
      <c r="S365" s="55" t="str">
        <f>IFERROR(S117*('SCENARIO Variables'!AA$94/'SCENARIO Variables'!L$93),"")</f>
        <v/>
      </c>
      <c r="T365" s="55" t="str">
        <f>IFERROR(T117*('SCENARIO Variables'!AB$94/'SCENARIO Variables'!M$93),"")</f>
        <v/>
      </c>
      <c r="U365" s="55" t="str">
        <f>IFERROR(U117*('SCENARIO Variables'!AC$94/'SCENARIO Variables'!N$93),"")</f>
        <v/>
      </c>
      <c r="V365" s="55" t="str">
        <f>IFERROR(V117*('SCENARIO Variables'!AD$94/'SCENARIO Variables'!O$93),"")</f>
        <v/>
      </c>
      <c r="W365" s="55" t="str">
        <f>IFERROR(W117*('SCENARIO Variables'!AE$94/'SCENARIO Variables'!P$93),"")</f>
        <v/>
      </c>
      <c r="X365" s="55" t="str">
        <f>IFERROR(X117*('SCENARIO Variables'!AF$94/'SCENARIO Variables'!Q$93),"")</f>
        <v/>
      </c>
      <c r="Y365" s="55" t="str">
        <f>IFERROR(Y117*('SCENARIO Variables'!AG$94/'SCENARIO Variables'!R$93),"")</f>
        <v/>
      </c>
      <c r="Z365" s="55" t="str">
        <f>IFERROR(Z117*('SCENARIO Variables'!AH$94/'SCENARIO Variables'!S$93),"")</f>
        <v/>
      </c>
      <c r="AA365" s="55" t="str">
        <f>IFERROR(AA117*('SCENARIO Variables'!AI$94/'SCENARIO Variables'!T$93),"")</f>
        <v/>
      </c>
      <c r="AB365" s="55" t="str">
        <f>IFERROR(AB117*('SCENARIO Variables'!AJ$94/'SCENARIO Variables'!U$93),"")</f>
        <v/>
      </c>
      <c r="AC365" s="55" t="str">
        <f>IFERROR(AC117*('SCENARIO Variables'!AK$94/'SCENARIO Variables'!V$93),"")</f>
        <v/>
      </c>
    </row>
    <row r="366" spans="3:29" x14ac:dyDescent="0.3">
      <c r="C366" t="s">
        <v>132</v>
      </c>
      <c r="J366" s="52" t="str">
        <f t="shared" si="13"/>
        <v>*</v>
      </c>
      <c r="K366" s="8">
        <f t="shared" si="11"/>
        <v>2023</v>
      </c>
      <c r="L366" s="56" t="str">
        <f t="shared" si="12"/>
        <v>CEOTH</v>
      </c>
      <c r="O366" s="53" t="str">
        <f>IFERROR(ROUNDDOWN(O118*('SCENARIO Variables'!W$45/'SCENARIO Variables'!H$44),4),"")</f>
        <v/>
      </c>
      <c r="P366" s="55" t="str">
        <f>IFERROR(P118*('SCENARIO Variables'!X$94/'SCENARIO Variables'!I$93),"")</f>
        <v/>
      </c>
      <c r="Q366" s="55" t="str">
        <f>IFERROR(Q118*('SCENARIO Variables'!Y$94/'SCENARIO Variables'!J$93),"")</f>
        <v/>
      </c>
      <c r="R366" s="55" t="str">
        <f>IFERROR(R118*('SCENARIO Variables'!Z$94/'SCENARIO Variables'!K$93),"")</f>
        <v/>
      </c>
      <c r="S366" s="55" t="str">
        <f>IFERROR(S118*('SCENARIO Variables'!AA$94/'SCENARIO Variables'!L$93),"")</f>
        <v/>
      </c>
      <c r="T366" s="55" t="str">
        <f>IFERROR(T118*('SCENARIO Variables'!AB$94/'SCENARIO Variables'!M$93),"")</f>
        <v/>
      </c>
      <c r="U366" s="55" t="str">
        <f>IFERROR(U118*('SCENARIO Variables'!AC$94/'SCENARIO Variables'!N$93),"")</f>
        <v/>
      </c>
      <c r="V366" s="55" t="str">
        <f>IFERROR(V118*('SCENARIO Variables'!AD$94/'SCENARIO Variables'!O$93),"")</f>
        <v/>
      </c>
      <c r="W366" s="55" t="str">
        <f>IFERROR(W118*('SCENARIO Variables'!AE$94/'SCENARIO Variables'!P$93),"")</f>
        <v/>
      </c>
      <c r="X366" s="55" t="str">
        <f>IFERROR(X118*('SCENARIO Variables'!AF$94/'SCENARIO Variables'!Q$93),"")</f>
        <v/>
      </c>
      <c r="Y366" s="55" t="str">
        <f>IFERROR(Y118*('SCENARIO Variables'!AG$94/'SCENARIO Variables'!R$93),"")</f>
        <v/>
      </c>
      <c r="Z366" s="55" t="str">
        <f>IFERROR(Z118*('SCENARIO Variables'!AH$94/'SCENARIO Variables'!S$93),"")</f>
        <v/>
      </c>
      <c r="AA366" s="55" t="str">
        <f>IFERROR(AA118*('SCENARIO Variables'!AI$94/'SCENARIO Variables'!T$93),"")</f>
        <v/>
      </c>
      <c r="AB366" s="55" t="str">
        <f>IFERROR(AB118*('SCENARIO Variables'!AJ$94/'SCENARIO Variables'!U$93),"")</f>
        <v/>
      </c>
      <c r="AC366" s="55" t="str">
        <f>IFERROR(AC118*('SCENARIO Variables'!AK$94/'SCENARIO Variables'!V$93),"")</f>
        <v/>
      </c>
    </row>
    <row r="367" spans="3:29" x14ac:dyDescent="0.3">
      <c r="C367" t="s">
        <v>133</v>
      </c>
      <c r="J367" s="52" t="str">
        <f t="shared" si="13"/>
        <v>*</v>
      </c>
      <c r="K367" s="8">
        <f t="shared" si="11"/>
        <v>2023</v>
      </c>
      <c r="L367" s="56" t="str">
        <f t="shared" si="12"/>
        <v>CERET</v>
      </c>
      <c r="O367" s="53" t="str">
        <f>IFERROR(ROUNDDOWN(O119*('SCENARIO Variables'!W$45/'SCENARIO Variables'!H$44),4),"")</f>
        <v/>
      </c>
      <c r="P367" s="55" t="str">
        <f>IFERROR(P119*('SCENARIO Variables'!X$94/'SCENARIO Variables'!I$93),"")</f>
        <v/>
      </c>
      <c r="Q367" s="55" t="str">
        <f>IFERROR(Q119*('SCENARIO Variables'!Y$94/'SCENARIO Variables'!J$93),"")</f>
        <v/>
      </c>
      <c r="R367" s="55" t="str">
        <f>IFERROR(R119*('SCENARIO Variables'!Z$94/'SCENARIO Variables'!K$93),"")</f>
        <v/>
      </c>
      <c r="S367" s="55" t="str">
        <f>IFERROR(S119*('SCENARIO Variables'!AA$94/'SCENARIO Variables'!L$93),"")</f>
        <v/>
      </c>
      <c r="T367" s="55" t="str">
        <f>IFERROR(T119*('SCENARIO Variables'!AB$94/'SCENARIO Variables'!M$93),"")</f>
        <v/>
      </c>
      <c r="U367" s="55" t="str">
        <f>IFERROR(U119*('SCENARIO Variables'!AC$94/'SCENARIO Variables'!N$93),"")</f>
        <v/>
      </c>
      <c r="V367" s="55" t="str">
        <f>IFERROR(V119*('SCENARIO Variables'!AD$94/'SCENARIO Variables'!O$93),"")</f>
        <v/>
      </c>
      <c r="W367" s="55" t="str">
        <f>IFERROR(W119*('SCENARIO Variables'!AE$94/'SCENARIO Variables'!P$93),"")</f>
        <v/>
      </c>
      <c r="X367" s="55" t="str">
        <f>IFERROR(X119*('SCENARIO Variables'!AF$94/'SCENARIO Variables'!Q$93),"")</f>
        <v/>
      </c>
      <c r="Y367" s="55" t="str">
        <f>IFERROR(Y119*('SCENARIO Variables'!AG$94/'SCENARIO Variables'!R$93),"")</f>
        <v/>
      </c>
      <c r="Z367" s="55" t="str">
        <f>IFERROR(Z119*('SCENARIO Variables'!AH$94/'SCENARIO Variables'!S$93),"")</f>
        <v/>
      </c>
      <c r="AA367" s="55" t="str">
        <f>IFERROR(AA119*('SCENARIO Variables'!AI$94/'SCENARIO Variables'!T$93),"")</f>
        <v/>
      </c>
      <c r="AB367" s="55" t="str">
        <f>IFERROR(AB119*('SCENARIO Variables'!AJ$94/'SCENARIO Variables'!U$93),"")</f>
        <v/>
      </c>
      <c r="AC367" s="55" t="str">
        <f>IFERROR(AC119*('SCENARIO Variables'!AK$94/'SCENARIO Variables'!V$93),"")</f>
        <v/>
      </c>
    </row>
    <row r="368" spans="3:29" x14ac:dyDescent="0.3">
      <c r="C368" t="s">
        <v>134</v>
      </c>
      <c r="J368" s="52" t="str">
        <f t="shared" si="13"/>
        <v>*</v>
      </c>
      <c r="K368" s="8">
        <f t="shared" si="11"/>
        <v>2023</v>
      </c>
      <c r="L368" s="56" t="str">
        <f t="shared" si="12"/>
        <v>CESPO</v>
      </c>
      <c r="O368" s="53" t="str">
        <f>IFERROR(ROUNDDOWN(O120*('SCENARIO Variables'!W$45/'SCENARIO Variables'!H$44),4),"")</f>
        <v/>
      </c>
      <c r="P368" s="55" t="str">
        <f>IFERROR(P120*('SCENARIO Variables'!X$94/'SCENARIO Variables'!I$93),"")</f>
        <v/>
      </c>
      <c r="Q368" s="55" t="str">
        <f>IFERROR(Q120*('SCENARIO Variables'!Y$94/'SCENARIO Variables'!J$93),"")</f>
        <v/>
      </c>
      <c r="R368" s="55" t="str">
        <f>IFERROR(R120*('SCENARIO Variables'!Z$94/'SCENARIO Variables'!K$93),"")</f>
        <v/>
      </c>
      <c r="S368" s="55" t="str">
        <f>IFERROR(S120*('SCENARIO Variables'!AA$94/'SCENARIO Variables'!L$93),"")</f>
        <v/>
      </c>
      <c r="T368" s="55" t="str">
        <f>IFERROR(T120*('SCENARIO Variables'!AB$94/'SCENARIO Variables'!M$93),"")</f>
        <v/>
      </c>
      <c r="U368" s="55" t="str">
        <f>IFERROR(U120*('SCENARIO Variables'!AC$94/'SCENARIO Variables'!N$93),"")</f>
        <v/>
      </c>
      <c r="V368" s="55" t="str">
        <f>IFERROR(V120*('SCENARIO Variables'!AD$94/'SCENARIO Variables'!O$93),"")</f>
        <v/>
      </c>
      <c r="W368" s="55" t="str">
        <f>IFERROR(W120*('SCENARIO Variables'!AE$94/'SCENARIO Variables'!P$93),"")</f>
        <v/>
      </c>
      <c r="X368" s="55" t="str">
        <f>IFERROR(X120*('SCENARIO Variables'!AF$94/'SCENARIO Variables'!Q$93),"")</f>
        <v/>
      </c>
      <c r="Y368" s="55" t="str">
        <f>IFERROR(Y120*('SCENARIO Variables'!AG$94/'SCENARIO Variables'!R$93),"")</f>
        <v/>
      </c>
      <c r="Z368" s="55" t="str">
        <f>IFERROR(Z120*('SCENARIO Variables'!AH$94/'SCENARIO Variables'!S$93),"")</f>
        <v/>
      </c>
      <c r="AA368" s="55" t="str">
        <f>IFERROR(AA120*('SCENARIO Variables'!AI$94/'SCENARIO Variables'!T$93),"")</f>
        <v/>
      </c>
      <c r="AB368" s="55" t="str">
        <f>IFERROR(AB120*('SCENARIO Variables'!AJ$94/'SCENARIO Variables'!U$93),"")</f>
        <v/>
      </c>
      <c r="AC368" s="55" t="str">
        <f>IFERROR(AC120*('SCENARIO Variables'!AK$94/'SCENARIO Variables'!V$93),"")</f>
        <v/>
      </c>
    </row>
    <row r="369" spans="3:29" x14ac:dyDescent="0.3">
      <c r="C369" t="s">
        <v>135</v>
      </c>
      <c r="J369" s="52" t="str">
        <f t="shared" si="13"/>
        <v>*</v>
      </c>
      <c r="K369" s="8">
        <f t="shared" si="11"/>
        <v>2023</v>
      </c>
      <c r="L369" s="56" t="str">
        <f t="shared" si="12"/>
        <v>CETUR</v>
      </c>
      <c r="O369" s="53" t="str">
        <f>IFERROR(ROUNDDOWN(O121*('SCENARIO Variables'!W$45/'SCENARIO Variables'!H$44),4),"")</f>
        <v/>
      </c>
      <c r="P369" s="55" t="str">
        <f>IFERROR(P121*('SCENARIO Variables'!X$94/'SCENARIO Variables'!I$93),"")</f>
        <v/>
      </c>
      <c r="Q369" s="55" t="str">
        <f>IFERROR(Q121*('SCENARIO Variables'!Y$94/'SCENARIO Variables'!J$93),"")</f>
        <v/>
      </c>
      <c r="R369" s="55" t="str">
        <f>IFERROR(R121*('SCENARIO Variables'!Z$94/'SCENARIO Variables'!K$93),"")</f>
        <v/>
      </c>
      <c r="S369" s="55" t="str">
        <f>IFERROR(S121*('SCENARIO Variables'!AA$94/'SCENARIO Variables'!L$93),"")</f>
        <v/>
      </c>
      <c r="T369" s="55" t="str">
        <f>IFERROR(T121*('SCENARIO Variables'!AB$94/'SCENARIO Variables'!M$93),"")</f>
        <v/>
      </c>
      <c r="U369" s="55" t="str">
        <f>IFERROR(U121*('SCENARIO Variables'!AC$94/'SCENARIO Variables'!N$93),"")</f>
        <v/>
      </c>
      <c r="V369" s="55" t="str">
        <f>IFERROR(V121*('SCENARIO Variables'!AD$94/'SCENARIO Variables'!O$93),"")</f>
        <v/>
      </c>
      <c r="W369" s="55" t="str">
        <f>IFERROR(W121*('SCENARIO Variables'!AE$94/'SCENARIO Variables'!P$93),"")</f>
        <v/>
      </c>
      <c r="X369" s="55" t="str">
        <f>IFERROR(X121*('SCENARIO Variables'!AF$94/'SCENARIO Variables'!Q$93),"")</f>
        <v/>
      </c>
      <c r="Y369" s="55" t="str">
        <f>IFERROR(Y121*('SCENARIO Variables'!AG$94/'SCENARIO Variables'!R$93),"")</f>
        <v/>
      </c>
      <c r="Z369" s="55" t="str">
        <f>IFERROR(Z121*('SCENARIO Variables'!AH$94/'SCENARIO Variables'!S$93),"")</f>
        <v/>
      </c>
      <c r="AA369" s="55" t="str">
        <f>IFERROR(AA121*('SCENARIO Variables'!AI$94/'SCENARIO Variables'!T$93),"")</f>
        <v/>
      </c>
      <c r="AB369" s="55" t="str">
        <f>IFERROR(AB121*('SCENARIO Variables'!AJ$94/'SCENARIO Variables'!U$93),"")</f>
        <v/>
      </c>
      <c r="AC369" s="55" t="str">
        <f>IFERROR(AC121*('SCENARIO Variables'!AK$94/'SCENARIO Variables'!V$93),"")</f>
        <v/>
      </c>
    </row>
    <row r="370" spans="3:29" x14ac:dyDescent="0.3">
      <c r="C370" t="s">
        <v>136</v>
      </c>
      <c r="J370" s="52" t="str">
        <f t="shared" si="13"/>
        <v>DEMAND</v>
      </c>
      <c r="K370" s="8">
        <f t="shared" si="11"/>
        <v>2023</v>
      </c>
      <c r="L370" s="56" t="str">
        <f t="shared" si="12"/>
        <v>MHCUL</v>
      </c>
      <c r="O370" s="53">
        <f>IFERROR(ROUNDDOWN(O122*('SCENARIO Variables'!W$45/'SCENARIO Variables'!H$44),4),"")</f>
        <v>10.9724</v>
      </c>
      <c r="P370" s="55" t="str">
        <f>IFERROR(P122*('SCENARIO Variables'!X$78/'SCENARIO Variables'!I$77),"")</f>
        <v/>
      </c>
      <c r="Q370" s="55" t="str">
        <f>IFERROR(Q122*('SCENARIO Variables'!Y$78/'SCENARIO Variables'!J$77),"")</f>
        <v/>
      </c>
      <c r="R370" s="55" t="str">
        <f>IFERROR(R122*('SCENARIO Variables'!Z$78/'SCENARIO Variables'!K$77),"")</f>
        <v/>
      </c>
      <c r="S370" s="55" t="str">
        <f>IFERROR(S122*('SCENARIO Variables'!AA$78/'SCENARIO Variables'!L$77),"")</f>
        <v/>
      </c>
      <c r="T370" s="55" t="str">
        <f>IFERROR(T122*('SCENARIO Variables'!AB$78/'SCENARIO Variables'!M$77),"")</f>
        <v/>
      </c>
      <c r="U370" s="55" t="str">
        <f>IFERROR(U122*('SCENARIO Variables'!AC$78/'SCENARIO Variables'!N$77),"")</f>
        <v/>
      </c>
      <c r="V370" s="55" t="str">
        <f>IFERROR(V122*('SCENARIO Variables'!AD$78/'SCENARIO Variables'!O$77),"")</f>
        <v/>
      </c>
      <c r="W370" s="55" t="str">
        <f>IFERROR(W122*('SCENARIO Variables'!AE$78/'SCENARIO Variables'!P$77),"")</f>
        <v/>
      </c>
      <c r="X370" s="55" t="str">
        <f>IFERROR(X122*('SCENARIO Variables'!AF$78/'SCENARIO Variables'!Q$77),"")</f>
        <v/>
      </c>
      <c r="Y370" s="55" t="str">
        <f>IFERROR(Y122*('SCENARIO Variables'!AG$78/'SCENARIO Variables'!R$77),"")</f>
        <v/>
      </c>
      <c r="Z370" s="55" t="str">
        <f>IFERROR(Z122*('SCENARIO Variables'!AH$78/'SCENARIO Variables'!S$77),"")</f>
        <v/>
      </c>
      <c r="AA370" s="55" t="str">
        <f>IFERROR(AA122*('SCENARIO Variables'!AI$78/'SCENARIO Variables'!T$77),"")</f>
        <v/>
      </c>
      <c r="AB370" s="55" t="str">
        <f>IFERROR(AB122*('SCENARIO Variables'!AJ$78/'SCENARIO Variables'!U$77),"")</f>
        <v/>
      </c>
      <c r="AC370" s="55" t="str">
        <f>IFERROR(AC122*('SCENARIO Variables'!AK$78/'SCENARIO Variables'!V$77),"")</f>
        <v/>
      </c>
    </row>
    <row r="371" spans="3:29" x14ac:dyDescent="0.3">
      <c r="C371" t="s">
        <v>137</v>
      </c>
      <c r="J371" s="52" t="str">
        <f t="shared" si="13"/>
        <v>DEMAND</v>
      </c>
      <c r="K371" s="8">
        <f t="shared" si="11"/>
        <v>2023</v>
      </c>
      <c r="L371" s="56" t="str">
        <f t="shared" si="12"/>
        <v>MHEDU</v>
      </c>
      <c r="O371" s="53">
        <f>IFERROR(ROUNDDOWN(O123*('SCENARIO Variables'!W$45/'SCENARIO Variables'!H$44),4),"")</f>
        <v>47.547400000000003</v>
      </c>
      <c r="P371" s="55" t="str">
        <f>IFERROR(P123*('SCENARIO Variables'!X$78/'SCENARIO Variables'!I$77),"")</f>
        <v/>
      </c>
      <c r="Q371" s="55" t="str">
        <f>IFERROR(Q123*('SCENARIO Variables'!Y$78/'SCENARIO Variables'!J$77),"")</f>
        <v/>
      </c>
      <c r="R371" s="55" t="str">
        <f>IFERROR(R123*('SCENARIO Variables'!Z$78/'SCENARIO Variables'!K$77),"")</f>
        <v/>
      </c>
      <c r="S371" s="55" t="str">
        <f>IFERROR(S123*('SCENARIO Variables'!AA$78/'SCENARIO Variables'!L$77),"")</f>
        <v/>
      </c>
      <c r="T371" s="55" t="str">
        <f>IFERROR(T123*('SCENARIO Variables'!AB$78/'SCENARIO Variables'!M$77),"")</f>
        <v/>
      </c>
      <c r="U371" s="55" t="str">
        <f>IFERROR(U123*('SCENARIO Variables'!AC$78/'SCENARIO Variables'!N$77),"")</f>
        <v/>
      </c>
      <c r="V371" s="55" t="str">
        <f>IFERROR(V123*('SCENARIO Variables'!AD$78/'SCENARIO Variables'!O$77),"")</f>
        <v/>
      </c>
      <c r="W371" s="55" t="str">
        <f>IFERROR(W123*('SCENARIO Variables'!AE$78/'SCENARIO Variables'!P$77),"")</f>
        <v/>
      </c>
      <c r="X371" s="55" t="str">
        <f>IFERROR(X123*('SCENARIO Variables'!AF$78/'SCENARIO Variables'!Q$77),"")</f>
        <v/>
      </c>
      <c r="Y371" s="55" t="str">
        <f>IFERROR(Y123*('SCENARIO Variables'!AG$78/'SCENARIO Variables'!R$77),"")</f>
        <v/>
      </c>
      <c r="Z371" s="55" t="str">
        <f>IFERROR(Z123*('SCENARIO Variables'!AH$78/'SCENARIO Variables'!S$77),"")</f>
        <v/>
      </c>
      <c r="AA371" s="55" t="str">
        <f>IFERROR(AA123*('SCENARIO Variables'!AI$78/'SCENARIO Variables'!T$77),"")</f>
        <v/>
      </c>
      <c r="AB371" s="55" t="str">
        <f>IFERROR(AB123*('SCENARIO Variables'!AJ$78/'SCENARIO Variables'!U$77),"")</f>
        <v/>
      </c>
      <c r="AC371" s="55" t="str">
        <f>IFERROR(AC123*('SCENARIO Variables'!AK$78/'SCENARIO Variables'!V$77),"")</f>
        <v/>
      </c>
    </row>
    <row r="372" spans="3:29" x14ac:dyDescent="0.3">
      <c r="C372" t="s">
        <v>138</v>
      </c>
      <c r="J372" s="52" t="str">
        <f t="shared" si="13"/>
        <v>DEMAND</v>
      </c>
      <c r="K372" s="8">
        <f t="shared" si="11"/>
        <v>2023</v>
      </c>
      <c r="L372" s="56" t="str">
        <f t="shared" si="12"/>
        <v>MHHOU</v>
      </c>
      <c r="O372" s="53">
        <f>IFERROR(ROUNDDOWN(O124*('SCENARIO Variables'!W$45/'SCENARIO Variables'!H$44),4),"")</f>
        <v>47.262599999999999</v>
      </c>
      <c r="P372" s="55" t="str">
        <f>IFERROR(P124*('SCENARIO Variables'!X$78/'SCENARIO Variables'!I$77),"")</f>
        <v/>
      </c>
      <c r="Q372" s="55" t="str">
        <f>IFERROR(Q124*('SCENARIO Variables'!Y$78/'SCENARIO Variables'!J$77),"")</f>
        <v/>
      </c>
      <c r="R372" s="55" t="str">
        <f>IFERROR(R124*('SCENARIO Variables'!Z$78/'SCENARIO Variables'!K$77),"")</f>
        <v/>
      </c>
      <c r="S372" s="55" t="str">
        <f>IFERROR(S124*('SCENARIO Variables'!AA$78/'SCENARIO Variables'!L$77),"")</f>
        <v/>
      </c>
      <c r="T372" s="55" t="str">
        <f>IFERROR(T124*('SCENARIO Variables'!AB$78/'SCENARIO Variables'!M$77),"")</f>
        <v/>
      </c>
      <c r="U372" s="55" t="str">
        <f>IFERROR(U124*('SCENARIO Variables'!AC$78/'SCENARIO Variables'!N$77),"")</f>
        <v/>
      </c>
      <c r="V372" s="55" t="str">
        <f>IFERROR(V124*('SCENARIO Variables'!AD$78/'SCENARIO Variables'!O$77),"")</f>
        <v/>
      </c>
      <c r="W372" s="55" t="str">
        <f>IFERROR(W124*('SCENARIO Variables'!AE$78/'SCENARIO Variables'!P$77),"")</f>
        <v/>
      </c>
      <c r="X372" s="55" t="str">
        <f>IFERROR(X124*('SCENARIO Variables'!AF$78/'SCENARIO Variables'!Q$77),"")</f>
        <v/>
      </c>
      <c r="Y372" s="55" t="str">
        <f>IFERROR(Y124*('SCENARIO Variables'!AG$78/'SCENARIO Variables'!R$77),"")</f>
        <v/>
      </c>
      <c r="Z372" s="55" t="str">
        <f>IFERROR(Z124*('SCENARIO Variables'!AH$78/'SCENARIO Variables'!S$77),"")</f>
        <v/>
      </c>
      <c r="AA372" s="55" t="str">
        <f>IFERROR(AA124*('SCENARIO Variables'!AI$78/'SCENARIO Variables'!T$77),"")</f>
        <v/>
      </c>
      <c r="AB372" s="55" t="str">
        <f>IFERROR(AB124*('SCENARIO Variables'!AJ$78/'SCENARIO Variables'!U$77),"")</f>
        <v/>
      </c>
      <c r="AC372" s="55" t="str">
        <f>IFERROR(AC124*('SCENARIO Variables'!AK$78/'SCENARIO Variables'!V$77),"")</f>
        <v/>
      </c>
    </row>
    <row r="373" spans="3:29" x14ac:dyDescent="0.3">
      <c r="C373" t="s">
        <v>139</v>
      </c>
      <c r="J373" s="52" t="str">
        <f t="shared" si="13"/>
        <v>DEMAND</v>
      </c>
      <c r="K373" s="8">
        <f t="shared" si="11"/>
        <v>2023</v>
      </c>
      <c r="L373" s="56" t="str">
        <f t="shared" si="12"/>
        <v>MHOFL</v>
      </c>
      <c r="O373" s="53">
        <f>IFERROR(ROUNDDOWN(O125*('SCENARIO Variables'!W$45/'SCENARIO Variables'!H$44),4),"")</f>
        <v>3.6574</v>
      </c>
      <c r="P373" s="55" t="str">
        <f>IFERROR(P125*('SCENARIO Variables'!X$78/'SCENARIO Variables'!I$77),"")</f>
        <v/>
      </c>
      <c r="Q373" s="55" t="str">
        <f>IFERROR(Q125*('SCENARIO Variables'!Y$78/'SCENARIO Variables'!J$77),"")</f>
        <v/>
      </c>
      <c r="R373" s="55" t="str">
        <f>IFERROR(R125*('SCENARIO Variables'!Z$78/'SCENARIO Variables'!K$77),"")</f>
        <v/>
      </c>
      <c r="S373" s="55" t="str">
        <f>IFERROR(S125*('SCENARIO Variables'!AA$78/'SCENARIO Variables'!L$77),"")</f>
        <v/>
      </c>
      <c r="T373" s="55" t="str">
        <f>IFERROR(T125*('SCENARIO Variables'!AB$78/'SCENARIO Variables'!M$77),"")</f>
        <v/>
      </c>
      <c r="U373" s="55" t="str">
        <f>IFERROR(U125*('SCENARIO Variables'!AC$78/'SCENARIO Variables'!N$77),"")</f>
        <v/>
      </c>
      <c r="V373" s="55" t="str">
        <f>IFERROR(V125*('SCENARIO Variables'!AD$78/'SCENARIO Variables'!O$77),"")</f>
        <v/>
      </c>
      <c r="W373" s="55" t="str">
        <f>IFERROR(W125*('SCENARIO Variables'!AE$78/'SCENARIO Variables'!P$77),"")</f>
        <v/>
      </c>
      <c r="X373" s="55" t="str">
        <f>IFERROR(X125*('SCENARIO Variables'!AF$78/'SCENARIO Variables'!Q$77),"")</f>
        <v/>
      </c>
      <c r="Y373" s="55" t="str">
        <f>IFERROR(Y125*('SCENARIO Variables'!AG$78/'SCENARIO Variables'!R$77),"")</f>
        <v/>
      </c>
      <c r="Z373" s="55" t="str">
        <f>IFERROR(Z125*('SCENARIO Variables'!AH$78/'SCENARIO Variables'!S$77),"")</f>
        <v/>
      </c>
      <c r="AA373" s="55" t="str">
        <f>IFERROR(AA125*('SCENARIO Variables'!AI$78/'SCENARIO Variables'!T$77),"")</f>
        <v/>
      </c>
      <c r="AB373" s="55" t="str">
        <f>IFERROR(AB125*('SCENARIO Variables'!AJ$78/'SCENARIO Variables'!U$77),"")</f>
        <v/>
      </c>
      <c r="AC373" s="55" t="str">
        <f>IFERROR(AC125*('SCENARIO Variables'!AK$78/'SCENARIO Variables'!V$77),"")</f>
        <v/>
      </c>
    </row>
    <row r="374" spans="3:29" x14ac:dyDescent="0.3">
      <c r="C374" t="s">
        <v>140</v>
      </c>
      <c r="J374" s="52" t="str">
        <f t="shared" si="13"/>
        <v>DEMAND</v>
      </c>
      <c r="K374" s="8">
        <f t="shared" si="11"/>
        <v>2023</v>
      </c>
      <c r="L374" s="56" t="str">
        <f t="shared" si="12"/>
        <v>MHOFS</v>
      </c>
      <c r="O374" s="53">
        <f>IFERROR(ROUNDDOWN(O126*('SCENARIO Variables'!W$45/'SCENARIO Variables'!H$44),4),"")</f>
        <v>19.750399999999999</v>
      </c>
      <c r="P374" s="55" t="str">
        <f>IFERROR(P126*('SCENARIO Variables'!X$78/'SCENARIO Variables'!I$77),"")</f>
        <v/>
      </c>
      <c r="Q374" s="55" t="str">
        <f>IFERROR(Q126*('SCENARIO Variables'!Y$78/'SCENARIO Variables'!J$77),"")</f>
        <v/>
      </c>
      <c r="R374" s="55" t="str">
        <f>IFERROR(R126*('SCENARIO Variables'!Z$78/'SCENARIO Variables'!K$77),"")</f>
        <v/>
      </c>
      <c r="S374" s="55" t="str">
        <f>IFERROR(S126*('SCENARIO Variables'!AA$78/'SCENARIO Variables'!L$77),"")</f>
        <v/>
      </c>
      <c r="T374" s="55" t="str">
        <f>IFERROR(T126*('SCENARIO Variables'!AB$78/'SCENARIO Variables'!M$77),"")</f>
        <v/>
      </c>
      <c r="U374" s="55" t="str">
        <f>IFERROR(U126*('SCENARIO Variables'!AC$78/'SCENARIO Variables'!N$77),"")</f>
        <v/>
      </c>
      <c r="V374" s="55" t="str">
        <f>IFERROR(V126*('SCENARIO Variables'!AD$78/'SCENARIO Variables'!O$77),"")</f>
        <v/>
      </c>
      <c r="W374" s="55" t="str">
        <f>IFERROR(W126*('SCENARIO Variables'!AE$78/'SCENARIO Variables'!P$77),"")</f>
        <v/>
      </c>
      <c r="X374" s="55" t="str">
        <f>IFERROR(X126*('SCENARIO Variables'!AF$78/'SCENARIO Variables'!Q$77),"")</f>
        <v/>
      </c>
      <c r="Y374" s="55" t="str">
        <f>IFERROR(Y126*('SCENARIO Variables'!AG$78/'SCENARIO Variables'!R$77),"")</f>
        <v/>
      </c>
      <c r="Z374" s="55" t="str">
        <f>IFERROR(Z126*('SCENARIO Variables'!AH$78/'SCENARIO Variables'!S$77),"")</f>
        <v/>
      </c>
      <c r="AA374" s="55" t="str">
        <f>IFERROR(AA126*('SCENARIO Variables'!AI$78/'SCENARIO Variables'!T$77),"")</f>
        <v/>
      </c>
      <c r="AB374" s="55" t="str">
        <f>IFERROR(AB126*('SCENARIO Variables'!AJ$78/'SCENARIO Variables'!U$77),"")</f>
        <v/>
      </c>
      <c r="AC374" s="55" t="str">
        <f>IFERROR(AC126*('SCENARIO Variables'!AK$78/'SCENARIO Variables'!V$77),"")</f>
        <v/>
      </c>
    </row>
    <row r="375" spans="3:29" x14ac:dyDescent="0.3">
      <c r="C375" t="s">
        <v>141</v>
      </c>
      <c r="J375" s="52" t="str">
        <f t="shared" si="13"/>
        <v>DEMAND</v>
      </c>
      <c r="K375" s="8">
        <f t="shared" si="11"/>
        <v>2023</v>
      </c>
      <c r="L375" s="56" t="str">
        <f t="shared" si="12"/>
        <v>MHOTH</v>
      </c>
      <c r="O375" s="53">
        <f>IFERROR(ROUNDDOWN(O127*('SCENARIO Variables'!W$45/'SCENARIO Variables'!H$44),4),"")</f>
        <v>2.1943999999999999</v>
      </c>
      <c r="P375" s="55" t="str">
        <f>IFERROR(P127*('SCENARIO Variables'!X$78/'SCENARIO Variables'!I$77),"")</f>
        <v/>
      </c>
      <c r="Q375" s="55" t="str">
        <f>IFERROR(Q127*('SCENARIO Variables'!Y$78/'SCENARIO Variables'!J$77),"")</f>
        <v/>
      </c>
      <c r="R375" s="55" t="str">
        <f>IFERROR(R127*('SCENARIO Variables'!Z$78/'SCENARIO Variables'!K$77),"")</f>
        <v/>
      </c>
      <c r="S375" s="55" t="str">
        <f>IFERROR(S127*('SCENARIO Variables'!AA$78/'SCENARIO Variables'!L$77),"")</f>
        <v/>
      </c>
      <c r="T375" s="55" t="str">
        <f>IFERROR(T127*('SCENARIO Variables'!AB$78/'SCENARIO Variables'!M$77),"")</f>
        <v/>
      </c>
      <c r="U375" s="55" t="str">
        <f>IFERROR(U127*('SCENARIO Variables'!AC$78/'SCENARIO Variables'!N$77),"")</f>
        <v/>
      </c>
      <c r="V375" s="55" t="str">
        <f>IFERROR(V127*('SCENARIO Variables'!AD$78/'SCENARIO Variables'!O$77),"")</f>
        <v/>
      </c>
      <c r="W375" s="55" t="str">
        <f>IFERROR(W127*('SCENARIO Variables'!AE$78/'SCENARIO Variables'!P$77),"")</f>
        <v/>
      </c>
      <c r="X375" s="55" t="str">
        <f>IFERROR(X127*('SCENARIO Variables'!AF$78/'SCENARIO Variables'!Q$77),"")</f>
        <v/>
      </c>
      <c r="Y375" s="55" t="str">
        <f>IFERROR(Y127*('SCENARIO Variables'!AG$78/'SCENARIO Variables'!R$77),"")</f>
        <v/>
      </c>
      <c r="Z375" s="55" t="str">
        <f>IFERROR(Z127*('SCENARIO Variables'!AH$78/'SCENARIO Variables'!S$77),"")</f>
        <v/>
      </c>
      <c r="AA375" s="55" t="str">
        <f>IFERROR(AA127*('SCENARIO Variables'!AI$78/'SCENARIO Variables'!T$77),"")</f>
        <v/>
      </c>
      <c r="AB375" s="55" t="str">
        <f>IFERROR(AB127*('SCENARIO Variables'!AJ$78/'SCENARIO Variables'!U$77),"")</f>
        <v/>
      </c>
      <c r="AC375" s="55" t="str">
        <f>IFERROR(AC127*('SCENARIO Variables'!AK$78/'SCENARIO Variables'!V$77),"")</f>
        <v/>
      </c>
    </row>
    <row r="376" spans="3:29" x14ac:dyDescent="0.3">
      <c r="C376" t="s">
        <v>142</v>
      </c>
      <c r="J376" s="52" t="str">
        <f t="shared" si="13"/>
        <v>DEMAND</v>
      </c>
      <c r="K376" s="8">
        <f t="shared" si="11"/>
        <v>2023</v>
      </c>
      <c r="L376" s="56" t="str">
        <f t="shared" si="12"/>
        <v>MHSPO</v>
      </c>
      <c r="O376" s="53">
        <f>IFERROR(ROUNDDOWN(O128*('SCENARIO Variables'!W$45/'SCENARIO Variables'!H$44),4),"")</f>
        <v>7.3150000000000004</v>
      </c>
      <c r="P376" s="55" t="str">
        <f>IFERROR(P128*('SCENARIO Variables'!X$78/'SCENARIO Variables'!I$77),"")</f>
        <v/>
      </c>
      <c r="Q376" s="55" t="str">
        <f>IFERROR(Q128*('SCENARIO Variables'!Y$78/'SCENARIO Variables'!J$77),"")</f>
        <v/>
      </c>
      <c r="R376" s="55" t="str">
        <f>IFERROR(R128*('SCENARIO Variables'!Z$78/'SCENARIO Variables'!K$77),"")</f>
        <v/>
      </c>
      <c r="S376" s="55" t="str">
        <f>IFERROR(S128*('SCENARIO Variables'!AA$78/'SCENARIO Variables'!L$77),"")</f>
        <v/>
      </c>
      <c r="T376" s="55" t="str">
        <f>IFERROR(T128*('SCENARIO Variables'!AB$78/'SCENARIO Variables'!M$77),"")</f>
        <v/>
      </c>
      <c r="U376" s="55" t="str">
        <f>IFERROR(U128*('SCENARIO Variables'!AC$78/'SCENARIO Variables'!N$77),"")</f>
        <v/>
      </c>
      <c r="V376" s="55" t="str">
        <f>IFERROR(V128*('SCENARIO Variables'!AD$78/'SCENARIO Variables'!O$77),"")</f>
        <v/>
      </c>
      <c r="W376" s="55" t="str">
        <f>IFERROR(W128*('SCENARIO Variables'!AE$78/'SCENARIO Variables'!P$77),"")</f>
        <v/>
      </c>
      <c r="X376" s="55" t="str">
        <f>IFERROR(X128*('SCENARIO Variables'!AF$78/'SCENARIO Variables'!Q$77),"")</f>
        <v/>
      </c>
      <c r="Y376" s="55" t="str">
        <f>IFERROR(Y128*('SCENARIO Variables'!AG$78/'SCENARIO Variables'!R$77),"")</f>
        <v/>
      </c>
      <c r="Z376" s="55" t="str">
        <f>IFERROR(Z128*('SCENARIO Variables'!AH$78/'SCENARIO Variables'!S$77),"")</f>
        <v/>
      </c>
      <c r="AA376" s="55" t="str">
        <f>IFERROR(AA128*('SCENARIO Variables'!AI$78/'SCENARIO Variables'!T$77),"")</f>
        <v/>
      </c>
      <c r="AB376" s="55" t="str">
        <f>IFERROR(AB128*('SCENARIO Variables'!AJ$78/'SCENARIO Variables'!U$77),"")</f>
        <v/>
      </c>
      <c r="AC376" s="55" t="str">
        <f>IFERROR(AC128*('SCENARIO Variables'!AK$78/'SCENARIO Variables'!V$77),"")</f>
        <v/>
      </c>
    </row>
    <row r="377" spans="3:29" x14ac:dyDescent="0.3">
      <c r="C377" t="s">
        <v>143</v>
      </c>
      <c r="J377" s="52" t="str">
        <f t="shared" si="13"/>
        <v>DEMAND</v>
      </c>
      <c r="K377" s="8">
        <f t="shared" si="11"/>
        <v>2023</v>
      </c>
      <c r="L377" s="56" t="str">
        <f t="shared" si="12"/>
        <v>MHTCH</v>
      </c>
      <c r="O377" s="53">
        <f>IFERROR(ROUNDDOWN(O129*('SCENARIO Variables'!W$45/'SCENARIO Variables'!H$44),4),"")</f>
        <v>4.3890000000000002</v>
      </c>
      <c r="P377" s="55" t="str">
        <f>IFERROR(P129*('SCENARIO Variables'!X$78/'SCENARIO Variables'!I$77),"")</f>
        <v/>
      </c>
      <c r="Q377" s="55" t="str">
        <f>IFERROR(Q129*('SCENARIO Variables'!Y$78/'SCENARIO Variables'!J$77),"")</f>
        <v/>
      </c>
      <c r="R377" s="55" t="str">
        <f>IFERROR(R129*('SCENARIO Variables'!Z$78/'SCENARIO Variables'!K$77),"")</f>
        <v/>
      </c>
      <c r="S377" s="55" t="str">
        <f>IFERROR(S129*('SCENARIO Variables'!AA$78/'SCENARIO Variables'!L$77),"")</f>
        <v/>
      </c>
      <c r="T377" s="55" t="str">
        <f>IFERROR(T129*('SCENARIO Variables'!AB$78/'SCENARIO Variables'!M$77),"")</f>
        <v/>
      </c>
      <c r="U377" s="55" t="str">
        <f>IFERROR(U129*('SCENARIO Variables'!AC$78/'SCENARIO Variables'!N$77),"")</f>
        <v/>
      </c>
      <c r="V377" s="55" t="str">
        <f>IFERROR(V129*('SCENARIO Variables'!AD$78/'SCENARIO Variables'!O$77),"")</f>
        <v/>
      </c>
      <c r="W377" s="55" t="str">
        <f>IFERROR(W129*('SCENARIO Variables'!AE$78/'SCENARIO Variables'!P$77),"")</f>
        <v/>
      </c>
      <c r="X377" s="55" t="str">
        <f>IFERROR(X129*('SCENARIO Variables'!AF$78/'SCENARIO Variables'!Q$77),"")</f>
        <v/>
      </c>
      <c r="Y377" s="55" t="str">
        <f>IFERROR(Y129*('SCENARIO Variables'!AG$78/'SCENARIO Variables'!R$77),"")</f>
        <v/>
      </c>
      <c r="Z377" s="55" t="str">
        <f>IFERROR(Z129*('SCENARIO Variables'!AH$78/'SCENARIO Variables'!S$77),"")</f>
        <v/>
      </c>
      <c r="AA377" s="55" t="str">
        <f>IFERROR(AA129*('SCENARIO Variables'!AI$78/'SCENARIO Variables'!T$77),"")</f>
        <v/>
      </c>
      <c r="AB377" s="55" t="str">
        <f>IFERROR(AB129*('SCENARIO Variables'!AJ$78/'SCENARIO Variables'!U$77),"")</f>
        <v/>
      </c>
      <c r="AC377" s="55" t="str">
        <f>IFERROR(AC129*('SCENARIO Variables'!AK$78/'SCENARIO Variables'!V$77),"")</f>
        <v/>
      </c>
    </row>
    <row r="378" spans="3:29" x14ac:dyDescent="0.3">
      <c r="C378" t="s">
        <v>144</v>
      </c>
      <c r="J378" s="52" t="str">
        <f t="shared" si="13"/>
        <v>*</v>
      </c>
      <c r="K378" s="8">
        <f t="shared" si="11"/>
        <v>2023</v>
      </c>
      <c r="L378" s="56" t="str">
        <f t="shared" si="12"/>
        <v>MCCUL</v>
      </c>
      <c r="O378" s="53" t="str">
        <f>IFERROR(ROUNDDOWN(O130*('SCENARIO Variables'!W$45/'SCENARIO Variables'!H$44),4),"")</f>
        <v/>
      </c>
      <c r="P378" s="55" t="str">
        <f>IFERROR(P130*('SCENARIO Variables'!X$78/'SCENARIO Variables'!I$77),"")</f>
        <v/>
      </c>
      <c r="Q378" s="55" t="str">
        <f>IFERROR(Q130*('SCENARIO Variables'!Y$78/'SCENARIO Variables'!J$77),"")</f>
        <v/>
      </c>
      <c r="R378" s="55" t="str">
        <f>IFERROR(R130*('SCENARIO Variables'!Z$78/'SCENARIO Variables'!K$77),"")</f>
        <v/>
      </c>
      <c r="S378" s="55" t="str">
        <f>IFERROR(S130*('SCENARIO Variables'!AA$78/'SCENARIO Variables'!L$77),"")</f>
        <v/>
      </c>
      <c r="T378" s="55" t="str">
        <f>IFERROR(T130*('SCENARIO Variables'!AB$78/'SCENARIO Variables'!M$77),"")</f>
        <v/>
      </c>
      <c r="U378" s="55" t="str">
        <f>IFERROR(U130*('SCENARIO Variables'!AC$78/'SCENARIO Variables'!N$77),"")</f>
        <v/>
      </c>
      <c r="V378" s="55" t="str">
        <f>IFERROR(V130*('SCENARIO Variables'!AD$78/'SCENARIO Variables'!O$77),"")</f>
        <v/>
      </c>
      <c r="W378" s="55" t="str">
        <f>IFERROR(W130*('SCENARIO Variables'!AE$78/'SCENARIO Variables'!P$77),"")</f>
        <v/>
      </c>
      <c r="X378" s="55" t="str">
        <f>IFERROR(X130*('SCENARIO Variables'!AF$78/'SCENARIO Variables'!Q$77),"")</f>
        <v/>
      </c>
      <c r="Y378" s="55" t="str">
        <f>IFERROR(Y130*('SCENARIO Variables'!AG$78/'SCENARIO Variables'!R$77),"")</f>
        <v/>
      </c>
      <c r="Z378" s="55" t="str">
        <f>IFERROR(Z130*('SCENARIO Variables'!AH$78/'SCENARIO Variables'!S$77),"")</f>
        <v/>
      </c>
      <c r="AA378" s="55" t="str">
        <f>IFERROR(AA130*('SCENARIO Variables'!AI$78/'SCENARIO Variables'!T$77),"")</f>
        <v/>
      </c>
      <c r="AB378" s="55" t="str">
        <f>IFERROR(AB130*('SCENARIO Variables'!AJ$78/'SCENARIO Variables'!U$77),"")</f>
        <v/>
      </c>
      <c r="AC378" s="55" t="str">
        <f>IFERROR(AC130*('SCENARIO Variables'!AK$78/'SCENARIO Variables'!V$77),"")</f>
        <v/>
      </c>
    </row>
    <row r="379" spans="3:29" x14ac:dyDescent="0.3">
      <c r="C379" t="s">
        <v>145</v>
      </c>
      <c r="J379" s="52" t="str">
        <f t="shared" si="13"/>
        <v>*</v>
      </c>
      <c r="K379" s="8">
        <f t="shared" si="11"/>
        <v>2023</v>
      </c>
      <c r="L379" s="56" t="str">
        <f t="shared" si="12"/>
        <v>MCEDU</v>
      </c>
      <c r="O379" s="53" t="str">
        <f>IFERROR(ROUNDDOWN(O131*('SCENARIO Variables'!W$45/'SCENARIO Variables'!H$44),4),"")</f>
        <v/>
      </c>
      <c r="P379" s="55" t="str">
        <f>IFERROR(P131*('SCENARIO Variables'!X$78/'SCENARIO Variables'!I$77),"")</f>
        <v/>
      </c>
      <c r="Q379" s="55" t="str">
        <f>IFERROR(Q131*('SCENARIO Variables'!Y$78/'SCENARIO Variables'!J$77),"")</f>
        <v/>
      </c>
      <c r="R379" s="55" t="str">
        <f>IFERROR(R131*('SCENARIO Variables'!Z$78/'SCENARIO Variables'!K$77),"")</f>
        <v/>
      </c>
      <c r="S379" s="55" t="str">
        <f>IFERROR(S131*('SCENARIO Variables'!AA$78/'SCENARIO Variables'!L$77),"")</f>
        <v/>
      </c>
      <c r="T379" s="55" t="str">
        <f>IFERROR(T131*('SCENARIO Variables'!AB$78/'SCENARIO Variables'!M$77),"")</f>
        <v/>
      </c>
      <c r="U379" s="55" t="str">
        <f>IFERROR(U131*('SCENARIO Variables'!AC$78/'SCENARIO Variables'!N$77),"")</f>
        <v/>
      </c>
      <c r="V379" s="55" t="str">
        <f>IFERROR(V131*('SCENARIO Variables'!AD$78/'SCENARIO Variables'!O$77),"")</f>
        <v/>
      </c>
      <c r="W379" s="55" t="str">
        <f>IFERROR(W131*('SCENARIO Variables'!AE$78/'SCENARIO Variables'!P$77),"")</f>
        <v/>
      </c>
      <c r="X379" s="55" t="str">
        <f>IFERROR(X131*('SCENARIO Variables'!AF$78/'SCENARIO Variables'!Q$77),"")</f>
        <v/>
      </c>
      <c r="Y379" s="55" t="str">
        <f>IFERROR(Y131*('SCENARIO Variables'!AG$78/'SCENARIO Variables'!R$77),"")</f>
        <v/>
      </c>
      <c r="Z379" s="55" t="str">
        <f>IFERROR(Z131*('SCENARIO Variables'!AH$78/'SCENARIO Variables'!S$77),"")</f>
        <v/>
      </c>
      <c r="AA379" s="55" t="str">
        <f>IFERROR(AA131*('SCENARIO Variables'!AI$78/'SCENARIO Variables'!T$77),"")</f>
        <v/>
      </c>
      <c r="AB379" s="55" t="str">
        <f>IFERROR(AB131*('SCENARIO Variables'!AJ$78/'SCENARIO Variables'!U$77),"")</f>
        <v/>
      </c>
      <c r="AC379" s="55" t="str">
        <f>IFERROR(AC131*('SCENARIO Variables'!AK$78/'SCENARIO Variables'!V$77),"")</f>
        <v/>
      </c>
    </row>
    <row r="380" spans="3:29" x14ac:dyDescent="0.3">
      <c r="C380" t="s">
        <v>146</v>
      </c>
      <c r="J380" s="52" t="str">
        <f t="shared" si="13"/>
        <v>*</v>
      </c>
      <c r="K380" s="8">
        <f t="shared" si="11"/>
        <v>2023</v>
      </c>
      <c r="L380" s="56" t="str">
        <f t="shared" si="12"/>
        <v>MCHOU</v>
      </c>
      <c r="O380" s="53" t="str">
        <f>IFERROR(ROUNDDOWN(O132*('SCENARIO Variables'!W$45/'SCENARIO Variables'!H$44),4),"")</f>
        <v/>
      </c>
      <c r="P380" s="55" t="str">
        <f>IFERROR(P132*('SCENARIO Variables'!X$78/'SCENARIO Variables'!I$77),"")</f>
        <v/>
      </c>
      <c r="Q380" s="55" t="str">
        <f>IFERROR(Q132*('SCENARIO Variables'!Y$78/'SCENARIO Variables'!J$77),"")</f>
        <v/>
      </c>
      <c r="R380" s="55" t="str">
        <f>IFERROR(R132*('SCENARIO Variables'!Z$78/'SCENARIO Variables'!K$77),"")</f>
        <v/>
      </c>
      <c r="S380" s="55" t="str">
        <f>IFERROR(S132*('SCENARIO Variables'!AA$78/'SCENARIO Variables'!L$77),"")</f>
        <v/>
      </c>
      <c r="T380" s="55" t="str">
        <f>IFERROR(T132*('SCENARIO Variables'!AB$78/'SCENARIO Variables'!M$77),"")</f>
        <v/>
      </c>
      <c r="U380" s="55" t="str">
        <f>IFERROR(U132*('SCENARIO Variables'!AC$78/'SCENARIO Variables'!N$77),"")</f>
        <v/>
      </c>
      <c r="V380" s="55" t="str">
        <f>IFERROR(V132*('SCENARIO Variables'!AD$78/'SCENARIO Variables'!O$77),"")</f>
        <v/>
      </c>
      <c r="W380" s="55" t="str">
        <f>IFERROR(W132*('SCENARIO Variables'!AE$78/'SCENARIO Variables'!P$77),"")</f>
        <v/>
      </c>
      <c r="X380" s="55" t="str">
        <f>IFERROR(X132*('SCENARIO Variables'!AF$78/'SCENARIO Variables'!Q$77),"")</f>
        <v/>
      </c>
      <c r="Y380" s="55" t="str">
        <f>IFERROR(Y132*('SCENARIO Variables'!AG$78/'SCENARIO Variables'!R$77),"")</f>
        <v/>
      </c>
      <c r="Z380" s="55" t="str">
        <f>IFERROR(Z132*('SCENARIO Variables'!AH$78/'SCENARIO Variables'!S$77),"")</f>
        <v/>
      </c>
      <c r="AA380" s="55" t="str">
        <f>IFERROR(AA132*('SCENARIO Variables'!AI$78/'SCENARIO Variables'!T$77),"")</f>
        <v/>
      </c>
      <c r="AB380" s="55" t="str">
        <f>IFERROR(AB132*('SCENARIO Variables'!AJ$78/'SCENARIO Variables'!U$77),"")</f>
        <v/>
      </c>
      <c r="AC380" s="55" t="str">
        <f>IFERROR(AC132*('SCENARIO Variables'!AK$78/'SCENARIO Variables'!V$77),"")</f>
        <v/>
      </c>
    </row>
    <row r="381" spans="3:29" x14ac:dyDescent="0.3">
      <c r="C381" t="s">
        <v>147</v>
      </c>
      <c r="J381" s="52" t="str">
        <f t="shared" si="13"/>
        <v>*</v>
      </c>
      <c r="K381" s="8">
        <f t="shared" si="11"/>
        <v>2023</v>
      </c>
      <c r="L381" s="56" t="str">
        <f t="shared" si="12"/>
        <v>MCOFL</v>
      </c>
      <c r="O381" s="53" t="str">
        <f>IFERROR(ROUNDDOWN(O133*('SCENARIO Variables'!W$45/'SCENARIO Variables'!H$44),4),"")</f>
        <v/>
      </c>
      <c r="P381" s="55" t="str">
        <f>IFERROR(P133*('SCENARIO Variables'!X$78/'SCENARIO Variables'!I$77),"")</f>
        <v/>
      </c>
      <c r="Q381" s="55" t="str">
        <f>IFERROR(Q133*('SCENARIO Variables'!Y$78/'SCENARIO Variables'!J$77),"")</f>
        <v/>
      </c>
      <c r="R381" s="55" t="str">
        <f>IFERROR(R133*('SCENARIO Variables'!Z$78/'SCENARIO Variables'!K$77),"")</f>
        <v/>
      </c>
      <c r="S381" s="55" t="str">
        <f>IFERROR(S133*('SCENARIO Variables'!AA$78/'SCENARIO Variables'!L$77),"")</f>
        <v/>
      </c>
      <c r="T381" s="55" t="str">
        <f>IFERROR(T133*('SCENARIO Variables'!AB$78/'SCENARIO Variables'!M$77),"")</f>
        <v/>
      </c>
      <c r="U381" s="55" t="str">
        <f>IFERROR(U133*('SCENARIO Variables'!AC$78/'SCENARIO Variables'!N$77),"")</f>
        <v/>
      </c>
      <c r="V381" s="55" t="str">
        <f>IFERROR(V133*('SCENARIO Variables'!AD$78/'SCENARIO Variables'!O$77),"")</f>
        <v/>
      </c>
      <c r="W381" s="55" t="str">
        <f>IFERROR(W133*('SCENARIO Variables'!AE$78/'SCENARIO Variables'!P$77),"")</f>
        <v/>
      </c>
      <c r="X381" s="55" t="str">
        <f>IFERROR(X133*('SCENARIO Variables'!AF$78/'SCENARIO Variables'!Q$77),"")</f>
        <v/>
      </c>
      <c r="Y381" s="55" t="str">
        <f>IFERROR(Y133*('SCENARIO Variables'!AG$78/'SCENARIO Variables'!R$77),"")</f>
        <v/>
      </c>
      <c r="Z381" s="55" t="str">
        <f>IFERROR(Z133*('SCENARIO Variables'!AH$78/'SCENARIO Variables'!S$77),"")</f>
        <v/>
      </c>
      <c r="AA381" s="55" t="str">
        <f>IFERROR(AA133*('SCENARIO Variables'!AI$78/'SCENARIO Variables'!T$77),"")</f>
        <v/>
      </c>
      <c r="AB381" s="55" t="str">
        <f>IFERROR(AB133*('SCENARIO Variables'!AJ$78/'SCENARIO Variables'!U$77),"")</f>
        <v/>
      </c>
      <c r="AC381" s="55" t="str">
        <f>IFERROR(AC133*('SCENARIO Variables'!AK$78/'SCENARIO Variables'!V$77),"")</f>
        <v/>
      </c>
    </row>
    <row r="382" spans="3:29" x14ac:dyDescent="0.3">
      <c r="C382" t="s">
        <v>148</v>
      </c>
      <c r="J382" s="52" t="str">
        <f t="shared" si="13"/>
        <v>*</v>
      </c>
      <c r="K382" s="8">
        <f t="shared" si="11"/>
        <v>2023</v>
      </c>
      <c r="L382" s="56" t="str">
        <f t="shared" si="12"/>
        <v>MCOFS</v>
      </c>
      <c r="O382" s="53" t="str">
        <f>IFERROR(ROUNDDOWN(O134*('SCENARIO Variables'!W$45/'SCENARIO Variables'!H$44),4),"")</f>
        <v/>
      </c>
      <c r="P382" s="55" t="str">
        <f>IFERROR(P134*('SCENARIO Variables'!X$78/'SCENARIO Variables'!I$77),"")</f>
        <v/>
      </c>
      <c r="Q382" s="55" t="str">
        <f>IFERROR(Q134*('SCENARIO Variables'!Y$78/'SCENARIO Variables'!J$77),"")</f>
        <v/>
      </c>
      <c r="R382" s="55" t="str">
        <f>IFERROR(R134*('SCENARIO Variables'!Z$78/'SCENARIO Variables'!K$77),"")</f>
        <v/>
      </c>
      <c r="S382" s="55" t="str">
        <f>IFERROR(S134*('SCENARIO Variables'!AA$78/'SCENARIO Variables'!L$77),"")</f>
        <v/>
      </c>
      <c r="T382" s="55" t="str">
        <f>IFERROR(T134*('SCENARIO Variables'!AB$78/'SCENARIO Variables'!M$77),"")</f>
        <v/>
      </c>
      <c r="U382" s="55" t="str">
        <f>IFERROR(U134*('SCENARIO Variables'!AC$78/'SCENARIO Variables'!N$77),"")</f>
        <v/>
      </c>
      <c r="V382" s="55" t="str">
        <f>IFERROR(V134*('SCENARIO Variables'!AD$78/'SCENARIO Variables'!O$77),"")</f>
        <v/>
      </c>
      <c r="W382" s="55" t="str">
        <f>IFERROR(W134*('SCENARIO Variables'!AE$78/'SCENARIO Variables'!P$77),"")</f>
        <v/>
      </c>
      <c r="X382" s="55" t="str">
        <f>IFERROR(X134*('SCENARIO Variables'!AF$78/'SCENARIO Variables'!Q$77),"")</f>
        <v/>
      </c>
      <c r="Y382" s="55" t="str">
        <f>IFERROR(Y134*('SCENARIO Variables'!AG$78/'SCENARIO Variables'!R$77),"")</f>
        <v/>
      </c>
      <c r="Z382" s="55" t="str">
        <f>IFERROR(Z134*('SCENARIO Variables'!AH$78/'SCENARIO Variables'!S$77),"")</f>
        <v/>
      </c>
      <c r="AA382" s="55" t="str">
        <f>IFERROR(AA134*('SCENARIO Variables'!AI$78/'SCENARIO Variables'!T$77),"")</f>
        <v/>
      </c>
      <c r="AB382" s="55" t="str">
        <f>IFERROR(AB134*('SCENARIO Variables'!AJ$78/'SCENARIO Variables'!U$77),"")</f>
        <v/>
      </c>
      <c r="AC382" s="55" t="str">
        <f>IFERROR(AC134*('SCENARIO Variables'!AK$78/'SCENARIO Variables'!V$77),"")</f>
        <v/>
      </c>
    </row>
    <row r="383" spans="3:29" x14ac:dyDescent="0.3">
      <c r="C383" t="s">
        <v>149</v>
      </c>
      <c r="J383" s="52" t="str">
        <f t="shared" si="13"/>
        <v>*</v>
      </c>
      <c r="K383" s="8">
        <f t="shared" si="11"/>
        <v>2023</v>
      </c>
      <c r="L383" s="56" t="str">
        <f t="shared" si="12"/>
        <v>MCOTH</v>
      </c>
      <c r="O383" s="53" t="str">
        <f>IFERROR(ROUNDDOWN(O135*('SCENARIO Variables'!W$45/'SCENARIO Variables'!H$44),4),"")</f>
        <v/>
      </c>
      <c r="P383" s="55" t="str">
        <f>IFERROR(P135*('SCENARIO Variables'!X$78/'SCENARIO Variables'!I$77),"")</f>
        <v/>
      </c>
      <c r="Q383" s="55" t="str">
        <f>IFERROR(Q135*('SCENARIO Variables'!Y$78/'SCENARIO Variables'!J$77),"")</f>
        <v/>
      </c>
      <c r="R383" s="55" t="str">
        <f>IFERROR(R135*('SCENARIO Variables'!Z$78/'SCENARIO Variables'!K$77),"")</f>
        <v/>
      </c>
      <c r="S383" s="55" t="str">
        <f>IFERROR(S135*('SCENARIO Variables'!AA$78/'SCENARIO Variables'!L$77),"")</f>
        <v/>
      </c>
      <c r="T383" s="55" t="str">
        <f>IFERROR(T135*('SCENARIO Variables'!AB$78/'SCENARIO Variables'!M$77),"")</f>
        <v/>
      </c>
      <c r="U383" s="55" t="str">
        <f>IFERROR(U135*('SCENARIO Variables'!AC$78/'SCENARIO Variables'!N$77),"")</f>
        <v/>
      </c>
      <c r="V383" s="55" t="str">
        <f>IFERROR(V135*('SCENARIO Variables'!AD$78/'SCENARIO Variables'!O$77),"")</f>
        <v/>
      </c>
      <c r="W383" s="55" t="str">
        <f>IFERROR(W135*('SCENARIO Variables'!AE$78/'SCENARIO Variables'!P$77),"")</f>
        <v/>
      </c>
      <c r="X383" s="55" t="str">
        <f>IFERROR(X135*('SCENARIO Variables'!AF$78/'SCENARIO Variables'!Q$77),"")</f>
        <v/>
      </c>
      <c r="Y383" s="55" t="str">
        <f>IFERROR(Y135*('SCENARIO Variables'!AG$78/'SCENARIO Variables'!R$77),"")</f>
        <v/>
      </c>
      <c r="Z383" s="55" t="str">
        <f>IFERROR(Z135*('SCENARIO Variables'!AH$78/'SCENARIO Variables'!S$77),"")</f>
        <v/>
      </c>
      <c r="AA383" s="55" t="str">
        <f>IFERROR(AA135*('SCENARIO Variables'!AI$78/'SCENARIO Variables'!T$77),"")</f>
        <v/>
      </c>
      <c r="AB383" s="55" t="str">
        <f>IFERROR(AB135*('SCENARIO Variables'!AJ$78/'SCENARIO Variables'!U$77),"")</f>
        <v/>
      </c>
      <c r="AC383" s="55" t="str">
        <f>IFERROR(AC135*('SCENARIO Variables'!AK$78/'SCENARIO Variables'!V$77),"")</f>
        <v/>
      </c>
    </row>
    <row r="384" spans="3:29" x14ac:dyDescent="0.3">
      <c r="C384" t="s">
        <v>150</v>
      </c>
      <c r="J384" s="52" t="str">
        <f t="shared" si="13"/>
        <v>*</v>
      </c>
      <c r="K384" s="8">
        <f t="shared" si="11"/>
        <v>2023</v>
      </c>
      <c r="L384" s="56" t="str">
        <f t="shared" si="12"/>
        <v>MCSPO</v>
      </c>
      <c r="O384" s="53" t="str">
        <f>IFERROR(ROUNDDOWN(O136*('SCENARIO Variables'!W$45/'SCENARIO Variables'!H$44),4),"")</f>
        <v/>
      </c>
      <c r="P384" s="55" t="str">
        <f>IFERROR(P136*('SCENARIO Variables'!X$78/'SCENARIO Variables'!I$77),"")</f>
        <v/>
      </c>
      <c r="Q384" s="55" t="str">
        <f>IFERROR(Q136*('SCENARIO Variables'!Y$78/'SCENARIO Variables'!J$77),"")</f>
        <v/>
      </c>
      <c r="R384" s="55" t="str">
        <f>IFERROR(R136*('SCENARIO Variables'!Z$78/'SCENARIO Variables'!K$77),"")</f>
        <v/>
      </c>
      <c r="S384" s="55" t="str">
        <f>IFERROR(S136*('SCENARIO Variables'!AA$78/'SCENARIO Variables'!L$77),"")</f>
        <v/>
      </c>
      <c r="T384" s="55" t="str">
        <f>IFERROR(T136*('SCENARIO Variables'!AB$78/'SCENARIO Variables'!M$77),"")</f>
        <v/>
      </c>
      <c r="U384" s="55" t="str">
        <f>IFERROR(U136*('SCENARIO Variables'!AC$78/'SCENARIO Variables'!N$77),"")</f>
        <v/>
      </c>
      <c r="V384" s="55" t="str">
        <f>IFERROR(V136*('SCENARIO Variables'!AD$78/'SCENARIO Variables'!O$77),"")</f>
        <v/>
      </c>
      <c r="W384" s="55" t="str">
        <f>IFERROR(W136*('SCENARIO Variables'!AE$78/'SCENARIO Variables'!P$77),"")</f>
        <v/>
      </c>
      <c r="X384" s="55" t="str">
        <f>IFERROR(X136*('SCENARIO Variables'!AF$78/'SCENARIO Variables'!Q$77),"")</f>
        <v/>
      </c>
      <c r="Y384" s="55" t="str">
        <f>IFERROR(Y136*('SCENARIO Variables'!AG$78/'SCENARIO Variables'!R$77),"")</f>
        <v/>
      </c>
      <c r="Z384" s="55" t="str">
        <f>IFERROR(Z136*('SCENARIO Variables'!AH$78/'SCENARIO Variables'!S$77),"")</f>
        <v/>
      </c>
      <c r="AA384" s="55" t="str">
        <f>IFERROR(AA136*('SCENARIO Variables'!AI$78/'SCENARIO Variables'!T$77),"")</f>
        <v/>
      </c>
      <c r="AB384" s="55" t="str">
        <f>IFERROR(AB136*('SCENARIO Variables'!AJ$78/'SCENARIO Variables'!U$77),"")</f>
        <v/>
      </c>
      <c r="AC384" s="55" t="str">
        <f>IFERROR(AC136*('SCENARIO Variables'!AK$78/'SCENARIO Variables'!V$77),"")</f>
        <v/>
      </c>
    </row>
    <row r="385" spans="3:29" x14ac:dyDescent="0.3">
      <c r="C385" t="s">
        <v>151</v>
      </c>
      <c r="J385" s="52" t="str">
        <f t="shared" si="13"/>
        <v>*</v>
      </c>
      <c r="K385" s="8">
        <f t="shared" si="11"/>
        <v>2023</v>
      </c>
      <c r="L385" s="56" t="str">
        <f t="shared" si="12"/>
        <v>MCTCH</v>
      </c>
      <c r="O385" s="53" t="str">
        <f>IFERROR(ROUNDDOWN(O137*('SCENARIO Variables'!W$45/'SCENARIO Variables'!H$44),4),"")</f>
        <v/>
      </c>
      <c r="P385" s="55" t="str">
        <f>IFERROR(P137*('SCENARIO Variables'!X$78/'SCENARIO Variables'!I$77),"")</f>
        <v/>
      </c>
      <c r="Q385" s="55" t="str">
        <f>IFERROR(Q137*('SCENARIO Variables'!Y$78/'SCENARIO Variables'!J$77),"")</f>
        <v/>
      </c>
      <c r="R385" s="55" t="str">
        <f>IFERROR(R137*('SCENARIO Variables'!Z$78/'SCENARIO Variables'!K$77),"")</f>
        <v/>
      </c>
      <c r="S385" s="55" t="str">
        <f>IFERROR(S137*('SCENARIO Variables'!AA$78/'SCENARIO Variables'!L$77),"")</f>
        <v/>
      </c>
      <c r="T385" s="55" t="str">
        <f>IFERROR(T137*('SCENARIO Variables'!AB$78/'SCENARIO Variables'!M$77),"")</f>
        <v/>
      </c>
      <c r="U385" s="55" t="str">
        <f>IFERROR(U137*('SCENARIO Variables'!AC$78/'SCENARIO Variables'!N$77),"")</f>
        <v/>
      </c>
      <c r="V385" s="55" t="str">
        <f>IFERROR(V137*('SCENARIO Variables'!AD$78/'SCENARIO Variables'!O$77),"")</f>
        <v/>
      </c>
      <c r="W385" s="55" t="str">
        <f>IFERROR(W137*('SCENARIO Variables'!AE$78/'SCENARIO Variables'!P$77),"")</f>
        <v/>
      </c>
      <c r="X385" s="55" t="str">
        <f>IFERROR(X137*('SCENARIO Variables'!AF$78/'SCENARIO Variables'!Q$77),"")</f>
        <v/>
      </c>
      <c r="Y385" s="55" t="str">
        <f>IFERROR(Y137*('SCENARIO Variables'!AG$78/'SCENARIO Variables'!R$77),"")</f>
        <v/>
      </c>
      <c r="Z385" s="55" t="str">
        <f>IFERROR(Z137*('SCENARIO Variables'!AH$78/'SCENARIO Variables'!S$77),"")</f>
        <v/>
      </c>
      <c r="AA385" s="55" t="str">
        <f>IFERROR(AA137*('SCENARIO Variables'!AI$78/'SCENARIO Variables'!T$77),"")</f>
        <v/>
      </c>
      <c r="AB385" s="55" t="str">
        <f>IFERROR(AB137*('SCENARIO Variables'!AJ$78/'SCENARIO Variables'!U$77),"")</f>
        <v/>
      </c>
      <c r="AC385" s="55" t="str">
        <f>IFERROR(AC137*('SCENARIO Variables'!AK$78/'SCENARIO Variables'!V$77),"")</f>
        <v/>
      </c>
    </row>
    <row r="386" spans="3:29" x14ac:dyDescent="0.3">
      <c r="C386" t="s">
        <v>152</v>
      </c>
      <c r="J386" s="52" t="str">
        <f t="shared" si="13"/>
        <v>DEMAND</v>
      </c>
      <c r="K386" s="8">
        <f t="shared" ref="K386:K449" si="14">K138+5</f>
        <v>2023</v>
      </c>
      <c r="L386" s="56" t="str">
        <f t="shared" ref="L386:L449" si="15">L138</f>
        <v>MWCUL</v>
      </c>
      <c r="O386" s="53">
        <f>IFERROR(ROUNDDOWN(O138*('SCENARIO Variables'!W$45/'SCENARIO Variables'!H$44),4),"")</f>
        <v>2.6696</v>
      </c>
      <c r="P386" s="55" t="str">
        <f>IFERROR(P138*('SCENARIO Variables'!X$78/'SCENARIO Variables'!I$77),"")</f>
        <v/>
      </c>
      <c r="Q386" s="55" t="str">
        <f>IFERROR(Q138*('SCENARIO Variables'!Y$78/'SCENARIO Variables'!J$77),"")</f>
        <v/>
      </c>
      <c r="R386" s="55" t="str">
        <f>IFERROR(R138*('SCENARIO Variables'!Z$78/'SCENARIO Variables'!K$77),"")</f>
        <v/>
      </c>
      <c r="S386" s="55" t="str">
        <f>IFERROR(S138*('SCENARIO Variables'!AA$78/'SCENARIO Variables'!L$77),"")</f>
        <v/>
      </c>
      <c r="T386" s="55" t="str">
        <f>IFERROR(T138*('SCENARIO Variables'!AB$78/'SCENARIO Variables'!M$77),"")</f>
        <v/>
      </c>
      <c r="U386" s="55" t="str">
        <f>IFERROR(U138*('SCENARIO Variables'!AC$78/'SCENARIO Variables'!N$77),"")</f>
        <v/>
      </c>
      <c r="V386" s="55" t="str">
        <f>IFERROR(V138*('SCENARIO Variables'!AD$78/'SCENARIO Variables'!O$77),"")</f>
        <v/>
      </c>
      <c r="W386" s="55" t="str">
        <f>IFERROR(W138*('SCENARIO Variables'!AE$78/'SCENARIO Variables'!P$77),"")</f>
        <v/>
      </c>
      <c r="X386" s="55" t="str">
        <f>IFERROR(X138*('SCENARIO Variables'!AF$78/'SCENARIO Variables'!Q$77),"")</f>
        <v/>
      </c>
      <c r="Y386" s="55" t="str">
        <f>IFERROR(Y138*('SCENARIO Variables'!AG$78/'SCENARIO Variables'!R$77),"")</f>
        <v/>
      </c>
      <c r="Z386" s="55" t="str">
        <f>IFERROR(Z138*('SCENARIO Variables'!AH$78/'SCENARIO Variables'!S$77),"")</f>
        <v/>
      </c>
      <c r="AA386" s="55" t="str">
        <f>IFERROR(AA138*('SCENARIO Variables'!AI$78/'SCENARIO Variables'!T$77),"")</f>
        <v/>
      </c>
      <c r="AB386" s="55" t="str">
        <f>IFERROR(AB138*('SCENARIO Variables'!AJ$78/'SCENARIO Variables'!U$77),"")</f>
        <v/>
      </c>
      <c r="AC386" s="55" t="str">
        <f>IFERROR(AC138*('SCENARIO Variables'!AK$78/'SCENARIO Variables'!V$77),"")</f>
        <v/>
      </c>
    </row>
    <row r="387" spans="3:29" x14ac:dyDescent="0.3">
      <c r="C387" t="s">
        <v>153</v>
      </c>
      <c r="J387" s="52" t="str">
        <f t="shared" ref="J387:J450" si="16">J139</f>
        <v>DEMAND</v>
      </c>
      <c r="K387" s="8">
        <f t="shared" si="14"/>
        <v>2023</v>
      </c>
      <c r="L387" s="56" t="str">
        <f t="shared" si="15"/>
        <v>MWEDU</v>
      </c>
      <c r="O387" s="53">
        <f>IFERROR(ROUNDDOWN(O139*('SCENARIO Variables'!W$45/'SCENARIO Variables'!H$44),4),"")</f>
        <v>11.5688</v>
      </c>
      <c r="P387" s="55" t="str">
        <f>IFERROR(P139*('SCENARIO Variables'!X$78/'SCENARIO Variables'!I$77),"")</f>
        <v/>
      </c>
      <c r="Q387" s="55" t="str">
        <f>IFERROR(Q139*('SCENARIO Variables'!Y$78/'SCENARIO Variables'!J$77),"")</f>
        <v/>
      </c>
      <c r="R387" s="55" t="str">
        <f>IFERROR(R139*('SCENARIO Variables'!Z$78/'SCENARIO Variables'!K$77),"")</f>
        <v/>
      </c>
      <c r="S387" s="55" t="str">
        <f>IFERROR(S139*('SCENARIO Variables'!AA$78/'SCENARIO Variables'!L$77),"")</f>
        <v/>
      </c>
      <c r="T387" s="55" t="str">
        <f>IFERROR(T139*('SCENARIO Variables'!AB$78/'SCENARIO Variables'!M$77),"")</f>
        <v/>
      </c>
      <c r="U387" s="55" t="str">
        <f>IFERROR(U139*('SCENARIO Variables'!AC$78/'SCENARIO Variables'!N$77),"")</f>
        <v/>
      </c>
      <c r="V387" s="55" t="str">
        <f>IFERROR(V139*('SCENARIO Variables'!AD$78/'SCENARIO Variables'!O$77),"")</f>
        <v/>
      </c>
      <c r="W387" s="55" t="str">
        <f>IFERROR(W139*('SCENARIO Variables'!AE$78/'SCENARIO Variables'!P$77),"")</f>
        <v/>
      </c>
      <c r="X387" s="55" t="str">
        <f>IFERROR(X139*('SCENARIO Variables'!AF$78/'SCENARIO Variables'!Q$77),"")</f>
        <v/>
      </c>
      <c r="Y387" s="55" t="str">
        <f>IFERROR(Y139*('SCENARIO Variables'!AG$78/'SCENARIO Variables'!R$77),"")</f>
        <v/>
      </c>
      <c r="Z387" s="55" t="str">
        <f>IFERROR(Z139*('SCENARIO Variables'!AH$78/'SCENARIO Variables'!S$77),"")</f>
        <v/>
      </c>
      <c r="AA387" s="55" t="str">
        <f>IFERROR(AA139*('SCENARIO Variables'!AI$78/'SCENARIO Variables'!T$77),"")</f>
        <v/>
      </c>
      <c r="AB387" s="55" t="str">
        <f>IFERROR(AB139*('SCENARIO Variables'!AJ$78/'SCENARIO Variables'!U$77),"")</f>
        <v/>
      </c>
      <c r="AC387" s="55" t="str">
        <f>IFERROR(AC139*('SCENARIO Variables'!AK$78/'SCENARIO Variables'!V$77),"")</f>
        <v/>
      </c>
    </row>
    <row r="388" spans="3:29" x14ac:dyDescent="0.3">
      <c r="C388" t="s">
        <v>154</v>
      </c>
      <c r="J388" s="52" t="str">
        <f t="shared" si="16"/>
        <v>DEMAND</v>
      </c>
      <c r="K388" s="8">
        <f t="shared" si="14"/>
        <v>2023</v>
      </c>
      <c r="L388" s="56" t="str">
        <f t="shared" si="15"/>
        <v>MWHOU</v>
      </c>
      <c r="O388" s="53">
        <f>IFERROR(ROUNDDOWN(O140*('SCENARIO Variables'!W$45/'SCENARIO Variables'!H$44),4),"")</f>
        <v>12.2638</v>
      </c>
      <c r="P388" s="55" t="str">
        <f>IFERROR(P140*('SCENARIO Variables'!X$78/'SCENARIO Variables'!I$77),"")</f>
        <v/>
      </c>
      <c r="Q388" s="55" t="str">
        <f>IFERROR(Q140*('SCENARIO Variables'!Y$78/'SCENARIO Variables'!J$77),"")</f>
        <v/>
      </c>
      <c r="R388" s="55" t="str">
        <f>IFERROR(R140*('SCENARIO Variables'!Z$78/'SCENARIO Variables'!K$77),"")</f>
        <v/>
      </c>
      <c r="S388" s="55" t="str">
        <f>IFERROR(S140*('SCENARIO Variables'!AA$78/'SCENARIO Variables'!L$77),"")</f>
        <v/>
      </c>
      <c r="T388" s="55" t="str">
        <f>IFERROR(T140*('SCENARIO Variables'!AB$78/'SCENARIO Variables'!M$77),"")</f>
        <v/>
      </c>
      <c r="U388" s="55" t="str">
        <f>IFERROR(U140*('SCENARIO Variables'!AC$78/'SCENARIO Variables'!N$77),"")</f>
        <v/>
      </c>
      <c r="V388" s="55" t="str">
        <f>IFERROR(V140*('SCENARIO Variables'!AD$78/'SCENARIO Variables'!O$77),"")</f>
        <v/>
      </c>
      <c r="W388" s="55" t="str">
        <f>IFERROR(W140*('SCENARIO Variables'!AE$78/'SCENARIO Variables'!P$77),"")</f>
        <v/>
      </c>
      <c r="X388" s="55" t="str">
        <f>IFERROR(X140*('SCENARIO Variables'!AF$78/'SCENARIO Variables'!Q$77),"")</f>
        <v/>
      </c>
      <c r="Y388" s="55" t="str">
        <f>IFERROR(Y140*('SCENARIO Variables'!AG$78/'SCENARIO Variables'!R$77),"")</f>
        <v/>
      </c>
      <c r="Z388" s="55" t="str">
        <f>IFERROR(Z140*('SCENARIO Variables'!AH$78/'SCENARIO Variables'!S$77),"")</f>
        <v/>
      </c>
      <c r="AA388" s="55" t="str">
        <f>IFERROR(AA140*('SCENARIO Variables'!AI$78/'SCENARIO Variables'!T$77),"")</f>
        <v/>
      </c>
      <c r="AB388" s="55" t="str">
        <f>IFERROR(AB140*('SCENARIO Variables'!AJ$78/'SCENARIO Variables'!U$77),"")</f>
        <v/>
      </c>
      <c r="AC388" s="55" t="str">
        <f>IFERROR(AC140*('SCENARIO Variables'!AK$78/'SCENARIO Variables'!V$77),"")</f>
        <v/>
      </c>
    </row>
    <row r="389" spans="3:29" x14ac:dyDescent="0.3">
      <c r="C389" t="s">
        <v>155</v>
      </c>
      <c r="J389" s="52" t="str">
        <f t="shared" si="16"/>
        <v>DEMAND</v>
      </c>
      <c r="K389" s="8">
        <f t="shared" si="14"/>
        <v>2023</v>
      </c>
      <c r="L389" s="56" t="str">
        <f t="shared" si="15"/>
        <v>MWOFL</v>
      </c>
      <c r="O389" s="53">
        <f>IFERROR(ROUNDDOWN(O141*('SCENARIO Variables'!W$45/'SCENARIO Variables'!H$44),4),"")</f>
        <v>0.88980000000000004</v>
      </c>
      <c r="P389" s="55" t="str">
        <f>IFERROR(P141*('SCENARIO Variables'!X$78/'SCENARIO Variables'!I$77),"")</f>
        <v/>
      </c>
      <c r="Q389" s="55" t="str">
        <f>IFERROR(Q141*('SCENARIO Variables'!Y$78/'SCENARIO Variables'!J$77),"")</f>
        <v/>
      </c>
      <c r="R389" s="55" t="str">
        <f>IFERROR(R141*('SCENARIO Variables'!Z$78/'SCENARIO Variables'!K$77),"")</f>
        <v/>
      </c>
      <c r="S389" s="55" t="str">
        <f>IFERROR(S141*('SCENARIO Variables'!AA$78/'SCENARIO Variables'!L$77),"")</f>
        <v/>
      </c>
      <c r="T389" s="55" t="str">
        <f>IFERROR(T141*('SCENARIO Variables'!AB$78/'SCENARIO Variables'!M$77),"")</f>
        <v/>
      </c>
      <c r="U389" s="55" t="str">
        <f>IFERROR(U141*('SCENARIO Variables'!AC$78/'SCENARIO Variables'!N$77),"")</f>
        <v/>
      </c>
      <c r="V389" s="55" t="str">
        <f>IFERROR(V141*('SCENARIO Variables'!AD$78/'SCENARIO Variables'!O$77),"")</f>
        <v/>
      </c>
      <c r="W389" s="55" t="str">
        <f>IFERROR(W141*('SCENARIO Variables'!AE$78/'SCENARIO Variables'!P$77),"")</f>
        <v/>
      </c>
      <c r="X389" s="55" t="str">
        <f>IFERROR(X141*('SCENARIO Variables'!AF$78/'SCENARIO Variables'!Q$77),"")</f>
        <v/>
      </c>
      <c r="Y389" s="55" t="str">
        <f>IFERROR(Y141*('SCENARIO Variables'!AG$78/'SCENARIO Variables'!R$77),"")</f>
        <v/>
      </c>
      <c r="Z389" s="55" t="str">
        <f>IFERROR(Z141*('SCENARIO Variables'!AH$78/'SCENARIO Variables'!S$77),"")</f>
        <v/>
      </c>
      <c r="AA389" s="55" t="str">
        <f>IFERROR(AA141*('SCENARIO Variables'!AI$78/'SCENARIO Variables'!T$77),"")</f>
        <v/>
      </c>
      <c r="AB389" s="55" t="str">
        <f>IFERROR(AB141*('SCENARIO Variables'!AJ$78/'SCENARIO Variables'!U$77),"")</f>
        <v/>
      </c>
      <c r="AC389" s="55" t="str">
        <f>IFERROR(AC141*('SCENARIO Variables'!AK$78/'SCENARIO Variables'!V$77),"")</f>
        <v/>
      </c>
    </row>
    <row r="390" spans="3:29" x14ac:dyDescent="0.3">
      <c r="C390" t="s">
        <v>156</v>
      </c>
      <c r="J390" s="52" t="str">
        <f t="shared" si="16"/>
        <v>DEMAND</v>
      </c>
      <c r="K390" s="8">
        <f t="shared" si="14"/>
        <v>2023</v>
      </c>
      <c r="L390" s="56" t="str">
        <f t="shared" si="15"/>
        <v>MWOFS</v>
      </c>
      <c r="O390" s="53">
        <f>IFERROR(ROUNDDOWN(O142*('SCENARIO Variables'!W$45/'SCENARIO Variables'!H$44),4),"")</f>
        <v>4.8053999999999997</v>
      </c>
      <c r="P390" s="55" t="str">
        <f>IFERROR(P142*('SCENARIO Variables'!X$78/'SCENARIO Variables'!I$77),"")</f>
        <v/>
      </c>
      <c r="Q390" s="55" t="str">
        <f>IFERROR(Q142*('SCENARIO Variables'!Y$78/'SCENARIO Variables'!J$77),"")</f>
        <v/>
      </c>
      <c r="R390" s="55" t="str">
        <f>IFERROR(R142*('SCENARIO Variables'!Z$78/'SCENARIO Variables'!K$77),"")</f>
        <v/>
      </c>
      <c r="S390" s="55" t="str">
        <f>IFERROR(S142*('SCENARIO Variables'!AA$78/'SCENARIO Variables'!L$77),"")</f>
        <v/>
      </c>
      <c r="T390" s="55" t="str">
        <f>IFERROR(T142*('SCENARIO Variables'!AB$78/'SCENARIO Variables'!M$77),"")</f>
        <v/>
      </c>
      <c r="U390" s="55" t="str">
        <f>IFERROR(U142*('SCENARIO Variables'!AC$78/'SCENARIO Variables'!N$77),"")</f>
        <v/>
      </c>
      <c r="V390" s="55" t="str">
        <f>IFERROR(V142*('SCENARIO Variables'!AD$78/'SCENARIO Variables'!O$77),"")</f>
        <v/>
      </c>
      <c r="W390" s="55" t="str">
        <f>IFERROR(W142*('SCENARIO Variables'!AE$78/'SCENARIO Variables'!P$77),"")</f>
        <v/>
      </c>
      <c r="X390" s="55" t="str">
        <f>IFERROR(X142*('SCENARIO Variables'!AF$78/'SCENARIO Variables'!Q$77),"")</f>
        <v/>
      </c>
      <c r="Y390" s="55" t="str">
        <f>IFERROR(Y142*('SCENARIO Variables'!AG$78/'SCENARIO Variables'!R$77),"")</f>
        <v/>
      </c>
      <c r="Z390" s="55" t="str">
        <f>IFERROR(Z142*('SCENARIO Variables'!AH$78/'SCENARIO Variables'!S$77),"")</f>
        <v/>
      </c>
      <c r="AA390" s="55" t="str">
        <f>IFERROR(AA142*('SCENARIO Variables'!AI$78/'SCENARIO Variables'!T$77),"")</f>
        <v/>
      </c>
      <c r="AB390" s="55" t="str">
        <f>IFERROR(AB142*('SCENARIO Variables'!AJ$78/'SCENARIO Variables'!U$77),"")</f>
        <v/>
      </c>
      <c r="AC390" s="55" t="str">
        <f>IFERROR(AC142*('SCENARIO Variables'!AK$78/'SCENARIO Variables'!V$77),"")</f>
        <v/>
      </c>
    </row>
    <row r="391" spans="3:29" x14ac:dyDescent="0.3">
      <c r="C391" t="s">
        <v>157</v>
      </c>
      <c r="J391" s="52" t="str">
        <f t="shared" si="16"/>
        <v>DEMAND</v>
      </c>
      <c r="K391" s="8">
        <f t="shared" si="14"/>
        <v>2023</v>
      </c>
      <c r="L391" s="56" t="str">
        <f t="shared" si="15"/>
        <v>MWOTH</v>
      </c>
      <c r="O391" s="53">
        <f>IFERROR(ROUNDDOWN(O143*('SCENARIO Variables'!W$45/'SCENARIO Variables'!H$44),4),"")</f>
        <v>0.53380000000000005</v>
      </c>
      <c r="P391" s="55" t="str">
        <f>IFERROR(P143*('SCENARIO Variables'!X$78/'SCENARIO Variables'!I$77),"")</f>
        <v/>
      </c>
      <c r="Q391" s="55" t="str">
        <f>IFERROR(Q143*('SCENARIO Variables'!Y$78/'SCENARIO Variables'!J$77),"")</f>
        <v/>
      </c>
      <c r="R391" s="55" t="str">
        <f>IFERROR(R143*('SCENARIO Variables'!Z$78/'SCENARIO Variables'!K$77),"")</f>
        <v/>
      </c>
      <c r="S391" s="55" t="str">
        <f>IFERROR(S143*('SCENARIO Variables'!AA$78/'SCENARIO Variables'!L$77),"")</f>
        <v/>
      </c>
      <c r="T391" s="55" t="str">
        <f>IFERROR(T143*('SCENARIO Variables'!AB$78/'SCENARIO Variables'!M$77),"")</f>
        <v/>
      </c>
      <c r="U391" s="55" t="str">
        <f>IFERROR(U143*('SCENARIO Variables'!AC$78/'SCENARIO Variables'!N$77),"")</f>
        <v/>
      </c>
      <c r="V391" s="55" t="str">
        <f>IFERROR(V143*('SCENARIO Variables'!AD$78/'SCENARIO Variables'!O$77),"")</f>
        <v/>
      </c>
      <c r="W391" s="55" t="str">
        <f>IFERROR(W143*('SCENARIO Variables'!AE$78/'SCENARIO Variables'!P$77),"")</f>
        <v/>
      </c>
      <c r="X391" s="55" t="str">
        <f>IFERROR(X143*('SCENARIO Variables'!AF$78/'SCENARIO Variables'!Q$77),"")</f>
        <v/>
      </c>
      <c r="Y391" s="55" t="str">
        <f>IFERROR(Y143*('SCENARIO Variables'!AG$78/'SCENARIO Variables'!R$77),"")</f>
        <v/>
      </c>
      <c r="Z391" s="55" t="str">
        <f>IFERROR(Z143*('SCENARIO Variables'!AH$78/'SCENARIO Variables'!S$77),"")</f>
        <v/>
      </c>
      <c r="AA391" s="55" t="str">
        <f>IFERROR(AA143*('SCENARIO Variables'!AI$78/'SCENARIO Variables'!T$77),"")</f>
        <v/>
      </c>
      <c r="AB391" s="55" t="str">
        <f>IFERROR(AB143*('SCENARIO Variables'!AJ$78/'SCENARIO Variables'!U$77),"")</f>
        <v/>
      </c>
      <c r="AC391" s="55" t="str">
        <f>IFERROR(AC143*('SCENARIO Variables'!AK$78/'SCENARIO Variables'!V$77),"")</f>
        <v/>
      </c>
    </row>
    <row r="392" spans="3:29" x14ac:dyDescent="0.3">
      <c r="C392" t="s">
        <v>158</v>
      </c>
      <c r="J392" s="52" t="str">
        <f t="shared" si="16"/>
        <v>DEMAND</v>
      </c>
      <c r="K392" s="8">
        <f t="shared" si="14"/>
        <v>2023</v>
      </c>
      <c r="L392" s="56" t="str">
        <f t="shared" si="15"/>
        <v>MWSPO</v>
      </c>
      <c r="O392" s="53">
        <f>IFERROR(ROUNDDOWN(O144*('SCENARIO Variables'!W$45/'SCENARIO Variables'!H$44),4),"")</f>
        <v>1.7797000000000001</v>
      </c>
      <c r="P392" s="55" t="str">
        <f>IFERROR(P144*('SCENARIO Variables'!X$78/'SCENARIO Variables'!I$77),"")</f>
        <v/>
      </c>
      <c r="Q392" s="55" t="str">
        <f>IFERROR(Q144*('SCENARIO Variables'!Y$78/'SCENARIO Variables'!J$77),"")</f>
        <v/>
      </c>
      <c r="R392" s="55" t="str">
        <f>IFERROR(R144*('SCENARIO Variables'!Z$78/'SCENARIO Variables'!K$77),"")</f>
        <v/>
      </c>
      <c r="S392" s="55" t="str">
        <f>IFERROR(S144*('SCENARIO Variables'!AA$78/'SCENARIO Variables'!L$77),"")</f>
        <v/>
      </c>
      <c r="T392" s="55" t="str">
        <f>IFERROR(T144*('SCENARIO Variables'!AB$78/'SCENARIO Variables'!M$77),"")</f>
        <v/>
      </c>
      <c r="U392" s="55" t="str">
        <f>IFERROR(U144*('SCENARIO Variables'!AC$78/'SCENARIO Variables'!N$77),"")</f>
        <v/>
      </c>
      <c r="V392" s="55" t="str">
        <f>IFERROR(V144*('SCENARIO Variables'!AD$78/'SCENARIO Variables'!O$77),"")</f>
        <v/>
      </c>
      <c r="W392" s="55" t="str">
        <f>IFERROR(W144*('SCENARIO Variables'!AE$78/'SCENARIO Variables'!P$77),"")</f>
        <v/>
      </c>
      <c r="X392" s="55" t="str">
        <f>IFERROR(X144*('SCENARIO Variables'!AF$78/'SCENARIO Variables'!Q$77),"")</f>
        <v/>
      </c>
      <c r="Y392" s="55" t="str">
        <f>IFERROR(Y144*('SCENARIO Variables'!AG$78/'SCENARIO Variables'!R$77),"")</f>
        <v/>
      </c>
      <c r="Z392" s="55" t="str">
        <f>IFERROR(Z144*('SCENARIO Variables'!AH$78/'SCENARIO Variables'!S$77),"")</f>
        <v/>
      </c>
      <c r="AA392" s="55" t="str">
        <f>IFERROR(AA144*('SCENARIO Variables'!AI$78/'SCENARIO Variables'!T$77),"")</f>
        <v/>
      </c>
      <c r="AB392" s="55" t="str">
        <f>IFERROR(AB144*('SCENARIO Variables'!AJ$78/'SCENARIO Variables'!U$77),"")</f>
        <v/>
      </c>
      <c r="AC392" s="55" t="str">
        <f>IFERROR(AC144*('SCENARIO Variables'!AK$78/'SCENARIO Variables'!V$77),"")</f>
        <v/>
      </c>
    </row>
    <row r="393" spans="3:29" x14ac:dyDescent="0.3">
      <c r="C393" t="s">
        <v>159</v>
      </c>
      <c r="J393" s="52" t="str">
        <f t="shared" si="16"/>
        <v>DEMAND</v>
      </c>
      <c r="K393" s="8">
        <f t="shared" si="14"/>
        <v>2023</v>
      </c>
      <c r="L393" s="56" t="str">
        <f t="shared" si="15"/>
        <v>MWTCH</v>
      </c>
      <c r="O393" s="53">
        <f>IFERROR(ROUNDDOWN(O145*('SCENARIO Variables'!W$45/'SCENARIO Variables'!H$44),4),"")</f>
        <v>1.0677000000000001</v>
      </c>
      <c r="P393" s="55" t="str">
        <f>IFERROR(P145*('SCENARIO Variables'!X$78/'SCENARIO Variables'!I$77),"")</f>
        <v/>
      </c>
      <c r="Q393" s="55" t="str">
        <f>IFERROR(Q145*('SCENARIO Variables'!Y$78/'SCENARIO Variables'!J$77),"")</f>
        <v/>
      </c>
      <c r="R393" s="55" t="str">
        <f>IFERROR(R145*('SCENARIO Variables'!Z$78/'SCENARIO Variables'!K$77),"")</f>
        <v/>
      </c>
      <c r="S393" s="55" t="str">
        <f>IFERROR(S145*('SCENARIO Variables'!AA$78/'SCENARIO Variables'!L$77),"")</f>
        <v/>
      </c>
      <c r="T393" s="55" t="str">
        <f>IFERROR(T145*('SCENARIO Variables'!AB$78/'SCENARIO Variables'!M$77),"")</f>
        <v/>
      </c>
      <c r="U393" s="55" t="str">
        <f>IFERROR(U145*('SCENARIO Variables'!AC$78/'SCENARIO Variables'!N$77),"")</f>
        <v/>
      </c>
      <c r="V393" s="55" t="str">
        <f>IFERROR(V145*('SCENARIO Variables'!AD$78/'SCENARIO Variables'!O$77),"")</f>
        <v/>
      </c>
      <c r="W393" s="55" t="str">
        <f>IFERROR(W145*('SCENARIO Variables'!AE$78/'SCENARIO Variables'!P$77),"")</f>
        <v/>
      </c>
      <c r="X393" s="55" t="str">
        <f>IFERROR(X145*('SCENARIO Variables'!AF$78/'SCENARIO Variables'!Q$77),"")</f>
        <v/>
      </c>
      <c r="Y393" s="55" t="str">
        <f>IFERROR(Y145*('SCENARIO Variables'!AG$78/'SCENARIO Variables'!R$77),"")</f>
        <v/>
      </c>
      <c r="Z393" s="55" t="str">
        <f>IFERROR(Z145*('SCENARIO Variables'!AH$78/'SCENARIO Variables'!S$77),"")</f>
        <v/>
      </c>
      <c r="AA393" s="55" t="str">
        <f>IFERROR(AA145*('SCENARIO Variables'!AI$78/'SCENARIO Variables'!T$77),"")</f>
        <v/>
      </c>
      <c r="AB393" s="55" t="str">
        <f>IFERROR(AB145*('SCENARIO Variables'!AJ$78/'SCENARIO Variables'!U$77),"")</f>
        <v/>
      </c>
      <c r="AC393" s="55" t="str">
        <f>IFERROR(AC145*('SCENARIO Variables'!AK$78/'SCENARIO Variables'!V$77),"")</f>
        <v/>
      </c>
    </row>
    <row r="394" spans="3:29" x14ac:dyDescent="0.3">
      <c r="C394" t="s">
        <v>160</v>
      </c>
      <c r="J394" s="52" t="str">
        <f t="shared" si="16"/>
        <v>DEMAND</v>
      </c>
      <c r="K394" s="8">
        <f t="shared" si="14"/>
        <v>2023</v>
      </c>
      <c r="L394" s="56" t="str">
        <f t="shared" si="15"/>
        <v>MKCUL</v>
      </c>
      <c r="O394" s="53">
        <f>IFERROR(ROUNDDOWN(O146*('SCENARIO Variables'!W$45/'SCENARIO Variables'!H$44),4),"")</f>
        <v>0.39829999999999999</v>
      </c>
      <c r="P394" s="55" t="str">
        <f>IFERROR(P146*('SCENARIO Variables'!X$78/'SCENARIO Variables'!I$77),"")</f>
        <v/>
      </c>
      <c r="Q394" s="55" t="str">
        <f>IFERROR(Q146*('SCENARIO Variables'!Y$78/'SCENARIO Variables'!J$77),"")</f>
        <v/>
      </c>
      <c r="R394" s="55" t="str">
        <f>IFERROR(R146*('SCENARIO Variables'!Z$78/'SCENARIO Variables'!K$77),"")</f>
        <v/>
      </c>
      <c r="S394" s="55" t="str">
        <f>IFERROR(S146*('SCENARIO Variables'!AA$78/'SCENARIO Variables'!L$77),"")</f>
        <v/>
      </c>
      <c r="T394" s="55" t="str">
        <f>IFERROR(T146*('SCENARIO Variables'!AB$78/'SCENARIO Variables'!M$77),"")</f>
        <v/>
      </c>
      <c r="U394" s="55" t="str">
        <f>IFERROR(U146*('SCENARIO Variables'!AC$78/'SCENARIO Variables'!N$77),"")</f>
        <v/>
      </c>
      <c r="V394" s="55" t="str">
        <f>IFERROR(V146*('SCENARIO Variables'!AD$78/'SCENARIO Variables'!O$77),"")</f>
        <v/>
      </c>
      <c r="W394" s="55" t="str">
        <f>IFERROR(W146*('SCENARIO Variables'!AE$78/'SCENARIO Variables'!P$77),"")</f>
        <v/>
      </c>
      <c r="X394" s="55" t="str">
        <f>IFERROR(X146*('SCENARIO Variables'!AF$78/'SCENARIO Variables'!Q$77),"")</f>
        <v/>
      </c>
      <c r="Y394" s="55" t="str">
        <f>IFERROR(Y146*('SCENARIO Variables'!AG$78/'SCENARIO Variables'!R$77),"")</f>
        <v/>
      </c>
      <c r="Z394" s="55" t="str">
        <f>IFERROR(Z146*('SCENARIO Variables'!AH$78/'SCENARIO Variables'!S$77),"")</f>
        <v/>
      </c>
      <c r="AA394" s="55" t="str">
        <f>IFERROR(AA146*('SCENARIO Variables'!AI$78/'SCENARIO Variables'!T$77),"")</f>
        <v/>
      </c>
      <c r="AB394" s="55" t="str">
        <f>IFERROR(AB146*('SCENARIO Variables'!AJ$78/'SCENARIO Variables'!U$77),"")</f>
        <v/>
      </c>
      <c r="AC394" s="55" t="str">
        <f>IFERROR(AC146*('SCENARIO Variables'!AK$78/'SCENARIO Variables'!V$77),"")</f>
        <v/>
      </c>
    </row>
    <row r="395" spans="3:29" x14ac:dyDescent="0.3">
      <c r="C395" t="s">
        <v>161</v>
      </c>
      <c r="J395" s="52" t="str">
        <f t="shared" si="16"/>
        <v>DEMAND</v>
      </c>
      <c r="K395" s="8">
        <f t="shared" si="14"/>
        <v>2023</v>
      </c>
      <c r="L395" s="56" t="str">
        <f t="shared" si="15"/>
        <v>MKEDU</v>
      </c>
      <c r="O395" s="53">
        <f>IFERROR(ROUNDDOWN(O147*('SCENARIO Variables'!W$45/'SCENARIO Variables'!H$44),4),"")</f>
        <v>1.7264999999999999</v>
      </c>
      <c r="P395" s="55" t="str">
        <f>IFERROR(P147*('SCENARIO Variables'!X$78/'SCENARIO Variables'!I$77),"")</f>
        <v/>
      </c>
      <c r="Q395" s="55" t="str">
        <f>IFERROR(Q147*('SCENARIO Variables'!Y$78/'SCENARIO Variables'!J$77),"")</f>
        <v/>
      </c>
      <c r="R395" s="55" t="str">
        <f>IFERROR(R147*('SCENARIO Variables'!Z$78/'SCENARIO Variables'!K$77),"")</f>
        <v/>
      </c>
      <c r="S395" s="55" t="str">
        <f>IFERROR(S147*('SCENARIO Variables'!AA$78/'SCENARIO Variables'!L$77),"")</f>
        <v/>
      </c>
      <c r="T395" s="55" t="str">
        <f>IFERROR(T147*('SCENARIO Variables'!AB$78/'SCENARIO Variables'!M$77),"")</f>
        <v/>
      </c>
      <c r="U395" s="55" t="str">
        <f>IFERROR(U147*('SCENARIO Variables'!AC$78/'SCENARIO Variables'!N$77),"")</f>
        <v/>
      </c>
      <c r="V395" s="55" t="str">
        <f>IFERROR(V147*('SCENARIO Variables'!AD$78/'SCENARIO Variables'!O$77),"")</f>
        <v/>
      </c>
      <c r="W395" s="55" t="str">
        <f>IFERROR(W147*('SCENARIO Variables'!AE$78/'SCENARIO Variables'!P$77),"")</f>
        <v/>
      </c>
      <c r="X395" s="55" t="str">
        <f>IFERROR(X147*('SCENARIO Variables'!AF$78/'SCENARIO Variables'!Q$77),"")</f>
        <v/>
      </c>
      <c r="Y395" s="55" t="str">
        <f>IFERROR(Y147*('SCENARIO Variables'!AG$78/'SCENARIO Variables'!R$77),"")</f>
        <v/>
      </c>
      <c r="Z395" s="55" t="str">
        <f>IFERROR(Z147*('SCENARIO Variables'!AH$78/'SCENARIO Variables'!S$77),"")</f>
        <v/>
      </c>
      <c r="AA395" s="55" t="str">
        <f>IFERROR(AA147*('SCENARIO Variables'!AI$78/'SCENARIO Variables'!T$77),"")</f>
        <v/>
      </c>
      <c r="AB395" s="55" t="str">
        <f>IFERROR(AB147*('SCENARIO Variables'!AJ$78/'SCENARIO Variables'!U$77),"")</f>
        <v/>
      </c>
      <c r="AC395" s="55" t="str">
        <f>IFERROR(AC147*('SCENARIO Variables'!AK$78/'SCENARIO Variables'!V$77),"")</f>
        <v/>
      </c>
    </row>
    <row r="396" spans="3:29" x14ac:dyDescent="0.3">
      <c r="C396" t="s">
        <v>162</v>
      </c>
      <c r="J396" s="52" t="str">
        <f t="shared" si="16"/>
        <v>DEMAND</v>
      </c>
      <c r="K396" s="8">
        <f t="shared" si="14"/>
        <v>2023</v>
      </c>
      <c r="L396" s="56" t="str">
        <f t="shared" si="15"/>
        <v>MKHOU</v>
      </c>
      <c r="O396" s="53">
        <f>IFERROR(ROUNDDOWN(O148*('SCENARIO Variables'!W$45/'SCENARIO Variables'!H$44),4),"")</f>
        <v>0.1038</v>
      </c>
      <c r="P396" s="55" t="str">
        <f>IFERROR(P148*('SCENARIO Variables'!X$78/'SCENARIO Variables'!I$77),"")</f>
        <v/>
      </c>
      <c r="Q396" s="55" t="str">
        <f>IFERROR(Q148*('SCENARIO Variables'!Y$78/'SCENARIO Variables'!J$77),"")</f>
        <v/>
      </c>
      <c r="R396" s="55" t="str">
        <f>IFERROR(R148*('SCENARIO Variables'!Z$78/'SCENARIO Variables'!K$77),"")</f>
        <v/>
      </c>
      <c r="S396" s="55" t="str">
        <f>IFERROR(S148*('SCENARIO Variables'!AA$78/'SCENARIO Variables'!L$77),"")</f>
        <v/>
      </c>
      <c r="T396" s="55" t="str">
        <f>IFERROR(T148*('SCENARIO Variables'!AB$78/'SCENARIO Variables'!M$77),"")</f>
        <v/>
      </c>
      <c r="U396" s="55" t="str">
        <f>IFERROR(U148*('SCENARIO Variables'!AC$78/'SCENARIO Variables'!N$77),"")</f>
        <v/>
      </c>
      <c r="V396" s="55" t="str">
        <f>IFERROR(V148*('SCENARIO Variables'!AD$78/'SCENARIO Variables'!O$77),"")</f>
        <v/>
      </c>
      <c r="W396" s="55" t="str">
        <f>IFERROR(W148*('SCENARIO Variables'!AE$78/'SCENARIO Variables'!P$77),"")</f>
        <v/>
      </c>
      <c r="X396" s="55" t="str">
        <f>IFERROR(X148*('SCENARIO Variables'!AF$78/'SCENARIO Variables'!Q$77),"")</f>
        <v/>
      </c>
      <c r="Y396" s="55" t="str">
        <f>IFERROR(Y148*('SCENARIO Variables'!AG$78/'SCENARIO Variables'!R$77),"")</f>
        <v/>
      </c>
      <c r="Z396" s="55" t="str">
        <f>IFERROR(Z148*('SCENARIO Variables'!AH$78/'SCENARIO Variables'!S$77),"")</f>
        <v/>
      </c>
      <c r="AA396" s="55" t="str">
        <f>IFERROR(AA148*('SCENARIO Variables'!AI$78/'SCENARIO Variables'!T$77),"")</f>
        <v/>
      </c>
      <c r="AB396" s="55" t="str">
        <f>IFERROR(AB148*('SCENARIO Variables'!AJ$78/'SCENARIO Variables'!U$77),"")</f>
        <v/>
      </c>
      <c r="AC396" s="55" t="str">
        <f>IFERROR(AC148*('SCENARIO Variables'!AK$78/'SCENARIO Variables'!V$77),"")</f>
        <v/>
      </c>
    </row>
    <row r="397" spans="3:29" x14ac:dyDescent="0.3">
      <c r="C397" t="s">
        <v>163</v>
      </c>
      <c r="J397" s="52" t="str">
        <f t="shared" si="16"/>
        <v>DEMAND</v>
      </c>
      <c r="K397" s="8">
        <f t="shared" si="14"/>
        <v>2023</v>
      </c>
      <c r="L397" s="56" t="str">
        <f t="shared" si="15"/>
        <v>MKOFL</v>
      </c>
      <c r="O397" s="53">
        <f>IFERROR(ROUNDDOWN(O149*('SCENARIO Variables'!W$45/'SCENARIO Variables'!H$44),4),"")</f>
        <v>0.13270000000000001</v>
      </c>
      <c r="P397" s="55" t="str">
        <f>IFERROR(P149*('SCENARIO Variables'!X$78/'SCENARIO Variables'!I$77),"")</f>
        <v/>
      </c>
      <c r="Q397" s="55" t="str">
        <f>IFERROR(Q149*('SCENARIO Variables'!Y$78/'SCENARIO Variables'!J$77),"")</f>
        <v/>
      </c>
      <c r="R397" s="55" t="str">
        <f>IFERROR(R149*('SCENARIO Variables'!Z$78/'SCENARIO Variables'!K$77),"")</f>
        <v/>
      </c>
      <c r="S397" s="55" t="str">
        <f>IFERROR(S149*('SCENARIO Variables'!AA$78/'SCENARIO Variables'!L$77),"")</f>
        <v/>
      </c>
      <c r="T397" s="55" t="str">
        <f>IFERROR(T149*('SCENARIO Variables'!AB$78/'SCENARIO Variables'!M$77),"")</f>
        <v/>
      </c>
      <c r="U397" s="55" t="str">
        <f>IFERROR(U149*('SCENARIO Variables'!AC$78/'SCENARIO Variables'!N$77),"")</f>
        <v/>
      </c>
      <c r="V397" s="55" t="str">
        <f>IFERROR(V149*('SCENARIO Variables'!AD$78/'SCENARIO Variables'!O$77),"")</f>
        <v/>
      </c>
      <c r="W397" s="55" t="str">
        <f>IFERROR(W149*('SCENARIO Variables'!AE$78/'SCENARIO Variables'!P$77),"")</f>
        <v/>
      </c>
      <c r="X397" s="55" t="str">
        <f>IFERROR(X149*('SCENARIO Variables'!AF$78/'SCENARIO Variables'!Q$77),"")</f>
        <v/>
      </c>
      <c r="Y397" s="55" t="str">
        <f>IFERROR(Y149*('SCENARIO Variables'!AG$78/'SCENARIO Variables'!R$77),"")</f>
        <v/>
      </c>
      <c r="Z397" s="55" t="str">
        <f>IFERROR(Z149*('SCENARIO Variables'!AH$78/'SCENARIO Variables'!S$77),"")</f>
        <v/>
      </c>
      <c r="AA397" s="55" t="str">
        <f>IFERROR(AA149*('SCENARIO Variables'!AI$78/'SCENARIO Variables'!T$77),"")</f>
        <v/>
      </c>
      <c r="AB397" s="55" t="str">
        <f>IFERROR(AB149*('SCENARIO Variables'!AJ$78/'SCENARIO Variables'!U$77),"")</f>
        <v/>
      </c>
      <c r="AC397" s="55" t="str">
        <f>IFERROR(AC149*('SCENARIO Variables'!AK$78/'SCENARIO Variables'!V$77),"")</f>
        <v/>
      </c>
    </row>
    <row r="398" spans="3:29" x14ac:dyDescent="0.3">
      <c r="C398" t="s">
        <v>164</v>
      </c>
      <c r="J398" s="52" t="str">
        <f t="shared" si="16"/>
        <v>DEMAND</v>
      </c>
      <c r="K398" s="8">
        <f t="shared" si="14"/>
        <v>2023</v>
      </c>
      <c r="L398" s="56" t="str">
        <f t="shared" si="15"/>
        <v>MKOFS</v>
      </c>
      <c r="O398" s="53">
        <f>IFERROR(ROUNDDOWN(O150*('SCENARIO Variables'!W$45/'SCENARIO Variables'!H$44),4),"")</f>
        <v>0.71709999999999996</v>
      </c>
      <c r="P398" s="55" t="str">
        <f>IFERROR(P150*('SCENARIO Variables'!X$78/'SCENARIO Variables'!I$77),"")</f>
        <v/>
      </c>
      <c r="Q398" s="55" t="str">
        <f>IFERROR(Q150*('SCENARIO Variables'!Y$78/'SCENARIO Variables'!J$77),"")</f>
        <v/>
      </c>
      <c r="R398" s="55" t="str">
        <f>IFERROR(R150*('SCENARIO Variables'!Z$78/'SCENARIO Variables'!K$77),"")</f>
        <v/>
      </c>
      <c r="S398" s="55" t="str">
        <f>IFERROR(S150*('SCENARIO Variables'!AA$78/'SCENARIO Variables'!L$77),"")</f>
        <v/>
      </c>
      <c r="T398" s="55" t="str">
        <f>IFERROR(T150*('SCENARIO Variables'!AB$78/'SCENARIO Variables'!M$77),"")</f>
        <v/>
      </c>
      <c r="U398" s="55" t="str">
        <f>IFERROR(U150*('SCENARIO Variables'!AC$78/'SCENARIO Variables'!N$77),"")</f>
        <v/>
      </c>
      <c r="V398" s="55" t="str">
        <f>IFERROR(V150*('SCENARIO Variables'!AD$78/'SCENARIO Variables'!O$77),"")</f>
        <v/>
      </c>
      <c r="W398" s="55" t="str">
        <f>IFERROR(W150*('SCENARIO Variables'!AE$78/'SCENARIO Variables'!P$77),"")</f>
        <v/>
      </c>
      <c r="X398" s="55" t="str">
        <f>IFERROR(X150*('SCENARIO Variables'!AF$78/'SCENARIO Variables'!Q$77),"")</f>
        <v/>
      </c>
      <c r="Y398" s="55" t="str">
        <f>IFERROR(Y150*('SCENARIO Variables'!AG$78/'SCENARIO Variables'!R$77),"")</f>
        <v/>
      </c>
      <c r="Z398" s="55" t="str">
        <f>IFERROR(Z150*('SCENARIO Variables'!AH$78/'SCENARIO Variables'!S$77),"")</f>
        <v/>
      </c>
      <c r="AA398" s="55" t="str">
        <f>IFERROR(AA150*('SCENARIO Variables'!AI$78/'SCENARIO Variables'!T$77),"")</f>
        <v/>
      </c>
      <c r="AB398" s="55" t="str">
        <f>IFERROR(AB150*('SCENARIO Variables'!AJ$78/'SCENARIO Variables'!U$77),"")</f>
        <v/>
      </c>
      <c r="AC398" s="55" t="str">
        <f>IFERROR(AC150*('SCENARIO Variables'!AK$78/'SCENARIO Variables'!V$77),"")</f>
        <v/>
      </c>
    </row>
    <row r="399" spans="3:29" x14ac:dyDescent="0.3">
      <c r="C399" t="s">
        <v>165</v>
      </c>
      <c r="J399" s="52" t="str">
        <f t="shared" si="16"/>
        <v>DEMAND</v>
      </c>
      <c r="K399" s="8">
        <f t="shared" si="14"/>
        <v>2023</v>
      </c>
      <c r="L399" s="56" t="str">
        <f t="shared" si="15"/>
        <v>MKOTH</v>
      </c>
      <c r="O399" s="53">
        <f>IFERROR(ROUNDDOWN(O151*('SCENARIO Variables'!W$45/'SCENARIO Variables'!H$44),4),"")</f>
        <v>7.9500000000000001E-2</v>
      </c>
      <c r="P399" s="55" t="str">
        <f>IFERROR(P151*('SCENARIO Variables'!X$78/'SCENARIO Variables'!I$77),"")</f>
        <v/>
      </c>
      <c r="Q399" s="55" t="str">
        <f>IFERROR(Q151*('SCENARIO Variables'!Y$78/'SCENARIO Variables'!J$77),"")</f>
        <v/>
      </c>
      <c r="R399" s="55" t="str">
        <f>IFERROR(R151*('SCENARIO Variables'!Z$78/'SCENARIO Variables'!K$77),"")</f>
        <v/>
      </c>
      <c r="S399" s="55" t="str">
        <f>IFERROR(S151*('SCENARIO Variables'!AA$78/'SCENARIO Variables'!L$77),"")</f>
        <v/>
      </c>
      <c r="T399" s="55" t="str">
        <f>IFERROR(T151*('SCENARIO Variables'!AB$78/'SCENARIO Variables'!M$77),"")</f>
        <v/>
      </c>
      <c r="U399" s="55" t="str">
        <f>IFERROR(U151*('SCENARIO Variables'!AC$78/'SCENARIO Variables'!N$77),"")</f>
        <v/>
      </c>
      <c r="V399" s="55" t="str">
        <f>IFERROR(V151*('SCENARIO Variables'!AD$78/'SCENARIO Variables'!O$77),"")</f>
        <v/>
      </c>
      <c r="W399" s="55" t="str">
        <f>IFERROR(W151*('SCENARIO Variables'!AE$78/'SCENARIO Variables'!P$77),"")</f>
        <v/>
      </c>
      <c r="X399" s="55" t="str">
        <f>IFERROR(X151*('SCENARIO Variables'!AF$78/'SCENARIO Variables'!Q$77),"")</f>
        <v/>
      </c>
      <c r="Y399" s="55" t="str">
        <f>IFERROR(Y151*('SCENARIO Variables'!AG$78/'SCENARIO Variables'!R$77),"")</f>
        <v/>
      </c>
      <c r="Z399" s="55" t="str">
        <f>IFERROR(Z151*('SCENARIO Variables'!AH$78/'SCENARIO Variables'!S$77),"")</f>
        <v/>
      </c>
      <c r="AA399" s="55" t="str">
        <f>IFERROR(AA151*('SCENARIO Variables'!AI$78/'SCENARIO Variables'!T$77),"")</f>
        <v/>
      </c>
      <c r="AB399" s="55" t="str">
        <f>IFERROR(AB151*('SCENARIO Variables'!AJ$78/'SCENARIO Variables'!U$77),"")</f>
        <v/>
      </c>
      <c r="AC399" s="55" t="str">
        <f>IFERROR(AC151*('SCENARIO Variables'!AK$78/'SCENARIO Variables'!V$77),"")</f>
        <v/>
      </c>
    </row>
    <row r="400" spans="3:29" x14ac:dyDescent="0.3">
      <c r="C400" t="s">
        <v>166</v>
      </c>
      <c r="J400" s="52" t="str">
        <f t="shared" si="16"/>
        <v>DEMAND</v>
      </c>
      <c r="K400" s="8">
        <f t="shared" si="14"/>
        <v>2023</v>
      </c>
      <c r="L400" s="56" t="str">
        <f t="shared" si="15"/>
        <v>MKSPO</v>
      </c>
      <c r="O400" s="53">
        <f>IFERROR(ROUNDDOWN(O152*('SCENARIO Variables'!W$45/'SCENARIO Variables'!H$44),4),"")</f>
        <v>0.2656</v>
      </c>
      <c r="P400" s="55" t="str">
        <f>IFERROR(P152*('SCENARIO Variables'!X$78/'SCENARIO Variables'!I$77),"")</f>
        <v/>
      </c>
      <c r="Q400" s="55" t="str">
        <f>IFERROR(Q152*('SCENARIO Variables'!Y$78/'SCENARIO Variables'!J$77),"")</f>
        <v/>
      </c>
      <c r="R400" s="55" t="str">
        <f>IFERROR(R152*('SCENARIO Variables'!Z$78/'SCENARIO Variables'!K$77),"")</f>
        <v/>
      </c>
      <c r="S400" s="55" t="str">
        <f>IFERROR(S152*('SCENARIO Variables'!AA$78/'SCENARIO Variables'!L$77),"")</f>
        <v/>
      </c>
      <c r="T400" s="55" t="str">
        <f>IFERROR(T152*('SCENARIO Variables'!AB$78/'SCENARIO Variables'!M$77),"")</f>
        <v/>
      </c>
      <c r="U400" s="55" t="str">
        <f>IFERROR(U152*('SCENARIO Variables'!AC$78/'SCENARIO Variables'!N$77),"")</f>
        <v/>
      </c>
      <c r="V400" s="55" t="str">
        <f>IFERROR(V152*('SCENARIO Variables'!AD$78/'SCENARIO Variables'!O$77),"")</f>
        <v/>
      </c>
      <c r="W400" s="55" t="str">
        <f>IFERROR(W152*('SCENARIO Variables'!AE$78/'SCENARIO Variables'!P$77),"")</f>
        <v/>
      </c>
      <c r="X400" s="55" t="str">
        <f>IFERROR(X152*('SCENARIO Variables'!AF$78/'SCENARIO Variables'!Q$77),"")</f>
        <v/>
      </c>
      <c r="Y400" s="55" t="str">
        <f>IFERROR(Y152*('SCENARIO Variables'!AG$78/'SCENARIO Variables'!R$77),"")</f>
        <v/>
      </c>
      <c r="Z400" s="55" t="str">
        <f>IFERROR(Z152*('SCENARIO Variables'!AH$78/'SCENARIO Variables'!S$77),"")</f>
        <v/>
      </c>
      <c r="AA400" s="55" t="str">
        <f>IFERROR(AA152*('SCENARIO Variables'!AI$78/'SCENARIO Variables'!T$77),"")</f>
        <v/>
      </c>
      <c r="AB400" s="55" t="str">
        <f>IFERROR(AB152*('SCENARIO Variables'!AJ$78/'SCENARIO Variables'!U$77),"")</f>
        <v/>
      </c>
      <c r="AC400" s="55" t="str">
        <f>IFERROR(AC152*('SCENARIO Variables'!AK$78/'SCENARIO Variables'!V$77),"")</f>
        <v/>
      </c>
    </row>
    <row r="401" spans="3:29" x14ac:dyDescent="0.3">
      <c r="C401" t="s">
        <v>167</v>
      </c>
      <c r="J401" s="52" t="str">
        <f t="shared" si="16"/>
        <v>DEMAND</v>
      </c>
      <c r="K401" s="8">
        <f t="shared" si="14"/>
        <v>2023</v>
      </c>
      <c r="L401" s="56" t="str">
        <f t="shared" si="15"/>
        <v>MKTCH</v>
      </c>
      <c r="O401" s="53">
        <f>IFERROR(ROUNDDOWN(O153*('SCENARIO Variables'!W$45/'SCENARIO Variables'!H$44),4),"")</f>
        <v>0.15920000000000001</v>
      </c>
      <c r="P401" s="55" t="str">
        <f>IFERROR(P153*('SCENARIO Variables'!X$78/'SCENARIO Variables'!I$77),"")</f>
        <v/>
      </c>
      <c r="Q401" s="55" t="str">
        <f>IFERROR(Q153*('SCENARIO Variables'!Y$78/'SCENARIO Variables'!J$77),"")</f>
        <v/>
      </c>
      <c r="R401" s="55" t="str">
        <f>IFERROR(R153*('SCENARIO Variables'!Z$78/'SCENARIO Variables'!K$77),"")</f>
        <v/>
      </c>
      <c r="S401" s="55" t="str">
        <f>IFERROR(S153*('SCENARIO Variables'!AA$78/'SCENARIO Variables'!L$77),"")</f>
        <v/>
      </c>
      <c r="T401" s="55" t="str">
        <f>IFERROR(T153*('SCENARIO Variables'!AB$78/'SCENARIO Variables'!M$77),"")</f>
        <v/>
      </c>
      <c r="U401" s="55" t="str">
        <f>IFERROR(U153*('SCENARIO Variables'!AC$78/'SCENARIO Variables'!N$77),"")</f>
        <v/>
      </c>
      <c r="V401" s="55" t="str">
        <f>IFERROR(V153*('SCENARIO Variables'!AD$78/'SCENARIO Variables'!O$77),"")</f>
        <v/>
      </c>
      <c r="W401" s="55" t="str">
        <f>IFERROR(W153*('SCENARIO Variables'!AE$78/'SCENARIO Variables'!P$77),"")</f>
        <v/>
      </c>
      <c r="X401" s="55" t="str">
        <f>IFERROR(X153*('SCENARIO Variables'!AF$78/'SCENARIO Variables'!Q$77),"")</f>
        <v/>
      </c>
      <c r="Y401" s="55" t="str">
        <f>IFERROR(Y153*('SCENARIO Variables'!AG$78/'SCENARIO Variables'!R$77),"")</f>
        <v/>
      </c>
      <c r="Z401" s="55" t="str">
        <f>IFERROR(Z153*('SCENARIO Variables'!AH$78/'SCENARIO Variables'!S$77),"")</f>
        <v/>
      </c>
      <c r="AA401" s="55" t="str">
        <f>IFERROR(AA153*('SCENARIO Variables'!AI$78/'SCENARIO Variables'!T$77),"")</f>
        <v/>
      </c>
      <c r="AB401" s="55" t="str">
        <f>IFERROR(AB153*('SCENARIO Variables'!AJ$78/'SCENARIO Variables'!U$77),"")</f>
        <v/>
      </c>
      <c r="AC401" s="55" t="str">
        <f>IFERROR(AC153*('SCENARIO Variables'!AK$78/'SCENARIO Variables'!V$77),"")</f>
        <v/>
      </c>
    </row>
    <row r="402" spans="3:29" x14ac:dyDescent="0.3">
      <c r="C402" t="s">
        <v>168</v>
      </c>
      <c r="J402" s="52" t="str">
        <f t="shared" si="16"/>
        <v>DEMAND</v>
      </c>
      <c r="K402" s="8">
        <f t="shared" si="14"/>
        <v>2023</v>
      </c>
      <c r="L402" s="56" t="str">
        <f t="shared" si="15"/>
        <v>MLCUL</v>
      </c>
      <c r="O402" s="53">
        <f>IFERROR(ROUNDDOWN(O154*('SCENARIO Variables'!W$45/'SCENARIO Variables'!H$44),4),"")</f>
        <v>0.5272</v>
      </c>
      <c r="P402" s="55" t="str">
        <f>IFERROR(P154*('SCENARIO Variables'!X$78/'SCENARIO Variables'!I$77),"")</f>
        <v/>
      </c>
      <c r="Q402" s="55" t="str">
        <f>IFERROR(Q154*('SCENARIO Variables'!Y$78/'SCENARIO Variables'!J$77),"")</f>
        <v/>
      </c>
      <c r="R402" s="55" t="str">
        <f>IFERROR(R154*('SCENARIO Variables'!Z$78/'SCENARIO Variables'!K$77),"")</f>
        <v/>
      </c>
      <c r="S402" s="55" t="str">
        <f>IFERROR(S154*('SCENARIO Variables'!AA$78/'SCENARIO Variables'!L$77),"")</f>
        <v/>
      </c>
      <c r="T402" s="55" t="str">
        <f>IFERROR(T154*('SCENARIO Variables'!AB$78/'SCENARIO Variables'!M$77),"")</f>
        <v/>
      </c>
      <c r="U402" s="55" t="str">
        <f>IFERROR(U154*('SCENARIO Variables'!AC$78/'SCENARIO Variables'!N$77),"")</f>
        <v/>
      </c>
      <c r="V402" s="55" t="str">
        <f>IFERROR(V154*('SCENARIO Variables'!AD$78/'SCENARIO Variables'!O$77),"")</f>
        <v/>
      </c>
      <c r="W402" s="55" t="str">
        <f>IFERROR(W154*('SCENARIO Variables'!AE$78/'SCENARIO Variables'!P$77),"")</f>
        <v/>
      </c>
      <c r="X402" s="55" t="str">
        <f>IFERROR(X154*('SCENARIO Variables'!AF$78/'SCENARIO Variables'!Q$77),"")</f>
        <v/>
      </c>
      <c r="Y402" s="55" t="str">
        <f>IFERROR(Y154*('SCENARIO Variables'!AG$78/'SCENARIO Variables'!R$77),"")</f>
        <v/>
      </c>
      <c r="Z402" s="55" t="str">
        <f>IFERROR(Z154*('SCENARIO Variables'!AH$78/'SCENARIO Variables'!S$77),"")</f>
        <v/>
      </c>
      <c r="AA402" s="55" t="str">
        <f>IFERROR(AA154*('SCENARIO Variables'!AI$78/'SCENARIO Variables'!T$77),"")</f>
        <v/>
      </c>
      <c r="AB402" s="55" t="str">
        <f>IFERROR(AB154*('SCENARIO Variables'!AJ$78/'SCENARIO Variables'!U$77),"")</f>
        <v/>
      </c>
      <c r="AC402" s="55" t="str">
        <f>IFERROR(AC154*('SCENARIO Variables'!AK$78/'SCENARIO Variables'!V$77),"")</f>
        <v/>
      </c>
    </row>
    <row r="403" spans="3:29" x14ac:dyDescent="0.3">
      <c r="C403" t="s">
        <v>169</v>
      </c>
      <c r="J403" s="52" t="str">
        <f t="shared" si="16"/>
        <v>DEMAND</v>
      </c>
      <c r="K403" s="8">
        <f t="shared" si="14"/>
        <v>2023</v>
      </c>
      <c r="L403" s="56" t="str">
        <f t="shared" si="15"/>
        <v>MLEDU</v>
      </c>
      <c r="O403" s="53">
        <f>IFERROR(ROUNDDOWN(O155*('SCENARIO Variables'!W$45/'SCENARIO Variables'!H$44),4),"")</f>
        <v>2.2848999999999999</v>
      </c>
      <c r="P403" s="55" t="str">
        <f>IFERROR(P155*('SCENARIO Variables'!X$78/'SCENARIO Variables'!I$77),"")</f>
        <v/>
      </c>
      <c r="Q403" s="55" t="str">
        <f>IFERROR(Q155*('SCENARIO Variables'!Y$78/'SCENARIO Variables'!J$77),"")</f>
        <v/>
      </c>
      <c r="R403" s="55" t="str">
        <f>IFERROR(R155*('SCENARIO Variables'!Z$78/'SCENARIO Variables'!K$77),"")</f>
        <v/>
      </c>
      <c r="S403" s="55" t="str">
        <f>IFERROR(S155*('SCENARIO Variables'!AA$78/'SCENARIO Variables'!L$77),"")</f>
        <v/>
      </c>
      <c r="T403" s="55" t="str">
        <f>IFERROR(T155*('SCENARIO Variables'!AB$78/'SCENARIO Variables'!M$77),"")</f>
        <v/>
      </c>
      <c r="U403" s="55" t="str">
        <f>IFERROR(U155*('SCENARIO Variables'!AC$78/'SCENARIO Variables'!N$77),"")</f>
        <v/>
      </c>
      <c r="V403" s="55" t="str">
        <f>IFERROR(V155*('SCENARIO Variables'!AD$78/'SCENARIO Variables'!O$77),"")</f>
        <v/>
      </c>
      <c r="W403" s="55" t="str">
        <f>IFERROR(W155*('SCENARIO Variables'!AE$78/'SCENARIO Variables'!P$77),"")</f>
        <v/>
      </c>
      <c r="X403" s="55" t="str">
        <f>IFERROR(X155*('SCENARIO Variables'!AF$78/'SCENARIO Variables'!Q$77),"")</f>
        <v/>
      </c>
      <c r="Y403" s="55" t="str">
        <f>IFERROR(Y155*('SCENARIO Variables'!AG$78/'SCENARIO Variables'!R$77),"")</f>
        <v/>
      </c>
      <c r="Z403" s="55" t="str">
        <f>IFERROR(Z155*('SCENARIO Variables'!AH$78/'SCENARIO Variables'!S$77),"")</f>
        <v/>
      </c>
      <c r="AA403" s="55" t="str">
        <f>IFERROR(AA155*('SCENARIO Variables'!AI$78/'SCENARIO Variables'!T$77),"")</f>
        <v/>
      </c>
      <c r="AB403" s="55" t="str">
        <f>IFERROR(AB155*('SCENARIO Variables'!AJ$78/'SCENARIO Variables'!U$77),"")</f>
        <v/>
      </c>
      <c r="AC403" s="55" t="str">
        <f>IFERROR(AC155*('SCENARIO Variables'!AK$78/'SCENARIO Variables'!V$77),"")</f>
        <v/>
      </c>
    </row>
    <row r="404" spans="3:29" x14ac:dyDescent="0.3">
      <c r="C404" t="s">
        <v>170</v>
      </c>
      <c r="J404" s="52" t="str">
        <f t="shared" si="16"/>
        <v>DEMAND</v>
      </c>
      <c r="K404" s="8">
        <f t="shared" si="14"/>
        <v>2023</v>
      </c>
      <c r="L404" s="56" t="str">
        <f t="shared" si="15"/>
        <v>MLHOU</v>
      </c>
      <c r="O404" s="53">
        <f>IFERROR(ROUNDDOWN(O156*('SCENARIO Variables'!W$45/'SCENARIO Variables'!H$44),4),"")</f>
        <v>0.13750000000000001</v>
      </c>
      <c r="P404" s="55" t="str">
        <f>IFERROR(P156*('SCENARIO Variables'!X$78/'SCENARIO Variables'!I$77),"")</f>
        <v/>
      </c>
      <c r="Q404" s="55" t="str">
        <f>IFERROR(Q156*('SCENARIO Variables'!Y$78/'SCENARIO Variables'!J$77),"")</f>
        <v/>
      </c>
      <c r="R404" s="55" t="str">
        <f>IFERROR(R156*('SCENARIO Variables'!Z$78/'SCENARIO Variables'!K$77),"")</f>
        <v/>
      </c>
      <c r="S404" s="55" t="str">
        <f>IFERROR(S156*('SCENARIO Variables'!AA$78/'SCENARIO Variables'!L$77),"")</f>
        <v/>
      </c>
      <c r="T404" s="55" t="str">
        <f>IFERROR(T156*('SCENARIO Variables'!AB$78/'SCENARIO Variables'!M$77),"")</f>
        <v/>
      </c>
      <c r="U404" s="55" t="str">
        <f>IFERROR(U156*('SCENARIO Variables'!AC$78/'SCENARIO Variables'!N$77),"")</f>
        <v/>
      </c>
      <c r="V404" s="55" t="str">
        <f>IFERROR(V156*('SCENARIO Variables'!AD$78/'SCENARIO Variables'!O$77),"")</f>
        <v/>
      </c>
      <c r="W404" s="55" t="str">
        <f>IFERROR(W156*('SCENARIO Variables'!AE$78/'SCENARIO Variables'!P$77),"")</f>
        <v/>
      </c>
      <c r="X404" s="55" t="str">
        <f>IFERROR(X156*('SCENARIO Variables'!AF$78/'SCENARIO Variables'!Q$77),"")</f>
        <v/>
      </c>
      <c r="Y404" s="55" t="str">
        <f>IFERROR(Y156*('SCENARIO Variables'!AG$78/'SCENARIO Variables'!R$77),"")</f>
        <v/>
      </c>
      <c r="Z404" s="55" t="str">
        <f>IFERROR(Z156*('SCENARIO Variables'!AH$78/'SCENARIO Variables'!S$77),"")</f>
        <v/>
      </c>
      <c r="AA404" s="55" t="str">
        <f>IFERROR(AA156*('SCENARIO Variables'!AI$78/'SCENARIO Variables'!T$77),"")</f>
        <v/>
      </c>
      <c r="AB404" s="55" t="str">
        <f>IFERROR(AB156*('SCENARIO Variables'!AJ$78/'SCENARIO Variables'!U$77),"")</f>
        <v/>
      </c>
      <c r="AC404" s="55" t="str">
        <f>IFERROR(AC156*('SCENARIO Variables'!AK$78/'SCENARIO Variables'!V$77),"")</f>
        <v/>
      </c>
    </row>
    <row r="405" spans="3:29" x14ac:dyDescent="0.3">
      <c r="C405" t="s">
        <v>171</v>
      </c>
      <c r="J405" s="52" t="str">
        <f t="shared" si="16"/>
        <v>DEMAND</v>
      </c>
      <c r="K405" s="8">
        <f t="shared" si="14"/>
        <v>2023</v>
      </c>
      <c r="L405" s="56" t="str">
        <f t="shared" si="15"/>
        <v>MLOFL</v>
      </c>
      <c r="O405" s="53">
        <f>IFERROR(ROUNDDOWN(O157*('SCENARIO Variables'!W$45/'SCENARIO Variables'!H$44),4),"")</f>
        <v>0.1757</v>
      </c>
      <c r="P405" s="55" t="str">
        <f>IFERROR(P157*('SCENARIO Variables'!X$78/'SCENARIO Variables'!I$77),"")</f>
        <v/>
      </c>
      <c r="Q405" s="55" t="str">
        <f>IFERROR(Q157*('SCENARIO Variables'!Y$78/'SCENARIO Variables'!J$77),"")</f>
        <v/>
      </c>
      <c r="R405" s="55" t="str">
        <f>IFERROR(R157*('SCENARIO Variables'!Z$78/'SCENARIO Variables'!K$77),"")</f>
        <v/>
      </c>
      <c r="S405" s="55" t="str">
        <f>IFERROR(S157*('SCENARIO Variables'!AA$78/'SCENARIO Variables'!L$77),"")</f>
        <v/>
      </c>
      <c r="T405" s="55" t="str">
        <f>IFERROR(T157*('SCENARIO Variables'!AB$78/'SCENARIO Variables'!M$77),"")</f>
        <v/>
      </c>
      <c r="U405" s="55" t="str">
        <f>IFERROR(U157*('SCENARIO Variables'!AC$78/'SCENARIO Variables'!N$77),"")</f>
        <v/>
      </c>
      <c r="V405" s="55" t="str">
        <f>IFERROR(V157*('SCENARIO Variables'!AD$78/'SCENARIO Variables'!O$77),"")</f>
        <v/>
      </c>
      <c r="W405" s="55" t="str">
        <f>IFERROR(W157*('SCENARIO Variables'!AE$78/'SCENARIO Variables'!P$77),"")</f>
        <v/>
      </c>
      <c r="X405" s="55" t="str">
        <f>IFERROR(X157*('SCENARIO Variables'!AF$78/'SCENARIO Variables'!Q$77),"")</f>
        <v/>
      </c>
      <c r="Y405" s="55" t="str">
        <f>IFERROR(Y157*('SCENARIO Variables'!AG$78/'SCENARIO Variables'!R$77),"")</f>
        <v/>
      </c>
      <c r="Z405" s="55" t="str">
        <f>IFERROR(Z157*('SCENARIO Variables'!AH$78/'SCENARIO Variables'!S$77),"")</f>
        <v/>
      </c>
      <c r="AA405" s="55" t="str">
        <f>IFERROR(AA157*('SCENARIO Variables'!AI$78/'SCENARIO Variables'!T$77),"")</f>
        <v/>
      </c>
      <c r="AB405" s="55" t="str">
        <f>IFERROR(AB157*('SCENARIO Variables'!AJ$78/'SCENARIO Variables'!U$77),"")</f>
        <v/>
      </c>
      <c r="AC405" s="55" t="str">
        <f>IFERROR(AC157*('SCENARIO Variables'!AK$78/'SCENARIO Variables'!V$77),"")</f>
        <v/>
      </c>
    </row>
    <row r="406" spans="3:29" x14ac:dyDescent="0.3">
      <c r="C406" t="s">
        <v>172</v>
      </c>
      <c r="J406" s="52" t="str">
        <f t="shared" si="16"/>
        <v>DEMAND</v>
      </c>
      <c r="K406" s="8">
        <f t="shared" si="14"/>
        <v>2023</v>
      </c>
      <c r="L406" s="56" t="str">
        <f t="shared" si="15"/>
        <v>MLOFS</v>
      </c>
      <c r="O406" s="53">
        <f>IFERROR(ROUNDDOWN(O158*('SCENARIO Variables'!W$45/'SCENARIO Variables'!H$44),4),"")</f>
        <v>0.94899999999999995</v>
      </c>
      <c r="P406" s="55" t="str">
        <f>IFERROR(P158*('SCENARIO Variables'!X$78/'SCENARIO Variables'!I$77),"")</f>
        <v/>
      </c>
      <c r="Q406" s="55" t="str">
        <f>IFERROR(Q158*('SCENARIO Variables'!Y$78/'SCENARIO Variables'!J$77),"")</f>
        <v/>
      </c>
      <c r="R406" s="55" t="str">
        <f>IFERROR(R158*('SCENARIO Variables'!Z$78/'SCENARIO Variables'!K$77),"")</f>
        <v/>
      </c>
      <c r="S406" s="55" t="str">
        <f>IFERROR(S158*('SCENARIO Variables'!AA$78/'SCENARIO Variables'!L$77),"")</f>
        <v/>
      </c>
      <c r="T406" s="55" t="str">
        <f>IFERROR(T158*('SCENARIO Variables'!AB$78/'SCENARIO Variables'!M$77),"")</f>
        <v/>
      </c>
      <c r="U406" s="55" t="str">
        <f>IFERROR(U158*('SCENARIO Variables'!AC$78/'SCENARIO Variables'!N$77),"")</f>
        <v/>
      </c>
      <c r="V406" s="55" t="str">
        <f>IFERROR(V158*('SCENARIO Variables'!AD$78/'SCENARIO Variables'!O$77),"")</f>
        <v/>
      </c>
      <c r="W406" s="55" t="str">
        <f>IFERROR(W158*('SCENARIO Variables'!AE$78/'SCENARIO Variables'!P$77),"")</f>
        <v/>
      </c>
      <c r="X406" s="55" t="str">
        <f>IFERROR(X158*('SCENARIO Variables'!AF$78/'SCENARIO Variables'!Q$77),"")</f>
        <v/>
      </c>
      <c r="Y406" s="55" t="str">
        <f>IFERROR(Y158*('SCENARIO Variables'!AG$78/'SCENARIO Variables'!R$77),"")</f>
        <v/>
      </c>
      <c r="Z406" s="55" t="str">
        <f>IFERROR(Z158*('SCENARIO Variables'!AH$78/'SCENARIO Variables'!S$77),"")</f>
        <v/>
      </c>
      <c r="AA406" s="55" t="str">
        <f>IFERROR(AA158*('SCENARIO Variables'!AI$78/'SCENARIO Variables'!T$77),"")</f>
        <v/>
      </c>
      <c r="AB406" s="55" t="str">
        <f>IFERROR(AB158*('SCENARIO Variables'!AJ$78/'SCENARIO Variables'!U$77),"")</f>
        <v/>
      </c>
      <c r="AC406" s="55" t="str">
        <f>IFERROR(AC158*('SCENARIO Variables'!AK$78/'SCENARIO Variables'!V$77),"")</f>
        <v/>
      </c>
    </row>
    <row r="407" spans="3:29" x14ac:dyDescent="0.3">
      <c r="C407" t="s">
        <v>173</v>
      </c>
      <c r="J407" s="52" t="str">
        <f t="shared" si="16"/>
        <v>DEMAND</v>
      </c>
      <c r="K407" s="8">
        <f t="shared" si="14"/>
        <v>2023</v>
      </c>
      <c r="L407" s="56" t="str">
        <f t="shared" si="15"/>
        <v>MLOTH</v>
      </c>
      <c r="O407" s="53">
        <f>IFERROR(ROUNDDOWN(O159*('SCENARIO Variables'!W$45/'SCENARIO Variables'!H$44),4),"")</f>
        <v>0.10539999999999999</v>
      </c>
      <c r="P407" s="55" t="str">
        <f>IFERROR(P159*('SCENARIO Variables'!X$78/'SCENARIO Variables'!I$77),"")</f>
        <v/>
      </c>
      <c r="Q407" s="55" t="str">
        <f>IFERROR(Q159*('SCENARIO Variables'!Y$78/'SCENARIO Variables'!J$77),"")</f>
        <v/>
      </c>
      <c r="R407" s="55" t="str">
        <f>IFERROR(R159*('SCENARIO Variables'!Z$78/'SCENARIO Variables'!K$77),"")</f>
        <v/>
      </c>
      <c r="S407" s="55" t="str">
        <f>IFERROR(S159*('SCENARIO Variables'!AA$78/'SCENARIO Variables'!L$77),"")</f>
        <v/>
      </c>
      <c r="T407" s="55" t="str">
        <f>IFERROR(T159*('SCENARIO Variables'!AB$78/'SCENARIO Variables'!M$77),"")</f>
        <v/>
      </c>
      <c r="U407" s="55" t="str">
        <f>IFERROR(U159*('SCENARIO Variables'!AC$78/'SCENARIO Variables'!N$77),"")</f>
        <v/>
      </c>
      <c r="V407" s="55" t="str">
        <f>IFERROR(V159*('SCENARIO Variables'!AD$78/'SCENARIO Variables'!O$77),"")</f>
        <v/>
      </c>
      <c r="W407" s="55" t="str">
        <f>IFERROR(W159*('SCENARIO Variables'!AE$78/'SCENARIO Variables'!P$77),"")</f>
        <v/>
      </c>
      <c r="X407" s="55" t="str">
        <f>IFERROR(X159*('SCENARIO Variables'!AF$78/'SCENARIO Variables'!Q$77),"")</f>
        <v/>
      </c>
      <c r="Y407" s="55" t="str">
        <f>IFERROR(Y159*('SCENARIO Variables'!AG$78/'SCENARIO Variables'!R$77),"")</f>
        <v/>
      </c>
      <c r="Z407" s="55" t="str">
        <f>IFERROR(Z159*('SCENARIO Variables'!AH$78/'SCENARIO Variables'!S$77),"")</f>
        <v/>
      </c>
      <c r="AA407" s="55" t="str">
        <f>IFERROR(AA159*('SCENARIO Variables'!AI$78/'SCENARIO Variables'!T$77),"")</f>
        <v/>
      </c>
      <c r="AB407" s="55" t="str">
        <f>IFERROR(AB159*('SCENARIO Variables'!AJ$78/'SCENARIO Variables'!U$77),"")</f>
        <v/>
      </c>
      <c r="AC407" s="55" t="str">
        <f>IFERROR(AC159*('SCENARIO Variables'!AK$78/'SCENARIO Variables'!V$77),"")</f>
        <v/>
      </c>
    </row>
    <row r="408" spans="3:29" x14ac:dyDescent="0.3">
      <c r="C408" t="s">
        <v>174</v>
      </c>
      <c r="J408" s="52" t="str">
        <f t="shared" si="16"/>
        <v>DEMAND</v>
      </c>
      <c r="K408" s="8">
        <f t="shared" si="14"/>
        <v>2023</v>
      </c>
      <c r="L408" s="56" t="str">
        <f t="shared" si="15"/>
        <v>MLSPO</v>
      </c>
      <c r="O408" s="53">
        <f>IFERROR(ROUNDDOWN(O160*('SCENARIO Variables'!W$45/'SCENARIO Variables'!H$44),4),"")</f>
        <v>0.35139999999999999</v>
      </c>
      <c r="P408" s="55" t="str">
        <f>IFERROR(P160*('SCENARIO Variables'!X$78/'SCENARIO Variables'!I$77),"")</f>
        <v/>
      </c>
      <c r="Q408" s="55" t="str">
        <f>IFERROR(Q160*('SCENARIO Variables'!Y$78/'SCENARIO Variables'!J$77),"")</f>
        <v/>
      </c>
      <c r="R408" s="55" t="str">
        <f>IFERROR(R160*('SCENARIO Variables'!Z$78/'SCENARIO Variables'!K$77),"")</f>
        <v/>
      </c>
      <c r="S408" s="55" t="str">
        <f>IFERROR(S160*('SCENARIO Variables'!AA$78/'SCENARIO Variables'!L$77),"")</f>
        <v/>
      </c>
      <c r="T408" s="55" t="str">
        <f>IFERROR(T160*('SCENARIO Variables'!AB$78/'SCENARIO Variables'!M$77),"")</f>
        <v/>
      </c>
      <c r="U408" s="55" t="str">
        <f>IFERROR(U160*('SCENARIO Variables'!AC$78/'SCENARIO Variables'!N$77),"")</f>
        <v/>
      </c>
      <c r="V408" s="55" t="str">
        <f>IFERROR(V160*('SCENARIO Variables'!AD$78/'SCENARIO Variables'!O$77),"")</f>
        <v/>
      </c>
      <c r="W408" s="55" t="str">
        <f>IFERROR(W160*('SCENARIO Variables'!AE$78/'SCENARIO Variables'!P$77),"")</f>
        <v/>
      </c>
      <c r="X408" s="55" t="str">
        <f>IFERROR(X160*('SCENARIO Variables'!AF$78/'SCENARIO Variables'!Q$77),"")</f>
        <v/>
      </c>
      <c r="Y408" s="55" t="str">
        <f>IFERROR(Y160*('SCENARIO Variables'!AG$78/'SCENARIO Variables'!R$77),"")</f>
        <v/>
      </c>
      <c r="Z408" s="55" t="str">
        <f>IFERROR(Z160*('SCENARIO Variables'!AH$78/'SCENARIO Variables'!S$77),"")</f>
        <v/>
      </c>
      <c r="AA408" s="55" t="str">
        <f>IFERROR(AA160*('SCENARIO Variables'!AI$78/'SCENARIO Variables'!T$77),"")</f>
        <v/>
      </c>
      <c r="AB408" s="55" t="str">
        <f>IFERROR(AB160*('SCENARIO Variables'!AJ$78/'SCENARIO Variables'!U$77),"")</f>
        <v/>
      </c>
      <c r="AC408" s="55" t="str">
        <f>IFERROR(AC160*('SCENARIO Variables'!AK$78/'SCENARIO Variables'!V$77),"")</f>
        <v/>
      </c>
    </row>
    <row r="409" spans="3:29" x14ac:dyDescent="0.3">
      <c r="C409" t="s">
        <v>175</v>
      </c>
      <c r="J409" s="52" t="str">
        <f t="shared" si="16"/>
        <v>DEMAND</v>
      </c>
      <c r="K409" s="8">
        <f t="shared" si="14"/>
        <v>2023</v>
      </c>
      <c r="L409" s="56" t="str">
        <f t="shared" si="15"/>
        <v>MLTCH</v>
      </c>
      <c r="O409" s="53">
        <f>IFERROR(ROUNDDOWN(O161*('SCENARIO Variables'!W$45/'SCENARIO Variables'!H$44),4),"")</f>
        <v>0.2109</v>
      </c>
      <c r="P409" s="55" t="str">
        <f>IFERROR(P161*('SCENARIO Variables'!X$78/'SCENARIO Variables'!I$77),"")</f>
        <v/>
      </c>
      <c r="Q409" s="55" t="str">
        <f>IFERROR(Q161*('SCENARIO Variables'!Y$78/'SCENARIO Variables'!J$77),"")</f>
        <v/>
      </c>
      <c r="R409" s="55" t="str">
        <f>IFERROR(R161*('SCENARIO Variables'!Z$78/'SCENARIO Variables'!K$77),"")</f>
        <v/>
      </c>
      <c r="S409" s="55" t="str">
        <f>IFERROR(S161*('SCENARIO Variables'!AA$78/'SCENARIO Variables'!L$77),"")</f>
        <v/>
      </c>
      <c r="T409" s="55" t="str">
        <f>IFERROR(T161*('SCENARIO Variables'!AB$78/'SCENARIO Variables'!M$77),"")</f>
        <v/>
      </c>
      <c r="U409" s="55" t="str">
        <f>IFERROR(U161*('SCENARIO Variables'!AC$78/'SCENARIO Variables'!N$77),"")</f>
        <v/>
      </c>
      <c r="V409" s="55" t="str">
        <f>IFERROR(V161*('SCENARIO Variables'!AD$78/'SCENARIO Variables'!O$77),"")</f>
        <v/>
      </c>
      <c r="W409" s="55" t="str">
        <f>IFERROR(W161*('SCENARIO Variables'!AE$78/'SCENARIO Variables'!P$77),"")</f>
        <v/>
      </c>
      <c r="X409" s="55" t="str">
        <f>IFERROR(X161*('SCENARIO Variables'!AF$78/'SCENARIO Variables'!Q$77),"")</f>
        <v/>
      </c>
      <c r="Y409" s="55" t="str">
        <f>IFERROR(Y161*('SCENARIO Variables'!AG$78/'SCENARIO Variables'!R$77),"")</f>
        <v/>
      </c>
      <c r="Z409" s="55" t="str">
        <f>IFERROR(Z161*('SCENARIO Variables'!AH$78/'SCENARIO Variables'!S$77),"")</f>
        <v/>
      </c>
      <c r="AA409" s="55" t="str">
        <f>IFERROR(AA161*('SCENARIO Variables'!AI$78/'SCENARIO Variables'!T$77),"")</f>
        <v/>
      </c>
      <c r="AB409" s="55" t="str">
        <f>IFERROR(AB161*('SCENARIO Variables'!AJ$78/'SCENARIO Variables'!U$77),"")</f>
        <v/>
      </c>
      <c r="AC409" s="55" t="str">
        <f>IFERROR(AC161*('SCENARIO Variables'!AK$78/'SCENARIO Variables'!V$77),"")</f>
        <v/>
      </c>
    </row>
    <row r="410" spans="3:29" x14ac:dyDescent="0.3">
      <c r="C410" t="s">
        <v>176</v>
      </c>
      <c r="J410" s="52" t="str">
        <f t="shared" si="16"/>
        <v>DEMAND</v>
      </c>
      <c r="K410" s="8">
        <f t="shared" si="14"/>
        <v>2023</v>
      </c>
      <c r="L410" s="56" t="str">
        <f t="shared" si="15"/>
        <v>MOCUL</v>
      </c>
      <c r="O410" s="53">
        <f>IFERROR(ROUNDDOWN(O162*('SCENARIO Variables'!W$45/'SCENARIO Variables'!H$44),4),"")</f>
        <v>2.4986000000000002</v>
      </c>
      <c r="P410" s="55" t="str">
        <f>IFERROR(P162*('SCENARIO Variables'!X$78/'SCENARIO Variables'!I$77),"")</f>
        <v/>
      </c>
      <c r="Q410" s="55" t="str">
        <f>IFERROR(Q162*('SCENARIO Variables'!Y$78/'SCENARIO Variables'!J$77),"")</f>
        <v/>
      </c>
      <c r="R410" s="55" t="str">
        <f>IFERROR(R162*('SCENARIO Variables'!Z$78/'SCENARIO Variables'!K$77),"")</f>
        <v/>
      </c>
      <c r="S410" s="55" t="str">
        <f>IFERROR(S162*('SCENARIO Variables'!AA$78/'SCENARIO Variables'!L$77),"")</f>
        <v/>
      </c>
      <c r="T410" s="55" t="str">
        <f>IFERROR(T162*('SCENARIO Variables'!AB$78/'SCENARIO Variables'!M$77),"")</f>
        <v/>
      </c>
      <c r="U410" s="55" t="str">
        <f>IFERROR(U162*('SCENARIO Variables'!AC$78/'SCENARIO Variables'!N$77),"")</f>
        <v/>
      </c>
      <c r="V410" s="55" t="str">
        <f>IFERROR(V162*('SCENARIO Variables'!AD$78/'SCENARIO Variables'!O$77),"")</f>
        <v/>
      </c>
      <c r="W410" s="55" t="str">
        <f>IFERROR(W162*('SCENARIO Variables'!AE$78/'SCENARIO Variables'!P$77),"")</f>
        <v/>
      </c>
      <c r="X410" s="55" t="str">
        <f>IFERROR(X162*('SCENARIO Variables'!AF$78/'SCENARIO Variables'!Q$77),"")</f>
        <v/>
      </c>
      <c r="Y410" s="55" t="str">
        <f>IFERROR(Y162*('SCENARIO Variables'!AG$78/'SCENARIO Variables'!R$77),"")</f>
        <v/>
      </c>
      <c r="Z410" s="55" t="str">
        <f>IFERROR(Z162*('SCENARIO Variables'!AH$78/'SCENARIO Variables'!S$77),"")</f>
        <v/>
      </c>
      <c r="AA410" s="55" t="str">
        <f>IFERROR(AA162*('SCENARIO Variables'!AI$78/'SCENARIO Variables'!T$77),"")</f>
        <v/>
      </c>
      <c r="AB410" s="55" t="str">
        <f>IFERROR(AB162*('SCENARIO Variables'!AJ$78/'SCENARIO Variables'!U$77),"")</f>
        <v/>
      </c>
      <c r="AC410" s="55" t="str">
        <f>IFERROR(AC162*('SCENARIO Variables'!AK$78/'SCENARIO Variables'!V$77),"")</f>
        <v/>
      </c>
    </row>
    <row r="411" spans="3:29" x14ac:dyDescent="0.3">
      <c r="C411" t="s">
        <v>177</v>
      </c>
      <c r="J411" s="52" t="str">
        <f t="shared" si="16"/>
        <v>DEMAND</v>
      </c>
      <c r="K411" s="8">
        <f t="shared" si="14"/>
        <v>2023</v>
      </c>
      <c r="L411" s="56" t="str">
        <f t="shared" si="15"/>
        <v>MOEDU</v>
      </c>
      <c r="O411" s="53">
        <f>IFERROR(ROUNDDOWN(O163*('SCENARIO Variables'!W$45/'SCENARIO Variables'!H$44),4),"")</f>
        <v>10.827999999999999</v>
      </c>
      <c r="P411" s="55" t="str">
        <f>IFERROR(P163*('SCENARIO Variables'!X$78/'SCENARIO Variables'!I$77),"")</f>
        <v/>
      </c>
      <c r="Q411" s="55" t="str">
        <f>IFERROR(Q163*('SCENARIO Variables'!Y$78/'SCENARIO Variables'!J$77),"")</f>
        <v/>
      </c>
      <c r="R411" s="55" t="str">
        <f>IFERROR(R163*('SCENARIO Variables'!Z$78/'SCENARIO Variables'!K$77),"")</f>
        <v/>
      </c>
      <c r="S411" s="55" t="str">
        <f>IFERROR(S163*('SCENARIO Variables'!AA$78/'SCENARIO Variables'!L$77),"")</f>
        <v/>
      </c>
      <c r="T411" s="55" t="str">
        <f>IFERROR(T163*('SCENARIO Variables'!AB$78/'SCENARIO Variables'!M$77),"")</f>
        <v/>
      </c>
      <c r="U411" s="55" t="str">
        <f>IFERROR(U163*('SCENARIO Variables'!AC$78/'SCENARIO Variables'!N$77),"")</f>
        <v/>
      </c>
      <c r="V411" s="55" t="str">
        <f>IFERROR(V163*('SCENARIO Variables'!AD$78/'SCENARIO Variables'!O$77),"")</f>
        <v/>
      </c>
      <c r="W411" s="55" t="str">
        <f>IFERROR(W163*('SCENARIO Variables'!AE$78/'SCENARIO Variables'!P$77),"")</f>
        <v/>
      </c>
      <c r="X411" s="55" t="str">
        <f>IFERROR(X163*('SCENARIO Variables'!AF$78/'SCENARIO Variables'!Q$77),"")</f>
        <v/>
      </c>
      <c r="Y411" s="55" t="str">
        <f>IFERROR(Y163*('SCENARIO Variables'!AG$78/'SCENARIO Variables'!R$77),"")</f>
        <v/>
      </c>
      <c r="Z411" s="55" t="str">
        <f>IFERROR(Z163*('SCENARIO Variables'!AH$78/'SCENARIO Variables'!S$77),"")</f>
        <v/>
      </c>
      <c r="AA411" s="55" t="str">
        <f>IFERROR(AA163*('SCENARIO Variables'!AI$78/'SCENARIO Variables'!T$77),"")</f>
        <v/>
      </c>
      <c r="AB411" s="55" t="str">
        <f>IFERROR(AB163*('SCENARIO Variables'!AJ$78/'SCENARIO Variables'!U$77),"")</f>
        <v/>
      </c>
      <c r="AC411" s="55" t="str">
        <f>IFERROR(AC163*('SCENARIO Variables'!AK$78/'SCENARIO Variables'!V$77),"")</f>
        <v/>
      </c>
    </row>
    <row r="412" spans="3:29" x14ac:dyDescent="0.3">
      <c r="C412" t="s">
        <v>178</v>
      </c>
      <c r="J412" s="52" t="str">
        <f t="shared" si="16"/>
        <v>DEMAND</v>
      </c>
      <c r="K412" s="8">
        <f t="shared" si="14"/>
        <v>2023</v>
      </c>
      <c r="L412" s="56" t="str">
        <f t="shared" si="15"/>
        <v>MOHOU</v>
      </c>
      <c r="O412" s="53">
        <f>IFERROR(ROUNDDOWN(O164*('SCENARIO Variables'!W$45/'SCENARIO Variables'!H$44),4),"")</f>
        <v>0.65190000000000003</v>
      </c>
      <c r="P412" s="55" t="str">
        <f>IFERROR(P164*('SCENARIO Variables'!X$78/'SCENARIO Variables'!I$77),"")</f>
        <v/>
      </c>
      <c r="Q412" s="55" t="str">
        <f>IFERROR(Q164*('SCENARIO Variables'!Y$78/'SCENARIO Variables'!J$77),"")</f>
        <v/>
      </c>
      <c r="R412" s="55" t="str">
        <f>IFERROR(R164*('SCENARIO Variables'!Z$78/'SCENARIO Variables'!K$77),"")</f>
        <v/>
      </c>
      <c r="S412" s="55" t="str">
        <f>IFERROR(S164*('SCENARIO Variables'!AA$78/'SCENARIO Variables'!L$77),"")</f>
        <v/>
      </c>
      <c r="T412" s="55" t="str">
        <f>IFERROR(T164*('SCENARIO Variables'!AB$78/'SCENARIO Variables'!M$77),"")</f>
        <v/>
      </c>
      <c r="U412" s="55" t="str">
        <f>IFERROR(U164*('SCENARIO Variables'!AC$78/'SCENARIO Variables'!N$77),"")</f>
        <v/>
      </c>
      <c r="V412" s="55" t="str">
        <f>IFERROR(V164*('SCENARIO Variables'!AD$78/'SCENARIO Variables'!O$77),"")</f>
        <v/>
      </c>
      <c r="W412" s="55" t="str">
        <f>IFERROR(W164*('SCENARIO Variables'!AE$78/'SCENARIO Variables'!P$77),"")</f>
        <v/>
      </c>
      <c r="X412" s="55" t="str">
        <f>IFERROR(X164*('SCENARIO Variables'!AF$78/'SCENARIO Variables'!Q$77),"")</f>
        <v/>
      </c>
      <c r="Y412" s="55" t="str">
        <f>IFERROR(Y164*('SCENARIO Variables'!AG$78/'SCENARIO Variables'!R$77),"")</f>
        <v/>
      </c>
      <c r="Z412" s="55" t="str">
        <f>IFERROR(Z164*('SCENARIO Variables'!AH$78/'SCENARIO Variables'!S$77),"")</f>
        <v/>
      </c>
      <c r="AA412" s="55" t="str">
        <f>IFERROR(AA164*('SCENARIO Variables'!AI$78/'SCENARIO Variables'!T$77),"")</f>
        <v/>
      </c>
      <c r="AB412" s="55" t="str">
        <f>IFERROR(AB164*('SCENARIO Variables'!AJ$78/'SCENARIO Variables'!U$77),"")</f>
        <v/>
      </c>
      <c r="AC412" s="55" t="str">
        <f>IFERROR(AC164*('SCENARIO Variables'!AK$78/'SCENARIO Variables'!V$77),"")</f>
        <v/>
      </c>
    </row>
    <row r="413" spans="3:29" x14ac:dyDescent="0.3">
      <c r="C413" t="s">
        <v>179</v>
      </c>
      <c r="J413" s="52" t="str">
        <f t="shared" si="16"/>
        <v>DEMAND</v>
      </c>
      <c r="K413" s="8">
        <f t="shared" si="14"/>
        <v>2023</v>
      </c>
      <c r="L413" s="56" t="str">
        <f t="shared" si="15"/>
        <v>MOOFL</v>
      </c>
      <c r="O413" s="53">
        <f>IFERROR(ROUNDDOWN(O165*('SCENARIO Variables'!W$45/'SCENARIO Variables'!H$44),4),"")</f>
        <v>0.83279999999999998</v>
      </c>
      <c r="P413" s="55" t="str">
        <f>IFERROR(P165*('SCENARIO Variables'!X$78/'SCENARIO Variables'!I$77),"")</f>
        <v/>
      </c>
      <c r="Q413" s="55" t="str">
        <f>IFERROR(Q165*('SCENARIO Variables'!Y$78/'SCENARIO Variables'!J$77),"")</f>
        <v/>
      </c>
      <c r="R413" s="55" t="str">
        <f>IFERROR(R165*('SCENARIO Variables'!Z$78/'SCENARIO Variables'!K$77),"")</f>
        <v/>
      </c>
      <c r="S413" s="55" t="str">
        <f>IFERROR(S165*('SCENARIO Variables'!AA$78/'SCENARIO Variables'!L$77),"")</f>
        <v/>
      </c>
      <c r="T413" s="55" t="str">
        <f>IFERROR(T165*('SCENARIO Variables'!AB$78/'SCENARIO Variables'!M$77),"")</f>
        <v/>
      </c>
      <c r="U413" s="55" t="str">
        <f>IFERROR(U165*('SCENARIO Variables'!AC$78/'SCENARIO Variables'!N$77),"")</f>
        <v/>
      </c>
      <c r="V413" s="55" t="str">
        <f>IFERROR(V165*('SCENARIO Variables'!AD$78/'SCENARIO Variables'!O$77),"")</f>
        <v/>
      </c>
      <c r="W413" s="55" t="str">
        <f>IFERROR(W165*('SCENARIO Variables'!AE$78/'SCENARIO Variables'!P$77),"")</f>
        <v/>
      </c>
      <c r="X413" s="55" t="str">
        <f>IFERROR(X165*('SCENARIO Variables'!AF$78/'SCENARIO Variables'!Q$77),"")</f>
        <v/>
      </c>
      <c r="Y413" s="55" t="str">
        <f>IFERROR(Y165*('SCENARIO Variables'!AG$78/'SCENARIO Variables'!R$77),"")</f>
        <v/>
      </c>
      <c r="Z413" s="55" t="str">
        <f>IFERROR(Z165*('SCENARIO Variables'!AH$78/'SCENARIO Variables'!S$77),"")</f>
        <v/>
      </c>
      <c r="AA413" s="55" t="str">
        <f>IFERROR(AA165*('SCENARIO Variables'!AI$78/'SCENARIO Variables'!T$77),"")</f>
        <v/>
      </c>
      <c r="AB413" s="55" t="str">
        <f>IFERROR(AB165*('SCENARIO Variables'!AJ$78/'SCENARIO Variables'!U$77),"")</f>
        <v/>
      </c>
      <c r="AC413" s="55" t="str">
        <f>IFERROR(AC165*('SCENARIO Variables'!AK$78/'SCENARIO Variables'!V$77),"")</f>
        <v/>
      </c>
    </row>
    <row r="414" spans="3:29" x14ac:dyDescent="0.3">
      <c r="C414" t="s">
        <v>180</v>
      </c>
      <c r="J414" s="52" t="str">
        <f t="shared" si="16"/>
        <v>DEMAND</v>
      </c>
      <c r="K414" s="8">
        <f t="shared" si="14"/>
        <v>2023</v>
      </c>
      <c r="L414" s="56" t="str">
        <f t="shared" si="15"/>
        <v>MOOFS</v>
      </c>
      <c r="O414" s="53">
        <f>IFERROR(ROUNDDOWN(O166*('SCENARIO Variables'!W$45/'SCENARIO Variables'!H$44),4),"")</f>
        <v>4.4977</v>
      </c>
      <c r="P414" s="55" t="str">
        <f>IFERROR(P166*('SCENARIO Variables'!X$78/'SCENARIO Variables'!I$77),"")</f>
        <v/>
      </c>
      <c r="Q414" s="55" t="str">
        <f>IFERROR(Q166*('SCENARIO Variables'!Y$78/'SCENARIO Variables'!J$77),"")</f>
        <v/>
      </c>
      <c r="R414" s="55" t="str">
        <f>IFERROR(R166*('SCENARIO Variables'!Z$78/'SCENARIO Variables'!K$77),"")</f>
        <v/>
      </c>
      <c r="S414" s="55" t="str">
        <f>IFERROR(S166*('SCENARIO Variables'!AA$78/'SCENARIO Variables'!L$77),"")</f>
        <v/>
      </c>
      <c r="T414" s="55" t="str">
        <f>IFERROR(T166*('SCENARIO Variables'!AB$78/'SCENARIO Variables'!M$77),"")</f>
        <v/>
      </c>
      <c r="U414" s="55" t="str">
        <f>IFERROR(U166*('SCENARIO Variables'!AC$78/'SCENARIO Variables'!N$77),"")</f>
        <v/>
      </c>
      <c r="V414" s="55" t="str">
        <f>IFERROR(V166*('SCENARIO Variables'!AD$78/'SCENARIO Variables'!O$77),"")</f>
        <v/>
      </c>
      <c r="W414" s="55" t="str">
        <f>IFERROR(W166*('SCENARIO Variables'!AE$78/'SCENARIO Variables'!P$77),"")</f>
        <v/>
      </c>
      <c r="X414" s="55" t="str">
        <f>IFERROR(X166*('SCENARIO Variables'!AF$78/'SCENARIO Variables'!Q$77),"")</f>
        <v/>
      </c>
      <c r="Y414" s="55" t="str">
        <f>IFERROR(Y166*('SCENARIO Variables'!AG$78/'SCENARIO Variables'!R$77),"")</f>
        <v/>
      </c>
      <c r="Z414" s="55" t="str">
        <f>IFERROR(Z166*('SCENARIO Variables'!AH$78/'SCENARIO Variables'!S$77),"")</f>
        <v/>
      </c>
      <c r="AA414" s="55" t="str">
        <f>IFERROR(AA166*('SCENARIO Variables'!AI$78/'SCENARIO Variables'!T$77),"")</f>
        <v/>
      </c>
      <c r="AB414" s="55" t="str">
        <f>IFERROR(AB166*('SCENARIO Variables'!AJ$78/'SCENARIO Variables'!U$77),"")</f>
        <v/>
      </c>
      <c r="AC414" s="55" t="str">
        <f>IFERROR(AC166*('SCENARIO Variables'!AK$78/'SCENARIO Variables'!V$77),"")</f>
        <v/>
      </c>
    </row>
    <row r="415" spans="3:29" x14ac:dyDescent="0.3">
      <c r="C415" t="s">
        <v>181</v>
      </c>
      <c r="J415" s="52" t="str">
        <f t="shared" si="16"/>
        <v>DEMAND</v>
      </c>
      <c r="K415" s="8">
        <f t="shared" si="14"/>
        <v>2023</v>
      </c>
      <c r="L415" s="56" t="str">
        <f t="shared" si="15"/>
        <v>MOOTH</v>
      </c>
      <c r="O415" s="53">
        <f>IFERROR(ROUNDDOWN(O167*('SCENARIO Variables'!W$45/'SCENARIO Variables'!H$44),4),"")</f>
        <v>0.49959999999999999</v>
      </c>
      <c r="P415" s="55" t="str">
        <f>IFERROR(P167*('SCENARIO Variables'!X$78/'SCENARIO Variables'!I$77),"")</f>
        <v/>
      </c>
      <c r="Q415" s="55" t="str">
        <f>IFERROR(Q167*('SCENARIO Variables'!Y$78/'SCENARIO Variables'!J$77),"")</f>
        <v/>
      </c>
      <c r="R415" s="55" t="str">
        <f>IFERROR(R167*('SCENARIO Variables'!Z$78/'SCENARIO Variables'!K$77),"")</f>
        <v/>
      </c>
      <c r="S415" s="55" t="str">
        <f>IFERROR(S167*('SCENARIO Variables'!AA$78/'SCENARIO Variables'!L$77),"")</f>
        <v/>
      </c>
      <c r="T415" s="55" t="str">
        <f>IFERROR(T167*('SCENARIO Variables'!AB$78/'SCENARIO Variables'!M$77),"")</f>
        <v/>
      </c>
      <c r="U415" s="55" t="str">
        <f>IFERROR(U167*('SCENARIO Variables'!AC$78/'SCENARIO Variables'!N$77),"")</f>
        <v/>
      </c>
      <c r="V415" s="55" t="str">
        <f>IFERROR(V167*('SCENARIO Variables'!AD$78/'SCENARIO Variables'!O$77),"")</f>
        <v/>
      </c>
      <c r="W415" s="55" t="str">
        <f>IFERROR(W167*('SCENARIO Variables'!AE$78/'SCENARIO Variables'!P$77),"")</f>
        <v/>
      </c>
      <c r="X415" s="55" t="str">
        <f>IFERROR(X167*('SCENARIO Variables'!AF$78/'SCENARIO Variables'!Q$77),"")</f>
        <v/>
      </c>
      <c r="Y415" s="55" t="str">
        <f>IFERROR(Y167*('SCENARIO Variables'!AG$78/'SCENARIO Variables'!R$77),"")</f>
        <v/>
      </c>
      <c r="Z415" s="55" t="str">
        <f>IFERROR(Z167*('SCENARIO Variables'!AH$78/'SCENARIO Variables'!S$77),"")</f>
        <v/>
      </c>
      <c r="AA415" s="55" t="str">
        <f>IFERROR(AA167*('SCENARIO Variables'!AI$78/'SCENARIO Variables'!T$77),"")</f>
        <v/>
      </c>
      <c r="AB415" s="55" t="str">
        <f>IFERROR(AB167*('SCENARIO Variables'!AJ$78/'SCENARIO Variables'!U$77),"")</f>
        <v/>
      </c>
      <c r="AC415" s="55" t="str">
        <f>IFERROR(AC167*('SCENARIO Variables'!AK$78/'SCENARIO Variables'!V$77),"")</f>
        <v/>
      </c>
    </row>
    <row r="416" spans="3:29" x14ac:dyDescent="0.3">
      <c r="C416" t="s">
        <v>182</v>
      </c>
      <c r="J416" s="52" t="str">
        <f t="shared" si="16"/>
        <v>DEMAND</v>
      </c>
      <c r="K416" s="8">
        <f t="shared" si="14"/>
        <v>2023</v>
      </c>
      <c r="L416" s="56" t="str">
        <f t="shared" si="15"/>
        <v>MOSPO</v>
      </c>
      <c r="O416" s="53">
        <f>IFERROR(ROUNDDOWN(O168*('SCENARIO Variables'!W$45/'SCENARIO Variables'!H$44),4),"")</f>
        <v>1.6657</v>
      </c>
      <c r="P416" s="55" t="str">
        <f>IFERROR(P168*('SCENARIO Variables'!X$78/'SCENARIO Variables'!I$77),"")</f>
        <v/>
      </c>
      <c r="Q416" s="55" t="str">
        <f>IFERROR(Q168*('SCENARIO Variables'!Y$78/'SCENARIO Variables'!J$77),"")</f>
        <v/>
      </c>
      <c r="R416" s="55" t="str">
        <f>IFERROR(R168*('SCENARIO Variables'!Z$78/'SCENARIO Variables'!K$77),"")</f>
        <v/>
      </c>
      <c r="S416" s="55" t="str">
        <f>IFERROR(S168*('SCENARIO Variables'!AA$78/'SCENARIO Variables'!L$77),"")</f>
        <v/>
      </c>
      <c r="T416" s="55" t="str">
        <f>IFERROR(T168*('SCENARIO Variables'!AB$78/'SCENARIO Variables'!M$77),"")</f>
        <v/>
      </c>
      <c r="U416" s="55" t="str">
        <f>IFERROR(U168*('SCENARIO Variables'!AC$78/'SCENARIO Variables'!N$77),"")</f>
        <v/>
      </c>
      <c r="V416" s="55" t="str">
        <f>IFERROR(V168*('SCENARIO Variables'!AD$78/'SCENARIO Variables'!O$77),"")</f>
        <v/>
      </c>
      <c r="W416" s="55" t="str">
        <f>IFERROR(W168*('SCENARIO Variables'!AE$78/'SCENARIO Variables'!P$77),"")</f>
        <v/>
      </c>
      <c r="X416" s="55" t="str">
        <f>IFERROR(X168*('SCENARIO Variables'!AF$78/'SCENARIO Variables'!Q$77),"")</f>
        <v/>
      </c>
      <c r="Y416" s="55" t="str">
        <f>IFERROR(Y168*('SCENARIO Variables'!AG$78/'SCENARIO Variables'!R$77),"")</f>
        <v/>
      </c>
      <c r="Z416" s="55" t="str">
        <f>IFERROR(Z168*('SCENARIO Variables'!AH$78/'SCENARIO Variables'!S$77),"")</f>
        <v/>
      </c>
      <c r="AA416" s="55" t="str">
        <f>IFERROR(AA168*('SCENARIO Variables'!AI$78/'SCENARIO Variables'!T$77),"")</f>
        <v/>
      </c>
      <c r="AB416" s="55" t="str">
        <f>IFERROR(AB168*('SCENARIO Variables'!AJ$78/'SCENARIO Variables'!U$77),"")</f>
        <v/>
      </c>
      <c r="AC416" s="55" t="str">
        <f>IFERROR(AC168*('SCENARIO Variables'!AK$78/'SCENARIO Variables'!V$77),"")</f>
        <v/>
      </c>
    </row>
    <row r="417" spans="3:29" x14ac:dyDescent="0.3">
      <c r="C417" t="s">
        <v>183</v>
      </c>
      <c r="J417" s="52" t="str">
        <f t="shared" si="16"/>
        <v>DEMAND</v>
      </c>
      <c r="K417" s="8">
        <f t="shared" si="14"/>
        <v>2023</v>
      </c>
      <c r="L417" s="56" t="str">
        <f t="shared" si="15"/>
        <v>MOTCH</v>
      </c>
      <c r="O417" s="53">
        <f>IFERROR(ROUNDDOWN(O169*('SCENARIO Variables'!W$45/'SCENARIO Variables'!H$44),4),"")</f>
        <v>0.99939999999999996</v>
      </c>
      <c r="P417" s="55" t="str">
        <f>IFERROR(P169*('SCENARIO Variables'!X$78/'SCENARIO Variables'!I$77),"")</f>
        <v/>
      </c>
      <c r="Q417" s="55" t="str">
        <f>IFERROR(Q169*('SCENARIO Variables'!Y$78/'SCENARIO Variables'!J$77),"")</f>
        <v/>
      </c>
      <c r="R417" s="55" t="str">
        <f>IFERROR(R169*('SCENARIO Variables'!Z$78/'SCENARIO Variables'!K$77),"")</f>
        <v/>
      </c>
      <c r="S417" s="55" t="str">
        <f>IFERROR(S169*('SCENARIO Variables'!AA$78/'SCENARIO Variables'!L$77),"")</f>
        <v/>
      </c>
      <c r="T417" s="55" t="str">
        <f>IFERROR(T169*('SCENARIO Variables'!AB$78/'SCENARIO Variables'!M$77),"")</f>
        <v/>
      </c>
      <c r="U417" s="55" t="str">
        <f>IFERROR(U169*('SCENARIO Variables'!AC$78/'SCENARIO Variables'!N$77),"")</f>
        <v/>
      </c>
      <c r="V417" s="55" t="str">
        <f>IFERROR(V169*('SCENARIO Variables'!AD$78/'SCENARIO Variables'!O$77),"")</f>
        <v/>
      </c>
      <c r="W417" s="55" t="str">
        <f>IFERROR(W169*('SCENARIO Variables'!AE$78/'SCENARIO Variables'!P$77),"")</f>
        <v/>
      </c>
      <c r="X417" s="55" t="str">
        <f>IFERROR(X169*('SCENARIO Variables'!AF$78/'SCENARIO Variables'!Q$77),"")</f>
        <v/>
      </c>
      <c r="Y417" s="55" t="str">
        <f>IFERROR(Y169*('SCENARIO Variables'!AG$78/'SCENARIO Variables'!R$77),"")</f>
        <v/>
      </c>
      <c r="Z417" s="55" t="str">
        <f>IFERROR(Z169*('SCENARIO Variables'!AH$78/'SCENARIO Variables'!S$77),"")</f>
        <v/>
      </c>
      <c r="AA417" s="55" t="str">
        <f>IFERROR(AA169*('SCENARIO Variables'!AI$78/'SCENARIO Variables'!T$77),"")</f>
        <v/>
      </c>
      <c r="AB417" s="55" t="str">
        <f>IFERROR(AB169*('SCENARIO Variables'!AJ$78/'SCENARIO Variables'!U$77),"")</f>
        <v/>
      </c>
      <c r="AC417" s="55" t="str">
        <f>IFERROR(AC169*('SCENARIO Variables'!AK$78/'SCENARIO Variables'!V$77),"")</f>
        <v/>
      </c>
    </row>
    <row r="418" spans="3:29" x14ac:dyDescent="0.3">
      <c r="C418" t="s">
        <v>184</v>
      </c>
      <c r="J418" s="52" t="str">
        <f t="shared" si="16"/>
        <v>*</v>
      </c>
      <c r="K418" s="8">
        <f t="shared" si="14"/>
        <v>2023</v>
      </c>
      <c r="L418" s="56" t="str">
        <f t="shared" si="15"/>
        <v>MECUL</v>
      </c>
      <c r="O418" s="53" t="str">
        <f>IFERROR(ROUNDDOWN(O170*('SCENARIO Variables'!W$45/'SCENARIO Variables'!H$44),4),"")</f>
        <v/>
      </c>
      <c r="P418" s="55" t="str">
        <f>IFERROR(P170*('SCENARIO Variables'!X$78/'SCENARIO Variables'!I$77),"")</f>
        <v/>
      </c>
      <c r="Q418" s="55" t="str">
        <f>IFERROR(Q170*('SCENARIO Variables'!Y$78/'SCENARIO Variables'!J$77),"")</f>
        <v/>
      </c>
      <c r="R418" s="55" t="str">
        <f>IFERROR(R170*('SCENARIO Variables'!Z$78/'SCENARIO Variables'!K$77),"")</f>
        <v/>
      </c>
      <c r="S418" s="55" t="str">
        <f>IFERROR(S170*('SCENARIO Variables'!AA$78/'SCENARIO Variables'!L$77),"")</f>
        <v/>
      </c>
      <c r="T418" s="55" t="str">
        <f>IFERROR(T170*('SCENARIO Variables'!AB$78/'SCENARIO Variables'!M$77),"")</f>
        <v/>
      </c>
      <c r="U418" s="55" t="str">
        <f>IFERROR(U170*('SCENARIO Variables'!AC$78/'SCENARIO Variables'!N$77),"")</f>
        <v/>
      </c>
      <c r="V418" s="55" t="str">
        <f>IFERROR(V170*('SCENARIO Variables'!AD$78/'SCENARIO Variables'!O$77),"")</f>
        <v/>
      </c>
      <c r="W418" s="55" t="str">
        <f>IFERROR(W170*('SCENARIO Variables'!AE$78/'SCENARIO Variables'!P$77),"")</f>
        <v/>
      </c>
      <c r="X418" s="55" t="str">
        <f>IFERROR(X170*('SCENARIO Variables'!AF$78/'SCENARIO Variables'!Q$77),"")</f>
        <v/>
      </c>
      <c r="Y418" s="55" t="str">
        <f>IFERROR(Y170*('SCENARIO Variables'!AG$78/'SCENARIO Variables'!R$77),"")</f>
        <v/>
      </c>
      <c r="Z418" s="55" t="str">
        <f>IFERROR(Z170*('SCENARIO Variables'!AH$78/'SCENARIO Variables'!S$77),"")</f>
        <v/>
      </c>
      <c r="AA418" s="55" t="str">
        <f>IFERROR(AA170*('SCENARIO Variables'!AI$78/'SCENARIO Variables'!T$77),"")</f>
        <v/>
      </c>
      <c r="AB418" s="55" t="str">
        <f>IFERROR(AB170*('SCENARIO Variables'!AJ$78/'SCENARIO Variables'!U$77),"")</f>
        <v/>
      </c>
      <c r="AC418" s="55" t="str">
        <f>IFERROR(AC170*('SCENARIO Variables'!AK$78/'SCENARIO Variables'!V$77),"")</f>
        <v/>
      </c>
    </row>
    <row r="419" spans="3:29" x14ac:dyDescent="0.3">
      <c r="C419" t="s">
        <v>185</v>
      </c>
      <c r="J419" s="52" t="str">
        <f t="shared" si="16"/>
        <v>*</v>
      </c>
      <c r="K419" s="8">
        <f t="shared" si="14"/>
        <v>2023</v>
      </c>
      <c r="L419" s="56" t="str">
        <f t="shared" si="15"/>
        <v>MEEDU</v>
      </c>
      <c r="O419" s="53" t="str">
        <f>IFERROR(ROUNDDOWN(O171*('SCENARIO Variables'!W$45/'SCENARIO Variables'!H$44),4),"")</f>
        <v/>
      </c>
      <c r="P419" s="55" t="str">
        <f>IFERROR(P171*('SCENARIO Variables'!X$78/'SCENARIO Variables'!I$77),"")</f>
        <v/>
      </c>
      <c r="Q419" s="55" t="str">
        <f>IFERROR(Q171*('SCENARIO Variables'!Y$78/'SCENARIO Variables'!J$77),"")</f>
        <v/>
      </c>
      <c r="R419" s="55" t="str">
        <f>IFERROR(R171*('SCENARIO Variables'!Z$78/'SCENARIO Variables'!K$77),"")</f>
        <v/>
      </c>
      <c r="S419" s="55" t="str">
        <f>IFERROR(S171*('SCENARIO Variables'!AA$78/'SCENARIO Variables'!L$77),"")</f>
        <v/>
      </c>
      <c r="T419" s="55" t="str">
        <f>IFERROR(T171*('SCENARIO Variables'!AB$78/'SCENARIO Variables'!M$77),"")</f>
        <v/>
      </c>
      <c r="U419" s="55" t="str">
        <f>IFERROR(U171*('SCENARIO Variables'!AC$78/'SCENARIO Variables'!N$77),"")</f>
        <v/>
      </c>
      <c r="V419" s="55" t="str">
        <f>IFERROR(V171*('SCENARIO Variables'!AD$78/'SCENARIO Variables'!O$77),"")</f>
        <v/>
      </c>
      <c r="W419" s="55" t="str">
        <f>IFERROR(W171*('SCENARIO Variables'!AE$78/'SCENARIO Variables'!P$77),"")</f>
        <v/>
      </c>
      <c r="X419" s="55" t="str">
        <f>IFERROR(X171*('SCENARIO Variables'!AF$78/'SCENARIO Variables'!Q$77),"")</f>
        <v/>
      </c>
      <c r="Y419" s="55" t="str">
        <f>IFERROR(Y171*('SCENARIO Variables'!AG$78/'SCENARIO Variables'!R$77),"")</f>
        <v/>
      </c>
      <c r="Z419" s="55" t="str">
        <f>IFERROR(Z171*('SCENARIO Variables'!AH$78/'SCENARIO Variables'!S$77),"")</f>
        <v/>
      </c>
      <c r="AA419" s="55" t="str">
        <f>IFERROR(AA171*('SCENARIO Variables'!AI$78/'SCENARIO Variables'!T$77),"")</f>
        <v/>
      </c>
      <c r="AB419" s="55" t="str">
        <f>IFERROR(AB171*('SCENARIO Variables'!AJ$78/'SCENARIO Variables'!U$77),"")</f>
        <v/>
      </c>
      <c r="AC419" s="55" t="str">
        <f>IFERROR(AC171*('SCENARIO Variables'!AK$78/'SCENARIO Variables'!V$77),"")</f>
        <v/>
      </c>
    </row>
    <row r="420" spans="3:29" x14ac:dyDescent="0.3">
      <c r="C420" t="s">
        <v>186</v>
      </c>
      <c r="J420" s="52" t="str">
        <f t="shared" si="16"/>
        <v>*</v>
      </c>
      <c r="K420" s="8">
        <f t="shared" si="14"/>
        <v>2023</v>
      </c>
      <c r="L420" s="56" t="str">
        <f t="shared" si="15"/>
        <v>MEHOU</v>
      </c>
      <c r="O420" s="53" t="str">
        <f>IFERROR(ROUNDDOWN(O172*('SCENARIO Variables'!W$45/'SCENARIO Variables'!H$44),4),"")</f>
        <v/>
      </c>
      <c r="P420" s="55" t="str">
        <f>IFERROR(P172*('SCENARIO Variables'!X$78/'SCENARIO Variables'!I$77),"")</f>
        <v/>
      </c>
      <c r="Q420" s="55" t="str">
        <f>IFERROR(Q172*('SCENARIO Variables'!Y$78/'SCENARIO Variables'!J$77),"")</f>
        <v/>
      </c>
      <c r="R420" s="55" t="str">
        <f>IFERROR(R172*('SCENARIO Variables'!Z$78/'SCENARIO Variables'!K$77),"")</f>
        <v/>
      </c>
      <c r="S420" s="55" t="str">
        <f>IFERROR(S172*('SCENARIO Variables'!AA$78/'SCENARIO Variables'!L$77),"")</f>
        <v/>
      </c>
      <c r="T420" s="55" t="str">
        <f>IFERROR(T172*('SCENARIO Variables'!AB$78/'SCENARIO Variables'!M$77),"")</f>
        <v/>
      </c>
      <c r="U420" s="55" t="str">
        <f>IFERROR(U172*('SCENARIO Variables'!AC$78/'SCENARIO Variables'!N$77),"")</f>
        <v/>
      </c>
      <c r="V420" s="55" t="str">
        <f>IFERROR(V172*('SCENARIO Variables'!AD$78/'SCENARIO Variables'!O$77),"")</f>
        <v/>
      </c>
      <c r="W420" s="55" t="str">
        <f>IFERROR(W172*('SCENARIO Variables'!AE$78/'SCENARIO Variables'!P$77),"")</f>
        <v/>
      </c>
      <c r="X420" s="55" t="str">
        <f>IFERROR(X172*('SCENARIO Variables'!AF$78/'SCENARIO Variables'!Q$77),"")</f>
        <v/>
      </c>
      <c r="Y420" s="55" t="str">
        <f>IFERROR(Y172*('SCENARIO Variables'!AG$78/'SCENARIO Variables'!R$77),"")</f>
        <v/>
      </c>
      <c r="Z420" s="55" t="str">
        <f>IFERROR(Z172*('SCENARIO Variables'!AH$78/'SCENARIO Variables'!S$77),"")</f>
        <v/>
      </c>
      <c r="AA420" s="55" t="str">
        <f>IFERROR(AA172*('SCENARIO Variables'!AI$78/'SCENARIO Variables'!T$77),"")</f>
        <v/>
      </c>
      <c r="AB420" s="55" t="str">
        <f>IFERROR(AB172*('SCENARIO Variables'!AJ$78/'SCENARIO Variables'!U$77),"")</f>
        <v/>
      </c>
      <c r="AC420" s="55" t="str">
        <f>IFERROR(AC172*('SCENARIO Variables'!AK$78/'SCENARIO Variables'!V$77),"")</f>
        <v/>
      </c>
    </row>
    <row r="421" spans="3:29" x14ac:dyDescent="0.3">
      <c r="C421" t="s">
        <v>187</v>
      </c>
      <c r="J421" s="52" t="str">
        <f t="shared" si="16"/>
        <v>*</v>
      </c>
      <c r="K421" s="8">
        <f t="shared" si="14"/>
        <v>2023</v>
      </c>
      <c r="L421" s="56" t="str">
        <f t="shared" si="15"/>
        <v>MEOFL</v>
      </c>
      <c r="O421" s="53" t="str">
        <f>IFERROR(ROUNDDOWN(O173*('SCENARIO Variables'!W$45/'SCENARIO Variables'!H$44),4),"")</f>
        <v/>
      </c>
      <c r="P421" s="55" t="str">
        <f>IFERROR(P173*('SCENARIO Variables'!X$78/'SCENARIO Variables'!I$77),"")</f>
        <v/>
      </c>
      <c r="Q421" s="55" t="str">
        <f>IFERROR(Q173*('SCENARIO Variables'!Y$78/'SCENARIO Variables'!J$77),"")</f>
        <v/>
      </c>
      <c r="R421" s="55" t="str">
        <f>IFERROR(R173*('SCENARIO Variables'!Z$78/'SCENARIO Variables'!K$77),"")</f>
        <v/>
      </c>
      <c r="S421" s="55" t="str">
        <f>IFERROR(S173*('SCENARIO Variables'!AA$78/'SCENARIO Variables'!L$77),"")</f>
        <v/>
      </c>
      <c r="T421" s="55" t="str">
        <f>IFERROR(T173*('SCENARIO Variables'!AB$78/'SCENARIO Variables'!M$77),"")</f>
        <v/>
      </c>
      <c r="U421" s="55" t="str">
        <f>IFERROR(U173*('SCENARIO Variables'!AC$78/'SCENARIO Variables'!N$77),"")</f>
        <v/>
      </c>
      <c r="V421" s="55" t="str">
        <f>IFERROR(V173*('SCENARIO Variables'!AD$78/'SCENARIO Variables'!O$77),"")</f>
        <v/>
      </c>
      <c r="W421" s="55" t="str">
        <f>IFERROR(W173*('SCENARIO Variables'!AE$78/'SCENARIO Variables'!P$77),"")</f>
        <v/>
      </c>
      <c r="X421" s="55" t="str">
        <f>IFERROR(X173*('SCENARIO Variables'!AF$78/'SCENARIO Variables'!Q$77),"")</f>
        <v/>
      </c>
      <c r="Y421" s="55" t="str">
        <f>IFERROR(Y173*('SCENARIO Variables'!AG$78/'SCENARIO Variables'!R$77),"")</f>
        <v/>
      </c>
      <c r="Z421" s="55" t="str">
        <f>IFERROR(Z173*('SCENARIO Variables'!AH$78/'SCENARIO Variables'!S$77),"")</f>
        <v/>
      </c>
      <c r="AA421" s="55" t="str">
        <f>IFERROR(AA173*('SCENARIO Variables'!AI$78/'SCENARIO Variables'!T$77),"")</f>
        <v/>
      </c>
      <c r="AB421" s="55" t="str">
        <f>IFERROR(AB173*('SCENARIO Variables'!AJ$78/'SCENARIO Variables'!U$77),"")</f>
        <v/>
      </c>
      <c r="AC421" s="55" t="str">
        <f>IFERROR(AC173*('SCENARIO Variables'!AK$78/'SCENARIO Variables'!V$77),"")</f>
        <v/>
      </c>
    </row>
    <row r="422" spans="3:29" x14ac:dyDescent="0.3">
      <c r="C422" t="s">
        <v>188</v>
      </c>
      <c r="J422" s="52" t="str">
        <f t="shared" si="16"/>
        <v>*</v>
      </c>
      <c r="K422" s="8">
        <f t="shared" si="14"/>
        <v>2023</v>
      </c>
      <c r="L422" s="56" t="str">
        <f t="shared" si="15"/>
        <v>MEOFS</v>
      </c>
      <c r="O422" s="53" t="str">
        <f>IFERROR(ROUNDDOWN(O174*('SCENARIO Variables'!W$45/'SCENARIO Variables'!H$44),4),"")</f>
        <v/>
      </c>
      <c r="P422" s="55" t="str">
        <f>IFERROR(P174*('SCENARIO Variables'!X$78/'SCENARIO Variables'!I$77),"")</f>
        <v/>
      </c>
      <c r="Q422" s="55" t="str">
        <f>IFERROR(Q174*('SCENARIO Variables'!Y$78/'SCENARIO Variables'!J$77),"")</f>
        <v/>
      </c>
      <c r="R422" s="55" t="str">
        <f>IFERROR(R174*('SCENARIO Variables'!Z$78/'SCENARIO Variables'!K$77),"")</f>
        <v/>
      </c>
      <c r="S422" s="55" t="str">
        <f>IFERROR(S174*('SCENARIO Variables'!AA$78/'SCENARIO Variables'!L$77),"")</f>
        <v/>
      </c>
      <c r="T422" s="55" t="str">
        <f>IFERROR(T174*('SCENARIO Variables'!AB$78/'SCENARIO Variables'!M$77),"")</f>
        <v/>
      </c>
      <c r="U422" s="55" t="str">
        <f>IFERROR(U174*('SCENARIO Variables'!AC$78/'SCENARIO Variables'!N$77),"")</f>
        <v/>
      </c>
      <c r="V422" s="55" t="str">
        <f>IFERROR(V174*('SCENARIO Variables'!AD$78/'SCENARIO Variables'!O$77),"")</f>
        <v/>
      </c>
      <c r="W422" s="55" t="str">
        <f>IFERROR(W174*('SCENARIO Variables'!AE$78/'SCENARIO Variables'!P$77),"")</f>
        <v/>
      </c>
      <c r="X422" s="55" t="str">
        <f>IFERROR(X174*('SCENARIO Variables'!AF$78/'SCENARIO Variables'!Q$77),"")</f>
        <v/>
      </c>
      <c r="Y422" s="55" t="str">
        <f>IFERROR(Y174*('SCENARIO Variables'!AG$78/'SCENARIO Variables'!R$77),"")</f>
        <v/>
      </c>
      <c r="Z422" s="55" t="str">
        <f>IFERROR(Z174*('SCENARIO Variables'!AH$78/'SCENARIO Variables'!S$77),"")</f>
        <v/>
      </c>
      <c r="AA422" s="55" t="str">
        <f>IFERROR(AA174*('SCENARIO Variables'!AI$78/'SCENARIO Variables'!T$77),"")</f>
        <v/>
      </c>
      <c r="AB422" s="55" t="str">
        <f>IFERROR(AB174*('SCENARIO Variables'!AJ$78/'SCENARIO Variables'!U$77),"")</f>
        <v/>
      </c>
      <c r="AC422" s="55" t="str">
        <f>IFERROR(AC174*('SCENARIO Variables'!AK$78/'SCENARIO Variables'!V$77),"")</f>
        <v/>
      </c>
    </row>
    <row r="423" spans="3:29" x14ac:dyDescent="0.3">
      <c r="C423" t="s">
        <v>189</v>
      </c>
      <c r="J423" s="52" t="str">
        <f t="shared" si="16"/>
        <v>*</v>
      </c>
      <c r="K423" s="8">
        <f t="shared" si="14"/>
        <v>2023</v>
      </c>
      <c r="L423" s="56" t="str">
        <f t="shared" si="15"/>
        <v>MEOTH</v>
      </c>
      <c r="O423" s="53" t="str">
        <f>IFERROR(ROUNDDOWN(O175*('SCENARIO Variables'!W$45/'SCENARIO Variables'!H$44),4),"")</f>
        <v/>
      </c>
      <c r="P423" s="55" t="str">
        <f>IFERROR(P175*('SCENARIO Variables'!X$78/'SCENARIO Variables'!I$77),"")</f>
        <v/>
      </c>
      <c r="Q423" s="55" t="str">
        <f>IFERROR(Q175*('SCENARIO Variables'!Y$78/'SCENARIO Variables'!J$77),"")</f>
        <v/>
      </c>
      <c r="R423" s="55" t="str">
        <f>IFERROR(R175*('SCENARIO Variables'!Z$78/'SCENARIO Variables'!K$77),"")</f>
        <v/>
      </c>
      <c r="S423" s="55" t="str">
        <f>IFERROR(S175*('SCENARIO Variables'!AA$78/'SCENARIO Variables'!L$77),"")</f>
        <v/>
      </c>
      <c r="T423" s="55" t="str">
        <f>IFERROR(T175*('SCENARIO Variables'!AB$78/'SCENARIO Variables'!M$77),"")</f>
        <v/>
      </c>
      <c r="U423" s="55" t="str">
        <f>IFERROR(U175*('SCENARIO Variables'!AC$78/'SCENARIO Variables'!N$77),"")</f>
        <v/>
      </c>
      <c r="V423" s="55" t="str">
        <f>IFERROR(V175*('SCENARIO Variables'!AD$78/'SCENARIO Variables'!O$77),"")</f>
        <v/>
      </c>
      <c r="W423" s="55" t="str">
        <f>IFERROR(W175*('SCENARIO Variables'!AE$78/'SCENARIO Variables'!P$77),"")</f>
        <v/>
      </c>
      <c r="X423" s="55" t="str">
        <f>IFERROR(X175*('SCENARIO Variables'!AF$78/'SCENARIO Variables'!Q$77),"")</f>
        <v/>
      </c>
      <c r="Y423" s="55" t="str">
        <f>IFERROR(Y175*('SCENARIO Variables'!AG$78/'SCENARIO Variables'!R$77),"")</f>
        <v/>
      </c>
      <c r="Z423" s="55" t="str">
        <f>IFERROR(Z175*('SCENARIO Variables'!AH$78/'SCENARIO Variables'!S$77),"")</f>
        <v/>
      </c>
      <c r="AA423" s="55" t="str">
        <f>IFERROR(AA175*('SCENARIO Variables'!AI$78/'SCENARIO Variables'!T$77),"")</f>
        <v/>
      </c>
      <c r="AB423" s="55" t="str">
        <f>IFERROR(AB175*('SCENARIO Variables'!AJ$78/'SCENARIO Variables'!U$77),"")</f>
        <v/>
      </c>
      <c r="AC423" s="55" t="str">
        <f>IFERROR(AC175*('SCENARIO Variables'!AK$78/'SCENARIO Variables'!V$77),"")</f>
        <v/>
      </c>
    </row>
    <row r="424" spans="3:29" x14ac:dyDescent="0.3">
      <c r="C424" t="s">
        <v>190</v>
      </c>
      <c r="J424" s="52" t="str">
        <f t="shared" si="16"/>
        <v>*</v>
      </c>
      <c r="K424" s="8">
        <f t="shared" si="14"/>
        <v>2023</v>
      </c>
      <c r="L424" s="56" t="str">
        <f t="shared" si="15"/>
        <v>MESPO</v>
      </c>
      <c r="O424" s="53" t="str">
        <f>IFERROR(ROUNDDOWN(O176*('SCENARIO Variables'!W$45/'SCENARIO Variables'!H$44),4),"")</f>
        <v/>
      </c>
      <c r="P424" s="55" t="str">
        <f>IFERROR(P176*('SCENARIO Variables'!X$78/'SCENARIO Variables'!I$77),"")</f>
        <v/>
      </c>
      <c r="Q424" s="55" t="str">
        <f>IFERROR(Q176*('SCENARIO Variables'!Y$78/'SCENARIO Variables'!J$77),"")</f>
        <v/>
      </c>
      <c r="R424" s="55" t="str">
        <f>IFERROR(R176*('SCENARIO Variables'!Z$78/'SCENARIO Variables'!K$77),"")</f>
        <v/>
      </c>
      <c r="S424" s="55" t="str">
        <f>IFERROR(S176*('SCENARIO Variables'!AA$78/'SCENARIO Variables'!L$77),"")</f>
        <v/>
      </c>
      <c r="T424" s="55" t="str">
        <f>IFERROR(T176*('SCENARIO Variables'!AB$78/'SCENARIO Variables'!M$77),"")</f>
        <v/>
      </c>
      <c r="U424" s="55" t="str">
        <f>IFERROR(U176*('SCENARIO Variables'!AC$78/'SCENARIO Variables'!N$77),"")</f>
        <v/>
      </c>
      <c r="V424" s="55" t="str">
        <f>IFERROR(V176*('SCENARIO Variables'!AD$78/'SCENARIO Variables'!O$77),"")</f>
        <v/>
      </c>
      <c r="W424" s="55" t="str">
        <f>IFERROR(W176*('SCENARIO Variables'!AE$78/'SCENARIO Variables'!P$77),"")</f>
        <v/>
      </c>
      <c r="X424" s="55" t="str">
        <f>IFERROR(X176*('SCENARIO Variables'!AF$78/'SCENARIO Variables'!Q$77),"")</f>
        <v/>
      </c>
      <c r="Y424" s="55" t="str">
        <f>IFERROR(Y176*('SCENARIO Variables'!AG$78/'SCENARIO Variables'!R$77),"")</f>
        <v/>
      </c>
      <c r="Z424" s="55" t="str">
        <f>IFERROR(Z176*('SCENARIO Variables'!AH$78/'SCENARIO Variables'!S$77),"")</f>
        <v/>
      </c>
      <c r="AA424" s="55" t="str">
        <f>IFERROR(AA176*('SCENARIO Variables'!AI$78/'SCENARIO Variables'!T$77),"")</f>
        <v/>
      </c>
      <c r="AB424" s="55" t="str">
        <f>IFERROR(AB176*('SCENARIO Variables'!AJ$78/'SCENARIO Variables'!U$77),"")</f>
        <v/>
      </c>
      <c r="AC424" s="55" t="str">
        <f>IFERROR(AC176*('SCENARIO Variables'!AK$78/'SCENARIO Variables'!V$77),"")</f>
        <v/>
      </c>
    </row>
    <row r="425" spans="3:29" x14ac:dyDescent="0.3">
      <c r="C425" t="s">
        <v>191</v>
      </c>
      <c r="J425" s="52" t="str">
        <f t="shared" si="16"/>
        <v>*</v>
      </c>
      <c r="K425" s="8">
        <f t="shared" si="14"/>
        <v>2023</v>
      </c>
      <c r="L425" s="56" t="str">
        <f t="shared" si="15"/>
        <v>METCH</v>
      </c>
      <c r="O425" s="53" t="str">
        <f>IFERROR(ROUNDDOWN(O177*('SCENARIO Variables'!W$45/'SCENARIO Variables'!H$44),4),"")</f>
        <v/>
      </c>
      <c r="P425" s="55" t="str">
        <f>IFERROR(P177*('SCENARIO Variables'!X$78/'SCENARIO Variables'!I$77),"")</f>
        <v/>
      </c>
      <c r="Q425" s="55" t="str">
        <f>IFERROR(Q177*('SCENARIO Variables'!Y$78/'SCENARIO Variables'!J$77),"")</f>
        <v/>
      </c>
      <c r="R425" s="55" t="str">
        <f>IFERROR(R177*('SCENARIO Variables'!Z$78/'SCENARIO Variables'!K$77),"")</f>
        <v/>
      </c>
      <c r="S425" s="55" t="str">
        <f>IFERROR(S177*('SCENARIO Variables'!AA$78/'SCENARIO Variables'!L$77),"")</f>
        <v/>
      </c>
      <c r="T425" s="55" t="str">
        <f>IFERROR(T177*('SCENARIO Variables'!AB$78/'SCENARIO Variables'!M$77),"")</f>
        <v/>
      </c>
      <c r="U425" s="55" t="str">
        <f>IFERROR(U177*('SCENARIO Variables'!AC$78/'SCENARIO Variables'!N$77),"")</f>
        <v/>
      </c>
      <c r="V425" s="55" t="str">
        <f>IFERROR(V177*('SCENARIO Variables'!AD$78/'SCENARIO Variables'!O$77),"")</f>
        <v/>
      </c>
      <c r="W425" s="55" t="str">
        <f>IFERROR(W177*('SCENARIO Variables'!AE$78/'SCENARIO Variables'!P$77),"")</f>
        <v/>
      </c>
      <c r="X425" s="55" t="str">
        <f>IFERROR(X177*('SCENARIO Variables'!AF$78/'SCENARIO Variables'!Q$77),"")</f>
        <v/>
      </c>
      <c r="Y425" s="55" t="str">
        <f>IFERROR(Y177*('SCENARIO Variables'!AG$78/'SCENARIO Variables'!R$77),"")</f>
        <v/>
      </c>
      <c r="Z425" s="55" t="str">
        <f>IFERROR(Z177*('SCENARIO Variables'!AH$78/'SCENARIO Variables'!S$77),"")</f>
        <v/>
      </c>
      <c r="AA425" s="55" t="str">
        <f>IFERROR(AA177*('SCENARIO Variables'!AI$78/'SCENARIO Variables'!T$77),"")</f>
        <v/>
      </c>
      <c r="AB425" s="55" t="str">
        <f>IFERROR(AB177*('SCENARIO Variables'!AJ$78/'SCENARIO Variables'!U$77),"")</f>
        <v/>
      </c>
      <c r="AC425" s="55" t="str">
        <f>IFERROR(AC177*('SCENARIO Variables'!AK$78/'SCENARIO Variables'!V$77),"")</f>
        <v/>
      </c>
    </row>
    <row r="426" spans="3:29" x14ac:dyDescent="0.3">
      <c r="C426" s="57" t="s">
        <v>192</v>
      </c>
      <c r="D426" t="s">
        <v>543</v>
      </c>
      <c r="J426" s="52" t="str">
        <f t="shared" si="16"/>
        <v>*</v>
      </c>
      <c r="K426" s="8">
        <f t="shared" si="14"/>
        <v>2023</v>
      </c>
      <c r="L426" s="56" t="str">
        <f t="shared" si="15"/>
        <v>TAI</v>
      </c>
      <c r="O426" s="53" t="str">
        <f>IFERROR(ROUNDDOWN(O178*('SCENARIO Variables'!W$45/'SCENARIO Variables'!H$44),4),"")</f>
        <v/>
      </c>
      <c r="P426" s="55" t="str">
        <f>IFERROR(P178*('SCENARIO Variables'!X$29/'SCENARIO Variables'!I$28),"")</f>
        <v/>
      </c>
      <c r="Q426" s="55" t="str">
        <f>IFERROR(Q178*('SCENARIO Variables'!Y$29/'SCENARIO Variables'!J$28),"")</f>
        <v/>
      </c>
      <c r="R426" s="55" t="str">
        <f>IFERROR(R178*('SCENARIO Variables'!Z$29/'SCENARIO Variables'!K$28),"")</f>
        <v/>
      </c>
      <c r="S426" s="55" t="str">
        <f>IFERROR(S178*('SCENARIO Variables'!AA$29/'SCENARIO Variables'!L$28),"")</f>
        <v/>
      </c>
      <c r="T426" s="55" t="str">
        <f>IFERROR(T178*('SCENARIO Variables'!AB$29/'SCENARIO Variables'!M$28),"")</f>
        <v/>
      </c>
      <c r="U426" s="55" t="str">
        <f>IFERROR(U178*('SCENARIO Variables'!AC$29/'SCENARIO Variables'!N$28),"")</f>
        <v/>
      </c>
      <c r="V426" s="55" t="str">
        <f>IFERROR(V178*('SCENARIO Variables'!AD$29/'SCENARIO Variables'!O$28),"")</f>
        <v/>
      </c>
      <c r="W426" s="55" t="str">
        <f>IFERROR(W178*('SCENARIO Variables'!AE$29/'SCENARIO Variables'!P$28),"")</f>
        <v/>
      </c>
      <c r="X426" s="55" t="str">
        <f>IFERROR(X178*('SCENARIO Variables'!AF$29/'SCENARIO Variables'!Q$28),"")</f>
        <v/>
      </c>
      <c r="Y426" s="55" t="str">
        <f>IFERROR(Y178*('SCENARIO Variables'!AG$29/'SCENARIO Variables'!R$28),"")</f>
        <v/>
      </c>
      <c r="Z426" s="55" t="str">
        <f>IFERROR(Z178*('SCENARIO Variables'!AH$29/'SCENARIO Variables'!S$28),"")</f>
        <v/>
      </c>
      <c r="AA426" s="55" t="str">
        <f>IFERROR(AA178*('SCENARIO Variables'!AI$29/'SCENARIO Variables'!T$28),"")</f>
        <v/>
      </c>
      <c r="AB426" s="55" t="str">
        <f>IFERROR(AB178*('SCENARIO Variables'!AJ$29/'SCENARIO Variables'!U$28),"")</f>
        <v/>
      </c>
      <c r="AC426" s="55" t="str">
        <f>IFERROR(AC178*('SCENARIO Variables'!AK$29/'SCENARIO Variables'!V$28),"")</f>
        <v/>
      </c>
    </row>
    <row r="427" spans="3:29" x14ac:dyDescent="0.3">
      <c r="C427" t="s">
        <v>193</v>
      </c>
      <c r="D427" t="s">
        <v>543</v>
      </c>
      <c r="J427" s="52" t="str">
        <f t="shared" si="16"/>
        <v>*</v>
      </c>
      <c r="K427" s="8">
        <f t="shared" si="14"/>
        <v>2023</v>
      </c>
      <c r="L427" s="56" t="str">
        <f t="shared" si="15"/>
        <v>TAI-C</v>
      </c>
      <c r="O427" s="53" t="str">
        <f>IFERROR(ROUNDDOWN(O179*('SCENARIO Variables'!W$45/'SCENARIO Variables'!H$44),4),"")</f>
        <v/>
      </c>
      <c r="P427" s="55" t="str">
        <f>IFERROR(P179*('SCENARIO Variables'!X$78/'SCENARIO Variables'!I$77),"")</f>
        <v/>
      </c>
      <c r="Q427" s="55" t="str">
        <f>IFERROR(Q179*('SCENARIO Variables'!Y$78/'SCENARIO Variables'!J$77),"")</f>
        <v/>
      </c>
      <c r="R427" s="55" t="str">
        <f>IFERROR(R179*('SCENARIO Variables'!Z$78/'SCENARIO Variables'!K$77),"")</f>
        <v/>
      </c>
      <c r="S427" s="55" t="str">
        <f>IFERROR(S179*('SCENARIO Variables'!AA$78/'SCENARIO Variables'!L$77),"")</f>
        <v/>
      </c>
      <c r="T427" s="55" t="str">
        <f>IFERROR(T179*('SCENARIO Variables'!AB$78/'SCENARIO Variables'!M$77),"")</f>
        <v/>
      </c>
      <c r="U427" s="55" t="str">
        <f>IFERROR(U179*('SCENARIO Variables'!AC$78/'SCENARIO Variables'!N$77),"")</f>
        <v/>
      </c>
      <c r="V427" s="55" t="str">
        <f>IFERROR(V179*('SCENARIO Variables'!AD$78/'SCENARIO Variables'!O$77),"")</f>
        <v/>
      </c>
      <c r="W427" s="55" t="str">
        <f>IFERROR(W179*('SCENARIO Variables'!AE$78/'SCENARIO Variables'!P$77),"")</f>
        <v/>
      </c>
      <c r="X427" s="55" t="str">
        <f>IFERROR(X179*('SCENARIO Variables'!AF$78/'SCENARIO Variables'!Q$77),"")</f>
        <v/>
      </c>
      <c r="Y427" s="55" t="str">
        <f>IFERROR(Y179*('SCENARIO Variables'!AG$78/'SCENARIO Variables'!R$77),"")</f>
        <v/>
      </c>
      <c r="Z427" s="55" t="str">
        <f>IFERROR(Z179*('SCENARIO Variables'!AH$78/'SCENARIO Variables'!S$77),"")</f>
        <v/>
      </c>
      <c r="AA427" s="55" t="str">
        <f>IFERROR(AA179*('SCENARIO Variables'!AI$78/'SCENARIO Variables'!T$77),"")</f>
        <v/>
      </c>
      <c r="AB427" s="55" t="str">
        <f>IFERROR(AB179*('SCENARIO Variables'!AJ$78/'SCENARIO Variables'!U$77),"")</f>
        <v/>
      </c>
      <c r="AC427" s="55" t="str">
        <f>IFERROR(AC179*('SCENARIO Variables'!AK$78/'SCENARIO Variables'!V$77),"")</f>
        <v/>
      </c>
    </row>
    <row r="428" spans="3:29" x14ac:dyDescent="0.3">
      <c r="C428" t="s">
        <v>194</v>
      </c>
      <c r="D428" t="s">
        <v>543</v>
      </c>
      <c r="J428" s="52" t="str">
        <f t="shared" si="16"/>
        <v>*</v>
      </c>
      <c r="K428" s="8">
        <f t="shared" si="14"/>
        <v>2023</v>
      </c>
      <c r="L428" s="56" t="str">
        <f t="shared" si="15"/>
        <v>TAV</v>
      </c>
      <c r="O428" s="53" t="str">
        <f>IFERROR(ROUNDDOWN(O180*('SCENARIO Variables'!W$45/'SCENARIO Variables'!H$44),4),"")</f>
        <v/>
      </c>
      <c r="P428" s="55" t="str">
        <f>IFERROR(P180*('SCENARIO Variables'!X$29/'SCENARIO Variables'!I$28),"")</f>
        <v/>
      </c>
      <c r="Q428" s="55" t="str">
        <f>IFERROR(Q180*('SCENARIO Variables'!Y$29/'SCENARIO Variables'!J$28),"")</f>
        <v/>
      </c>
      <c r="R428" s="55" t="str">
        <f>IFERROR(R180*('SCENARIO Variables'!Z$29/'SCENARIO Variables'!K$28),"")</f>
        <v/>
      </c>
      <c r="S428" s="55" t="str">
        <f>IFERROR(S180*('SCENARIO Variables'!AA$29/'SCENARIO Variables'!L$28),"")</f>
        <v/>
      </c>
      <c r="T428" s="55" t="str">
        <f>IFERROR(T180*('SCENARIO Variables'!AB$29/'SCENARIO Variables'!M$28),"")</f>
        <v/>
      </c>
      <c r="U428" s="55" t="str">
        <f>IFERROR(U180*('SCENARIO Variables'!AC$29/'SCENARIO Variables'!N$28),"")</f>
        <v/>
      </c>
      <c r="V428" s="55" t="str">
        <f>IFERROR(V180*('SCENARIO Variables'!AD$29/'SCENARIO Variables'!O$28),"")</f>
        <v/>
      </c>
      <c r="W428" s="55" t="str">
        <f>IFERROR(W180*('SCENARIO Variables'!AE$29/'SCENARIO Variables'!P$28),"")</f>
        <v/>
      </c>
      <c r="X428" s="55" t="str">
        <f>IFERROR(X180*('SCENARIO Variables'!AF$29/'SCENARIO Variables'!Q$28),"")</f>
        <v/>
      </c>
      <c r="Y428" s="55" t="str">
        <f>IFERROR(Y180*('SCENARIO Variables'!AG$29/'SCENARIO Variables'!R$28),"")</f>
        <v/>
      </c>
      <c r="Z428" s="55" t="str">
        <f>IFERROR(Z180*('SCENARIO Variables'!AH$29/'SCENARIO Variables'!S$28),"")</f>
        <v/>
      </c>
      <c r="AA428" s="55" t="str">
        <f>IFERROR(AA180*('SCENARIO Variables'!AI$29/'SCENARIO Variables'!T$28),"")</f>
        <v/>
      </c>
      <c r="AB428" s="55" t="str">
        <f>IFERROR(AB180*('SCENARIO Variables'!AJ$29/'SCENARIO Variables'!U$28),"")</f>
        <v/>
      </c>
      <c r="AC428" s="55" t="str">
        <f>IFERROR(AC180*('SCENARIO Variables'!AK$29/'SCENARIO Variables'!V$28),"")</f>
        <v/>
      </c>
    </row>
    <row r="429" spans="3:29" x14ac:dyDescent="0.3">
      <c r="C429" t="s">
        <v>195</v>
      </c>
      <c r="D429" t="s">
        <v>543</v>
      </c>
      <c r="J429" s="52" t="str">
        <f t="shared" si="16"/>
        <v>*</v>
      </c>
      <c r="K429" s="8">
        <f t="shared" si="14"/>
        <v>2023</v>
      </c>
      <c r="L429" s="56" t="str">
        <f t="shared" si="15"/>
        <v>TAV-C</v>
      </c>
      <c r="O429" s="53" t="str">
        <f>IFERROR(ROUNDDOWN(O181*('SCENARIO Variables'!W$45/'SCENARIO Variables'!H$44),4),"")</f>
        <v/>
      </c>
      <c r="P429" s="55" t="str">
        <f>IFERROR(P181*('SCENARIO Variables'!X$78/'SCENARIO Variables'!I$77),"")</f>
        <v/>
      </c>
      <c r="Q429" s="55" t="str">
        <f>IFERROR(Q181*('SCENARIO Variables'!Y$78/'SCENARIO Variables'!J$77),"")</f>
        <v/>
      </c>
      <c r="R429" s="55" t="str">
        <f>IFERROR(R181*('SCENARIO Variables'!Z$78/'SCENARIO Variables'!K$77),"")</f>
        <v/>
      </c>
      <c r="S429" s="55" t="str">
        <f>IFERROR(S181*('SCENARIO Variables'!AA$78/'SCENARIO Variables'!L$77),"")</f>
        <v/>
      </c>
      <c r="T429" s="55" t="str">
        <f>IFERROR(T181*('SCENARIO Variables'!AB$78/'SCENARIO Variables'!M$77),"")</f>
        <v/>
      </c>
      <c r="U429" s="55" t="str">
        <f>IFERROR(U181*('SCENARIO Variables'!AC$78/'SCENARIO Variables'!N$77),"")</f>
        <v/>
      </c>
      <c r="V429" s="55" t="str">
        <f>IFERROR(V181*('SCENARIO Variables'!AD$78/'SCENARIO Variables'!O$77),"")</f>
        <v/>
      </c>
      <c r="W429" s="55" t="str">
        <f>IFERROR(W181*('SCENARIO Variables'!AE$78/'SCENARIO Variables'!P$77),"")</f>
        <v/>
      </c>
      <c r="X429" s="55" t="str">
        <f>IFERROR(X181*('SCENARIO Variables'!AF$78/'SCENARIO Variables'!Q$77),"")</f>
        <v/>
      </c>
      <c r="Y429" s="55" t="str">
        <f>IFERROR(Y181*('SCENARIO Variables'!AG$78/'SCENARIO Variables'!R$77),"")</f>
        <v/>
      </c>
      <c r="Z429" s="55" t="str">
        <f>IFERROR(Z181*('SCENARIO Variables'!AH$78/'SCENARIO Variables'!S$77),"")</f>
        <v/>
      </c>
      <c r="AA429" s="55" t="str">
        <f>IFERROR(AA181*('SCENARIO Variables'!AI$78/'SCENARIO Variables'!T$77),"")</f>
        <v/>
      </c>
      <c r="AB429" s="55" t="str">
        <f>IFERROR(AB181*('SCENARIO Variables'!AJ$78/'SCENARIO Variables'!U$77),"")</f>
        <v/>
      </c>
      <c r="AC429" s="55" t="str">
        <f>IFERROR(AC181*('SCENARIO Variables'!AK$78/'SCENARIO Variables'!V$77),"")</f>
        <v/>
      </c>
    </row>
    <row r="430" spans="3:29" x14ac:dyDescent="0.3">
      <c r="C430" t="s">
        <v>196</v>
      </c>
      <c r="D430" t="s">
        <v>543</v>
      </c>
      <c r="J430" s="52" t="str">
        <f t="shared" si="16"/>
        <v>*</v>
      </c>
      <c r="K430" s="8">
        <f t="shared" si="14"/>
        <v>2023</v>
      </c>
      <c r="L430" s="56" t="str">
        <f t="shared" si="15"/>
        <v>TBI</v>
      </c>
      <c r="O430" s="53" t="str">
        <f>IFERROR(ROUNDDOWN(O182*('SCENARIO Variables'!W$45/'SCENARIO Variables'!H$44),4),"")</f>
        <v/>
      </c>
      <c r="P430" s="55" t="str">
        <f>IFERROR(P182*('SCENARIO Variables'!X$29/'SCENARIO Variables'!I$28),"")</f>
        <v/>
      </c>
      <c r="Q430" s="55" t="str">
        <f>IFERROR(Q182*('SCENARIO Variables'!Y$29/'SCENARIO Variables'!J$28),"")</f>
        <v/>
      </c>
      <c r="R430" s="55" t="str">
        <f>IFERROR(R182*('SCENARIO Variables'!Z$29/'SCENARIO Variables'!K$28),"")</f>
        <v/>
      </c>
      <c r="S430" s="55" t="str">
        <f>IFERROR(S182*('SCENARIO Variables'!AA$29/'SCENARIO Variables'!L$28),"")</f>
        <v/>
      </c>
      <c r="T430" s="55" t="str">
        <f>IFERROR(T182*('SCENARIO Variables'!AB$29/'SCENARIO Variables'!M$28),"")</f>
        <v/>
      </c>
      <c r="U430" s="55" t="str">
        <f>IFERROR(U182*('SCENARIO Variables'!AC$29/'SCENARIO Variables'!N$28),"")</f>
        <v/>
      </c>
      <c r="V430" s="55" t="str">
        <f>IFERROR(V182*('SCENARIO Variables'!AD$29/'SCENARIO Variables'!O$28),"")</f>
        <v/>
      </c>
      <c r="W430" s="55" t="str">
        <f>IFERROR(W182*('SCENARIO Variables'!AE$29/'SCENARIO Variables'!P$28),"")</f>
        <v/>
      </c>
      <c r="X430" s="55" t="str">
        <f>IFERROR(X182*('SCENARIO Variables'!AF$29/'SCENARIO Variables'!Q$28),"")</f>
        <v/>
      </c>
      <c r="Y430" s="55" t="str">
        <f>IFERROR(Y182*('SCENARIO Variables'!AG$29/'SCENARIO Variables'!R$28),"")</f>
        <v/>
      </c>
      <c r="Z430" s="55" t="str">
        <f>IFERROR(Z182*('SCENARIO Variables'!AH$29/'SCENARIO Variables'!S$28),"")</f>
        <v/>
      </c>
      <c r="AA430" s="55" t="str">
        <f>IFERROR(AA182*('SCENARIO Variables'!AI$29/'SCENARIO Variables'!T$28),"")</f>
        <v/>
      </c>
      <c r="AB430" s="55" t="str">
        <f>IFERROR(AB182*('SCENARIO Variables'!AJ$29/'SCENARIO Variables'!U$28),"")</f>
        <v/>
      </c>
      <c r="AC430" s="55" t="str">
        <f>IFERROR(AC182*('SCENARIO Variables'!AK$29/'SCENARIO Variables'!V$28),"")</f>
        <v/>
      </c>
    </row>
    <row r="431" spans="3:29" x14ac:dyDescent="0.3">
      <c r="C431" t="s">
        <v>197</v>
      </c>
      <c r="D431" t="s">
        <v>543</v>
      </c>
      <c r="J431" s="52" t="str">
        <f t="shared" si="16"/>
        <v>*</v>
      </c>
      <c r="K431" s="8">
        <f t="shared" si="14"/>
        <v>2023</v>
      </c>
      <c r="L431" s="56" t="str">
        <f t="shared" si="15"/>
        <v>TBI-C</v>
      </c>
      <c r="O431" s="53" t="str">
        <f>IFERROR(ROUNDDOWN(O183*('SCENARIO Variables'!W$45/'SCENARIO Variables'!H$44),4),"")</f>
        <v/>
      </c>
      <c r="P431" s="55" t="str">
        <f>IFERROR(P183*('SCENARIO Variables'!X$78/'SCENARIO Variables'!I$77),"")</f>
        <v/>
      </c>
      <c r="Q431" s="55" t="str">
        <f>IFERROR(Q183*('SCENARIO Variables'!Y$78/'SCENARIO Variables'!J$77),"")</f>
        <v/>
      </c>
      <c r="R431" s="55" t="str">
        <f>IFERROR(R183*('SCENARIO Variables'!Z$78/'SCENARIO Variables'!K$77),"")</f>
        <v/>
      </c>
      <c r="S431" s="55" t="str">
        <f>IFERROR(S183*('SCENARIO Variables'!AA$78/'SCENARIO Variables'!L$77),"")</f>
        <v/>
      </c>
      <c r="T431" s="55" t="str">
        <f>IFERROR(T183*('SCENARIO Variables'!AB$78/'SCENARIO Variables'!M$77),"")</f>
        <v/>
      </c>
      <c r="U431" s="55" t="str">
        <f>IFERROR(U183*('SCENARIO Variables'!AC$78/'SCENARIO Variables'!N$77),"")</f>
        <v/>
      </c>
      <c r="V431" s="55" t="str">
        <f>IFERROR(V183*('SCENARIO Variables'!AD$78/'SCENARIO Variables'!O$77),"")</f>
        <v/>
      </c>
      <c r="W431" s="55" t="str">
        <f>IFERROR(W183*('SCENARIO Variables'!AE$78/'SCENARIO Variables'!P$77),"")</f>
        <v/>
      </c>
      <c r="X431" s="55" t="str">
        <f>IFERROR(X183*('SCENARIO Variables'!AF$78/'SCENARIO Variables'!Q$77),"")</f>
        <v/>
      </c>
      <c r="Y431" s="55" t="str">
        <f>IFERROR(Y183*('SCENARIO Variables'!AG$78/'SCENARIO Variables'!R$77),"")</f>
        <v/>
      </c>
      <c r="Z431" s="55" t="str">
        <f>IFERROR(Z183*('SCENARIO Variables'!AH$78/'SCENARIO Variables'!S$77),"")</f>
        <v/>
      </c>
      <c r="AA431" s="55" t="str">
        <f>IFERROR(AA183*('SCENARIO Variables'!AI$78/'SCENARIO Variables'!T$77),"")</f>
        <v/>
      </c>
      <c r="AB431" s="55" t="str">
        <f>IFERROR(AB183*('SCENARIO Variables'!AJ$78/'SCENARIO Variables'!U$77),"")</f>
        <v/>
      </c>
      <c r="AC431" s="55" t="str">
        <f>IFERROR(AC183*('SCENARIO Variables'!AK$78/'SCENARIO Variables'!V$77),"")</f>
        <v/>
      </c>
    </row>
    <row r="432" spans="3:29" x14ac:dyDescent="0.3">
      <c r="C432" t="s">
        <v>198</v>
      </c>
      <c r="D432" t="s">
        <v>543</v>
      </c>
      <c r="J432" s="52" t="str">
        <f t="shared" si="16"/>
        <v>*</v>
      </c>
      <c r="K432" s="8">
        <f t="shared" si="14"/>
        <v>2023</v>
      </c>
      <c r="L432" s="56" t="str">
        <f t="shared" si="15"/>
        <v>TBU</v>
      </c>
      <c r="O432" s="53" t="str">
        <f>IFERROR(ROUNDDOWN(O184*('SCENARIO Variables'!W$45/'SCENARIO Variables'!H$44),4),"")</f>
        <v/>
      </c>
      <c r="P432" s="55" t="str">
        <f>IFERROR(P184*('SCENARIO Variables'!X$29/'SCENARIO Variables'!I$28),"")</f>
        <v/>
      </c>
      <c r="Q432" s="55" t="str">
        <f>IFERROR(Q184*('SCENARIO Variables'!Y$29/'SCENARIO Variables'!J$28),"")</f>
        <v/>
      </c>
      <c r="R432" s="55" t="str">
        <f>IFERROR(R184*('SCENARIO Variables'!Z$29/'SCENARIO Variables'!K$28),"")</f>
        <v/>
      </c>
      <c r="S432" s="55" t="str">
        <f>IFERROR(S184*('SCENARIO Variables'!AA$29/'SCENARIO Variables'!L$28),"")</f>
        <v/>
      </c>
      <c r="T432" s="55" t="str">
        <f>IFERROR(T184*('SCENARIO Variables'!AB$29/'SCENARIO Variables'!M$28),"")</f>
        <v/>
      </c>
      <c r="U432" s="55" t="str">
        <f>IFERROR(U184*('SCENARIO Variables'!AC$29/'SCENARIO Variables'!N$28),"")</f>
        <v/>
      </c>
      <c r="V432" s="55" t="str">
        <f>IFERROR(V184*('SCENARIO Variables'!AD$29/'SCENARIO Variables'!O$28),"")</f>
        <v/>
      </c>
      <c r="W432" s="55" t="str">
        <f>IFERROR(W184*('SCENARIO Variables'!AE$29/'SCENARIO Variables'!P$28),"")</f>
        <v/>
      </c>
      <c r="X432" s="55" t="str">
        <f>IFERROR(X184*('SCENARIO Variables'!AF$29/'SCENARIO Variables'!Q$28),"")</f>
        <v/>
      </c>
      <c r="Y432" s="55" t="str">
        <f>IFERROR(Y184*('SCENARIO Variables'!AG$29/'SCENARIO Variables'!R$28),"")</f>
        <v/>
      </c>
      <c r="Z432" s="55" t="str">
        <f>IFERROR(Z184*('SCENARIO Variables'!AH$29/'SCENARIO Variables'!S$28),"")</f>
        <v/>
      </c>
      <c r="AA432" s="55" t="str">
        <f>IFERROR(AA184*('SCENARIO Variables'!AI$29/'SCENARIO Variables'!T$28),"")</f>
        <v/>
      </c>
      <c r="AB432" s="55" t="str">
        <f>IFERROR(AB184*('SCENARIO Variables'!AJ$29/'SCENARIO Variables'!U$28),"")</f>
        <v/>
      </c>
      <c r="AC432" s="55" t="str">
        <f>IFERROR(AC184*('SCENARIO Variables'!AK$29/'SCENARIO Variables'!V$28),"")</f>
        <v/>
      </c>
    </row>
    <row r="433" spans="3:29" x14ac:dyDescent="0.3">
      <c r="C433" t="s">
        <v>199</v>
      </c>
      <c r="D433" t="s">
        <v>543</v>
      </c>
      <c r="J433" s="52" t="str">
        <f t="shared" si="16"/>
        <v>*</v>
      </c>
      <c r="K433" s="8">
        <f t="shared" si="14"/>
        <v>2023</v>
      </c>
      <c r="L433" s="56" t="str">
        <f t="shared" si="15"/>
        <v>TBU-C</v>
      </c>
      <c r="O433" s="53" t="str">
        <f>IFERROR(ROUNDDOWN(O185*('SCENARIO Variables'!W$45/'SCENARIO Variables'!H$44),4),"")</f>
        <v/>
      </c>
      <c r="P433" s="55" t="str">
        <f>IFERROR(P185*('SCENARIO Variables'!X$78/'SCENARIO Variables'!I$77),"")</f>
        <v/>
      </c>
      <c r="Q433" s="55" t="str">
        <f>IFERROR(Q185*('SCENARIO Variables'!Y$78/'SCENARIO Variables'!J$77),"")</f>
        <v/>
      </c>
      <c r="R433" s="55" t="str">
        <f>IFERROR(R185*('SCENARIO Variables'!Z$78/'SCENARIO Variables'!K$77),"")</f>
        <v/>
      </c>
      <c r="S433" s="55" t="str">
        <f>IFERROR(S185*('SCENARIO Variables'!AA$78/'SCENARIO Variables'!L$77),"")</f>
        <v/>
      </c>
      <c r="T433" s="55" t="str">
        <f>IFERROR(T185*('SCENARIO Variables'!AB$78/'SCENARIO Variables'!M$77),"")</f>
        <v/>
      </c>
      <c r="U433" s="55" t="str">
        <f>IFERROR(U185*('SCENARIO Variables'!AC$78/'SCENARIO Variables'!N$77),"")</f>
        <v/>
      </c>
      <c r="V433" s="55" t="str">
        <f>IFERROR(V185*('SCENARIO Variables'!AD$78/'SCENARIO Variables'!O$77),"")</f>
        <v/>
      </c>
      <c r="W433" s="55" t="str">
        <f>IFERROR(W185*('SCENARIO Variables'!AE$78/'SCENARIO Variables'!P$77),"")</f>
        <v/>
      </c>
      <c r="X433" s="55" t="str">
        <f>IFERROR(X185*('SCENARIO Variables'!AF$78/'SCENARIO Variables'!Q$77),"")</f>
        <v/>
      </c>
      <c r="Y433" s="55" t="str">
        <f>IFERROR(Y185*('SCENARIO Variables'!AG$78/'SCENARIO Variables'!R$77),"")</f>
        <v/>
      </c>
      <c r="Z433" s="55" t="str">
        <f>IFERROR(Z185*('SCENARIO Variables'!AH$78/'SCENARIO Variables'!S$77),"")</f>
        <v/>
      </c>
      <c r="AA433" s="55" t="str">
        <f>IFERROR(AA185*('SCENARIO Variables'!AI$78/'SCENARIO Variables'!T$77),"")</f>
        <v/>
      </c>
      <c r="AB433" s="55" t="str">
        <f>IFERROR(AB185*('SCENARIO Variables'!AJ$78/'SCENARIO Variables'!U$77),"")</f>
        <v/>
      </c>
      <c r="AC433" s="55" t="str">
        <f>IFERROR(AC185*('SCENARIO Variables'!AK$78/'SCENARIO Variables'!V$77),"")</f>
        <v/>
      </c>
    </row>
    <row r="434" spans="3:29" x14ac:dyDescent="0.3">
      <c r="C434" t="s">
        <v>200</v>
      </c>
      <c r="D434" t="s">
        <v>543</v>
      </c>
      <c r="J434" s="52" t="str">
        <f t="shared" si="16"/>
        <v>*</v>
      </c>
      <c r="K434" s="8">
        <f t="shared" si="14"/>
        <v>2023</v>
      </c>
      <c r="L434" s="56" t="str">
        <f t="shared" si="15"/>
        <v>TCL</v>
      </c>
      <c r="O434" s="53" t="str">
        <f>IFERROR(ROUNDDOWN(O186*('SCENARIO Variables'!W$45/'SCENARIO Variables'!H$44),4),"")</f>
        <v/>
      </c>
      <c r="P434" s="55" t="str">
        <f>IFERROR(P186*('SCENARIO Variables'!X$29/'SCENARIO Variables'!I$28),"")</f>
        <v/>
      </c>
      <c r="Q434" s="55" t="str">
        <f>IFERROR(Q186*('SCENARIO Variables'!Y$29/'SCENARIO Variables'!J$28),"")</f>
        <v/>
      </c>
      <c r="R434" s="55" t="str">
        <f>IFERROR(R186*('SCENARIO Variables'!Z$29/'SCENARIO Variables'!K$28),"")</f>
        <v/>
      </c>
      <c r="S434" s="55" t="str">
        <f>IFERROR(S186*('SCENARIO Variables'!AA$29/'SCENARIO Variables'!L$28),"")</f>
        <v/>
      </c>
      <c r="T434" s="55" t="str">
        <f>IFERROR(T186*('SCENARIO Variables'!AB$29/'SCENARIO Variables'!M$28),"")</f>
        <v/>
      </c>
      <c r="U434" s="55" t="str">
        <f>IFERROR(U186*('SCENARIO Variables'!AC$29/'SCENARIO Variables'!N$28),"")</f>
        <v/>
      </c>
      <c r="V434" s="55" t="str">
        <f>IFERROR(V186*('SCENARIO Variables'!AD$29/'SCENARIO Variables'!O$28),"")</f>
        <v/>
      </c>
      <c r="W434" s="55" t="str">
        <f>IFERROR(W186*('SCENARIO Variables'!AE$29/'SCENARIO Variables'!P$28),"")</f>
        <v/>
      </c>
      <c r="X434" s="55" t="str">
        <f>IFERROR(X186*('SCENARIO Variables'!AF$29/'SCENARIO Variables'!Q$28),"")</f>
        <v/>
      </c>
      <c r="Y434" s="55" t="str">
        <f>IFERROR(Y186*('SCENARIO Variables'!AG$29/'SCENARIO Variables'!R$28),"")</f>
        <v/>
      </c>
      <c r="Z434" s="55" t="str">
        <f>IFERROR(Z186*('SCENARIO Variables'!AH$29/'SCENARIO Variables'!S$28),"")</f>
        <v/>
      </c>
      <c r="AA434" s="55" t="str">
        <f>IFERROR(AA186*('SCENARIO Variables'!AI$29/'SCENARIO Variables'!T$28),"")</f>
        <v/>
      </c>
      <c r="AB434" s="55" t="str">
        <f>IFERROR(AB186*('SCENARIO Variables'!AJ$29/'SCENARIO Variables'!U$28),"")</f>
        <v/>
      </c>
      <c r="AC434" s="55" t="str">
        <f>IFERROR(AC186*('SCENARIO Variables'!AK$29/'SCENARIO Variables'!V$28),"")</f>
        <v/>
      </c>
    </row>
    <row r="435" spans="3:29" x14ac:dyDescent="0.3">
      <c r="C435" t="s">
        <v>201</v>
      </c>
      <c r="D435" t="s">
        <v>543</v>
      </c>
      <c r="J435" s="52" t="str">
        <f t="shared" si="16"/>
        <v>*</v>
      </c>
      <c r="K435" s="8">
        <f t="shared" si="14"/>
        <v>2023</v>
      </c>
      <c r="L435" s="56" t="str">
        <f t="shared" si="15"/>
        <v>TCL-C</v>
      </c>
      <c r="O435" s="53" t="str">
        <f>IFERROR(ROUNDDOWN(O187*('SCENARIO Variables'!W$45/'SCENARIO Variables'!H$44),4),"")</f>
        <v/>
      </c>
      <c r="P435" s="55" t="str">
        <f>IFERROR(P187*('SCENARIO Variables'!X$78/'SCENARIO Variables'!I$77),"")</f>
        <v/>
      </c>
      <c r="Q435" s="55" t="str">
        <f>IFERROR(Q187*('SCENARIO Variables'!Y$78/'SCENARIO Variables'!J$77),"")</f>
        <v/>
      </c>
      <c r="R435" s="55" t="str">
        <f>IFERROR(R187*('SCENARIO Variables'!Z$78/'SCENARIO Variables'!K$77),"")</f>
        <v/>
      </c>
      <c r="S435" s="55" t="str">
        <f>IFERROR(S187*('SCENARIO Variables'!AA$78/'SCENARIO Variables'!L$77),"")</f>
        <v/>
      </c>
      <c r="T435" s="55" t="str">
        <f>IFERROR(T187*('SCENARIO Variables'!AB$78/'SCENARIO Variables'!M$77),"")</f>
        <v/>
      </c>
      <c r="U435" s="55" t="str">
        <f>IFERROR(U187*('SCENARIO Variables'!AC$78/'SCENARIO Variables'!N$77),"")</f>
        <v/>
      </c>
      <c r="V435" s="55" t="str">
        <f>IFERROR(V187*('SCENARIO Variables'!AD$78/'SCENARIO Variables'!O$77),"")</f>
        <v/>
      </c>
      <c r="W435" s="55" t="str">
        <f>IFERROR(W187*('SCENARIO Variables'!AE$78/'SCENARIO Variables'!P$77),"")</f>
        <v/>
      </c>
      <c r="X435" s="55" t="str">
        <f>IFERROR(X187*('SCENARIO Variables'!AF$78/'SCENARIO Variables'!Q$77),"")</f>
        <v/>
      </c>
      <c r="Y435" s="55" t="str">
        <f>IFERROR(Y187*('SCENARIO Variables'!AG$78/'SCENARIO Variables'!R$77),"")</f>
        <v/>
      </c>
      <c r="Z435" s="55" t="str">
        <f>IFERROR(Z187*('SCENARIO Variables'!AH$78/'SCENARIO Variables'!S$77),"")</f>
        <v/>
      </c>
      <c r="AA435" s="55" t="str">
        <f>IFERROR(AA187*('SCENARIO Variables'!AI$78/'SCENARIO Variables'!T$77),"")</f>
        <v/>
      </c>
      <c r="AB435" s="55" t="str">
        <f>IFERROR(AB187*('SCENARIO Variables'!AJ$78/'SCENARIO Variables'!U$77),"")</f>
        <v/>
      </c>
      <c r="AC435" s="55" t="str">
        <f>IFERROR(AC187*('SCENARIO Variables'!AK$78/'SCENARIO Variables'!V$77),"")</f>
        <v/>
      </c>
    </row>
    <row r="436" spans="3:29" x14ac:dyDescent="0.3">
      <c r="C436" t="s">
        <v>202</v>
      </c>
      <c r="D436" t="s">
        <v>543</v>
      </c>
      <c r="J436" s="52" t="str">
        <f t="shared" si="16"/>
        <v>*</v>
      </c>
      <c r="K436" s="8">
        <f t="shared" si="14"/>
        <v>2023</v>
      </c>
      <c r="L436" s="56" t="str">
        <f t="shared" si="15"/>
        <v>TCL-P</v>
      </c>
      <c r="O436" s="53" t="str">
        <f>IFERROR(ROUNDDOWN(O188*('SCENARIO Variables'!W$45/'SCENARIO Variables'!H$44),4),"")</f>
        <v/>
      </c>
      <c r="P436" s="55" t="str">
        <f>IFERROR(P188*('SCENARIO Variables'!X$29/'SCENARIO Variables'!I$28),"")</f>
        <v/>
      </c>
      <c r="Q436" s="55" t="str">
        <f>IFERROR(Q188*('SCENARIO Variables'!Y$29/'SCENARIO Variables'!J$28),"")</f>
        <v/>
      </c>
      <c r="R436" s="55" t="str">
        <f>IFERROR(R188*('SCENARIO Variables'!Z$29/'SCENARIO Variables'!K$28),"")</f>
        <v/>
      </c>
      <c r="S436" s="55" t="str">
        <f>IFERROR(S188*('SCENARIO Variables'!AA$29/'SCENARIO Variables'!L$28),"")</f>
        <v/>
      </c>
      <c r="T436" s="55" t="str">
        <f>IFERROR(T188*('SCENARIO Variables'!AB$29/'SCENARIO Variables'!M$28),"")</f>
        <v/>
      </c>
      <c r="U436" s="55" t="str">
        <f>IFERROR(U188*('SCENARIO Variables'!AC$29/'SCENARIO Variables'!N$28),"")</f>
        <v/>
      </c>
      <c r="V436" s="55" t="str">
        <f>IFERROR(V188*('SCENARIO Variables'!AD$29/'SCENARIO Variables'!O$28),"")</f>
        <v/>
      </c>
      <c r="W436" s="55" t="str">
        <f>IFERROR(W188*('SCENARIO Variables'!AE$29/'SCENARIO Variables'!P$28),"")</f>
        <v/>
      </c>
      <c r="X436" s="55" t="str">
        <f>IFERROR(X188*('SCENARIO Variables'!AF$29/'SCENARIO Variables'!Q$28),"")</f>
        <v/>
      </c>
      <c r="Y436" s="55" t="str">
        <f>IFERROR(Y188*('SCENARIO Variables'!AG$29/'SCENARIO Variables'!R$28),"")</f>
        <v/>
      </c>
      <c r="Z436" s="55" t="str">
        <f>IFERROR(Z188*('SCENARIO Variables'!AH$29/'SCENARIO Variables'!S$28),"")</f>
        <v/>
      </c>
      <c r="AA436" s="55" t="str">
        <f>IFERROR(AA188*('SCENARIO Variables'!AI$29/'SCENARIO Variables'!T$28),"")</f>
        <v/>
      </c>
      <c r="AB436" s="55" t="str">
        <f>IFERROR(AB188*('SCENARIO Variables'!AJ$29/'SCENARIO Variables'!U$28),"")</f>
        <v/>
      </c>
      <c r="AC436" s="55" t="str">
        <f>IFERROR(AC188*('SCENARIO Variables'!AK$29/'SCENARIO Variables'!V$28),"")</f>
        <v/>
      </c>
    </row>
    <row r="437" spans="3:29" x14ac:dyDescent="0.3">
      <c r="C437" t="s">
        <v>203</v>
      </c>
      <c r="D437" t="s">
        <v>543</v>
      </c>
      <c r="J437" s="52" t="str">
        <f t="shared" si="16"/>
        <v>*</v>
      </c>
      <c r="K437" s="8">
        <f t="shared" si="14"/>
        <v>2023</v>
      </c>
      <c r="L437" s="56" t="str">
        <f t="shared" si="15"/>
        <v>TCS</v>
      </c>
      <c r="O437" s="53" t="str">
        <f>IFERROR(ROUNDDOWN(O189*('SCENARIO Variables'!W$45/'SCENARIO Variables'!H$44),4),"")</f>
        <v/>
      </c>
      <c r="P437" s="55" t="str">
        <f>IFERROR(P189*('SCENARIO Variables'!X$29/'SCENARIO Variables'!I$28),"")</f>
        <v/>
      </c>
      <c r="Q437" s="55" t="str">
        <f>IFERROR(Q189*('SCENARIO Variables'!Y$29/'SCENARIO Variables'!J$28),"")</f>
        <v/>
      </c>
      <c r="R437" s="55" t="str">
        <f>IFERROR(R189*('SCENARIO Variables'!Z$29/'SCENARIO Variables'!K$28),"")</f>
        <v/>
      </c>
      <c r="S437" s="55" t="str">
        <f>IFERROR(S189*('SCENARIO Variables'!AA$29/'SCENARIO Variables'!L$28),"")</f>
        <v/>
      </c>
      <c r="T437" s="55" t="str">
        <f>IFERROR(T189*('SCENARIO Variables'!AB$29/'SCENARIO Variables'!M$28),"")</f>
        <v/>
      </c>
      <c r="U437" s="55" t="str">
        <f>IFERROR(U189*('SCENARIO Variables'!AC$29/'SCENARIO Variables'!N$28),"")</f>
        <v/>
      </c>
      <c r="V437" s="55" t="str">
        <f>IFERROR(V189*('SCENARIO Variables'!AD$29/'SCENARIO Variables'!O$28),"")</f>
        <v/>
      </c>
      <c r="W437" s="55" t="str">
        <f>IFERROR(W189*('SCENARIO Variables'!AE$29/'SCENARIO Variables'!P$28),"")</f>
        <v/>
      </c>
      <c r="X437" s="55" t="str">
        <f>IFERROR(X189*('SCENARIO Variables'!AF$29/'SCENARIO Variables'!Q$28),"")</f>
        <v/>
      </c>
      <c r="Y437" s="55" t="str">
        <f>IFERROR(Y189*('SCENARIO Variables'!AG$29/'SCENARIO Variables'!R$28),"")</f>
        <v/>
      </c>
      <c r="Z437" s="55" t="str">
        <f>IFERROR(Z189*('SCENARIO Variables'!AH$29/'SCENARIO Variables'!S$28),"")</f>
        <v/>
      </c>
      <c r="AA437" s="55" t="str">
        <f>IFERROR(AA189*('SCENARIO Variables'!AI$29/'SCENARIO Variables'!T$28),"")</f>
        <v/>
      </c>
      <c r="AB437" s="55" t="str">
        <f>IFERROR(AB189*('SCENARIO Variables'!AJ$29/'SCENARIO Variables'!U$28),"")</f>
        <v/>
      </c>
      <c r="AC437" s="55" t="str">
        <f>IFERROR(AC189*('SCENARIO Variables'!AK$29/'SCENARIO Variables'!V$28),"")</f>
        <v/>
      </c>
    </row>
    <row r="438" spans="3:29" x14ac:dyDescent="0.3">
      <c r="C438" t="s">
        <v>204</v>
      </c>
      <c r="D438" t="s">
        <v>543</v>
      </c>
      <c r="J438" s="52" t="str">
        <f t="shared" si="16"/>
        <v>*</v>
      </c>
      <c r="K438" s="8">
        <f t="shared" si="14"/>
        <v>2023</v>
      </c>
      <c r="L438" s="56" t="str">
        <f t="shared" si="15"/>
        <v>TCS-C</v>
      </c>
      <c r="O438" s="53" t="str">
        <f>IFERROR(ROUNDDOWN(O190*('SCENARIO Variables'!W$45/'SCENARIO Variables'!H$44),4),"")</f>
        <v/>
      </c>
      <c r="P438" s="55" t="str">
        <f>IFERROR(P190*('SCENARIO Variables'!X$78/'SCENARIO Variables'!I$77),"")</f>
        <v/>
      </c>
      <c r="Q438" s="55" t="str">
        <f>IFERROR(Q190*('SCENARIO Variables'!Y$78/'SCENARIO Variables'!J$77),"")</f>
        <v/>
      </c>
      <c r="R438" s="55" t="str">
        <f>IFERROR(R190*('SCENARIO Variables'!Z$78/'SCENARIO Variables'!K$77),"")</f>
        <v/>
      </c>
      <c r="S438" s="55" t="str">
        <f>IFERROR(S190*('SCENARIO Variables'!AA$78/'SCENARIO Variables'!L$77),"")</f>
        <v/>
      </c>
      <c r="T438" s="55" t="str">
        <f>IFERROR(T190*('SCENARIO Variables'!AB$78/'SCENARIO Variables'!M$77),"")</f>
        <v/>
      </c>
      <c r="U438" s="55" t="str">
        <f>IFERROR(U190*('SCENARIO Variables'!AC$78/'SCENARIO Variables'!N$77),"")</f>
        <v/>
      </c>
      <c r="V438" s="55" t="str">
        <f>IFERROR(V190*('SCENARIO Variables'!AD$78/'SCENARIO Variables'!O$77),"")</f>
        <v/>
      </c>
      <c r="W438" s="55" t="str">
        <f>IFERROR(W190*('SCENARIO Variables'!AE$78/'SCENARIO Variables'!P$77),"")</f>
        <v/>
      </c>
      <c r="X438" s="55" t="str">
        <f>IFERROR(X190*('SCENARIO Variables'!AF$78/'SCENARIO Variables'!Q$77),"")</f>
        <v/>
      </c>
      <c r="Y438" s="55" t="str">
        <f>IFERROR(Y190*('SCENARIO Variables'!AG$78/'SCENARIO Variables'!R$77),"")</f>
        <v/>
      </c>
      <c r="Z438" s="55" t="str">
        <f>IFERROR(Z190*('SCENARIO Variables'!AH$78/'SCENARIO Variables'!S$77),"")</f>
        <v/>
      </c>
      <c r="AA438" s="55" t="str">
        <f>IFERROR(AA190*('SCENARIO Variables'!AI$78/'SCENARIO Variables'!T$77),"")</f>
        <v/>
      </c>
      <c r="AB438" s="55" t="str">
        <f>IFERROR(AB190*('SCENARIO Variables'!AJ$78/'SCENARIO Variables'!U$77),"")</f>
        <v/>
      </c>
      <c r="AC438" s="55" t="str">
        <f>IFERROR(AC190*('SCENARIO Variables'!AK$78/'SCENARIO Variables'!V$77),"")</f>
        <v/>
      </c>
    </row>
    <row r="439" spans="3:29" x14ac:dyDescent="0.3">
      <c r="C439" t="s">
        <v>205</v>
      </c>
      <c r="D439" t="s">
        <v>543</v>
      </c>
      <c r="J439" s="52" t="str">
        <f t="shared" si="16"/>
        <v>*</v>
      </c>
      <c r="K439" s="8">
        <f t="shared" si="14"/>
        <v>2023</v>
      </c>
      <c r="L439" s="56" t="str">
        <f t="shared" si="15"/>
        <v>TCS-P</v>
      </c>
      <c r="O439" s="53" t="str">
        <f>IFERROR(ROUNDDOWN(O191*('SCENARIO Variables'!W$45/'SCENARIO Variables'!H$44),4),"")</f>
        <v/>
      </c>
      <c r="P439" s="55" t="str">
        <f>IFERROR(P191*('SCENARIO Variables'!X$29/'SCENARIO Variables'!I$28),"")</f>
        <v/>
      </c>
      <c r="Q439" s="55" t="str">
        <f>IFERROR(Q191*('SCENARIO Variables'!Y$29/'SCENARIO Variables'!J$28),"")</f>
        <v/>
      </c>
      <c r="R439" s="55" t="str">
        <f>IFERROR(R191*('SCENARIO Variables'!Z$29/'SCENARIO Variables'!K$28),"")</f>
        <v/>
      </c>
      <c r="S439" s="55" t="str">
        <f>IFERROR(S191*('SCENARIO Variables'!AA$29/'SCENARIO Variables'!L$28),"")</f>
        <v/>
      </c>
      <c r="T439" s="55" t="str">
        <f>IFERROR(T191*('SCENARIO Variables'!AB$29/'SCENARIO Variables'!M$28),"")</f>
        <v/>
      </c>
      <c r="U439" s="55" t="str">
        <f>IFERROR(U191*('SCENARIO Variables'!AC$29/'SCENARIO Variables'!N$28),"")</f>
        <v/>
      </c>
      <c r="V439" s="55" t="str">
        <f>IFERROR(V191*('SCENARIO Variables'!AD$29/'SCENARIO Variables'!O$28),"")</f>
        <v/>
      </c>
      <c r="W439" s="55" t="str">
        <f>IFERROR(W191*('SCENARIO Variables'!AE$29/'SCENARIO Variables'!P$28),"")</f>
        <v/>
      </c>
      <c r="X439" s="55" t="str">
        <f>IFERROR(X191*('SCENARIO Variables'!AF$29/'SCENARIO Variables'!Q$28),"")</f>
        <v/>
      </c>
      <c r="Y439" s="55" t="str">
        <f>IFERROR(Y191*('SCENARIO Variables'!AG$29/'SCENARIO Variables'!R$28),"")</f>
        <v/>
      </c>
      <c r="Z439" s="55" t="str">
        <f>IFERROR(Z191*('SCENARIO Variables'!AH$29/'SCENARIO Variables'!S$28),"")</f>
        <v/>
      </c>
      <c r="AA439" s="55" t="str">
        <f>IFERROR(AA191*('SCENARIO Variables'!AI$29/'SCENARIO Variables'!T$28),"")</f>
        <v/>
      </c>
      <c r="AB439" s="55" t="str">
        <f>IFERROR(AB191*('SCENARIO Variables'!AJ$29/'SCENARIO Variables'!U$28),"")</f>
        <v/>
      </c>
      <c r="AC439" s="55" t="str">
        <f>IFERROR(AC191*('SCENARIO Variables'!AK$29/'SCENARIO Variables'!V$28),"")</f>
        <v/>
      </c>
    </row>
    <row r="440" spans="3:29" x14ac:dyDescent="0.3">
      <c r="C440" t="s">
        <v>206</v>
      </c>
      <c r="D440" t="s">
        <v>543</v>
      </c>
      <c r="J440" s="52" t="str">
        <f t="shared" si="16"/>
        <v>*</v>
      </c>
      <c r="K440" s="8">
        <f t="shared" si="14"/>
        <v>2023</v>
      </c>
      <c r="L440" s="56" t="str">
        <f t="shared" si="15"/>
        <v>TLEP</v>
      </c>
      <c r="O440" s="53" t="str">
        <f>IFERROR(ROUNDDOWN(O192*('SCENARIO Variables'!W$45/'SCENARIO Variables'!H$44),4),"")</f>
        <v/>
      </c>
      <c r="P440" s="55" t="str">
        <f>IFERROR(P192*('SCENARIO Variables'!X$29/'SCENARIO Variables'!I$28),"")</f>
        <v/>
      </c>
      <c r="Q440" s="55" t="str">
        <f>IFERROR(Q192*('SCENARIO Variables'!Y$29/'SCENARIO Variables'!J$28),"")</f>
        <v/>
      </c>
      <c r="R440" s="55" t="str">
        <f>IFERROR(R192*('SCENARIO Variables'!Z$29/'SCENARIO Variables'!K$28),"")</f>
        <v/>
      </c>
      <c r="S440" s="55" t="str">
        <f>IFERROR(S192*('SCENARIO Variables'!AA$29/'SCENARIO Variables'!L$28),"")</f>
        <v/>
      </c>
      <c r="T440" s="55" t="str">
        <f>IFERROR(T192*('SCENARIO Variables'!AB$29/'SCENARIO Variables'!M$28),"")</f>
        <v/>
      </c>
      <c r="U440" s="55" t="str">
        <f>IFERROR(U192*('SCENARIO Variables'!AC$29/'SCENARIO Variables'!N$28),"")</f>
        <v/>
      </c>
      <c r="V440" s="55" t="str">
        <f>IFERROR(V192*('SCENARIO Variables'!AD$29/'SCENARIO Variables'!O$28),"")</f>
        <v/>
      </c>
      <c r="W440" s="55" t="str">
        <f>IFERROR(W192*('SCENARIO Variables'!AE$29/'SCENARIO Variables'!P$28),"")</f>
        <v/>
      </c>
      <c r="X440" s="55" t="str">
        <f>IFERROR(X192*('SCENARIO Variables'!AF$29/'SCENARIO Variables'!Q$28),"")</f>
        <v/>
      </c>
      <c r="Y440" s="55" t="str">
        <f>IFERROR(Y192*('SCENARIO Variables'!AG$29/'SCENARIO Variables'!R$28),"")</f>
        <v/>
      </c>
      <c r="Z440" s="55" t="str">
        <f>IFERROR(Z192*('SCENARIO Variables'!AH$29/'SCENARIO Variables'!S$28),"")</f>
        <v/>
      </c>
      <c r="AA440" s="55" t="str">
        <f>IFERROR(AA192*('SCENARIO Variables'!AI$29/'SCENARIO Variables'!T$28),"")</f>
        <v/>
      </c>
      <c r="AB440" s="55" t="str">
        <f>IFERROR(AB192*('SCENARIO Variables'!AJ$29/'SCENARIO Variables'!U$28),"")</f>
        <v/>
      </c>
      <c r="AC440" s="55" t="str">
        <f>IFERROR(AC192*('SCENARIO Variables'!AK$29/'SCENARIO Variables'!V$28),"")</f>
        <v/>
      </c>
    </row>
    <row r="441" spans="3:29" x14ac:dyDescent="0.3">
      <c r="C441" t="s">
        <v>207</v>
      </c>
      <c r="D441" t="s">
        <v>543</v>
      </c>
      <c r="J441" s="52" t="str">
        <f t="shared" si="16"/>
        <v>*</v>
      </c>
      <c r="K441" s="8">
        <f t="shared" si="14"/>
        <v>2023</v>
      </c>
      <c r="L441" s="56" t="str">
        <f t="shared" si="15"/>
        <v>TLEP-C</v>
      </c>
      <c r="O441" s="53" t="str">
        <f>IFERROR(ROUNDDOWN(O193*('SCENARIO Variables'!W$45/'SCENARIO Variables'!H$44),4),"")</f>
        <v/>
      </c>
      <c r="P441" s="55" t="str">
        <f>IFERROR(P193*('SCENARIO Variables'!X$78/'SCENARIO Variables'!I$77),"")</f>
        <v/>
      </c>
      <c r="Q441" s="55" t="str">
        <f>IFERROR(Q193*('SCENARIO Variables'!Y$78/'SCENARIO Variables'!J$77),"")</f>
        <v/>
      </c>
      <c r="R441" s="55" t="str">
        <f>IFERROR(R193*('SCENARIO Variables'!Z$78/'SCENARIO Variables'!K$77),"")</f>
        <v/>
      </c>
      <c r="S441" s="55" t="str">
        <f>IFERROR(S193*('SCENARIO Variables'!AA$78/'SCENARIO Variables'!L$77),"")</f>
        <v/>
      </c>
      <c r="T441" s="55" t="str">
        <f>IFERROR(T193*('SCENARIO Variables'!AB$78/'SCENARIO Variables'!M$77),"")</f>
        <v/>
      </c>
      <c r="U441" s="55" t="str">
        <f>IFERROR(U193*('SCENARIO Variables'!AC$78/'SCENARIO Variables'!N$77),"")</f>
        <v/>
      </c>
      <c r="V441" s="55" t="str">
        <f>IFERROR(V193*('SCENARIO Variables'!AD$78/'SCENARIO Variables'!O$77),"")</f>
        <v/>
      </c>
      <c r="W441" s="55" t="str">
        <f>IFERROR(W193*('SCENARIO Variables'!AE$78/'SCENARIO Variables'!P$77),"")</f>
        <v/>
      </c>
      <c r="X441" s="55" t="str">
        <f>IFERROR(X193*('SCENARIO Variables'!AF$78/'SCENARIO Variables'!Q$77),"")</f>
        <v/>
      </c>
      <c r="Y441" s="55" t="str">
        <f>IFERROR(Y193*('SCENARIO Variables'!AG$78/'SCENARIO Variables'!R$77),"")</f>
        <v/>
      </c>
      <c r="Z441" s="55" t="str">
        <f>IFERROR(Z193*('SCENARIO Variables'!AH$78/'SCENARIO Variables'!S$77),"")</f>
        <v/>
      </c>
      <c r="AA441" s="55" t="str">
        <f>IFERROR(AA193*('SCENARIO Variables'!AI$78/'SCENARIO Variables'!T$77),"")</f>
        <v/>
      </c>
      <c r="AB441" s="55" t="str">
        <f>IFERROR(AB193*('SCENARIO Variables'!AJ$78/'SCENARIO Variables'!U$77),"")</f>
        <v/>
      </c>
      <c r="AC441" s="55" t="str">
        <f>IFERROR(AC193*('SCENARIO Variables'!AK$78/'SCENARIO Variables'!V$77),"")</f>
        <v/>
      </c>
    </row>
    <row r="442" spans="3:29" x14ac:dyDescent="0.3">
      <c r="C442" t="s">
        <v>208</v>
      </c>
      <c r="D442" t="s">
        <v>543</v>
      </c>
      <c r="J442" s="52" t="str">
        <f t="shared" si="16"/>
        <v>*</v>
      </c>
      <c r="K442" s="8">
        <f t="shared" si="14"/>
        <v>2023</v>
      </c>
      <c r="L442" s="56" t="str">
        <f t="shared" si="15"/>
        <v>TMO</v>
      </c>
      <c r="O442" s="53" t="str">
        <f>IFERROR(ROUNDDOWN(O194*('SCENARIO Variables'!W$45/'SCENARIO Variables'!H$44),4),"")</f>
        <v/>
      </c>
      <c r="P442" s="55" t="str">
        <f>IFERROR(P194*('SCENARIO Variables'!X$29/'SCENARIO Variables'!I$28),"")</f>
        <v/>
      </c>
      <c r="Q442" s="55" t="str">
        <f>IFERROR(Q194*('SCENARIO Variables'!Y$29/'SCENARIO Variables'!J$28),"")</f>
        <v/>
      </c>
      <c r="R442" s="55" t="str">
        <f>IFERROR(R194*('SCENARIO Variables'!Z$29/'SCENARIO Variables'!K$28),"")</f>
        <v/>
      </c>
      <c r="S442" s="55" t="str">
        <f>IFERROR(S194*('SCENARIO Variables'!AA$29/'SCENARIO Variables'!L$28),"")</f>
        <v/>
      </c>
      <c r="T442" s="55" t="str">
        <f>IFERROR(T194*('SCENARIO Variables'!AB$29/'SCENARIO Variables'!M$28),"")</f>
        <v/>
      </c>
      <c r="U442" s="55" t="str">
        <f>IFERROR(U194*('SCENARIO Variables'!AC$29/'SCENARIO Variables'!N$28),"")</f>
        <v/>
      </c>
      <c r="V442" s="55" t="str">
        <f>IFERROR(V194*('SCENARIO Variables'!AD$29/'SCENARIO Variables'!O$28),"")</f>
        <v/>
      </c>
      <c r="W442" s="55" t="str">
        <f>IFERROR(W194*('SCENARIO Variables'!AE$29/'SCENARIO Variables'!P$28),"")</f>
        <v/>
      </c>
      <c r="X442" s="55" t="str">
        <f>IFERROR(X194*('SCENARIO Variables'!AF$29/'SCENARIO Variables'!Q$28),"")</f>
        <v/>
      </c>
      <c r="Y442" s="55" t="str">
        <f>IFERROR(Y194*('SCENARIO Variables'!AG$29/'SCENARIO Variables'!R$28),"")</f>
        <v/>
      </c>
      <c r="Z442" s="55" t="str">
        <f>IFERROR(Z194*('SCENARIO Variables'!AH$29/'SCENARIO Variables'!S$28),"")</f>
        <v/>
      </c>
      <c r="AA442" s="55" t="str">
        <f>IFERROR(AA194*('SCENARIO Variables'!AI$29/'SCENARIO Variables'!T$28),"")</f>
        <v/>
      </c>
      <c r="AB442" s="55" t="str">
        <f>IFERROR(AB194*('SCENARIO Variables'!AJ$29/'SCENARIO Variables'!U$28),"")</f>
        <v/>
      </c>
      <c r="AC442" s="55" t="str">
        <f>IFERROR(AC194*('SCENARIO Variables'!AK$29/'SCENARIO Variables'!V$28),"")</f>
        <v/>
      </c>
    </row>
    <row r="443" spans="3:29" x14ac:dyDescent="0.3">
      <c r="C443" t="s">
        <v>209</v>
      </c>
      <c r="D443" t="s">
        <v>543</v>
      </c>
      <c r="J443" s="52" t="str">
        <f t="shared" si="16"/>
        <v>*</v>
      </c>
      <c r="K443" s="8">
        <f t="shared" si="14"/>
        <v>2023</v>
      </c>
      <c r="L443" s="56" t="str">
        <f t="shared" si="15"/>
        <v>TMO-C</v>
      </c>
      <c r="O443" s="53" t="str">
        <f>IFERROR(ROUNDDOWN(O195*('SCENARIO Variables'!W$45/'SCENARIO Variables'!H$44),4),"")</f>
        <v/>
      </c>
      <c r="P443" s="55" t="str">
        <f>IFERROR(P195*('SCENARIO Variables'!X$78/'SCENARIO Variables'!I$77),"")</f>
        <v/>
      </c>
      <c r="Q443" s="55" t="str">
        <f>IFERROR(Q195*('SCENARIO Variables'!Y$78/'SCENARIO Variables'!J$77),"")</f>
        <v/>
      </c>
      <c r="R443" s="55" t="str">
        <f>IFERROR(R195*('SCENARIO Variables'!Z$78/'SCENARIO Variables'!K$77),"")</f>
        <v/>
      </c>
      <c r="S443" s="55" t="str">
        <f>IFERROR(S195*('SCENARIO Variables'!AA$78/'SCENARIO Variables'!L$77),"")</f>
        <v/>
      </c>
      <c r="T443" s="55" t="str">
        <f>IFERROR(T195*('SCENARIO Variables'!AB$78/'SCENARIO Variables'!M$77),"")</f>
        <v/>
      </c>
      <c r="U443" s="55" t="str">
        <f>IFERROR(U195*('SCENARIO Variables'!AC$78/'SCENARIO Variables'!N$77),"")</f>
        <v/>
      </c>
      <c r="V443" s="55" t="str">
        <f>IFERROR(V195*('SCENARIO Variables'!AD$78/'SCENARIO Variables'!O$77),"")</f>
        <v/>
      </c>
      <c r="W443" s="55" t="str">
        <f>IFERROR(W195*('SCENARIO Variables'!AE$78/'SCENARIO Variables'!P$77),"")</f>
        <v/>
      </c>
      <c r="X443" s="55" t="str">
        <f>IFERROR(X195*('SCENARIO Variables'!AF$78/'SCENARIO Variables'!Q$77),"")</f>
        <v/>
      </c>
      <c r="Y443" s="55" t="str">
        <f>IFERROR(Y195*('SCENARIO Variables'!AG$78/'SCENARIO Variables'!R$77),"")</f>
        <v/>
      </c>
      <c r="Z443" s="55" t="str">
        <f>IFERROR(Z195*('SCENARIO Variables'!AH$78/'SCENARIO Variables'!S$77),"")</f>
        <v/>
      </c>
      <c r="AA443" s="55" t="str">
        <f>IFERROR(AA195*('SCENARIO Variables'!AI$78/'SCENARIO Variables'!T$77),"")</f>
        <v/>
      </c>
      <c r="AB443" s="55" t="str">
        <f>IFERROR(AB195*('SCENARIO Variables'!AJ$78/'SCENARIO Variables'!U$77),"")</f>
        <v/>
      </c>
      <c r="AC443" s="55" t="str">
        <f>IFERROR(AC195*('SCENARIO Variables'!AK$78/'SCENARIO Variables'!V$77),"")</f>
        <v/>
      </c>
    </row>
    <row r="444" spans="3:29" x14ac:dyDescent="0.3">
      <c r="C444" t="s">
        <v>210</v>
      </c>
      <c r="D444" t="s">
        <v>543</v>
      </c>
      <c r="J444" s="52" t="str">
        <f t="shared" si="16"/>
        <v>*</v>
      </c>
      <c r="K444" s="8">
        <f t="shared" si="14"/>
        <v>2023</v>
      </c>
      <c r="L444" s="56" t="str">
        <f t="shared" si="15"/>
        <v>TNA</v>
      </c>
      <c r="O444" s="53" t="str">
        <f>IFERROR(ROUNDDOWN(O196*('SCENARIO Variables'!W$45/'SCENARIO Variables'!H$44),4),"")</f>
        <v/>
      </c>
      <c r="P444" s="55" t="str">
        <f>IFERROR(P196*('SCENARIO Variables'!X$29/'SCENARIO Variables'!I$28),"")</f>
        <v/>
      </c>
      <c r="Q444" s="55" t="str">
        <f>IFERROR(Q196*('SCENARIO Variables'!Y$29/'SCENARIO Variables'!J$28),"")</f>
        <v/>
      </c>
      <c r="R444" s="55" t="str">
        <f>IFERROR(R196*('SCENARIO Variables'!Z$29/'SCENARIO Variables'!K$28),"")</f>
        <v/>
      </c>
      <c r="S444" s="55" t="str">
        <f>IFERROR(S196*('SCENARIO Variables'!AA$29/'SCENARIO Variables'!L$28),"")</f>
        <v/>
      </c>
      <c r="T444" s="55" t="str">
        <f>IFERROR(T196*('SCENARIO Variables'!AB$29/'SCENARIO Variables'!M$28),"")</f>
        <v/>
      </c>
      <c r="U444" s="55" t="str">
        <f>IFERROR(U196*('SCENARIO Variables'!AC$29/'SCENARIO Variables'!N$28),"")</f>
        <v/>
      </c>
      <c r="V444" s="55" t="str">
        <f>IFERROR(V196*('SCENARIO Variables'!AD$29/'SCENARIO Variables'!O$28),"")</f>
        <v/>
      </c>
      <c r="W444" s="55" t="str">
        <f>IFERROR(W196*('SCENARIO Variables'!AE$29/'SCENARIO Variables'!P$28),"")</f>
        <v/>
      </c>
      <c r="X444" s="55" t="str">
        <f>IFERROR(X196*('SCENARIO Variables'!AF$29/'SCENARIO Variables'!Q$28),"")</f>
        <v/>
      </c>
      <c r="Y444" s="55" t="str">
        <f>IFERROR(Y196*('SCENARIO Variables'!AG$29/'SCENARIO Variables'!R$28),"")</f>
        <v/>
      </c>
      <c r="Z444" s="55" t="str">
        <f>IFERROR(Z196*('SCENARIO Variables'!AH$29/'SCENARIO Variables'!S$28),"")</f>
        <v/>
      </c>
      <c r="AA444" s="55" t="str">
        <f>IFERROR(AA196*('SCENARIO Variables'!AI$29/'SCENARIO Variables'!T$28),"")</f>
        <v/>
      </c>
      <c r="AB444" s="55" t="str">
        <f>IFERROR(AB196*('SCENARIO Variables'!AJ$29/'SCENARIO Variables'!U$28),"")</f>
        <v/>
      </c>
      <c r="AC444" s="55" t="str">
        <f>IFERROR(AC196*('SCENARIO Variables'!AK$29/'SCENARIO Variables'!V$28),"")</f>
        <v/>
      </c>
    </row>
    <row r="445" spans="3:29" x14ac:dyDescent="0.3">
      <c r="C445" t="s">
        <v>211</v>
      </c>
      <c r="D445" t="s">
        <v>543</v>
      </c>
      <c r="J445" s="52" t="str">
        <f t="shared" si="16"/>
        <v>*</v>
      </c>
      <c r="K445" s="8">
        <f t="shared" si="14"/>
        <v>2023</v>
      </c>
      <c r="L445" s="56" t="str">
        <f t="shared" si="15"/>
        <v>TNA-C</v>
      </c>
      <c r="O445" s="53" t="str">
        <f>IFERROR(ROUNDDOWN(O197*('SCENARIO Variables'!W$45/'SCENARIO Variables'!H$44),4),"")</f>
        <v/>
      </c>
      <c r="P445" s="55" t="str">
        <f>IFERROR(P197*('SCENARIO Variables'!X$78/'SCENARIO Variables'!I$77),"")</f>
        <v/>
      </c>
      <c r="Q445" s="55" t="str">
        <f>IFERROR(Q197*('SCENARIO Variables'!Y$78/'SCENARIO Variables'!J$77),"")</f>
        <v/>
      </c>
      <c r="R445" s="55" t="str">
        <f>IFERROR(R197*('SCENARIO Variables'!Z$78/'SCENARIO Variables'!K$77),"")</f>
        <v/>
      </c>
      <c r="S445" s="55" t="str">
        <f>IFERROR(S197*('SCENARIO Variables'!AA$78/'SCENARIO Variables'!L$77),"")</f>
        <v/>
      </c>
      <c r="T445" s="55" t="str">
        <f>IFERROR(T197*('SCENARIO Variables'!AB$78/'SCENARIO Variables'!M$77),"")</f>
        <v/>
      </c>
      <c r="U445" s="55" t="str">
        <f>IFERROR(U197*('SCENARIO Variables'!AC$78/'SCENARIO Variables'!N$77),"")</f>
        <v/>
      </c>
      <c r="V445" s="55" t="str">
        <f>IFERROR(V197*('SCENARIO Variables'!AD$78/'SCENARIO Variables'!O$77),"")</f>
        <v/>
      </c>
      <c r="W445" s="55" t="str">
        <f>IFERROR(W197*('SCENARIO Variables'!AE$78/'SCENARIO Variables'!P$77),"")</f>
        <v/>
      </c>
      <c r="X445" s="55" t="str">
        <f>IFERROR(X197*('SCENARIO Variables'!AF$78/'SCENARIO Variables'!Q$77),"")</f>
        <v/>
      </c>
      <c r="Y445" s="55" t="str">
        <f>IFERROR(Y197*('SCENARIO Variables'!AG$78/'SCENARIO Variables'!R$77),"")</f>
        <v/>
      </c>
      <c r="Z445" s="55" t="str">
        <f>IFERROR(Z197*('SCENARIO Variables'!AH$78/'SCENARIO Variables'!S$77),"")</f>
        <v/>
      </c>
      <c r="AA445" s="55" t="str">
        <f>IFERROR(AA197*('SCENARIO Variables'!AI$78/'SCENARIO Variables'!T$77),"")</f>
        <v/>
      </c>
      <c r="AB445" s="55" t="str">
        <f>IFERROR(AB197*('SCENARIO Variables'!AJ$78/'SCENARIO Variables'!U$77),"")</f>
        <v/>
      </c>
      <c r="AC445" s="55" t="str">
        <f>IFERROR(AC197*('SCENARIO Variables'!AK$78/'SCENARIO Variables'!V$77),"")</f>
        <v/>
      </c>
    </row>
    <row r="446" spans="3:29" x14ac:dyDescent="0.3">
      <c r="C446" t="s">
        <v>212</v>
      </c>
      <c r="D446" t="s">
        <v>543</v>
      </c>
      <c r="J446" s="52" t="str">
        <f t="shared" si="16"/>
        <v>*</v>
      </c>
      <c r="K446" s="8">
        <f t="shared" si="14"/>
        <v>2023</v>
      </c>
      <c r="L446" s="56" t="str">
        <f t="shared" si="15"/>
        <v>TNC</v>
      </c>
      <c r="O446" s="53" t="str">
        <f>IFERROR(ROUNDDOWN(O198*('SCENARIO Variables'!W$45/'SCENARIO Variables'!H$44),4),"")</f>
        <v/>
      </c>
      <c r="P446" s="55" t="str">
        <f>IFERROR(P198*('SCENARIO Variables'!X$29/'SCENARIO Variables'!I$28),"")</f>
        <v/>
      </c>
      <c r="Q446" s="55" t="str">
        <f>IFERROR(Q198*('SCENARIO Variables'!Y$29/'SCENARIO Variables'!J$28),"")</f>
        <v/>
      </c>
      <c r="R446" s="55" t="str">
        <f>IFERROR(R198*('SCENARIO Variables'!Z$29/'SCENARIO Variables'!K$28),"")</f>
        <v/>
      </c>
      <c r="S446" s="55" t="str">
        <f>IFERROR(S198*('SCENARIO Variables'!AA$29/'SCENARIO Variables'!L$28),"")</f>
        <v/>
      </c>
      <c r="T446" s="55" t="str">
        <f>IFERROR(T198*('SCENARIO Variables'!AB$29/'SCENARIO Variables'!M$28),"")</f>
        <v/>
      </c>
      <c r="U446" s="55" t="str">
        <f>IFERROR(U198*('SCENARIO Variables'!AC$29/'SCENARIO Variables'!N$28),"")</f>
        <v/>
      </c>
      <c r="V446" s="55" t="str">
        <f>IFERROR(V198*('SCENARIO Variables'!AD$29/'SCENARIO Variables'!O$28),"")</f>
        <v/>
      </c>
      <c r="W446" s="55" t="str">
        <f>IFERROR(W198*('SCENARIO Variables'!AE$29/'SCENARIO Variables'!P$28),"")</f>
        <v/>
      </c>
      <c r="X446" s="55" t="str">
        <f>IFERROR(X198*('SCENARIO Variables'!AF$29/'SCENARIO Variables'!Q$28),"")</f>
        <v/>
      </c>
      <c r="Y446" s="55" t="str">
        <f>IFERROR(Y198*('SCENARIO Variables'!AG$29/'SCENARIO Variables'!R$28),"")</f>
        <v/>
      </c>
      <c r="Z446" s="55" t="str">
        <f>IFERROR(Z198*('SCENARIO Variables'!AH$29/'SCENARIO Variables'!S$28),"")</f>
        <v/>
      </c>
      <c r="AA446" s="55" t="str">
        <f>IFERROR(AA198*('SCENARIO Variables'!AI$29/'SCENARIO Variables'!T$28),"")</f>
        <v/>
      </c>
      <c r="AB446" s="55" t="str">
        <f>IFERROR(AB198*('SCENARIO Variables'!AJ$29/'SCENARIO Variables'!U$28),"")</f>
        <v/>
      </c>
      <c r="AC446" s="55" t="str">
        <f>IFERROR(AC198*('SCENARIO Variables'!AK$29/'SCENARIO Variables'!V$28),"")</f>
        <v/>
      </c>
    </row>
    <row r="447" spans="3:29" x14ac:dyDescent="0.3">
      <c r="C447" t="s">
        <v>213</v>
      </c>
      <c r="D447" t="s">
        <v>543</v>
      </c>
      <c r="J447" s="52" t="str">
        <f t="shared" si="16"/>
        <v>*</v>
      </c>
      <c r="K447" s="8">
        <f t="shared" si="14"/>
        <v>2023</v>
      </c>
      <c r="L447" s="56" t="str">
        <f t="shared" si="15"/>
        <v>TNC-C</v>
      </c>
      <c r="O447" s="53" t="str">
        <f>IFERROR(ROUNDDOWN(O199*('SCENARIO Variables'!W$45/'SCENARIO Variables'!H$44),4),"")</f>
        <v/>
      </c>
      <c r="P447" s="55" t="str">
        <f>IFERROR(P199*('SCENARIO Variables'!X$78/'SCENARIO Variables'!I$77),"")</f>
        <v/>
      </c>
      <c r="Q447" s="55" t="str">
        <f>IFERROR(Q199*('SCENARIO Variables'!Y$78/'SCENARIO Variables'!J$77),"")</f>
        <v/>
      </c>
      <c r="R447" s="55" t="str">
        <f>IFERROR(R199*('SCENARIO Variables'!Z$78/'SCENARIO Variables'!K$77),"")</f>
        <v/>
      </c>
      <c r="S447" s="55" t="str">
        <f>IFERROR(S199*('SCENARIO Variables'!AA$78/'SCENARIO Variables'!L$77),"")</f>
        <v/>
      </c>
      <c r="T447" s="55" t="str">
        <f>IFERROR(T199*('SCENARIO Variables'!AB$78/'SCENARIO Variables'!M$77),"")</f>
        <v/>
      </c>
      <c r="U447" s="55" t="str">
        <f>IFERROR(U199*('SCENARIO Variables'!AC$78/'SCENARIO Variables'!N$77),"")</f>
        <v/>
      </c>
      <c r="V447" s="55" t="str">
        <f>IFERROR(V199*('SCENARIO Variables'!AD$78/'SCENARIO Variables'!O$77),"")</f>
        <v/>
      </c>
      <c r="W447" s="55" t="str">
        <f>IFERROR(W199*('SCENARIO Variables'!AE$78/'SCENARIO Variables'!P$77),"")</f>
        <v/>
      </c>
      <c r="X447" s="55" t="str">
        <f>IFERROR(X199*('SCENARIO Variables'!AF$78/'SCENARIO Variables'!Q$77),"")</f>
        <v/>
      </c>
      <c r="Y447" s="55" t="str">
        <f>IFERROR(Y199*('SCENARIO Variables'!AG$78/'SCENARIO Variables'!R$77),"")</f>
        <v/>
      </c>
      <c r="Z447" s="55" t="str">
        <f>IFERROR(Z199*('SCENARIO Variables'!AH$78/'SCENARIO Variables'!S$77),"")</f>
        <v/>
      </c>
      <c r="AA447" s="55" t="str">
        <f>IFERROR(AA199*('SCENARIO Variables'!AI$78/'SCENARIO Variables'!T$77),"")</f>
        <v/>
      </c>
      <c r="AB447" s="55" t="str">
        <f>IFERROR(AB199*('SCENARIO Variables'!AJ$78/'SCENARIO Variables'!U$77),"")</f>
        <v/>
      </c>
      <c r="AC447" s="55" t="str">
        <f>IFERROR(AC199*('SCENARIO Variables'!AK$78/'SCENARIO Variables'!V$77),"")</f>
        <v/>
      </c>
    </row>
    <row r="448" spans="3:29" x14ac:dyDescent="0.3">
      <c r="C448" t="s">
        <v>214</v>
      </c>
      <c r="D448" t="s">
        <v>543</v>
      </c>
      <c r="J448" s="52" t="str">
        <f t="shared" si="16"/>
        <v>*</v>
      </c>
      <c r="K448" s="8">
        <f t="shared" si="14"/>
        <v>2023</v>
      </c>
      <c r="L448" s="56" t="str">
        <f t="shared" si="15"/>
        <v>TNO</v>
      </c>
      <c r="O448" s="53" t="str">
        <f>IFERROR(ROUNDDOWN(O200*('SCENARIO Variables'!W$45/'SCENARIO Variables'!H$44),4),"")</f>
        <v/>
      </c>
      <c r="P448" s="55" t="str">
        <f>IFERROR(P200*('SCENARIO Variables'!X$29/'SCENARIO Variables'!I$28),"")</f>
        <v/>
      </c>
      <c r="Q448" s="55" t="str">
        <f>IFERROR(Q200*('SCENARIO Variables'!Y$29/'SCENARIO Variables'!J$28),"")</f>
        <v/>
      </c>
      <c r="R448" s="55" t="str">
        <f>IFERROR(R200*('SCENARIO Variables'!Z$29/'SCENARIO Variables'!K$28),"")</f>
        <v/>
      </c>
      <c r="S448" s="55" t="str">
        <f>IFERROR(S200*('SCENARIO Variables'!AA$29/'SCENARIO Variables'!L$28),"")</f>
        <v/>
      </c>
      <c r="T448" s="55" t="str">
        <f>IFERROR(T200*('SCENARIO Variables'!AB$29/'SCENARIO Variables'!M$28),"")</f>
        <v/>
      </c>
      <c r="U448" s="55" t="str">
        <f>IFERROR(U200*('SCENARIO Variables'!AC$29/'SCENARIO Variables'!N$28),"")</f>
        <v/>
      </c>
      <c r="V448" s="55" t="str">
        <f>IFERROR(V200*('SCENARIO Variables'!AD$29/'SCENARIO Variables'!O$28),"")</f>
        <v/>
      </c>
      <c r="W448" s="55" t="str">
        <f>IFERROR(W200*('SCENARIO Variables'!AE$29/'SCENARIO Variables'!P$28),"")</f>
        <v/>
      </c>
      <c r="X448" s="55" t="str">
        <f>IFERROR(X200*('SCENARIO Variables'!AF$29/'SCENARIO Variables'!Q$28),"")</f>
        <v/>
      </c>
      <c r="Y448" s="55" t="str">
        <f>IFERROR(Y200*('SCENARIO Variables'!AG$29/'SCENARIO Variables'!R$28),"")</f>
        <v/>
      </c>
      <c r="Z448" s="55" t="str">
        <f>IFERROR(Z200*('SCENARIO Variables'!AH$29/'SCENARIO Variables'!S$28),"")</f>
        <v/>
      </c>
      <c r="AA448" s="55" t="str">
        <f>IFERROR(AA200*('SCENARIO Variables'!AI$29/'SCENARIO Variables'!T$28),"")</f>
        <v/>
      </c>
      <c r="AB448" s="55" t="str">
        <f>IFERROR(AB200*('SCENARIO Variables'!AJ$29/'SCENARIO Variables'!U$28),"")</f>
        <v/>
      </c>
      <c r="AC448" s="55" t="str">
        <f>IFERROR(AC200*('SCENARIO Variables'!AK$29/'SCENARIO Variables'!V$28),"")</f>
        <v/>
      </c>
    </row>
    <row r="449" spans="3:29" x14ac:dyDescent="0.3">
      <c r="C449" t="s">
        <v>215</v>
      </c>
      <c r="D449" t="s">
        <v>543</v>
      </c>
      <c r="J449" s="52" t="str">
        <f t="shared" si="16"/>
        <v>*</v>
      </c>
      <c r="K449" s="8">
        <f t="shared" si="14"/>
        <v>2023</v>
      </c>
      <c r="L449" s="56" t="str">
        <f t="shared" si="15"/>
        <v>TNO-C</v>
      </c>
      <c r="O449" s="53" t="str">
        <f>IFERROR(ROUNDDOWN(O201*('SCENARIO Variables'!W$45/'SCENARIO Variables'!H$44),4),"")</f>
        <v/>
      </c>
      <c r="P449" s="55" t="str">
        <f>IFERROR(P201*('SCENARIO Variables'!X$78/'SCENARIO Variables'!I$77),"")</f>
        <v/>
      </c>
      <c r="Q449" s="55" t="str">
        <f>IFERROR(Q201*('SCENARIO Variables'!Y$78/'SCENARIO Variables'!J$77),"")</f>
        <v/>
      </c>
      <c r="R449" s="55" t="str">
        <f>IFERROR(R201*('SCENARIO Variables'!Z$78/'SCENARIO Variables'!K$77),"")</f>
        <v/>
      </c>
      <c r="S449" s="55" t="str">
        <f>IFERROR(S201*('SCENARIO Variables'!AA$78/'SCENARIO Variables'!L$77),"")</f>
        <v/>
      </c>
      <c r="T449" s="55" t="str">
        <f>IFERROR(T201*('SCENARIO Variables'!AB$78/'SCENARIO Variables'!M$77),"")</f>
        <v/>
      </c>
      <c r="U449" s="55" t="str">
        <f>IFERROR(U201*('SCENARIO Variables'!AC$78/'SCENARIO Variables'!N$77),"")</f>
        <v/>
      </c>
      <c r="V449" s="55" t="str">
        <f>IFERROR(V201*('SCENARIO Variables'!AD$78/'SCENARIO Variables'!O$77),"")</f>
        <v/>
      </c>
      <c r="W449" s="55" t="str">
        <f>IFERROR(W201*('SCENARIO Variables'!AE$78/'SCENARIO Variables'!P$77),"")</f>
        <v/>
      </c>
      <c r="X449" s="55" t="str">
        <f>IFERROR(X201*('SCENARIO Variables'!AF$78/'SCENARIO Variables'!Q$77),"")</f>
        <v/>
      </c>
      <c r="Y449" s="55" t="str">
        <f>IFERROR(Y201*('SCENARIO Variables'!AG$78/'SCENARIO Variables'!R$77),"")</f>
        <v/>
      </c>
      <c r="Z449" s="55" t="str">
        <f>IFERROR(Z201*('SCENARIO Variables'!AH$78/'SCENARIO Variables'!S$77),"")</f>
        <v/>
      </c>
      <c r="AA449" s="55" t="str">
        <f>IFERROR(AA201*('SCENARIO Variables'!AI$78/'SCENARIO Variables'!T$77),"")</f>
        <v/>
      </c>
      <c r="AB449" s="55" t="str">
        <f>IFERROR(AB201*('SCENARIO Variables'!AJ$78/'SCENARIO Variables'!U$77),"")</f>
        <v/>
      </c>
      <c r="AC449" s="55" t="str">
        <f>IFERROR(AC201*('SCENARIO Variables'!AK$78/'SCENARIO Variables'!V$77),"")</f>
        <v/>
      </c>
    </row>
    <row r="450" spans="3:29" x14ac:dyDescent="0.3">
      <c r="C450" t="s">
        <v>216</v>
      </c>
      <c r="D450" t="s">
        <v>543</v>
      </c>
      <c r="J450" s="52" t="str">
        <f t="shared" si="16"/>
        <v>*</v>
      </c>
      <c r="K450" s="8">
        <f t="shared" ref="K450:K501" si="17">K202+5</f>
        <v>2023</v>
      </c>
      <c r="L450" s="56" t="str">
        <f t="shared" ref="L450:L500" si="18">L202</f>
        <v>TTH</v>
      </c>
      <c r="O450" s="53" t="str">
        <f>IFERROR(ROUNDDOWN(O202*('SCENARIO Variables'!W$45/'SCENARIO Variables'!H$44),4),"")</f>
        <v/>
      </c>
      <c r="P450" s="55" t="str">
        <f>IFERROR(P202*('SCENARIO Variables'!X$29/'SCENARIO Variables'!I$28),"")</f>
        <v/>
      </c>
      <c r="Q450" s="55" t="str">
        <f>IFERROR(Q202*('SCENARIO Variables'!Y$29/'SCENARIO Variables'!J$28),"")</f>
        <v/>
      </c>
      <c r="R450" s="55" t="str">
        <f>IFERROR(R202*('SCENARIO Variables'!Z$29/'SCENARIO Variables'!K$28),"")</f>
        <v/>
      </c>
      <c r="S450" s="55" t="str">
        <f>IFERROR(S202*('SCENARIO Variables'!AA$29/'SCENARIO Variables'!L$28),"")</f>
        <v/>
      </c>
      <c r="T450" s="55" t="str">
        <f>IFERROR(T202*('SCENARIO Variables'!AB$29/'SCENARIO Variables'!M$28),"")</f>
        <v/>
      </c>
      <c r="U450" s="55" t="str">
        <f>IFERROR(U202*('SCENARIO Variables'!AC$29/'SCENARIO Variables'!N$28),"")</f>
        <v/>
      </c>
      <c r="V450" s="55" t="str">
        <f>IFERROR(V202*('SCENARIO Variables'!AD$29/'SCENARIO Variables'!O$28),"")</f>
        <v/>
      </c>
      <c r="W450" s="55" t="str">
        <f>IFERROR(W202*('SCENARIO Variables'!AE$29/'SCENARIO Variables'!P$28),"")</f>
        <v/>
      </c>
      <c r="X450" s="55" t="str">
        <f>IFERROR(X202*('SCENARIO Variables'!AF$29/'SCENARIO Variables'!Q$28),"")</f>
        <v/>
      </c>
      <c r="Y450" s="55" t="str">
        <f>IFERROR(Y202*('SCENARIO Variables'!AG$29/'SCENARIO Variables'!R$28),"")</f>
        <v/>
      </c>
      <c r="Z450" s="55" t="str">
        <f>IFERROR(Z202*('SCENARIO Variables'!AH$29/'SCENARIO Variables'!S$28),"")</f>
        <v/>
      </c>
      <c r="AA450" s="55" t="str">
        <f>IFERROR(AA202*('SCENARIO Variables'!AI$29/'SCENARIO Variables'!T$28),"")</f>
        <v/>
      </c>
      <c r="AB450" s="55" t="str">
        <f>IFERROR(AB202*('SCENARIO Variables'!AJ$29/'SCENARIO Variables'!U$28),"")</f>
        <v/>
      </c>
      <c r="AC450" s="55" t="str">
        <f>IFERROR(AC202*('SCENARIO Variables'!AK$29/'SCENARIO Variables'!V$28),"")</f>
        <v/>
      </c>
    </row>
    <row r="451" spans="3:29" x14ac:dyDescent="0.3">
      <c r="C451" t="s">
        <v>217</v>
      </c>
      <c r="D451" t="s">
        <v>543</v>
      </c>
      <c r="J451" s="52" t="str">
        <f t="shared" ref="J451:J514" si="19">J203</f>
        <v>*</v>
      </c>
      <c r="K451" s="8">
        <f t="shared" si="17"/>
        <v>2023</v>
      </c>
      <c r="L451" s="56" t="str">
        <f t="shared" si="18"/>
        <v>TTH-C</v>
      </c>
      <c r="O451" s="53" t="str">
        <f>IFERROR(ROUNDDOWN(O203*('SCENARIO Variables'!W$45/'SCENARIO Variables'!H$44),4),"")</f>
        <v/>
      </c>
      <c r="P451" s="55" t="str">
        <f>IFERROR(P203*('SCENARIO Variables'!X$78/'SCENARIO Variables'!I$77),"")</f>
        <v/>
      </c>
      <c r="Q451" s="55" t="str">
        <f>IFERROR(Q203*('SCENARIO Variables'!Y$78/'SCENARIO Variables'!J$77),"")</f>
        <v/>
      </c>
      <c r="R451" s="55" t="str">
        <f>IFERROR(R203*('SCENARIO Variables'!Z$78/'SCENARIO Variables'!K$77),"")</f>
        <v/>
      </c>
      <c r="S451" s="55" t="str">
        <f>IFERROR(S203*('SCENARIO Variables'!AA$78/'SCENARIO Variables'!L$77),"")</f>
        <v/>
      </c>
      <c r="T451" s="55" t="str">
        <f>IFERROR(T203*('SCENARIO Variables'!AB$78/'SCENARIO Variables'!M$77),"")</f>
        <v/>
      </c>
      <c r="U451" s="55" t="str">
        <f>IFERROR(U203*('SCENARIO Variables'!AC$78/'SCENARIO Variables'!N$77),"")</f>
        <v/>
      </c>
      <c r="V451" s="55" t="str">
        <f>IFERROR(V203*('SCENARIO Variables'!AD$78/'SCENARIO Variables'!O$77),"")</f>
        <v/>
      </c>
      <c r="W451" s="55" t="str">
        <f>IFERROR(W203*('SCENARIO Variables'!AE$78/'SCENARIO Variables'!P$77),"")</f>
        <v/>
      </c>
      <c r="X451" s="55" t="str">
        <f>IFERROR(X203*('SCENARIO Variables'!AF$78/'SCENARIO Variables'!Q$77),"")</f>
        <v/>
      </c>
      <c r="Y451" s="55" t="str">
        <f>IFERROR(Y203*('SCENARIO Variables'!AG$78/'SCENARIO Variables'!R$77),"")</f>
        <v/>
      </c>
      <c r="Z451" s="55" t="str">
        <f>IFERROR(Z203*('SCENARIO Variables'!AH$78/'SCENARIO Variables'!S$77),"")</f>
        <v/>
      </c>
      <c r="AA451" s="55" t="str">
        <f>IFERROR(AA203*('SCENARIO Variables'!AI$78/'SCENARIO Variables'!T$77),"")</f>
        <v/>
      </c>
      <c r="AB451" s="55" t="str">
        <f>IFERROR(AB203*('SCENARIO Variables'!AJ$78/'SCENARIO Variables'!U$77),"")</f>
        <v/>
      </c>
      <c r="AC451" s="55" t="str">
        <f>IFERROR(AC203*('SCENARIO Variables'!AK$78/'SCENARIO Variables'!V$77),"")</f>
        <v/>
      </c>
    </row>
    <row r="452" spans="3:29" x14ac:dyDescent="0.3">
      <c r="C452" t="s">
        <v>218</v>
      </c>
      <c r="D452" t="s">
        <v>543</v>
      </c>
      <c r="J452" s="52" t="str">
        <f t="shared" si="19"/>
        <v>*</v>
      </c>
      <c r="K452" s="8">
        <f t="shared" si="17"/>
        <v>2023</v>
      </c>
      <c r="L452" s="56" t="str">
        <f t="shared" si="18"/>
        <v>TTL</v>
      </c>
      <c r="O452" s="53" t="str">
        <f>IFERROR(ROUNDDOWN(O204*('SCENARIO Variables'!W$45/'SCENARIO Variables'!H$44),4),"")</f>
        <v/>
      </c>
      <c r="P452" s="55" t="str">
        <f>IFERROR(P204*('SCENARIO Variables'!X$29/'SCENARIO Variables'!I$28),"")</f>
        <v/>
      </c>
      <c r="Q452" s="55" t="str">
        <f>IFERROR(Q204*('SCENARIO Variables'!Y$29/'SCENARIO Variables'!J$28),"")</f>
        <v/>
      </c>
      <c r="R452" s="55" t="str">
        <f>IFERROR(R204*('SCENARIO Variables'!Z$29/'SCENARIO Variables'!K$28),"")</f>
        <v/>
      </c>
      <c r="S452" s="55" t="str">
        <f>IFERROR(S204*('SCENARIO Variables'!AA$29/'SCENARIO Variables'!L$28),"")</f>
        <v/>
      </c>
      <c r="T452" s="55" t="str">
        <f>IFERROR(T204*('SCENARIO Variables'!AB$29/'SCENARIO Variables'!M$28),"")</f>
        <v/>
      </c>
      <c r="U452" s="55" t="str">
        <f>IFERROR(U204*('SCENARIO Variables'!AC$29/'SCENARIO Variables'!N$28),"")</f>
        <v/>
      </c>
      <c r="V452" s="55" t="str">
        <f>IFERROR(V204*('SCENARIO Variables'!AD$29/'SCENARIO Variables'!O$28),"")</f>
        <v/>
      </c>
      <c r="W452" s="55" t="str">
        <f>IFERROR(W204*('SCENARIO Variables'!AE$29/'SCENARIO Variables'!P$28),"")</f>
        <v/>
      </c>
      <c r="X452" s="55" t="str">
        <f>IFERROR(X204*('SCENARIO Variables'!AF$29/'SCENARIO Variables'!Q$28),"")</f>
        <v/>
      </c>
      <c r="Y452" s="55" t="str">
        <f>IFERROR(Y204*('SCENARIO Variables'!AG$29/'SCENARIO Variables'!R$28),"")</f>
        <v/>
      </c>
      <c r="Z452" s="55" t="str">
        <f>IFERROR(Z204*('SCENARIO Variables'!AH$29/'SCENARIO Variables'!S$28),"")</f>
        <v/>
      </c>
      <c r="AA452" s="55" t="str">
        <f>IFERROR(AA204*('SCENARIO Variables'!AI$29/'SCENARIO Variables'!T$28),"")</f>
        <v/>
      </c>
      <c r="AB452" s="55" t="str">
        <f>IFERROR(AB204*('SCENARIO Variables'!AJ$29/'SCENARIO Variables'!U$28),"")</f>
        <v/>
      </c>
      <c r="AC452" s="55" t="str">
        <f>IFERROR(AC204*('SCENARIO Variables'!AK$29/'SCENARIO Variables'!V$28),"")</f>
        <v/>
      </c>
    </row>
    <row r="453" spans="3:29" x14ac:dyDescent="0.3">
      <c r="C453" t="s">
        <v>219</v>
      </c>
      <c r="D453" t="s">
        <v>543</v>
      </c>
      <c r="J453" s="52" t="str">
        <f t="shared" si="19"/>
        <v>*</v>
      </c>
      <c r="K453" s="8">
        <f t="shared" si="17"/>
        <v>2023</v>
      </c>
      <c r="L453" s="56" t="str">
        <f t="shared" si="18"/>
        <v>TTL-C</v>
      </c>
      <c r="O453" s="53" t="str">
        <f>IFERROR(ROUNDDOWN(O205*('SCENARIO Variables'!W$45/'SCENARIO Variables'!H$44),4),"")</f>
        <v/>
      </c>
      <c r="P453" s="55" t="str">
        <f>IFERROR(P205*('SCENARIO Variables'!X$78/'SCENARIO Variables'!I$77),"")</f>
        <v/>
      </c>
      <c r="Q453" s="55" t="str">
        <f>IFERROR(Q205*('SCENARIO Variables'!Y$78/'SCENARIO Variables'!J$77),"")</f>
        <v/>
      </c>
      <c r="R453" s="55" t="str">
        <f>IFERROR(R205*('SCENARIO Variables'!Z$78/'SCENARIO Variables'!K$77),"")</f>
        <v/>
      </c>
      <c r="S453" s="55" t="str">
        <f>IFERROR(S205*('SCENARIO Variables'!AA$78/'SCENARIO Variables'!L$77),"")</f>
        <v/>
      </c>
      <c r="T453" s="55" t="str">
        <f>IFERROR(T205*('SCENARIO Variables'!AB$78/'SCENARIO Variables'!M$77),"")</f>
        <v/>
      </c>
      <c r="U453" s="55" t="str">
        <f>IFERROR(U205*('SCENARIO Variables'!AC$78/'SCENARIO Variables'!N$77),"")</f>
        <v/>
      </c>
      <c r="V453" s="55" t="str">
        <f>IFERROR(V205*('SCENARIO Variables'!AD$78/'SCENARIO Variables'!O$77),"")</f>
        <v/>
      </c>
      <c r="W453" s="55" t="str">
        <f>IFERROR(W205*('SCENARIO Variables'!AE$78/'SCENARIO Variables'!P$77),"")</f>
        <v/>
      </c>
      <c r="X453" s="55" t="str">
        <f>IFERROR(X205*('SCENARIO Variables'!AF$78/'SCENARIO Variables'!Q$77),"")</f>
        <v/>
      </c>
      <c r="Y453" s="55" t="str">
        <f>IFERROR(Y205*('SCENARIO Variables'!AG$78/'SCENARIO Variables'!R$77),"")</f>
        <v/>
      </c>
      <c r="Z453" s="55" t="str">
        <f>IFERROR(Z205*('SCENARIO Variables'!AH$78/'SCENARIO Variables'!S$77),"")</f>
        <v/>
      </c>
      <c r="AA453" s="55" t="str">
        <f>IFERROR(AA205*('SCENARIO Variables'!AI$78/'SCENARIO Variables'!T$77),"")</f>
        <v/>
      </c>
      <c r="AB453" s="55" t="str">
        <f>IFERROR(AB205*('SCENARIO Variables'!AJ$78/'SCENARIO Variables'!U$77),"")</f>
        <v/>
      </c>
      <c r="AC453" s="55" t="str">
        <f>IFERROR(AC205*('SCENARIO Variables'!AK$78/'SCENARIO Variables'!V$77),"")</f>
        <v/>
      </c>
    </row>
    <row r="454" spans="3:29" x14ac:dyDescent="0.3">
      <c r="C454" t="s">
        <v>220</v>
      </c>
      <c r="D454" t="s">
        <v>543</v>
      </c>
      <c r="J454" s="52" t="str">
        <f t="shared" si="19"/>
        <v>*</v>
      </c>
      <c r="K454" s="8">
        <f t="shared" si="17"/>
        <v>2023</v>
      </c>
      <c r="L454" s="56" t="str">
        <f t="shared" si="18"/>
        <v>TTM</v>
      </c>
      <c r="O454" s="53" t="str">
        <f>IFERROR(ROUNDDOWN(O206*('SCENARIO Variables'!W$45/'SCENARIO Variables'!H$44),4),"")</f>
        <v/>
      </c>
      <c r="P454" s="55" t="str">
        <f>IFERROR(P206*('SCENARIO Variables'!X$29/'SCENARIO Variables'!I$28),"")</f>
        <v/>
      </c>
      <c r="Q454" s="55" t="str">
        <f>IFERROR(Q206*('SCENARIO Variables'!Y$29/'SCENARIO Variables'!J$28),"")</f>
        <v/>
      </c>
      <c r="R454" s="55" t="str">
        <f>IFERROR(R206*('SCENARIO Variables'!Z$29/'SCENARIO Variables'!K$28),"")</f>
        <v/>
      </c>
      <c r="S454" s="55" t="str">
        <f>IFERROR(S206*('SCENARIO Variables'!AA$29/'SCENARIO Variables'!L$28),"")</f>
        <v/>
      </c>
      <c r="T454" s="55" t="str">
        <f>IFERROR(T206*('SCENARIO Variables'!AB$29/'SCENARIO Variables'!M$28),"")</f>
        <v/>
      </c>
      <c r="U454" s="55" t="str">
        <f>IFERROR(U206*('SCENARIO Variables'!AC$29/'SCENARIO Variables'!N$28),"")</f>
        <v/>
      </c>
      <c r="V454" s="55" t="str">
        <f>IFERROR(V206*('SCENARIO Variables'!AD$29/'SCENARIO Variables'!O$28),"")</f>
        <v/>
      </c>
      <c r="W454" s="55" t="str">
        <f>IFERROR(W206*('SCENARIO Variables'!AE$29/'SCENARIO Variables'!P$28),"")</f>
        <v/>
      </c>
      <c r="X454" s="55" t="str">
        <f>IFERROR(X206*('SCENARIO Variables'!AF$29/'SCENARIO Variables'!Q$28),"")</f>
        <v/>
      </c>
      <c r="Y454" s="55" t="str">
        <f>IFERROR(Y206*('SCENARIO Variables'!AG$29/'SCENARIO Variables'!R$28),"")</f>
        <v/>
      </c>
      <c r="Z454" s="55" t="str">
        <f>IFERROR(Z206*('SCENARIO Variables'!AH$29/'SCENARIO Variables'!S$28),"")</f>
        <v/>
      </c>
      <c r="AA454" s="55" t="str">
        <f>IFERROR(AA206*('SCENARIO Variables'!AI$29/'SCENARIO Variables'!T$28),"")</f>
        <v/>
      </c>
      <c r="AB454" s="55" t="str">
        <f>IFERROR(AB206*('SCENARIO Variables'!AJ$29/'SCENARIO Variables'!U$28),"")</f>
        <v/>
      </c>
      <c r="AC454" s="55" t="str">
        <f>IFERROR(AC206*('SCENARIO Variables'!AK$29/'SCENARIO Variables'!V$28),"")</f>
        <v/>
      </c>
    </row>
    <row r="455" spans="3:29" x14ac:dyDescent="0.3">
      <c r="C455" t="s">
        <v>221</v>
      </c>
      <c r="D455" t="s">
        <v>543</v>
      </c>
      <c r="J455" s="52" t="str">
        <f t="shared" si="19"/>
        <v>*</v>
      </c>
      <c r="K455" s="8">
        <f t="shared" si="17"/>
        <v>2023</v>
      </c>
      <c r="L455" s="56" t="str">
        <f t="shared" si="18"/>
        <v>TTM-C</v>
      </c>
      <c r="O455" s="53" t="str">
        <f>IFERROR(ROUNDDOWN(O207*('SCENARIO Variables'!W$45/'SCENARIO Variables'!H$44),4),"")</f>
        <v/>
      </c>
      <c r="P455" s="55" t="str">
        <f>IFERROR(P207*('SCENARIO Variables'!X$78/'SCENARIO Variables'!I$77),"")</f>
        <v/>
      </c>
      <c r="Q455" s="55" t="str">
        <f>IFERROR(Q207*('SCENARIO Variables'!Y$78/'SCENARIO Variables'!J$77),"")</f>
        <v/>
      </c>
      <c r="R455" s="55" t="str">
        <f>IFERROR(R207*('SCENARIO Variables'!Z$78/'SCENARIO Variables'!K$77),"")</f>
        <v/>
      </c>
      <c r="S455" s="55" t="str">
        <f>IFERROR(S207*('SCENARIO Variables'!AA$78/'SCENARIO Variables'!L$77),"")</f>
        <v/>
      </c>
      <c r="T455" s="55" t="str">
        <f>IFERROR(T207*('SCENARIO Variables'!AB$78/'SCENARIO Variables'!M$77),"")</f>
        <v/>
      </c>
      <c r="U455" s="55" t="str">
        <f>IFERROR(U207*('SCENARIO Variables'!AC$78/'SCENARIO Variables'!N$77),"")</f>
        <v/>
      </c>
      <c r="V455" s="55" t="str">
        <f>IFERROR(V207*('SCENARIO Variables'!AD$78/'SCENARIO Variables'!O$77),"")</f>
        <v/>
      </c>
      <c r="W455" s="55" t="str">
        <f>IFERROR(W207*('SCENARIO Variables'!AE$78/'SCENARIO Variables'!P$77),"")</f>
        <v/>
      </c>
      <c r="X455" s="55" t="str">
        <f>IFERROR(X207*('SCENARIO Variables'!AF$78/'SCENARIO Variables'!Q$77),"")</f>
        <v/>
      </c>
      <c r="Y455" s="55" t="str">
        <f>IFERROR(Y207*('SCENARIO Variables'!AG$78/'SCENARIO Variables'!R$77),"")</f>
        <v/>
      </c>
      <c r="Z455" s="55" t="str">
        <f>IFERROR(Z207*('SCENARIO Variables'!AH$78/'SCENARIO Variables'!S$77),"")</f>
        <v/>
      </c>
      <c r="AA455" s="55" t="str">
        <f>IFERROR(AA207*('SCENARIO Variables'!AI$78/'SCENARIO Variables'!T$77),"")</f>
        <v/>
      </c>
      <c r="AB455" s="55" t="str">
        <f>IFERROR(AB207*('SCENARIO Variables'!AJ$78/'SCENARIO Variables'!U$77),"")</f>
        <v/>
      </c>
      <c r="AC455" s="55" t="str">
        <f>IFERROR(AC207*('SCENARIO Variables'!AK$78/'SCENARIO Variables'!V$77),"")</f>
        <v/>
      </c>
    </row>
    <row r="456" spans="3:29" x14ac:dyDescent="0.3">
      <c r="C456" t="s">
        <v>222</v>
      </c>
      <c r="D456" t="s">
        <v>543</v>
      </c>
      <c r="J456" s="52" t="str">
        <f t="shared" si="19"/>
        <v>*</v>
      </c>
      <c r="K456" s="8">
        <f t="shared" si="17"/>
        <v>2023</v>
      </c>
      <c r="L456" s="56" t="str">
        <f t="shared" si="18"/>
        <v>TTP</v>
      </c>
      <c r="O456" s="53" t="str">
        <f>IFERROR(ROUNDDOWN(O208*('SCENARIO Variables'!W$45/'SCENARIO Variables'!H$44),4),"")</f>
        <v/>
      </c>
      <c r="P456" s="55" t="str">
        <f>IFERROR(P208*('SCENARIO Variables'!X$29/'SCENARIO Variables'!I$28),"")</f>
        <v/>
      </c>
      <c r="Q456" s="55" t="str">
        <f>IFERROR(Q208*('SCENARIO Variables'!Y$29/'SCENARIO Variables'!J$28),"")</f>
        <v/>
      </c>
      <c r="R456" s="55" t="str">
        <f>IFERROR(R208*('SCENARIO Variables'!Z$29/'SCENARIO Variables'!K$28),"")</f>
        <v/>
      </c>
      <c r="S456" s="55" t="str">
        <f>IFERROR(S208*('SCENARIO Variables'!AA$29/'SCENARIO Variables'!L$28),"")</f>
        <v/>
      </c>
      <c r="T456" s="55" t="str">
        <f>IFERROR(T208*('SCENARIO Variables'!AB$29/'SCENARIO Variables'!M$28),"")</f>
        <v/>
      </c>
      <c r="U456" s="55" t="str">
        <f>IFERROR(U208*('SCENARIO Variables'!AC$29/'SCENARIO Variables'!N$28),"")</f>
        <v/>
      </c>
      <c r="V456" s="55" t="str">
        <f>IFERROR(V208*('SCENARIO Variables'!AD$29/'SCENARIO Variables'!O$28),"")</f>
        <v/>
      </c>
      <c r="W456" s="55" t="str">
        <f>IFERROR(W208*('SCENARIO Variables'!AE$29/'SCENARIO Variables'!P$28),"")</f>
        <v/>
      </c>
      <c r="X456" s="55" t="str">
        <f>IFERROR(X208*('SCENARIO Variables'!AF$29/'SCENARIO Variables'!Q$28),"")</f>
        <v/>
      </c>
      <c r="Y456" s="55" t="str">
        <f>IFERROR(Y208*('SCENARIO Variables'!AG$29/'SCENARIO Variables'!R$28),"")</f>
        <v/>
      </c>
      <c r="Z456" s="55" t="str">
        <f>IFERROR(Z208*('SCENARIO Variables'!AH$29/'SCENARIO Variables'!S$28),"")</f>
        <v/>
      </c>
      <c r="AA456" s="55" t="str">
        <f>IFERROR(AA208*('SCENARIO Variables'!AI$29/'SCENARIO Variables'!T$28),"")</f>
        <v/>
      </c>
      <c r="AB456" s="55" t="str">
        <f>IFERROR(AB208*('SCENARIO Variables'!AJ$29/'SCENARIO Variables'!U$28),"")</f>
        <v/>
      </c>
      <c r="AC456" s="55" t="str">
        <f>IFERROR(AC208*('SCENARIO Variables'!AK$29/'SCENARIO Variables'!V$28),"")</f>
        <v/>
      </c>
    </row>
    <row r="457" spans="3:29" x14ac:dyDescent="0.3">
      <c r="C457" t="s">
        <v>223</v>
      </c>
      <c r="D457" t="s">
        <v>543</v>
      </c>
      <c r="J457" s="52" t="str">
        <f t="shared" si="19"/>
        <v>*</v>
      </c>
      <c r="K457" s="8">
        <f t="shared" si="17"/>
        <v>2023</v>
      </c>
      <c r="L457" s="56" t="str">
        <f t="shared" si="18"/>
        <v>TTP-C</v>
      </c>
      <c r="O457" s="53" t="str">
        <f>IFERROR(ROUNDDOWN(O209*('SCENARIO Variables'!W$45/'SCENARIO Variables'!H$44),4),"")</f>
        <v/>
      </c>
      <c r="P457" s="55" t="str">
        <f>IFERROR(P209*('SCENARIO Variables'!X$78/'SCENARIO Variables'!I$77),"")</f>
        <v/>
      </c>
      <c r="Q457" s="55" t="str">
        <f>IFERROR(Q209*('SCENARIO Variables'!Y$78/'SCENARIO Variables'!J$77),"")</f>
        <v/>
      </c>
      <c r="R457" s="55" t="str">
        <f>IFERROR(R209*('SCENARIO Variables'!Z$78/'SCENARIO Variables'!K$77),"")</f>
        <v/>
      </c>
      <c r="S457" s="55" t="str">
        <f>IFERROR(S209*('SCENARIO Variables'!AA$78/'SCENARIO Variables'!L$77),"")</f>
        <v/>
      </c>
      <c r="T457" s="55" t="str">
        <f>IFERROR(T209*('SCENARIO Variables'!AB$78/'SCENARIO Variables'!M$77),"")</f>
        <v/>
      </c>
      <c r="U457" s="55" t="str">
        <f>IFERROR(U209*('SCENARIO Variables'!AC$78/'SCENARIO Variables'!N$77),"")</f>
        <v/>
      </c>
      <c r="V457" s="55" t="str">
        <f>IFERROR(V209*('SCENARIO Variables'!AD$78/'SCENARIO Variables'!O$77),"")</f>
        <v/>
      </c>
      <c r="W457" s="55" t="str">
        <f>IFERROR(W209*('SCENARIO Variables'!AE$78/'SCENARIO Variables'!P$77),"")</f>
        <v/>
      </c>
      <c r="X457" s="55" t="str">
        <f>IFERROR(X209*('SCENARIO Variables'!AF$78/'SCENARIO Variables'!Q$77),"")</f>
        <v/>
      </c>
      <c r="Y457" s="55" t="str">
        <f>IFERROR(Y209*('SCENARIO Variables'!AG$78/'SCENARIO Variables'!R$77),"")</f>
        <v/>
      </c>
      <c r="Z457" s="55" t="str">
        <f>IFERROR(Z209*('SCENARIO Variables'!AH$78/'SCENARIO Variables'!S$77),"")</f>
        <v/>
      </c>
      <c r="AA457" s="55" t="str">
        <f>IFERROR(AA209*('SCENARIO Variables'!AI$78/'SCENARIO Variables'!T$77),"")</f>
        <v/>
      </c>
      <c r="AB457" s="55" t="str">
        <f>IFERROR(AB209*('SCENARIO Variables'!AJ$78/'SCENARIO Variables'!U$77),"")</f>
        <v/>
      </c>
      <c r="AC457" s="55" t="str">
        <f>IFERROR(AC209*('SCENARIO Variables'!AK$78/'SCENARIO Variables'!V$77),"")</f>
        <v/>
      </c>
    </row>
    <row r="458" spans="3:29" x14ac:dyDescent="0.3">
      <c r="C458" t="s">
        <v>224</v>
      </c>
      <c r="D458" t="s">
        <v>543</v>
      </c>
      <c r="J458" s="52" t="str">
        <f t="shared" si="19"/>
        <v>*</v>
      </c>
      <c r="K458" s="8">
        <f t="shared" si="17"/>
        <v>2023</v>
      </c>
      <c r="L458" s="56" t="str">
        <f t="shared" si="18"/>
        <v>TWN</v>
      </c>
      <c r="O458" s="53" t="str">
        <f>IFERROR(ROUNDDOWN(O210*('SCENARIO Variables'!W$45/'SCENARIO Variables'!H$44),4),"")</f>
        <v/>
      </c>
      <c r="P458" s="55" t="str">
        <f>IFERROR(P210*('SCENARIO Variables'!X$29/'SCENARIO Variables'!I$28),"")</f>
        <v/>
      </c>
      <c r="Q458" s="55" t="str">
        <f>IFERROR(Q210*('SCENARIO Variables'!Y$29/'SCENARIO Variables'!J$28),"")</f>
        <v/>
      </c>
      <c r="R458" s="55" t="str">
        <f>IFERROR(R210*('SCENARIO Variables'!Z$29/'SCENARIO Variables'!K$28),"")</f>
        <v/>
      </c>
      <c r="S458" s="55" t="str">
        <f>IFERROR(S210*('SCENARIO Variables'!AA$29/'SCENARIO Variables'!L$28),"")</f>
        <v/>
      </c>
      <c r="T458" s="55" t="str">
        <f>IFERROR(T210*('SCENARIO Variables'!AB$29/'SCENARIO Variables'!M$28),"")</f>
        <v/>
      </c>
      <c r="U458" s="55" t="str">
        <f>IFERROR(U210*('SCENARIO Variables'!AC$29/'SCENARIO Variables'!N$28),"")</f>
        <v/>
      </c>
      <c r="V458" s="55" t="str">
        <f>IFERROR(V210*('SCENARIO Variables'!AD$29/'SCENARIO Variables'!O$28),"")</f>
        <v/>
      </c>
      <c r="W458" s="55" t="str">
        <f>IFERROR(W210*('SCENARIO Variables'!AE$29/'SCENARIO Variables'!P$28),"")</f>
        <v/>
      </c>
      <c r="X458" s="55" t="str">
        <f>IFERROR(X210*('SCENARIO Variables'!AF$29/'SCENARIO Variables'!Q$28),"")</f>
        <v/>
      </c>
      <c r="Y458" s="55" t="str">
        <f>IFERROR(Y210*('SCENARIO Variables'!AG$29/'SCENARIO Variables'!R$28),"")</f>
        <v/>
      </c>
      <c r="Z458" s="55" t="str">
        <f>IFERROR(Z210*('SCENARIO Variables'!AH$29/'SCENARIO Variables'!S$28),"")</f>
        <v/>
      </c>
      <c r="AA458" s="55" t="str">
        <f>IFERROR(AA210*('SCENARIO Variables'!AI$29/'SCENARIO Variables'!T$28),"")</f>
        <v/>
      </c>
      <c r="AB458" s="55" t="str">
        <f>IFERROR(AB210*('SCENARIO Variables'!AJ$29/'SCENARIO Variables'!U$28),"")</f>
        <v/>
      </c>
      <c r="AC458" s="55" t="str">
        <f>IFERROR(AC210*('SCENARIO Variables'!AK$29/'SCENARIO Variables'!V$28),"")</f>
        <v/>
      </c>
    </row>
    <row r="459" spans="3:29" x14ac:dyDescent="0.3">
      <c r="C459" t="s">
        <v>225</v>
      </c>
      <c r="D459" t="s">
        <v>543</v>
      </c>
      <c r="J459" s="52" t="str">
        <f t="shared" si="19"/>
        <v>*</v>
      </c>
      <c r="K459" s="8">
        <f t="shared" si="17"/>
        <v>2023</v>
      </c>
      <c r="L459" s="56" t="str">
        <f t="shared" si="18"/>
        <v>TWN-C</v>
      </c>
      <c r="O459" s="53" t="str">
        <f>IFERROR(ROUNDDOWN(O211*('SCENARIO Variables'!W$45/'SCENARIO Variables'!H$44),4),"")</f>
        <v/>
      </c>
      <c r="P459" s="55" t="str">
        <f>IFERROR(P211*('SCENARIO Variables'!X$78/'SCENARIO Variables'!I$77),"")</f>
        <v/>
      </c>
      <c r="Q459" s="55" t="str">
        <f>IFERROR(Q211*('SCENARIO Variables'!Y$78/'SCENARIO Variables'!J$77),"")</f>
        <v/>
      </c>
      <c r="R459" s="55" t="str">
        <f>IFERROR(R211*('SCENARIO Variables'!Z$78/'SCENARIO Variables'!K$77),"")</f>
        <v/>
      </c>
      <c r="S459" s="55" t="str">
        <f>IFERROR(S211*('SCENARIO Variables'!AA$78/'SCENARIO Variables'!L$77),"")</f>
        <v/>
      </c>
      <c r="T459" s="55" t="str">
        <f>IFERROR(T211*('SCENARIO Variables'!AB$78/'SCENARIO Variables'!M$77),"")</f>
        <v/>
      </c>
      <c r="U459" s="55" t="str">
        <f>IFERROR(U211*('SCENARIO Variables'!AC$78/'SCENARIO Variables'!N$77),"")</f>
        <v/>
      </c>
      <c r="V459" s="55" t="str">
        <f>IFERROR(V211*('SCENARIO Variables'!AD$78/'SCENARIO Variables'!O$77),"")</f>
        <v/>
      </c>
      <c r="W459" s="55" t="str">
        <f>IFERROR(W211*('SCENARIO Variables'!AE$78/'SCENARIO Variables'!P$77),"")</f>
        <v/>
      </c>
      <c r="X459" s="55" t="str">
        <f>IFERROR(X211*('SCENARIO Variables'!AF$78/'SCENARIO Variables'!Q$77),"")</f>
        <v/>
      </c>
      <c r="Y459" s="55" t="str">
        <f>IFERROR(Y211*('SCENARIO Variables'!AG$78/'SCENARIO Variables'!R$77),"")</f>
        <v/>
      </c>
      <c r="Z459" s="55" t="str">
        <f>IFERROR(Z211*('SCENARIO Variables'!AH$78/'SCENARIO Variables'!S$77),"")</f>
        <v/>
      </c>
      <c r="AA459" s="55" t="str">
        <f>IFERROR(AA211*('SCENARIO Variables'!AI$78/'SCENARIO Variables'!T$77),"")</f>
        <v/>
      </c>
      <c r="AB459" s="55" t="str">
        <f>IFERROR(AB211*('SCENARIO Variables'!AJ$78/'SCENARIO Variables'!U$77),"")</f>
        <v/>
      </c>
      <c r="AC459" s="55" t="str">
        <f>IFERROR(AC211*('SCENARIO Variables'!AK$78/'SCENARIO Variables'!V$77),"")</f>
        <v/>
      </c>
    </row>
    <row r="460" spans="3:29" x14ac:dyDescent="0.3">
      <c r="C460" t="s">
        <v>226</v>
      </c>
      <c r="D460" t="s">
        <v>543</v>
      </c>
      <c r="J460" s="52" t="str">
        <f t="shared" si="19"/>
        <v>*</v>
      </c>
      <c r="K460" s="8">
        <f t="shared" si="17"/>
        <v>2023</v>
      </c>
      <c r="L460" s="56" t="str">
        <f t="shared" si="18"/>
        <v>TYEP</v>
      </c>
      <c r="O460" s="53" t="str">
        <f>IFERROR(ROUNDDOWN(O212*('SCENARIO Variables'!W$45/'SCENARIO Variables'!H$44),4),"")</f>
        <v/>
      </c>
      <c r="P460" s="55" t="str">
        <f>IFERROR(P212*('SCENARIO Variables'!X$29/'SCENARIO Variables'!I$28),"")</f>
        <v/>
      </c>
      <c r="Q460" s="55" t="str">
        <f>IFERROR(Q212*('SCENARIO Variables'!Y$29/'SCENARIO Variables'!J$28),"")</f>
        <v/>
      </c>
      <c r="R460" s="55" t="str">
        <f>IFERROR(R212*('SCENARIO Variables'!Z$29/'SCENARIO Variables'!K$28),"")</f>
        <v/>
      </c>
      <c r="S460" s="55" t="str">
        <f>IFERROR(S212*('SCENARIO Variables'!AA$29/'SCENARIO Variables'!L$28),"")</f>
        <v/>
      </c>
      <c r="T460" s="55" t="str">
        <f>IFERROR(T212*('SCENARIO Variables'!AB$29/'SCENARIO Variables'!M$28),"")</f>
        <v/>
      </c>
      <c r="U460" s="55" t="str">
        <f>IFERROR(U212*('SCENARIO Variables'!AC$29/'SCENARIO Variables'!N$28),"")</f>
        <v/>
      </c>
      <c r="V460" s="55" t="str">
        <f>IFERROR(V212*('SCENARIO Variables'!AD$29/'SCENARIO Variables'!O$28),"")</f>
        <v/>
      </c>
      <c r="W460" s="55" t="str">
        <f>IFERROR(W212*('SCENARIO Variables'!AE$29/'SCENARIO Variables'!P$28),"")</f>
        <v/>
      </c>
      <c r="X460" s="55" t="str">
        <f>IFERROR(X212*('SCENARIO Variables'!AF$29/'SCENARIO Variables'!Q$28),"")</f>
        <v/>
      </c>
      <c r="Y460" s="55" t="str">
        <f>IFERROR(Y212*('SCENARIO Variables'!AG$29/'SCENARIO Variables'!R$28),"")</f>
        <v/>
      </c>
      <c r="Z460" s="55" t="str">
        <f>IFERROR(Z212*('SCENARIO Variables'!AH$29/'SCENARIO Variables'!S$28),"")</f>
        <v/>
      </c>
      <c r="AA460" s="55" t="str">
        <f>IFERROR(AA212*('SCENARIO Variables'!AI$29/'SCENARIO Variables'!T$28),"")</f>
        <v/>
      </c>
      <c r="AB460" s="55" t="str">
        <f>IFERROR(AB212*('SCENARIO Variables'!AJ$29/'SCENARIO Variables'!U$28),"")</f>
        <v/>
      </c>
      <c r="AC460" s="55" t="str">
        <f>IFERROR(AC212*('SCENARIO Variables'!AK$29/'SCENARIO Variables'!V$28),"")</f>
        <v/>
      </c>
    </row>
    <row r="461" spans="3:29" x14ac:dyDescent="0.3">
      <c r="C461" t="s">
        <v>227</v>
      </c>
      <c r="D461" t="s">
        <v>543</v>
      </c>
      <c r="J461" s="52" t="str">
        <f t="shared" si="19"/>
        <v>*</v>
      </c>
      <c r="K461" s="8">
        <f t="shared" si="17"/>
        <v>2023</v>
      </c>
      <c r="L461" s="56" t="str">
        <f t="shared" si="18"/>
        <v>TYEP-C</v>
      </c>
      <c r="O461" s="53" t="str">
        <f>IFERROR(ROUNDDOWN(O213*('SCENARIO Variables'!W$45/'SCENARIO Variables'!H$44),4),"")</f>
        <v/>
      </c>
      <c r="P461" s="55" t="str">
        <f>IFERROR(P213*('SCENARIO Variables'!X$78/'SCENARIO Variables'!I$77),"")</f>
        <v/>
      </c>
      <c r="Q461" s="55" t="str">
        <f>IFERROR(Q213*('SCENARIO Variables'!Y$78/'SCENARIO Variables'!J$77),"")</f>
        <v/>
      </c>
      <c r="R461" s="55" t="str">
        <f>IFERROR(R213*('SCENARIO Variables'!Z$78/'SCENARIO Variables'!K$77),"")</f>
        <v/>
      </c>
      <c r="S461" s="55" t="str">
        <f>IFERROR(S213*('SCENARIO Variables'!AA$78/'SCENARIO Variables'!L$77),"")</f>
        <v/>
      </c>
      <c r="T461" s="55" t="str">
        <f>IFERROR(T213*('SCENARIO Variables'!AB$78/'SCENARIO Variables'!M$77),"")</f>
        <v/>
      </c>
      <c r="U461" s="55" t="str">
        <f>IFERROR(U213*('SCENARIO Variables'!AC$78/'SCENARIO Variables'!N$77),"")</f>
        <v/>
      </c>
      <c r="V461" s="55" t="str">
        <f>IFERROR(V213*('SCENARIO Variables'!AD$78/'SCENARIO Variables'!O$77),"")</f>
        <v/>
      </c>
      <c r="W461" s="55" t="str">
        <f>IFERROR(W213*('SCENARIO Variables'!AE$78/'SCENARIO Variables'!P$77),"")</f>
        <v/>
      </c>
      <c r="X461" s="55" t="str">
        <f>IFERROR(X213*('SCENARIO Variables'!AF$78/'SCENARIO Variables'!Q$77),"")</f>
        <v/>
      </c>
      <c r="Y461" s="55" t="str">
        <f>IFERROR(Y213*('SCENARIO Variables'!AG$78/'SCENARIO Variables'!R$77),"")</f>
        <v/>
      </c>
      <c r="Z461" s="55" t="str">
        <f>IFERROR(Z213*('SCENARIO Variables'!AH$78/'SCENARIO Variables'!S$77),"")</f>
        <v/>
      </c>
      <c r="AA461" s="55" t="str">
        <f>IFERROR(AA213*('SCENARIO Variables'!AI$78/'SCENARIO Variables'!T$77),"")</f>
        <v/>
      </c>
      <c r="AB461" s="55" t="str">
        <f>IFERROR(AB213*('SCENARIO Variables'!AJ$78/'SCENARIO Variables'!U$77),"")</f>
        <v/>
      </c>
      <c r="AC461" s="55" t="str">
        <f>IFERROR(AC213*('SCENARIO Variables'!AK$78/'SCENARIO Variables'!V$77),"")</f>
        <v/>
      </c>
    </row>
    <row r="462" spans="3:29" x14ac:dyDescent="0.3">
      <c r="C462" t="s">
        <v>228</v>
      </c>
      <c r="D462" t="s">
        <v>543</v>
      </c>
      <c r="J462" s="52" t="str">
        <f t="shared" si="19"/>
        <v>*</v>
      </c>
      <c r="K462" s="8">
        <f t="shared" si="17"/>
        <v>2023</v>
      </c>
      <c r="L462" s="56" t="str">
        <f t="shared" si="18"/>
        <v>TYNP</v>
      </c>
      <c r="O462" s="53" t="str">
        <f>IFERROR(ROUNDDOWN(O214*('SCENARIO Variables'!W$45/'SCENARIO Variables'!H$44),4),"")</f>
        <v/>
      </c>
      <c r="P462" s="55" t="str">
        <f>IFERROR(P214*('SCENARIO Variables'!X$29/'SCENARIO Variables'!I$28),"")</f>
        <v/>
      </c>
      <c r="Q462" s="55" t="str">
        <f>IFERROR(Q214*('SCENARIO Variables'!Y$29/'SCENARIO Variables'!J$28),"")</f>
        <v/>
      </c>
      <c r="R462" s="55" t="str">
        <f>IFERROR(R214*('SCENARIO Variables'!Z$29/'SCENARIO Variables'!K$28),"")</f>
        <v/>
      </c>
      <c r="S462" s="55" t="str">
        <f>IFERROR(S214*('SCENARIO Variables'!AA$29/'SCENARIO Variables'!L$28),"")</f>
        <v/>
      </c>
      <c r="T462" s="55" t="str">
        <f>IFERROR(T214*('SCENARIO Variables'!AB$29/'SCENARIO Variables'!M$28),"")</f>
        <v/>
      </c>
      <c r="U462" s="55" t="str">
        <f>IFERROR(U214*('SCENARIO Variables'!AC$29/'SCENARIO Variables'!N$28),"")</f>
        <v/>
      </c>
      <c r="V462" s="55" t="str">
        <f>IFERROR(V214*('SCENARIO Variables'!AD$29/'SCENARIO Variables'!O$28),"")</f>
        <v/>
      </c>
      <c r="W462" s="55" t="str">
        <f>IFERROR(W214*('SCENARIO Variables'!AE$29/'SCENARIO Variables'!P$28),"")</f>
        <v/>
      </c>
      <c r="X462" s="55" t="str">
        <f>IFERROR(X214*('SCENARIO Variables'!AF$29/'SCENARIO Variables'!Q$28),"")</f>
        <v/>
      </c>
      <c r="Y462" s="55" t="str">
        <f>IFERROR(Y214*('SCENARIO Variables'!AG$29/'SCENARIO Variables'!R$28),"")</f>
        <v/>
      </c>
      <c r="Z462" s="55" t="str">
        <f>IFERROR(Z214*('SCENARIO Variables'!AH$29/'SCENARIO Variables'!S$28),"")</f>
        <v/>
      </c>
      <c r="AA462" s="55" t="str">
        <f>IFERROR(AA214*('SCENARIO Variables'!AI$29/'SCENARIO Variables'!T$28),"")</f>
        <v/>
      </c>
      <c r="AB462" s="55" t="str">
        <f>IFERROR(AB214*('SCENARIO Variables'!AJ$29/'SCENARIO Variables'!U$28),"")</f>
        <v/>
      </c>
      <c r="AC462" s="55" t="str">
        <f>IFERROR(AC214*('SCENARIO Variables'!AK$29/'SCENARIO Variables'!V$28),"")</f>
        <v/>
      </c>
    </row>
    <row r="463" spans="3:29" x14ac:dyDescent="0.3">
      <c r="C463" t="s">
        <v>229</v>
      </c>
      <c r="D463" t="s">
        <v>543</v>
      </c>
      <c r="J463" s="52" t="str">
        <f t="shared" si="19"/>
        <v>*</v>
      </c>
      <c r="K463" s="8">
        <f t="shared" si="17"/>
        <v>2023</v>
      </c>
      <c r="L463" s="56" t="str">
        <f t="shared" si="18"/>
        <v>TYNP-C</v>
      </c>
      <c r="O463" s="53" t="str">
        <f>IFERROR(ROUNDDOWN(O215*('SCENARIO Variables'!W$45/'SCENARIO Variables'!H$44),4),"")</f>
        <v/>
      </c>
      <c r="P463" s="55" t="str">
        <f>IFERROR(P215*('SCENARIO Variables'!X$78/'SCENARIO Variables'!I$77),"")</f>
        <v/>
      </c>
      <c r="Q463" s="55" t="str">
        <f>IFERROR(Q215*('SCENARIO Variables'!Y$78/'SCENARIO Variables'!J$77),"")</f>
        <v/>
      </c>
      <c r="R463" s="55" t="str">
        <f>IFERROR(R215*('SCENARIO Variables'!Z$78/'SCENARIO Variables'!K$77),"")</f>
        <v/>
      </c>
      <c r="S463" s="55" t="str">
        <f>IFERROR(S215*('SCENARIO Variables'!AA$78/'SCENARIO Variables'!L$77),"")</f>
        <v/>
      </c>
      <c r="T463" s="55" t="str">
        <f>IFERROR(T215*('SCENARIO Variables'!AB$78/'SCENARIO Variables'!M$77),"")</f>
        <v/>
      </c>
      <c r="U463" s="55" t="str">
        <f>IFERROR(U215*('SCENARIO Variables'!AC$78/'SCENARIO Variables'!N$77),"")</f>
        <v/>
      </c>
      <c r="V463" s="55" t="str">
        <f>IFERROR(V215*('SCENARIO Variables'!AD$78/'SCENARIO Variables'!O$77),"")</f>
        <v/>
      </c>
      <c r="W463" s="55" t="str">
        <f>IFERROR(W215*('SCENARIO Variables'!AE$78/'SCENARIO Variables'!P$77),"")</f>
        <v/>
      </c>
      <c r="X463" s="55" t="str">
        <f>IFERROR(X215*('SCENARIO Variables'!AF$78/'SCENARIO Variables'!Q$77),"")</f>
        <v/>
      </c>
      <c r="Y463" s="55" t="str">
        <f>IFERROR(Y215*('SCENARIO Variables'!AG$78/'SCENARIO Variables'!R$77),"")</f>
        <v/>
      </c>
      <c r="Z463" s="55" t="str">
        <f>IFERROR(Z215*('SCENARIO Variables'!AH$78/'SCENARIO Variables'!S$77),"")</f>
        <v/>
      </c>
      <c r="AA463" s="55" t="str">
        <f>IFERROR(AA215*('SCENARIO Variables'!AI$78/'SCENARIO Variables'!T$77),"")</f>
        <v/>
      </c>
      <c r="AB463" s="55" t="str">
        <f>IFERROR(AB215*('SCENARIO Variables'!AJ$78/'SCENARIO Variables'!U$77),"")</f>
        <v/>
      </c>
      <c r="AC463" s="55" t="str">
        <f>IFERROR(AC215*('SCENARIO Variables'!AK$78/'SCENARIO Variables'!V$77),"")</f>
        <v/>
      </c>
    </row>
    <row r="464" spans="3:29" x14ac:dyDescent="0.3">
      <c r="C464" t="s">
        <v>230</v>
      </c>
      <c r="D464" t="s">
        <v>543</v>
      </c>
      <c r="J464" s="52" t="str">
        <f t="shared" si="19"/>
        <v>*</v>
      </c>
      <c r="K464" s="8">
        <f t="shared" si="17"/>
        <v>2023</v>
      </c>
      <c r="L464" s="56" t="str">
        <f t="shared" si="18"/>
        <v>TLEF</v>
      </c>
      <c r="O464" s="53" t="str">
        <f>IFERROR(ROUNDDOWN(O216*('SCENARIO Variables'!W$45/'SCENARIO Variables'!H$44),4),"")</f>
        <v/>
      </c>
      <c r="P464" s="55" t="str">
        <f>IFERROR(P216*('SCENARIO Variables'!$H$12/'SCENARIO Variables'!$H$11)*('SCENARIO Variables'!X$29/'SCENARIO Variables'!I$28),"")</f>
        <v/>
      </c>
      <c r="Q464" s="55" t="str">
        <f>IFERROR(Q216*('SCENARIO Variables'!$H$12/'SCENARIO Variables'!$H$11)*('SCENARIO Variables'!Y$29/'SCENARIO Variables'!J$28),"")</f>
        <v/>
      </c>
      <c r="R464" s="55" t="str">
        <f>IFERROR(R216*('SCENARIO Variables'!$H$12/'SCENARIO Variables'!$H$11)*('SCENARIO Variables'!Z$29/'SCENARIO Variables'!K$28),"")</f>
        <v/>
      </c>
      <c r="S464" s="55" t="str">
        <f>IFERROR(S216*('SCENARIO Variables'!$H$12/'SCENARIO Variables'!$H$11)*('SCENARIO Variables'!AA$29/'SCENARIO Variables'!L$28),"")</f>
        <v/>
      </c>
      <c r="T464" s="55" t="str">
        <f>IFERROR(T216*('SCENARIO Variables'!$H$12/'SCENARIO Variables'!$H$11)*('SCENARIO Variables'!AB$29/'SCENARIO Variables'!M$28),"")</f>
        <v/>
      </c>
      <c r="U464" s="55" t="str">
        <f>IFERROR(U216*('SCENARIO Variables'!$H$12/'SCENARIO Variables'!$H$11)*('SCENARIO Variables'!AC$29/'SCENARIO Variables'!N$28),"")</f>
        <v/>
      </c>
      <c r="V464" s="55" t="str">
        <f>IFERROR(V216*('SCENARIO Variables'!$H$12/'SCENARIO Variables'!$H$11)*('SCENARIO Variables'!AD$29/'SCENARIO Variables'!O$28),"")</f>
        <v/>
      </c>
      <c r="W464" s="55" t="str">
        <f>IFERROR(W216*('SCENARIO Variables'!$H$12/'SCENARIO Variables'!$H$11)*('SCENARIO Variables'!AE$29/'SCENARIO Variables'!P$28),"")</f>
        <v/>
      </c>
      <c r="X464" s="55" t="str">
        <f>IFERROR(X216*('SCENARIO Variables'!$H$12/'SCENARIO Variables'!$H$11)*('SCENARIO Variables'!AF$29/'SCENARIO Variables'!Q$28),"")</f>
        <v/>
      </c>
      <c r="Y464" s="55" t="str">
        <f>IFERROR(Y216*('SCENARIO Variables'!$H$12/'SCENARIO Variables'!$H$11)*('SCENARIO Variables'!AG$29/'SCENARIO Variables'!R$28),"")</f>
        <v/>
      </c>
      <c r="Z464" s="55" t="str">
        <f>IFERROR(Z216*('SCENARIO Variables'!$H$12/'SCENARIO Variables'!$H$11)*('SCENARIO Variables'!AH$29/'SCENARIO Variables'!S$28),"")</f>
        <v/>
      </c>
      <c r="AA464" s="55" t="str">
        <f>IFERROR(AA216*('SCENARIO Variables'!$H$12/'SCENARIO Variables'!$H$11)*('SCENARIO Variables'!AI$29/'SCENARIO Variables'!T$28),"")</f>
        <v/>
      </c>
      <c r="AB464" s="55" t="str">
        <f>IFERROR(AB216*('SCENARIO Variables'!$H$12/'SCENARIO Variables'!$H$11)*('SCENARIO Variables'!AJ$29/'SCENARIO Variables'!U$28),"")</f>
        <v/>
      </c>
      <c r="AC464" s="55" t="str">
        <f>IFERROR(AC216*('SCENARIO Variables'!$H$12/'SCENARIO Variables'!$H$11)*('SCENARIO Variables'!AK$29/'SCENARIO Variables'!V$28),"")</f>
        <v/>
      </c>
    </row>
    <row r="465" spans="3:29" x14ac:dyDescent="0.3">
      <c r="C465" t="s">
        <v>231</v>
      </c>
      <c r="D465" t="s">
        <v>543</v>
      </c>
      <c r="J465" s="52" t="str">
        <f t="shared" si="19"/>
        <v>*</v>
      </c>
      <c r="K465" s="8">
        <f t="shared" si="17"/>
        <v>2023</v>
      </c>
      <c r="L465" s="56" t="str">
        <f t="shared" si="18"/>
        <v>TLEF-C</v>
      </c>
      <c r="O465" s="53" t="str">
        <f>IFERROR(ROUNDDOWN(O217*('SCENARIO Variables'!W$45/'SCENARIO Variables'!H$44),4),"")</f>
        <v/>
      </c>
      <c r="P465" s="55" t="str">
        <f>IFERROR(P217*('SCENARIO Variables'!X$78/'SCENARIO Variables'!I$77),"")</f>
        <v/>
      </c>
      <c r="Q465" s="55" t="str">
        <f>IFERROR(Q217*('SCENARIO Variables'!Y$78/'SCENARIO Variables'!J$77),"")</f>
        <v/>
      </c>
      <c r="R465" s="55" t="str">
        <f>IFERROR(R217*('SCENARIO Variables'!Z$78/'SCENARIO Variables'!K$77),"")</f>
        <v/>
      </c>
      <c r="S465" s="55" t="str">
        <f>IFERROR(S217*('SCENARIO Variables'!AA$78/'SCENARIO Variables'!L$77),"")</f>
        <v/>
      </c>
      <c r="T465" s="55" t="str">
        <f>IFERROR(T217*('SCENARIO Variables'!AB$78/'SCENARIO Variables'!M$77),"")</f>
        <v/>
      </c>
      <c r="U465" s="55" t="str">
        <f>IFERROR(U217*('SCENARIO Variables'!AC$78/'SCENARIO Variables'!N$77),"")</f>
        <v/>
      </c>
      <c r="V465" s="55" t="str">
        <f>IFERROR(V217*('SCENARIO Variables'!AD$78/'SCENARIO Variables'!O$77),"")</f>
        <v/>
      </c>
      <c r="W465" s="55" t="str">
        <f>IFERROR(W217*('SCENARIO Variables'!AE$78/'SCENARIO Variables'!P$77),"")</f>
        <v/>
      </c>
      <c r="X465" s="55" t="str">
        <f>IFERROR(X217*('SCENARIO Variables'!AF$78/'SCENARIO Variables'!Q$77),"")</f>
        <v/>
      </c>
      <c r="Y465" s="55" t="str">
        <f>IFERROR(Y217*('SCENARIO Variables'!AG$78/'SCENARIO Variables'!R$77),"")</f>
        <v/>
      </c>
      <c r="Z465" s="55" t="str">
        <f>IFERROR(Z217*('SCENARIO Variables'!AH$78/'SCENARIO Variables'!S$77),"")</f>
        <v/>
      </c>
      <c r="AA465" s="55" t="str">
        <f>IFERROR(AA217*('SCENARIO Variables'!AI$78/'SCENARIO Variables'!T$77),"")</f>
        <v/>
      </c>
      <c r="AB465" s="55" t="str">
        <f>IFERROR(AB217*('SCENARIO Variables'!AJ$78/'SCENARIO Variables'!U$77),"")</f>
        <v/>
      </c>
      <c r="AC465" s="55" t="str">
        <f>IFERROR(AC217*('SCENARIO Variables'!AK$78/'SCENARIO Variables'!V$77),"")</f>
        <v/>
      </c>
    </row>
    <row r="466" spans="3:29" x14ac:dyDescent="0.3">
      <c r="C466" t="s">
        <v>232</v>
      </c>
      <c r="D466" t="s">
        <v>543</v>
      </c>
      <c r="J466" s="52" t="str">
        <f t="shared" si="19"/>
        <v>*</v>
      </c>
      <c r="K466" s="8">
        <f t="shared" si="17"/>
        <v>2023</v>
      </c>
      <c r="L466" s="56" t="str">
        <f t="shared" si="18"/>
        <v>TFLL</v>
      </c>
      <c r="O466" s="53" t="str">
        <f>IFERROR(ROUNDDOWN(O218*('SCENARIO Variables'!W$45/'SCENARIO Variables'!H$44),4),"")</f>
        <v/>
      </c>
      <c r="P466" s="55" t="str">
        <f>IFERROR(P218*('SCENARIO Variables'!X$78/'SCENARIO Variables'!I$77),"")</f>
        <v/>
      </c>
      <c r="Q466" s="55" t="str">
        <f>IFERROR(Q218*('SCENARIO Variables'!Y$78/'SCENARIO Variables'!J$77),"")</f>
        <v/>
      </c>
      <c r="R466" s="55" t="str">
        <f>IFERROR(R218*('SCENARIO Variables'!Z$78/'SCENARIO Variables'!K$77),"")</f>
        <v/>
      </c>
      <c r="S466" s="55" t="str">
        <f>IFERROR(S218*('SCENARIO Variables'!AA$78/'SCENARIO Variables'!L$77),"")</f>
        <v/>
      </c>
      <c r="T466" s="55" t="str">
        <f>IFERROR(T218*('SCENARIO Variables'!AB$78/'SCENARIO Variables'!M$77),"")</f>
        <v/>
      </c>
      <c r="U466" s="55" t="str">
        <f>IFERROR(U218*('SCENARIO Variables'!AC$78/'SCENARIO Variables'!N$77),"")</f>
        <v/>
      </c>
      <c r="V466" s="55" t="str">
        <f>IFERROR(V218*('SCENARIO Variables'!AD$78/'SCENARIO Variables'!O$77),"")</f>
        <v/>
      </c>
      <c r="W466" s="55" t="str">
        <f>IFERROR(W218*('SCENARIO Variables'!AE$78/'SCENARIO Variables'!P$77),"")</f>
        <v/>
      </c>
      <c r="X466" s="55" t="str">
        <f>IFERROR(X218*('SCENARIO Variables'!AF$78/'SCENARIO Variables'!Q$77),"")</f>
        <v/>
      </c>
      <c r="Y466" s="55" t="str">
        <f>IFERROR(Y218*('SCENARIO Variables'!AG$78/'SCENARIO Variables'!R$77),"")</f>
        <v/>
      </c>
      <c r="Z466" s="55" t="str">
        <f>IFERROR(Z218*('SCENARIO Variables'!AH$78/'SCENARIO Variables'!S$77),"")</f>
        <v/>
      </c>
      <c r="AA466" s="55" t="str">
        <f>IFERROR(AA218*('SCENARIO Variables'!AI$78/'SCENARIO Variables'!T$77),"")</f>
        <v/>
      </c>
      <c r="AB466" s="55" t="str">
        <f>IFERROR(AB218*('SCENARIO Variables'!AJ$78/'SCENARIO Variables'!U$77),"")</f>
        <v/>
      </c>
      <c r="AC466" s="55" t="str">
        <f>IFERROR(AC218*('SCENARIO Variables'!AK$78/'SCENARIO Variables'!V$77),"")</f>
        <v/>
      </c>
    </row>
    <row r="467" spans="3:29" x14ac:dyDescent="0.3">
      <c r="C467" t="s">
        <v>233</v>
      </c>
      <c r="D467" t="s">
        <v>543</v>
      </c>
      <c r="J467" s="52" t="str">
        <f t="shared" si="19"/>
        <v>*</v>
      </c>
      <c r="K467" s="8">
        <f t="shared" si="17"/>
        <v>2023</v>
      </c>
      <c r="L467" s="56" t="str">
        <f t="shared" si="18"/>
        <v>TFLL-C</v>
      </c>
      <c r="O467" s="53" t="str">
        <f>IFERROR(ROUNDDOWN(O219*('SCENARIO Variables'!W$45/'SCENARIO Variables'!H$44),4),"")</f>
        <v/>
      </c>
      <c r="P467" s="55" t="str">
        <f>IFERROR(P219*('SCENARIO Variables'!X$78/'SCENARIO Variables'!I$77),"")</f>
        <v/>
      </c>
      <c r="Q467" s="55" t="str">
        <f>IFERROR(Q219*('SCENARIO Variables'!Y$78/'SCENARIO Variables'!J$77),"")</f>
        <v/>
      </c>
      <c r="R467" s="55" t="str">
        <f>IFERROR(R219*('SCENARIO Variables'!Z$78/'SCENARIO Variables'!K$77),"")</f>
        <v/>
      </c>
      <c r="S467" s="55" t="str">
        <f>IFERROR(S219*('SCENARIO Variables'!AA$78/'SCENARIO Variables'!L$77),"")</f>
        <v/>
      </c>
      <c r="T467" s="55" t="str">
        <f>IFERROR(T219*('SCENARIO Variables'!AB$78/'SCENARIO Variables'!M$77),"")</f>
        <v/>
      </c>
      <c r="U467" s="55" t="str">
        <f>IFERROR(U219*('SCENARIO Variables'!AC$78/'SCENARIO Variables'!N$77),"")</f>
        <v/>
      </c>
      <c r="V467" s="55" t="str">
        <f>IFERROR(V219*('SCENARIO Variables'!AD$78/'SCENARIO Variables'!O$77),"")</f>
        <v/>
      </c>
      <c r="W467" s="55" t="str">
        <f>IFERROR(W219*('SCENARIO Variables'!AE$78/'SCENARIO Variables'!P$77),"")</f>
        <v/>
      </c>
      <c r="X467" s="55" t="str">
        <f>IFERROR(X219*('SCENARIO Variables'!AF$78/'SCENARIO Variables'!Q$77),"")</f>
        <v/>
      </c>
      <c r="Y467" s="55" t="str">
        <f>IFERROR(Y219*('SCENARIO Variables'!AG$78/'SCENARIO Variables'!R$77),"")</f>
        <v/>
      </c>
      <c r="Z467" s="55" t="str">
        <f>IFERROR(Z219*('SCENARIO Variables'!AH$78/'SCENARIO Variables'!S$77),"")</f>
        <v/>
      </c>
      <c r="AA467" s="55" t="str">
        <f>IFERROR(AA219*('SCENARIO Variables'!AI$78/'SCENARIO Variables'!T$77),"")</f>
        <v/>
      </c>
      <c r="AB467" s="55" t="str">
        <f>IFERROR(AB219*('SCENARIO Variables'!AJ$78/'SCENARIO Variables'!U$77),"")</f>
        <v/>
      </c>
      <c r="AC467" s="55" t="str">
        <f>IFERROR(AC219*('SCENARIO Variables'!AK$78/'SCENARIO Variables'!V$77),"")</f>
        <v/>
      </c>
    </row>
    <row r="468" spans="3:29" x14ac:dyDescent="0.3">
      <c r="C468" t="s">
        <v>234</v>
      </c>
      <c r="D468" t="s">
        <v>543</v>
      </c>
      <c r="J468" s="52" t="str">
        <f t="shared" si="19"/>
        <v>*</v>
      </c>
      <c r="K468" s="8">
        <f t="shared" si="17"/>
        <v>2023</v>
      </c>
      <c r="L468" s="56" t="str">
        <f t="shared" si="18"/>
        <v>TFLS</v>
      </c>
      <c r="O468" s="53" t="str">
        <f>IFERROR(ROUNDDOWN(O220*('SCENARIO Variables'!W$45/'SCENARIO Variables'!H$44),4),"")</f>
        <v/>
      </c>
      <c r="P468" s="55" t="str">
        <f>IFERROR(P220*('SCENARIO Variables'!$H$12/'SCENARIO Variables'!$H$11)*('SCENARIO Variables'!X$29/'SCENARIO Variables'!I$28),"")</f>
        <v/>
      </c>
      <c r="Q468" s="55" t="str">
        <f>IFERROR(Q220*('SCENARIO Variables'!$H$12/'SCENARIO Variables'!$H$11)*('SCENARIO Variables'!Y$29/'SCENARIO Variables'!J$28),"")</f>
        <v/>
      </c>
      <c r="R468" s="55" t="str">
        <f>IFERROR(R220*('SCENARIO Variables'!$H$12/'SCENARIO Variables'!$H$11)*('SCENARIO Variables'!Z$29/'SCENARIO Variables'!K$28),"")</f>
        <v/>
      </c>
      <c r="S468" s="55" t="str">
        <f>IFERROR(S220*('SCENARIO Variables'!$H$12/'SCENARIO Variables'!$H$11)*('SCENARIO Variables'!AA$29/'SCENARIO Variables'!L$28),"")</f>
        <v/>
      </c>
      <c r="T468" s="55" t="str">
        <f>IFERROR(T220*('SCENARIO Variables'!$H$12/'SCENARIO Variables'!$H$11)*('SCENARIO Variables'!AB$29/'SCENARIO Variables'!M$28),"")</f>
        <v/>
      </c>
      <c r="U468" s="55" t="str">
        <f>IFERROR(U220*('SCENARIO Variables'!$H$12/'SCENARIO Variables'!$H$11)*('SCENARIO Variables'!AC$29/'SCENARIO Variables'!N$28),"")</f>
        <v/>
      </c>
      <c r="V468" s="55" t="str">
        <f>IFERROR(V220*('SCENARIO Variables'!$H$12/'SCENARIO Variables'!$H$11)*('SCENARIO Variables'!AD$29/'SCENARIO Variables'!O$28),"")</f>
        <v/>
      </c>
      <c r="W468" s="55" t="str">
        <f>IFERROR(W220*('SCENARIO Variables'!$H$12/'SCENARIO Variables'!$H$11)*('SCENARIO Variables'!AE$29/'SCENARIO Variables'!P$28),"")</f>
        <v/>
      </c>
      <c r="X468" s="55" t="str">
        <f>IFERROR(X220*('SCENARIO Variables'!$H$12/'SCENARIO Variables'!$H$11)*('SCENARIO Variables'!AF$29/'SCENARIO Variables'!Q$28),"")</f>
        <v/>
      </c>
      <c r="Y468" s="55" t="str">
        <f>IFERROR(Y220*('SCENARIO Variables'!$H$12/'SCENARIO Variables'!$H$11)*('SCENARIO Variables'!AG$29/'SCENARIO Variables'!R$28),"")</f>
        <v/>
      </c>
      <c r="Z468" s="55" t="str">
        <f>IFERROR(Z220*('SCENARIO Variables'!$H$12/'SCENARIO Variables'!$H$11)*('SCENARIO Variables'!AH$29/'SCENARIO Variables'!S$28),"")</f>
        <v/>
      </c>
      <c r="AA468" s="55" t="str">
        <f>IFERROR(AA220*('SCENARIO Variables'!$H$12/'SCENARIO Variables'!$H$11)*('SCENARIO Variables'!AI$29/'SCENARIO Variables'!T$28),"")</f>
        <v/>
      </c>
      <c r="AB468" s="55" t="str">
        <f>IFERROR(AB220*('SCENARIO Variables'!$H$12/'SCENARIO Variables'!$H$11)*('SCENARIO Variables'!AJ$29/'SCENARIO Variables'!U$28),"")</f>
        <v/>
      </c>
      <c r="AC468" s="55" t="str">
        <f>IFERROR(AC220*('SCENARIO Variables'!$H$12/'SCENARIO Variables'!$H$11)*('SCENARIO Variables'!AK$29/'SCENARIO Variables'!V$28),"")</f>
        <v/>
      </c>
    </row>
    <row r="469" spans="3:29" x14ac:dyDescent="0.3">
      <c r="C469" t="s">
        <v>235</v>
      </c>
      <c r="D469" t="s">
        <v>543</v>
      </c>
      <c r="J469" s="52" t="str">
        <f t="shared" si="19"/>
        <v>*</v>
      </c>
      <c r="K469" s="8">
        <f t="shared" si="17"/>
        <v>2023</v>
      </c>
      <c r="L469" s="56" t="str">
        <f t="shared" si="18"/>
        <v>TFLS-C</v>
      </c>
      <c r="O469" s="53" t="str">
        <f>IFERROR(ROUNDDOWN(O221*('SCENARIO Variables'!W$45/'SCENARIO Variables'!H$44),4),"")</f>
        <v/>
      </c>
      <c r="P469" s="55" t="str">
        <f>IFERROR(P221*('SCENARIO Variables'!$H$12/'SCENARIO Variables'!$H$11)*('SCENARIO Variables'!X$29/'SCENARIO Variables'!I$28),"")</f>
        <v/>
      </c>
      <c r="Q469" s="55" t="str">
        <f>IFERROR(Q221*('SCENARIO Variables'!$H$12/'SCENARIO Variables'!$H$11)*('SCENARIO Variables'!Y$29/'SCENARIO Variables'!J$28),"")</f>
        <v/>
      </c>
      <c r="R469" s="55" t="str">
        <f>IFERROR(R221*('SCENARIO Variables'!$H$12/'SCENARIO Variables'!$H$11)*('SCENARIO Variables'!Z$29/'SCENARIO Variables'!K$28),"")</f>
        <v/>
      </c>
      <c r="S469" s="55" t="str">
        <f>IFERROR(S221*('SCENARIO Variables'!$H$12/'SCENARIO Variables'!$H$11)*('SCENARIO Variables'!AA$29/'SCENARIO Variables'!L$28),"")</f>
        <v/>
      </c>
      <c r="T469" s="55" t="str">
        <f>IFERROR(T221*('SCENARIO Variables'!$H$12/'SCENARIO Variables'!$H$11)*('SCENARIO Variables'!AB$29/'SCENARIO Variables'!M$28),"")</f>
        <v/>
      </c>
      <c r="U469" s="55" t="str">
        <f>IFERROR(U221*('SCENARIO Variables'!$H$12/'SCENARIO Variables'!$H$11)*('SCENARIO Variables'!AC$29/'SCENARIO Variables'!N$28),"")</f>
        <v/>
      </c>
      <c r="V469" s="55" t="str">
        <f>IFERROR(V221*('SCENARIO Variables'!$H$12/'SCENARIO Variables'!$H$11)*('SCENARIO Variables'!AD$29/'SCENARIO Variables'!O$28),"")</f>
        <v/>
      </c>
      <c r="W469" s="55" t="str">
        <f>IFERROR(W221*('SCENARIO Variables'!$H$12/'SCENARIO Variables'!$H$11)*('SCENARIO Variables'!AE$29/'SCENARIO Variables'!P$28),"")</f>
        <v/>
      </c>
      <c r="X469" s="55" t="str">
        <f>IFERROR(X221*('SCENARIO Variables'!$H$12/'SCENARIO Variables'!$H$11)*('SCENARIO Variables'!AF$29/'SCENARIO Variables'!Q$28),"")</f>
        <v/>
      </c>
      <c r="Y469" s="55" t="str">
        <f>IFERROR(Y221*('SCENARIO Variables'!$H$12/'SCENARIO Variables'!$H$11)*('SCENARIO Variables'!AG$29/'SCENARIO Variables'!R$28),"")</f>
        <v/>
      </c>
      <c r="Z469" s="55" t="str">
        <f>IFERROR(Z221*('SCENARIO Variables'!$H$12/'SCENARIO Variables'!$H$11)*('SCENARIO Variables'!AH$29/'SCENARIO Variables'!S$28),"")</f>
        <v/>
      </c>
      <c r="AA469" s="55" t="str">
        <f>IFERROR(AA221*('SCENARIO Variables'!$H$12/'SCENARIO Variables'!$H$11)*('SCENARIO Variables'!AI$29/'SCENARIO Variables'!T$28),"")</f>
        <v/>
      </c>
      <c r="AB469" s="55" t="str">
        <f>IFERROR(AB221*('SCENARIO Variables'!$H$12/'SCENARIO Variables'!$H$11)*('SCENARIO Variables'!AJ$29/'SCENARIO Variables'!U$28),"")</f>
        <v/>
      </c>
      <c r="AC469" s="55" t="str">
        <f>IFERROR(AC221*('SCENARIO Variables'!$H$12/'SCENARIO Variables'!$H$11)*('SCENARIO Variables'!AK$29/'SCENARIO Variables'!V$28),"")</f>
        <v/>
      </c>
    </row>
    <row r="470" spans="3:29" x14ac:dyDescent="0.3">
      <c r="C470" t="s">
        <v>236</v>
      </c>
      <c r="D470" t="s">
        <v>543</v>
      </c>
      <c r="J470" s="52" t="str">
        <f t="shared" si="19"/>
        <v>*</v>
      </c>
      <c r="K470" s="8">
        <f t="shared" si="17"/>
        <v>2023</v>
      </c>
      <c r="L470" s="56" t="str">
        <f t="shared" si="18"/>
        <v>TFML</v>
      </c>
      <c r="O470" s="53" t="str">
        <f>IFERROR(ROUNDDOWN(O222*('SCENARIO Variables'!W$45/'SCENARIO Variables'!H$44),4),"")</f>
        <v/>
      </c>
      <c r="P470" s="55" t="str">
        <f>IFERROR(P222*('SCENARIO Variables'!X$78/'SCENARIO Variables'!I$77),"")</f>
        <v/>
      </c>
      <c r="Q470" s="55" t="str">
        <f>IFERROR(Q222*('SCENARIO Variables'!Y$78/'SCENARIO Variables'!J$77),"")</f>
        <v/>
      </c>
      <c r="R470" s="55" t="str">
        <f>IFERROR(R222*('SCENARIO Variables'!Z$78/'SCENARIO Variables'!K$77),"")</f>
        <v/>
      </c>
      <c r="S470" s="55" t="str">
        <f>IFERROR(S222*('SCENARIO Variables'!AA$78/'SCENARIO Variables'!L$77),"")</f>
        <v/>
      </c>
      <c r="T470" s="55" t="str">
        <f>IFERROR(T222*('SCENARIO Variables'!AB$78/'SCENARIO Variables'!M$77),"")</f>
        <v/>
      </c>
      <c r="U470" s="55" t="str">
        <f>IFERROR(U222*('SCENARIO Variables'!AC$78/'SCENARIO Variables'!N$77),"")</f>
        <v/>
      </c>
      <c r="V470" s="55" t="str">
        <f>IFERROR(V222*('SCENARIO Variables'!AD$78/'SCENARIO Variables'!O$77),"")</f>
        <v/>
      </c>
      <c r="W470" s="55" t="str">
        <f>IFERROR(W222*('SCENARIO Variables'!AE$78/'SCENARIO Variables'!P$77),"")</f>
        <v/>
      </c>
      <c r="X470" s="55" t="str">
        <f>IFERROR(X222*('SCENARIO Variables'!AF$78/'SCENARIO Variables'!Q$77),"")</f>
        <v/>
      </c>
      <c r="Y470" s="55" t="str">
        <f>IFERROR(Y222*('SCENARIO Variables'!AG$78/'SCENARIO Variables'!R$77),"")</f>
        <v/>
      </c>
      <c r="Z470" s="55" t="str">
        <f>IFERROR(Z222*('SCENARIO Variables'!AH$78/'SCENARIO Variables'!S$77),"")</f>
        <v/>
      </c>
      <c r="AA470" s="55" t="str">
        <f>IFERROR(AA222*('SCENARIO Variables'!AI$78/'SCENARIO Variables'!T$77),"")</f>
        <v/>
      </c>
      <c r="AB470" s="55" t="str">
        <f>IFERROR(AB222*('SCENARIO Variables'!AJ$78/'SCENARIO Variables'!U$77),"")</f>
        <v/>
      </c>
      <c r="AC470" s="55" t="str">
        <f>IFERROR(AC222*('SCENARIO Variables'!AK$78/'SCENARIO Variables'!V$77),"")</f>
        <v/>
      </c>
    </row>
    <row r="471" spans="3:29" x14ac:dyDescent="0.3">
      <c r="C471" t="s">
        <v>237</v>
      </c>
      <c r="D471" t="s">
        <v>543</v>
      </c>
      <c r="J471" s="52" t="str">
        <f t="shared" si="19"/>
        <v>*</v>
      </c>
      <c r="K471" s="8">
        <f t="shared" si="17"/>
        <v>2023</v>
      </c>
      <c r="L471" s="56" t="str">
        <f t="shared" si="18"/>
        <v>TFML-C</v>
      </c>
      <c r="O471" s="53" t="str">
        <f>IFERROR(ROUNDDOWN(O223*('SCENARIO Variables'!W$45/'SCENARIO Variables'!H$44),4),"")</f>
        <v/>
      </c>
      <c r="P471" s="55" t="str">
        <f>IFERROR(P223*('SCENARIO Variables'!X$78/'SCENARIO Variables'!I$77),"")</f>
        <v/>
      </c>
      <c r="Q471" s="55" t="str">
        <f>IFERROR(Q223*('SCENARIO Variables'!Y$78/'SCENARIO Variables'!J$77),"")</f>
        <v/>
      </c>
      <c r="R471" s="55" t="str">
        <f>IFERROR(R223*('SCENARIO Variables'!Z$78/'SCENARIO Variables'!K$77),"")</f>
        <v/>
      </c>
      <c r="S471" s="55" t="str">
        <f>IFERROR(S223*('SCENARIO Variables'!AA$78/'SCENARIO Variables'!L$77),"")</f>
        <v/>
      </c>
      <c r="T471" s="55" t="str">
        <f>IFERROR(T223*('SCENARIO Variables'!AB$78/'SCENARIO Variables'!M$77),"")</f>
        <v/>
      </c>
      <c r="U471" s="55" t="str">
        <f>IFERROR(U223*('SCENARIO Variables'!AC$78/'SCENARIO Variables'!N$77),"")</f>
        <v/>
      </c>
      <c r="V471" s="55" t="str">
        <f>IFERROR(V223*('SCENARIO Variables'!AD$78/'SCENARIO Variables'!O$77),"")</f>
        <v/>
      </c>
      <c r="W471" s="55" t="str">
        <f>IFERROR(W223*('SCENARIO Variables'!AE$78/'SCENARIO Variables'!P$77),"")</f>
        <v/>
      </c>
      <c r="X471" s="55" t="str">
        <f>IFERROR(X223*('SCENARIO Variables'!AF$78/'SCENARIO Variables'!Q$77),"")</f>
        <v/>
      </c>
      <c r="Y471" s="55" t="str">
        <f>IFERROR(Y223*('SCENARIO Variables'!AG$78/'SCENARIO Variables'!R$77),"")</f>
        <v/>
      </c>
      <c r="Z471" s="55" t="str">
        <f>IFERROR(Z223*('SCENARIO Variables'!AH$78/'SCENARIO Variables'!S$77),"")</f>
        <v/>
      </c>
      <c r="AA471" s="55" t="str">
        <f>IFERROR(AA223*('SCENARIO Variables'!AI$78/'SCENARIO Variables'!T$77),"")</f>
        <v/>
      </c>
      <c r="AB471" s="55" t="str">
        <f>IFERROR(AB223*('SCENARIO Variables'!AJ$78/'SCENARIO Variables'!U$77),"")</f>
        <v/>
      </c>
      <c r="AC471" s="55" t="str">
        <f>IFERROR(AC223*('SCENARIO Variables'!AK$78/'SCENARIO Variables'!V$77),"")</f>
        <v/>
      </c>
    </row>
    <row r="472" spans="3:29" x14ac:dyDescent="0.3">
      <c r="C472" t="s">
        <v>238</v>
      </c>
      <c r="D472" t="s">
        <v>543</v>
      </c>
      <c r="J472" s="52" t="str">
        <f t="shared" si="19"/>
        <v>*</v>
      </c>
      <c r="K472" s="8">
        <f t="shared" si="17"/>
        <v>2023</v>
      </c>
      <c r="L472" s="56" t="str">
        <f t="shared" si="18"/>
        <v>TFMS</v>
      </c>
      <c r="O472" s="53" t="str">
        <f>IFERROR(ROUNDDOWN(O224*('SCENARIO Variables'!W$45/'SCENARIO Variables'!H$44),4),"")</f>
        <v/>
      </c>
      <c r="P472" s="55" t="str">
        <f>IFERROR(P224*('SCENARIO Variables'!$H$12/'SCENARIO Variables'!$H$11)*('SCENARIO Variables'!X$29/'SCENARIO Variables'!I$28),"")</f>
        <v/>
      </c>
      <c r="Q472" s="55" t="str">
        <f>IFERROR(Q224*('SCENARIO Variables'!$H$12/'SCENARIO Variables'!$H$11)*('SCENARIO Variables'!Y$29/'SCENARIO Variables'!J$28),"")</f>
        <v/>
      </c>
      <c r="R472" s="55" t="str">
        <f>IFERROR(R224*('SCENARIO Variables'!$H$12/'SCENARIO Variables'!$H$11)*('SCENARIO Variables'!Z$29/'SCENARIO Variables'!K$28),"")</f>
        <v/>
      </c>
      <c r="S472" s="55" t="str">
        <f>IFERROR(S224*('SCENARIO Variables'!$H$12/'SCENARIO Variables'!$H$11)*('SCENARIO Variables'!AA$29/'SCENARIO Variables'!L$28),"")</f>
        <v/>
      </c>
      <c r="T472" s="55" t="str">
        <f>IFERROR(T224*('SCENARIO Variables'!$H$12/'SCENARIO Variables'!$H$11)*('SCENARIO Variables'!AB$29/'SCENARIO Variables'!M$28),"")</f>
        <v/>
      </c>
      <c r="U472" s="55" t="str">
        <f>IFERROR(U224*('SCENARIO Variables'!$H$12/'SCENARIO Variables'!$H$11)*('SCENARIO Variables'!AC$29/'SCENARIO Variables'!N$28),"")</f>
        <v/>
      </c>
      <c r="V472" s="55" t="str">
        <f>IFERROR(V224*('SCENARIO Variables'!$H$12/'SCENARIO Variables'!$H$11)*('SCENARIO Variables'!AD$29/'SCENARIO Variables'!O$28),"")</f>
        <v/>
      </c>
      <c r="W472" s="55" t="str">
        <f>IFERROR(W224*('SCENARIO Variables'!$H$12/'SCENARIO Variables'!$H$11)*('SCENARIO Variables'!AE$29/'SCENARIO Variables'!P$28),"")</f>
        <v/>
      </c>
      <c r="X472" s="55" t="str">
        <f>IFERROR(X224*('SCENARIO Variables'!$H$12/'SCENARIO Variables'!$H$11)*('SCENARIO Variables'!AF$29/'SCENARIO Variables'!Q$28),"")</f>
        <v/>
      </c>
      <c r="Y472" s="55" t="str">
        <f>IFERROR(Y224*('SCENARIO Variables'!$H$12/'SCENARIO Variables'!$H$11)*('SCENARIO Variables'!AG$29/'SCENARIO Variables'!R$28),"")</f>
        <v/>
      </c>
      <c r="Z472" s="55" t="str">
        <f>IFERROR(Z224*('SCENARIO Variables'!$H$12/'SCENARIO Variables'!$H$11)*('SCENARIO Variables'!AH$29/'SCENARIO Variables'!S$28),"")</f>
        <v/>
      </c>
      <c r="AA472" s="55" t="str">
        <f>IFERROR(AA224*('SCENARIO Variables'!$H$12/'SCENARIO Variables'!$H$11)*('SCENARIO Variables'!AI$29/'SCENARIO Variables'!T$28),"")</f>
        <v/>
      </c>
      <c r="AB472" s="55" t="str">
        <f>IFERROR(AB224*('SCENARIO Variables'!$H$12/'SCENARIO Variables'!$H$11)*('SCENARIO Variables'!AJ$29/'SCENARIO Variables'!U$28),"")</f>
        <v/>
      </c>
      <c r="AC472" s="55" t="str">
        <f>IFERROR(AC224*('SCENARIO Variables'!$H$12/'SCENARIO Variables'!$H$11)*('SCENARIO Variables'!AK$29/'SCENARIO Variables'!V$28),"")</f>
        <v/>
      </c>
    </row>
    <row r="473" spans="3:29" x14ac:dyDescent="0.3">
      <c r="C473" t="s">
        <v>239</v>
      </c>
      <c r="D473" t="s">
        <v>543</v>
      </c>
      <c r="J473" s="52" t="str">
        <f t="shared" si="19"/>
        <v>*</v>
      </c>
      <c r="K473" s="8">
        <f t="shared" si="17"/>
        <v>2023</v>
      </c>
      <c r="L473" s="56" t="str">
        <f t="shared" si="18"/>
        <v>TFMS-C</v>
      </c>
      <c r="O473" s="53" t="str">
        <f>IFERROR(ROUNDDOWN(O225*('SCENARIO Variables'!W$45/'SCENARIO Variables'!H$44),4),"")</f>
        <v/>
      </c>
      <c r="P473" s="55" t="str">
        <f>IFERROR(P225*('SCENARIO Variables'!$H$12/'SCENARIO Variables'!$H$11)*('SCENARIO Variables'!X$29/'SCENARIO Variables'!I$28),"")</f>
        <v/>
      </c>
      <c r="Q473" s="55" t="str">
        <f>IFERROR(Q225*('SCENARIO Variables'!$H$12/'SCENARIO Variables'!$H$11)*('SCENARIO Variables'!Y$29/'SCENARIO Variables'!J$28),"")</f>
        <v/>
      </c>
      <c r="R473" s="55" t="str">
        <f>IFERROR(R225*('SCENARIO Variables'!$H$12/'SCENARIO Variables'!$H$11)*('SCENARIO Variables'!Z$29/'SCENARIO Variables'!K$28),"")</f>
        <v/>
      </c>
      <c r="S473" s="55" t="str">
        <f>IFERROR(S225*('SCENARIO Variables'!$H$12/'SCENARIO Variables'!$H$11)*('SCENARIO Variables'!AA$29/'SCENARIO Variables'!L$28),"")</f>
        <v/>
      </c>
      <c r="T473" s="55" t="str">
        <f>IFERROR(T225*('SCENARIO Variables'!$H$12/'SCENARIO Variables'!$H$11)*('SCENARIO Variables'!AB$29/'SCENARIO Variables'!M$28),"")</f>
        <v/>
      </c>
      <c r="U473" s="55" t="str">
        <f>IFERROR(U225*('SCENARIO Variables'!$H$12/'SCENARIO Variables'!$H$11)*('SCENARIO Variables'!AC$29/'SCENARIO Variables'!N$28),"")</f>
        <v/>
      </c>
      <c r="V473" s="55" t="str">
        <f>IFERROR(V225*('SCENARIO Variables'!$H$12/'SCENARIO Variables'!$H$11)*('SCENARIO Variables'!AD$29/'SCENARIO Variables'!O$28),"")</f>
        <v/>
      </c>
      <c r="W473" s="55" t="str">
        <f>IFERROR(W225*('SCENARIO Variables'!$H$12/'SCENARIO Variables'!$H$11)*('SCENARIO Variables'!AE$29/'SCENARIO Variables'!P$28),"")</f>
        <v/>
      </c>
      <c r="X473" s="55" t="str">
        <f>IFERROR(X225*('SCENARIO Variables'!$H$12/'SCENARIO Variables'!$H$11)*('SCENARIO Variables'!AF$29/'SCENARIO Variables'!Q$28),"")</f>
        <v/>
      </c>
      <c r="Y473" s="55" t="str">
        <f>IFERROR(Y225*('SCENARIO Variables'!$H$12/'SCENARIO Variables'!$H$11)*('SCENARIO Variables'!AG$29/'SCENARIO Variables'!R$28),"")</f>
        <v/>
      </c>
      <c r="Z473" s="55" t="str">
        <f>IFERROR(Z225*('SCENARIO Variables'!$H$12/'SCENARIO Variables'!$H$11)*('SCENARIO Variables'!AH$29/'SCENARIO Variables'!S$28),"")</f>
        <v/>
      </c>
      <c r="AA473" s="55" t="str">
        <f>IFERROR(AA225*('SCENARIO Variables'!$H$12/'SCENARIO Variables'!$H$11)*('SCENARIO Variables'!AI$29/'SCENARIO Variables'!T$28),"")</f>
        <v/>
      </c>
      <c r="AB473" s="55" t="str">
        <f>IFERROR(AB225*('SCENARIO Variables'!$H$12/'SCENARIO Variables'!$H$11)*('SCENARIO Variables'!AJ$29/'SCENARIO Variables'!U$28),"")</f>
        <v/>
      </c>
      <c r="AC473" s="55" t="str">
        <f>IFERROR(AC225*('SCENARIO Variables'!$H$12/'SCENARIO Variables'!$H$11)*('SCENARIO Variables'!AK$29/'SCENARIO Variables'!V$28),"")</f>
        <v/>
      </c>
    </row>
    <row r="474" spans="3:29" x14ac:dyDescent="0.3">
      <c r="C474" t="s">
        <v>240</v>
      </c>
      <c r="D474" t="s">
        <v>543</v>
      </c>
      <c r="J474" s="52" t="str">
        <f t="shared" si="19"/>
        <v>*</v>
      </c>
      <c r="K474" s="8">
        <f t="shared" si="17"/>
        <v>2023</v>
      </c>
      <c r="L474" s="56" t="str">
        <f t="shared" si="18"/>
        <v>TFRL</v>
      </c>
      <c r="O474" s="53" t="str">
        <f>IFERROR(ROUNDDOWN(O226*('SCENARIO Variables'!W$45/'SCENARIO Variables'!H$44),4),"")</f>
        <v/>
      </c>
      <c r="P474" s="55" t="str">
        <f>IFERROR(P226*('SCENARIO Variables'!X$78/'SCENARIO Variables'!I$77),"")</f>
        <v/>
      </c>
      <c r="Q474" s="55" t="str">
        <f>IFERROR(Q226*('SCENARIO Variables'!Y$78/'SCENARIO Variables'!J$77),"")</f>
        <v/>
      </c>
      <c r="R474" s="55" t="str">
        <f>IFERROR(R226*('SCENARIO Variables'!Z$78/'SCENARIO Variables'!K$77),"")</f>
        <v/>
      </c>
      <c r="S474" s="55" t="str">
        <f>IFERROR(S226*('SCENARIO Variables'!AA$78/'SCENARIO Variables'!L$77),"")</f>
        <v/>
      </c>
      <c r="T474" s="55" t="str">
        <f>IFERROR(T226*('SCENARIO Variables'!AB$78/'SCENARIO Variables'!M$77),"")</f>
        <v/>
      </c>
      <c r="U474" s="55" t="str">
        <f>IFERROR(U226*('SCENARIO Variables'!AC$78/'SCENARIO Variables'!N$77),"")</f>
        <v/>
      </c>
      <c r="V474" s="55" t="str">
        <f>IFERROR(V226*('SCENARIO Variables'!AD$78/'SCENARIO Variables'!O$77),"")</f>
        <v/>
      </c>
      <c r="W474" s="55" t="str">
        <f>IFERROR(W226*('SCENARIO Variables'!AE$78/'SCENARIO Variables'!P$77),"")</f>
        <v/>
      </c>
      <c r="X474" s="55" t="str">
        <f>IFERROR(X226*('SCENARIO Variables'!AF$78/'SCENARIO Variables'!Q$77),"")</f>
        <v/>
      </c>
      <c r="Y474" s="55" t="str">
        <f>IFERROR(Y226*('SCENARIO Variables'!AG$78/'SCENARIO Variables'!R$77),"")</f>
        <v/>
      </c>
      <c r="Z474" s="55" t="str">
        <f>IFERROR(Z226*('SCENARIO Variables'!AH$78/'SCENARIO Variables'!S$77),"")</f>
        <v/>
      </c>
      <c r="AA474" s="55" t="str">
        <f>IFERROR(AA226*('SCENARIO Variables'!AI$78/'SCENARIO Variables'!T$77),"")</f>
        <v/>
      </c>
      <c r="AB474" s="55" t="str">
        <f>IFERROR(AB226*('SCENARIO Variables'!AJ$78/'SCENARIO Variables'!U$77),"")</f>
        <v/>
      </c>
      <c r="AC474" s="55" t="str">
        <f>IFERROR(AC226*('SCENARIO Variables'!AK$78/'SCENARIO Variables'!V$77),"")</f>
        <v/>
      </c>
    </row>
    <row r="475" spans="3:29" x14ac:dyDescent="0.3">
      <c r="C475" t="s">
        <v>241</v>
      </c>
      <c r="D475" t="s">
        <v>543</v>
      </c>
      <c r="J475" s="52" t="str">
        <f t="shared" si="19"/>
        <v>*</v>
      </c>
      <c r="K475" s="8">
        <f t="shared" si="17"/>
        <v>2023</v>
      </c>
      <c r="L475" s="56" t="str">
        <f t="shared" si="18"/>
        <v>TFRL-C</v>
      </c>
      <c r="O475" s="53" t="str">
        <f>IFERROR(ROUNDDOWN(O227*('SCENARIO Variables'!W$45/'SCENARIO Variables'!H$44),4),"")</f>
        <v/>
      </c>
      <c r="P475" s="55" t="str">
        <f>IFERROR(P227*('SCENARIO Variables'!X$78/'SCENARIO Variables'!I$77),"")</f>
        <v/>
      </c>
      <c r="Q475" s="55" t="str">
        <f>IFERROR(Q227*('SCENARIO Variables'!Y$78/'SCENARIO Variables'!J$77),"")</f>
        <v/>
      </c>
      <c r="R475" s="55" t="str">
        <f>IFERROR(R227*('SCENARIO Variables'!Z$78/'SCENARIO Variables'!K$77),"")</f>
        <v/>
      </c>
      <c r="S475" s="55" t="str">
        <f>IFERROR(S227*('SCENARIO Variables'!AA$78/'SCENARIO Variables'!L$77),"")</f>
        <v/>
      </c>
      <c r="T475" s="55" t="str">
        <f>IFERROR(T227*('SCENARIO Variables'!AB$78/'SCENARIO Variables'!M$77),"")</f>
        <v/>
      </c>
      <c r="U475" s="55" t="str">
        <f>IFERROR(U227*('SCENARIO Variables'!AC$78/'SCENARIO Variables'!N$77),"")</f>
        <v/>
      </c>
      <c r="V475" s="55" t="str">
        <f>IFERROR(V227*('SCENARIO Variables'!AD$78/'SCENARIO Variables'!O$77),"")</f>
        <v/>
      </c>
      <c r="W475" s="55" t="str">
        <f>IFERROR(W227*('SCENARIO Variables'!AE$78/'SCENARIO Variables'!P$77),"")</f>
        <v/>
      </c>
      <c r="X475" s="55" t="str">
        <f>IFERROR(X227*('SCENARIO Variables'!AF$78/'SCENARIO Variables'!Q$77),"")</f>
        <v/>
      </c>
      <c r="Y475" s="55" t="str">
        <f>IFERROR(Y227*('SCENARIO Variables'!AG$78/'SCENARIO Variables'!R$77),"")</f>
        <v/>
      </c>
      <c r="Z475" s="55" t="str">
        <f>IFERROR(Z227*('SCENARIO Variables'!AH$78/'SCENARIO Variables'!S$77),"")</f>
        <v/>
      </c>
      <c r="AA475" s="55" t="str">
        <f>IFERROR(AA227*('SCENARIO Variables'!AI$78/'SCENARIO Variables'!T$77),"")</f>
        <v/>
      </c>
      <c r="AB475" s="55" t="str">
        <f>IFERROR(AB227*('SCENARIO Variables'!AJ$78/'SCENARIO Variables'!U$77),"")</f>
        <v/>
      </c>
      <c r="AC475" s="55" t="str">
        <f>IFERROR(AC227*('SCENARIO Variables'!AK$78/'SCENARIO Variables'!V$77),"")</f>
        <v/>
      </c>
    </row>
    <row r="476" spans="3:29" x14ac:dyDescent="0.3">
      <c r="C476" t="s">
        <v>242</v>
      </c>
      <c r="D476" t="s">
        <v>543</v>
      </c>
      <c r="J476" s="52" t="str">
        <f t="shared" si="19"/>
        <v>*</v>
      </c>
      <c r="K476" s="8">
        <f t="shared" si="17"/>
        <v>2023</v>
      </c>
      <c r="L476" s="56" t="str">
        <f t="shared" si="18"/>
        <v>TFRS</v>
      </c>
      <c r="O476" s="53" t="str">
        <f>IFERROR(ROUNDDOWN(O228*('SCENARIO Variables'!W$45/'SCENARIO Variables'!H$44),4),"")</f>
        <v/>
      </c>
      <c r="P476" s="55" t="str">
        <f>IFERROR(P228*('SCENARIO Variables'!$H$12/'SCENARIO Variables'!$H$11)*('SCENARIO Variables'!X$29/'SCENARIO Variables'!I$28),"")</f>
        <v/>
      </c>
      <c r="Q476" s="55" t="str">
        <f>IFERROR(Q228*('SCENARIO Variables'!$H$12/'SCENARIO Variables'!$H$11)*('SCENARIO Variables'!Y$29/'SCENARIO Variables'!J$28),"")</f>
        <v/>
      </c>
      <c r="R476" s="55" t="str">
        <f>IFERROR(R228*('SCENARIO Variables'!$H$12/'SCENARIO Variables'!$H$11)*('SCENARIO Variables'!Z$29/'SCENARIO Variables'!K$28),"")</f>
        <v/>
      </c>
      <c r="S476" s="55" t="str">
        <f>IFERROR(S228*('SCENARIO Variables'!$H$12/'SCENARIO Variables'!$H$11)*('SCENARIO Variables'!AA$29/'SCENARIO Variables'!L$28),"")</f>
        <v/>
      </c>
      <c r="T476" s="55" t="str">
        <f>IFERROR(T228*('SCENARIO Variables'!$H$12/'SCENARIO Variables'!$H$11)*('SCENARIO Variables'!AB$29/'SCENARIO Variables'!M$28),"")</f>
        <v/>
      </c>
      <c r="U476" s="55" t="str">
        <f>IFERROR(U228*('SCENARIO Variables'!$H$12/'SCENARIO Variables'!$H$11)*('SCENARIO Variables'!AC$29/'SCENARIO Variables'!N$28),"")</f>
        <v/>
      </c>
      <c r="V476" s="55" t="str">
        <f>IFERROR(V228*('SCENARIO Variables'!$H$12/'SCENARIO Variables'!$H$11)*('SCENARIO Variables'!AD$29/'SCENARIO Variables'!O$28),"")</f>
        <v/>
      </c>
      <c r="W476" s="55" t="str">
        <f>IFERROR(W228*('SCENARIO Variables'!$H$12/'SCENARIO Variables'!$H$11)*('SCENARIO Variables'!AE$29/'SCENARIO Variables'!P$28),"")</f>
        <v/>
      </c>
      <c r="X476" s="55" t="str">
        <f>IFERROR(X228*('SCENARIO Variables'!$H$12/'SCENARIO Variables'!$H$11)*('SCENARIO Variables'!AF$29/'SCENARIO Variables'!Q$28),"")</f>
        <v/>
      </c>
      <c r="Y476" s="55" t="str">
        <f>IFERROR(Y228*('SCENARIO Variables'!$H$12/'SCENARIO Variables'!$H$11)*('SCENARIO Variables'!AG$29/'SCENARIO Variables'!R$28),"")</f>
        <v/>
      </c>
      <c r="Z476" s="55" t="str">
        <f>IFERROR(Z228*('SCENARIO Variables'!$H$12/'SCENARIO Variables'!$H$11)*('SCENARIO Variables'!AH$29/'SCENARIO Variables'!S$28),"")</f>
        <v/>
      </c>
      <c r="AA476" s="55" t="str">
        <f>IFERROR(AA228*('SCENARIO Variables'!$H$12/'SCENARIO Variables'!$H$11)*('SCENARIO Variables'!AI$29/'SCENARIO Variables'!T$28),"")</f>
        <v/>
      </c>
      <c r="AB476" s="55" t="str">
        <f>IFERROR(AB228*('SCENARIO Variables'!$H$12/'SCENARIO Variables'!$H$11)*('SCENARIO Variables'!AJ$29/'SCENARIO Variables'!U$28),"")</f>
        <v/>
      </c>
      <c r="AC476" s="55" t="str">
        <f>IFERROR(AC228*('SCENARIO Variables'!$H$12/'SCENARIO Variables'!$H$11)*('SCENARIO Variables'!AK$29/'SCENARIO Variables'!V$28),"")</f>
        <v/>
      </c>
    </row>
    <row r="477" spans="3:29" x14ac:dyDescent="0.3">
      <c r="C477" t="s">
        <v>243</v>
      </c>
      <c r="D477" t="s">
        <v>543</v>
      </c>
      <c r="J477" s="52" t="str">
        <f t="shared" si="19"/>
        <v>*</v>
      </c>
      <c r="K477" s="8">
        <f t="shared" si="17"/>
        <v>2023</v>
      </c>
      <c r="L477" s="56" t="str">
        <f t="shared" si="18"/>
        <v>TFRS-C</v>
      </c>
      <c r="O477" s="53" t="str">
        <f>IFERROR(ROUNDDOWN(O229*('SCENARIO Variables'!W$45/'SCENARIO Variables'!H$44),4),"")</f>
        <v/>
      </c>
      <c r="P477" s="55" t="str">
        <f>IFERROR(P229*('SCENARIO Variables'!$H$12/'SCENARIO Variables'!$H$11)*('SCENARIO Variables'!X$29/'SCENARIO Variables'!I$28),"")</f>
        <v/>
      </c>
      <c r="Q477" s="55" t="str">
        <f>IFERROR(Q229*('SCENARIO Variables'!$H$12/'SCENARIO Variables'!$H$11)*('SCENARIO Variables'!Y$29/'SCENARIO Variables'!J$28),"")</f>
        <v/>
      </c>
      <c r="R477" s="55" t="str">
        <f>IFERROR(R229*('SCENARIO Variables'!$H$12/'SCENARIO Variables'!$H$11)*('SCENARIO Variables'!Z$29/'SCENARIO Variables'!K$28),"")</f>
        <v/>
      </c>
      <c r="S477" s="55" t="str">
        <f>IFERROR(S229*('SCENARIO Variables'!$H$12/'SCENARIO Variables'!$H$11)*('SCENARIO Variables'!AA$29/'SCENARIO Variables'!L$28),"")</f>
        <v/>
      </c>
      <c r="T477" s="55" t="str">
        <f>IFERROR(T229*('SCENARIO Variables'!$H$12/'SCENARIO Variables'!$H$11)*('SCENARIO Variables'!AB$29/'SCENARIO Variables'!M$28),"")</f>
        <v/>
      </c>
      <c r="U477" s="55" t="str">
        <f>IFERROR(U229*('SCENARIO Variables'!$H$12/'SCENARIO Variables'!$H$11)*('SCENARIO Variables'!AC$29/'SCENARIO Variables'!N$28),"")</f>
        <v/>
      </c>
      <c r="V477" s="55" t="str">
        <f>IFERROR(V229*('SCENARIO Variables'!$H$12/'SCENARIO Variables'!$H$11)*('SCENARIO Variables'!AD$29/'SCENARIO Variables'!O$28),"")</f>
        <v/>
      </c>
      <c r="W477" s="55" t="str">
        <f>IFERROR(W229*('SCENARIO Variables'!$H$12/'SCENARIO Variables'!$H$11)*('SCENARIO Variables'!AE$29/'SCENARIO Variables'!P$28),"")</f>
        <v/>
      </c>
      <c r="X477" s="55" t="str">
        <f>IFERROR(X229*('SCENARIO Variables'!$H$12/'SCENARIO Variables'!$H$11)*('SCENARIO Variables'!AF$29/'SCENARIO Variables'!Q$28),"")</f>
        <v/>
      </c>
      <c r="Y477" s="55" t="str">
        <f>IFERROR(Y229*('SCENARIO Variables'!$H$12/'SCENARIO Variables'!$H$11)*('SCENARIO Variables'!AG$29/'SCENARIO Variables'!R$28),"")</f>
        <v/>
      </c>
      <c r="Z477" s="55" t="str">
        <f>IFERROR(Z229*('SCENARIO Variables'!$H$12/'SCENARIO Variables'!$H$11)*('SCENARIO Variables'!AH$29/'SCENARIO Variables'!S$28),"")</f>
        <v/>
      </c>
      <c r="AA477" s="55" t="str">
        <f>IFERROR(AA229*('SCENARIO Variables'!$H$12/'SCENARIO Variables'!$H$11)*('SCENARIO Variables'!AI$29/'SCENARIO Variables'!T$28),"")</f>
        <v/>
      </c>
      <c r="AB477" s="55" t="str">
        <f>IFERROR(AB229*('SCENARIO Variables'!$H$12/'SCENARIO Variables'!$H$11)*('SCENARIO Variables'!AJ$29/'SCENARIO Variables'!U$28),"")</f>
        <v/>
      </c>
      <c r="AC477" s="55" t="str">
        <f>IFERROR(AC229*('SCENARIO Variables'!$H$12/'SCENARIO Variables'!$H$11)*('SCENARIO Variables'!AK$29/'SCENARIO Variables'!V$28),"")</f>
        <v/>
      </c>
    </row>
    <row r="478" spans="3:29" x14ac:dyDescent="0.3">
      <c r="C478" t="s">
        <v>244</v>
      </c>
      <c r="D478" t="s">
        <v>543</v>
      </c>
      <c r="J478" s="52" t="str">
        <f t="shared" si="19"/>
        <v>*</v>
      </c>
      <c r="K478" s="8">
        <f t="shared" si="17"/>
        <v>2023</v>
      </c>
      <c r="L478" s="56" t="str">
        <f t="shared" si="18"/>
        <v>TNB</v>
      </c>
      <c r="O478" s="53" t="str">
        <f>IFERROR(ROUNDDOWN(O230*('SCENARIO Variables'!W$45/'SCENARIO Variables'!H$44),4),"")</f>
        <v/>
      </c>
      <c r="P478" s="55" t="str">
        <f>IFERROR(P230*('SCENARIO Variables'!$H$12/'SCENARIO Variables'!$H$11)*('SCENARIO Variables'!X$29/'SCENARIO Variables'!I$28),"")</f>
        <v/>
      </c>
      <c r="Q478" s="55" t="str">
        <f>IFERROR(Q230*('SCENARIO Variables'!$H$12/'SCENARIO Variables'!$H$11)*('SCENARIO Variables'!Y$29/'SCENARIO Variables'!J$28),"")</f>
        <v/>
      </c>
      <c r="R478" s="55" t="str">
        <f>IFERROR(R230*('SCENARIO Variables'!$H$12/'SCENARIO Variables'!$H$11)*('SCENARIO Variables'!Z$29/'SCENARIO Variables'!K$28),"")</f>
        <v/>
      </c>
      <c r="S478" s="55" t="str">
        <f>IFERROR(S230*('SCENARIO Variables'!$H$12/'SCENARIO Variables'!$H$11)*('SCENARIO Variables'!AA$29/'SCENARIO Variables'!L$28),"")</f>
        <v/>
      </c>
      <c r="T478" s="55" t="str">
        <f>IFERROR(T230*('SCENARIO Variables'!$H$12/'SCENARIO Variables'!$H$11)*('SCENARIO Variables'!AB$29/'SCENARIO Variables'!M$28),"")</f>
        <v/>
      </c>
      <c r="U478" s="55" t="str">
        <f>IFERROR(U230*('SCENARIO Variables'!$H$12/'SCENARIO Variables'!$H$11)*('SCENARIO Variables'!AC$29/'SCENARIO Variables'!N$28),"")</f>
        <v/>
      </c>
      <c r="V478" s="55" t="str">
        <f>IFERROR(V230*('SCENARIO Variables'!$H$12/'SCENARIO Variables'!$H$11)*('SCENARIO Variables'!AD$29/'SCENARIO Variables'!O$28),"")</f>
        <v/>
      </c>
      <c r="W478" s="55" t="str">
        <f>IFERROR(W230*('SCENARIO Variables'!$H$12/'SCENARIO Variables'!$H$11)*('SCENARIO Variables'!AE$29/'SCENARIO Variables'!P$28),"")</f>
        <v/>
      </c>
      <c r="X478" s="55" t="str">
        <f>IFERROR(X230*('SCENARIO Variables'!$H$12/'SCENARIO Variables'!$H$11)*('SCENARIO Variables'!AF$29/'SCENARIO Variables'!Q$28),"")</f>
        <v/>
      </c>
      <c r="Y478" s="55" t="str">
        <f>IFERROR(Y230*('SCENARIO Variables'!$H$12/'SCENARIO Variables'!$H$11)*('SCENARIO Variables'!AG$29/'SCENARIO Variables'!R$28),"")</f>
        <v/>
      </c>
      <c r="Z478" s="55" t="str">
        <f>IFERROR(Z230*('SCENARIO Variables'!$H$12/'SCENARIO Variables'!$H$11)*('SCENARIO Variables'!AH$29/'SCENARIO Variables'!S$28),"")</f>
        <v/>
      </c>
      <c r="AA478" s="55" t="str">
        <f>IFERROR(AA230*('SCENARIO Variables'!$H$12/'SCENARIO Variables'!$H$11)*('SCENARIO Variables'!AI$29/'SCENARIO Variables'!T$28),"")</f>
        <v/>
      </c>
      <c r="AB478" s="55" t="str">
        <f>IFERROR(AB230*('SCENARIO Variables'!$H$12/'SCENARIO Variables'!$H$11)*('SCENARIO Variables'!AJ$29/'SCENARIO Variables'!U$28),"")</f>
        <v/>
      </c>
      <c r="AC478" s="55" t="str">
        <f>IFERROR(AC230*('SCENARIO Variables'!$H$12/'SCENARIO Variables'!$H$11)*('SCENARIO Variables'!AK$29/'SCENARIO Variables'!V$28),"")</f>
        <v/>
      </c>
    </row>
    <row r="479" spans="3:29" x14ac:dyDescent="0.3">
      <c r="C479" t="s">
        <v>245</v>
      </c>
      <c r="D479" t="s">
        <v>543</v>
      </c>
      <c r="J479" s="52" t="str">
        <f t="shared" si="19"/>
        <v>*</v>
      </c>
      <c r="K479" s="8">
        <f t="shared" si="17"/>
        <v>2023</v>
      </c>
      <c r="L479" s="56" t="str">
        <f t="shared" si="18"/>
        <v>TNB-C</v>
      </c>
      <c r="O479" s="53" t="str">
        <f>IFERROR(ROUNDDOWN(O231*('SCENARIO Variables'!W$45/'SCENARIO Variables'!H$44),4),"")</f>
        <v/>
      </c>
      <c r="P479" s="55" t="str">
        <f>IFERROR(P231*('SCENARIO Variables'!X$78/'SCENARIO Variables'!I$77),"")</f>
        <v/>
      </c>
      <c r="Q479" s="55" t="str">
        <f>IFERROR(Q231*('SCENARIO Variables'!Y$78/'SCENARIO Variables'!J$77),"")</f>
        <v/>
      </c>
      <c r="R479" s="55" t="str">
        <f>IFERROR(R231*('SCENARIO Variables'!Z$78/'SCENARIO Variables'!K$77),"")</f>
        <v/>
      </c>
      <c r="S479" s="55" t="str">
        <f>IFERROR(S231*('SCENARIO Variables'!AA$78/'SCENARIO Variables'!L$77),"")</f>
        <v/>
      </c>
      <c r="T479" s="55" t="str">
        <f>IFERROR(T231*('SCENARIO Variables'!AB$78/'SCENARIO Variables'!M$77),"")</f>
        <v/>
      </c>
      <c r="U479" s="55" t="str">
        <f>IFERROR(U231*('SCENARIO Variables'!AC$78/'SCENARIO Variables'!N$77),"")</f>
        <v/>
      </c>
      <c r="V479" s="55" t="str">
        <f>IFERROR(V231*('SCENARIO Variables'!AD$78/'SCENARIO Variables'!O$77),"")</f>
        <v/>
      </c>
      <c r="W479" s="55" t="str">
        <f>IFERROR(W231*('SCENARIO Variables'!AE$78/'SCENARIO Variables'!P$77),"")</f>
        <v/>
      </c>
      <c r="X479" s="55" t="str">
        <f>IFERROR(X231*('SCENARIO Variables'!AF$78/'SCENARIO Variables'!Q$77),"")</f>
        <v/>
      </c>
      <c r="Y479" s="55" t="str">
        <f>IFERROR(Y231*('SCENARIO Variables'!AG$78/'SCENARIO Variables'!R$77),"")</f>
        <v/>
      </c>
      <c r="Z479" s="55" t="str">
        <f>IFERROR(Z231*('SCENARIO Variables'!AH$78/'SCENARIO Variables'!S$77),"")</f>
        <v/>
      </c>
      <c r="AA479" s="55" t="str">
        <f>IFERROR(AA231*('SCENARIO Variables'!AI$78/'SCENARIO Variables'!T$77),"")</f>
        <v/>
      </c>
      <c r="AB479" s="55" t="str">
        <f>IFERROR(AB231*('SCENARIO Variables'!AJ$78/'SCENARIO Variables'!U$77),"")</f>
        <v/>
      </c>
      <c r="AC479" s="55" t="str">
        <f>IFERROR(AC231*('SCENARIO Variables'!AK$78/'SCENARIO Variables'!V$77),"")</f>
        <v/>
      </c>
    </row>
    <row r="480" spans="3:29" x14ac:dyDescent="0.3">
      <c r="C480" t="s">
        <v>246</v>
      </c>
      <c r="D480" t="s">
        <v>543</v>
      </c>
      <c r="J480" s="52" t="str">
        <f t="shared" si="19"/>
        <v>*</v>
      </c>
      <c r="K480" s="8">
        <f t="shared" si="17"/>
        <v>2023</v>
      </c>
      <c r="L480" s="56" t="str">
        <f t="shared" si="18"/>
        <v>TOV</v>
      </c>
      <c r="O480" s="53" t="str">
        <f>IFERROR(ROUNDDOWN(O232*('SCENARIO Variables'!W$45/'SCENARIO Variables'!H$44),4),"")</f>
        <v/>
      </c>
      <c r="P480" s="55" t="str">
        <f>IFERROR(P232*('SCENARIO Variables'!X$29/'SCENARIO Variables'!I$28),"")</f>
        <v/>
      </c>
      <c r="Q480" s="55" t="str">
        <f>IFERROR(Q232*('SCENARIO Variables'!Y$29/'SCENARIO Variables'!J$28),"")</f>
        <v/>
      </c>
      <c r="R480" s="55" t="str">
        <f>IFERROR(R232*('SCENARIO Variables'!Z$29/'SCENARIO Variables'!K$28),"")</f>
        <v/>
      </c>
      <c r="S480" s="55" t="str">
        <f>IFERROR(S232*('SCENARIO Variables'!AA$29/'SCENARIO Variables'!L$28),"")</f>
        <v/>
      </c>
      <c r="T480" s="55" t="str">
        <f>IFERROR(T232*('SCENARIO Variables'!AB$29/'SCENARIO Variables'!M$28),"")</f>
        <v/>
      </c>
      <c r="U480" s="55" t="str">
        <f>IFERROR(U232*('SCENARIO Variables'!AC$29/'SCENARIO Variables'!N$28),"")</f>
        <v/>
      </c>
      <c r="V480" s="55" t="str">
        <f>IFERROR(V232*('SCENARIO Variables'!AD$29/'SCENARIO Variables'!O$28),"")</f>
        <v/>
      </c>
      <c r="W480" s="55" t="str">
        <f>IFERROR(W232*('SCENARIO Variables'!AE$29/'SCENARIO Variables'!P$28),"")</f>
        <v/>
      </c>
      <c r="X480" s="55" t="str">
        <f>IFERROR(X232*('SCENARIO Variables'!AF$29/'SCENARIO Variables'!Q$28),"")</f>
        <v/>
      </c>
      <c r="Y480" s="55" t="str">
        <f>IFERROR(Y232*('SCENARIO Variables'!AG$29/'SCENARIO Variables'!R$28),"")</f>
        <v/>
      </c>
      <c r="Z480" s="55" t="str">
        <f>IFERROR(Z232*('SCENARIO Variables'!AH$29/'SCENARIO Variables'!S$28),"")</f>
        <v/>
      </c>
      <c r="AA480" s="55" t="str">
        <f>IFERROR(AA232*('SCENARIO Variables'!AI$29/'SCENARIO Variables'!T$28),"")</f>
        <v/>
      </c>
      <c r="AB480" s="55" t="str">
        <f>IFERROR(AB232*('SCENARIO Variables'!AJ$29/'SCENARIO Variables'!U$28),"")</f>
        <v/>
      </c>
      <c r="AC480" s="55" t="str">
        <f>IFERROR(AC232*('SCENARIO Variables'!AK$29/'SCENARIO Variables'!V$28),"")</f>
        <v/>
      </c>
    </row>
    <row r="481" spans="3:29" x14ac:dyDescent="0.3">
      <c r="C481" t="s">
        <v>247</v>
      </c>
      <c r="D481" t="s">
        <v>543</v>
      </c>
      <c r="J481" s="52" t="str">
        <f t="shared" si="19"/>
        <v>*</v>
      </c>
      <c r="K481" s="8">
        <f t="shared" si="17"/>
        <v>2023</v>
      </c>
      <c r="L481" s="56" t="str">
        <f t="shared" si="18"/>
        <v>TOV-C</v>
      </c>
      <c r="O481" s="53" t="str">
        <f>IFERROR(ROUNDDOWN(O233*('SCENARIO Variables'!W$45/'SCENARIO Variables'!H$44),4),"")</f>
        <v/>
      </c>
      <c r="P481" s="55" t="str">
        <f>IFERROR(P233*('SCENARIO Variables'!X$78/'SCENARIO Variables'!I$77),"")</f>
        <v/>
      </c>
      <c r="Q481" s="55" t="str">
        <f>IFERROR(Q233*('SCENARIO Variables'!Y$78/'SCENARIO Variables'!J$77),"")</f>
        <v/>
      </c>
      <c r="R481" s="55" t="str">
        <f>IFERROR(R233*('SCENARIO Variables'!Z$78/'SCENARIO Variables'!K$77),"")</f>
        <v/>
      </c>
      <c r="S481" s="55" t="str">
        <f>IFERROR(S233*('SCENARIO Variables'!AA$78/'SCENARIO Variables'!L$77),"")</f>
        <v/>
      </c>
      <c r="T481" s="55" t="str">
        <f>IFERROR(T233*('SCENARIO Variables'!AB$78/'SCENARIO Variables'!M$77),"")</f>
        <v/>
      </c>
      <c r="U481" s="55" t="str">
        <f>IFERROR(U233*('SCENARIO Variables'!AC$78/'SCENARIO Variables'!N$77),"")</f>
        <v/>
      </c>
      <c r="V481" s="55" t="str">
        <f>IFERROR(V233*('SCENARIO Variables'!AD$78/'SCENARIO Variables'!O$77),"")</f>
        <v/>
      </c>
      <c r="W481" s="55" t="str">
        <f>IFERROR(W233*('SCENARIO Variables'!AE$78/'SCENARIO Variables'!P$77),"")</f>
        <v/>
      </c>
      <c r="X481" s="55" t="str">
        <f>IFERROR(X233*('SCENARIO Variables'!AF$78/'SCENARIO Variables'!Q$77),"")</f>
        <v/>
      </c>
      <c r="Y481" s="55" t="str">
        <f>IFERROR(Y233*('SCENARIO Variables'!AG$78/'SCENARIO Variables'!R$77),"")</f>
        <v/>
      </c>
      <c r="Z481" s="55" t="str">
        <f>IFERROR(Z233*('SCENARIO Variables'!AH$78/'SCENARIO Variables'!S$77),"")</f>
        <v/>
      </c>
      <c r="AA481" s="55" t="str">
        <f>IFERROR(AA233*('SCENARIO Variables'!AI$78/'SCENARIO Variables'!T$77),"")</f>
        <v/>
      </c>
      <c r="AB481" s="55" t="str">
        <f>IFERROR(AB233*('SCENARIO Variables'!AJ$78/'SCENARIO Variables'!U$77),"")</f>
        <v/>
      </c>
      <c r="AC481" s="55" t="str">
        <f>IFERROR(AC233*('SCENARIO Variables'!AK$78/'SCENARIO Variables'!V$77),"")</f>
        <v/>
      </c>
    </row>
    <row r="482" spans="3:29" x14ac:dyDescent="0.3">
      <c r="C482" t="s">
        <v>248</v>
      </c>
      <c r="D482" t="s">
        <v>543</v>
      </c>
      <c r="J482" s="52" t="str">
        <f t="shared" si="19"/>
        <v>*</v>
      </c>
      <c r="K482" s="8">
        <f t="shared" si="17"/>
        <v>2023</v>
      </c>
      <c r="L482" s="56" t="str">
        <f t="shared" si="18"/>
        <v>TTF</v>
      </c>
      <c r="O482" s="53" t="str">
        <f>IFERROR(ROUNDDOWN(O234*('SCENARIO Variables'!W$45/'SCENARIO Variables'!H$44),4),"")</f>
        <v/>
      </c>
      <c r="P482" s="55" t="str">
        <f>IFERROR(P234*('SCENARIO Variables'!$H$12/'SCENARIO Variables'!$H$11)*('SCENARIO Variables'!X$29/'SCENARIO Variables'!I$28),"")</f>
        <v/>
      </c>
      <c r="Q482" s="55" t="str">
        <f>IFERROR(Q234*('SCENARIO Variables'!$H$12/'SCENARIO Variables'!$H$11)*('SCENARIO Variables'!Y$29/'SCENARIO Variables'!J$28),"")</f>
        <v/>
      </c>
      <c r="R482" s="55" t="str">
        <f>IFERROR(R234*('SCENARIO Variables'!$H$12/'SCENARIO Variables'!$H$11)*('SCENARIO Variables'!Z$29/'SCENARIO Variables'!K$28),"")</f>
        <v/>
      </c>
      <c r="S482" s="55" t="str">
        <f>IFERROR(S234*('SCENARIO Variables'!$H$12/'SCENARIO Variables'!$H$11)*('SCENARIO Variables'!AA$29/'SCENARIO Variables'!L$28),"")</f>
        <v/>
      </c>
      <c r="T482" s="55" t="str">
        <f>IFERROR(T234*('SCENARIO Variables'!$H$12/'SCENARIO Variables'!$H$11)*('SCENARIO Variables'!AB$29/'SCENARIO Variables'!M$28),"")</f>
        <v/>
      </c>
      <c r="U482" s="55" t="str">
        <f>IFERROR(U234*('SCENARIO Variables'!$H$12/'SCENARIO Variables'!$H$11)*('SCENARIO Variables'!AC$29/'SCENARIO Variables'!N$28),"")</f>
        <v/>
      </c>
      <c r="V482" s="55" t="str">
        <f>IFERROR(V234*('SCENARIO Variables'!$H$12/'SCENARIO Variables'!$H$11)*('SCENARIO Variables'!AD$29/'SCENARIO Variables'!O$28),"")</f>
        <v/>
      </c>
      <c r="W482" s="55" t="str">
        <f>IFERROR(W234*('SCENARIO Variables'!$H$12/'SCENARIO Variables'!$H$11)*('SCENARIO Variables'!AE$29/'SCENARIO Variables'!P$28),"")</f>
        <v/>
      </c>
      <c r="X482" s="55" t="str">
        <f>IFERROR(X234*('SCENARIO Variables'!$H$12/'SCENARIO Variables'!$H$11)*('SCENARIO Variables'!AF$29/'SCENARIO Variables'!Q$28),"")</f>
        <v/>
      </c>
      <c r="Y482" s="55" t="str">
        <f>IFERROR(Y234*('SCENARIO Variables'!$H$12/'SCENARIO Variables'!$H$11)*('SCENARIO Variables'!AG$29/'SCENARIO Variables'!R$28),"")</f>
        <v/>
      </c>
      <c r="Z482" s="55" t="str">
        <f>IFERROR(Z234*('SCENARIO Variables'!$H$12/'SCENARIO Variables'!$H$11)*('SCENARIO Variables'!AH$29/'SCENARIO Variables'!S$28),"")</f>
        <v/>
      </c>
      <c r="AA482" s="55" t="str">
        <f>IFERROR(AA234*('SCENARIO Variables'!$H$12/'SCENARIO Variables'!$H$11)*('SCENARIO Variables'!AI$29/'SCENARIO Variables'!T$28),"")</f>
        <v/>
      </c>
      <c r="AB482" s="55" t="str">
        <f>IFERROR(AB234*('SCENARIO Variables'!$H$12/'SCENARIO Variables'!$H$11)*('SCENARIO Variables'!AJ$29/'SCENARIO Variables'!U$28),"")</f>
        <v/>
      </c>
      <c r="AC482" s="55" t="str">
        <f>IFERROR(AC234*('SCENARIO Variables'!$H$12/'SCENARIO Variables'!$H$11)*('SCENARIO Variables'!AK$29/'SCENARIO Variables'!V$28),"")</f>
        <v/>
      </c>
    </row>
    <row r="483" spans="3:29" x14ac:dyDescent="0.3">
      <c r="C483" t="s">
        <v>249</v>
      </c>
      <c r="D483" t="s">
        <v>543</v>
      </c>
      <c r="J483" s="52" t="str">
        <f t="shared" si="19"/>
        <v>*</v>
      </c>
      <c r="K483" s="8">
        <f t="shared" si="17"/>
        <v>2023</v>
      </c>
      <c r="L483" s="56" t="str">
        <f t="shared" si="18"/>
        <v>TTF-C</v>
      </c>
      <c r="O483" s="53" t="str">
        <f>IFERROR(ROUNDDOWN(O235*('SCENARIO Variables'!W$45/'SCENARIO Variables'!H$44),4),"")</f>
        <v/>
      </c>
      <c r="P483" s="55" t="str">
        <f>IFERROR(P235*('SCENARIO Variables'!X$78/'SCENARIO Variables'!I$77),"")</f>
        <v/>
      </c>
      <c r="Q483" s="55" t="str">
        <f>IFERROR(Q235*('SCENARIO Variables'!Y$78/'SCENARIO Variables'!J$77),"")</f>
        <v/>
      </c>
      <c r="R483" s="55" t="str">
        <f>IFERROR(R235*('SCENARIO Variables'!Z$78/'SCENARIO Variables'!K$77),"")</f>
        <v/>
      </c>
      <c r="S483" s="55" t="str">
        <f>IFERROR(S235*('SCENARIO Variables'!AA$78/'SCENARIO Variables'!L$77),"")</f>
        <v/>
      </c>
      <c r="T483" s="55" t="str">
        <f>IFERROR(T235*('SCENARIO Variables'!AB$78/'SCENARIO Variables'!M$77),"")</f>
        <v/>
      </c>
      <c r="U483" s="55" t="str">
        <f>IFERROR(U235*('SCENARIO Variables'!AC$78/'SCENARIO Variables'!N$77),"")</f>
        <v/>
      </c>
      <c r="V483" s="55" t="str">
        <f>IFERROR(V235*('SCENARIO Variables'!AD$78/'SCENARIO Variables'!O$77),"")</f>
        <v/>
      </c>
      <c r="W483" s="55" t="str">
        <f>IFERROR(W235*('SCENARIO Variables'!AE$78/'SCENARIO Variables'!P$77),"")</f>
        <v/>
      </c>
      <c r="X483" s="55" t="str">
        <f>IFERROR(X235*('SCENARIO Variables'!AF$78/'SCENARIO Variables'!Q$77),"")</f>
        <v/>
      </c>
      <c r="Y483" s="55" t="str">
        <f>IFERROR(Y235*('SCENARIO Variables'!AG$78/'SCENARIO Variables'!R$77),"")</f>
        <v/>
      </c>
      <c r="Z483" s="55" t="str">
        <f>IFERROR(Z235*('SCENARIO Variables'!AH$78/'SCENARIO Variables'!S$77),"")</f>
        <v/>
      </c>
      <c r="AA483" s="55" t="str">
        <f>IFERROR(AA235*('SCENARIO Variables'!AI$78/'SCENARIO Variables'!T$77),"")</f>
        <v/>
      </c>
      <c r="AB483" s="55" t="str">
        <f>IFERROR(AB235*('SCENARIO Variables'!AJ$78/'SCENARIO Variables'!U$77),"")</f>
        <v/>
      </c>
      <c r="AC483" s="55" t="str">
        <f>IFERROR(AC235*('SCENARIO Variables'!AK$78/'SCENARIO Variables'!V$77),"")</f>
        <v/>
      </c>
    </row>
    <row r="484" spans="3:29" x14ac:dyDescent="0.3">
      <c r="C484" t="s">
        <v>250</v>
      </c>
      <c r="D484" t="s">
        <v>543</v>
      </c>
      <c r="J484" s="52" t="str">
        <f t="shared" si="19"/>
        <v>*</v>
      </c>
      <c r="K484" s="8">
        <f t="shared" si="17"/>
        <v>2023</v>
      </c>
      <c r="L484" s="56" t="str">
        <f t="shared" si="18"/>
        <v>TYEF</v>
      </c>
      <c r="O484" s="53" t="str">
        <f>IFERROR(ROUNDDOWN(O236*('SCENARIO Variables'!W$45/'SCENARIO Variables'!H$44),4),"")</f>
        <v/>
      </c>
      <c r="P484" s="55" t="str">
        <f>IFERROR(P236*('SCENARIO Variables'!$H$12/'SCENARIO Variables'!$H$11)*('SCENARIO Variables'!X$29/'SCENARIO Variables'!I$28),"")</f>
        <v/>
      </c>
      <c r="Q484" s="55" t="str">
        <f>IFERROR(Q236*('SCENARIO Variables'!$H$12/'SCENARIO Variables'!$H$11)*('SCENARIO Variables'!Y$29/'SCENARIO Variables'!J$28),"")</f>
        <v/>
      </c>
      <c r="R484" s="55" t="str">
        <f>IFERROR(R236*('SCENARIO Variables'!$H$12/'SCENARIO Variables'!$H$11)*('SCENARIO Variables'!Z$29/'SCENARIO Variables'!K$28),"")</f>
        <v/>
      </c>
      <c r="S484" s="55" t="str">
        <f>IFERROR(S236*('SCENARIO Variables'!$H$12/'SCENARIO Variables'!$H$11)*('SCENARIO Variables'!AA$29/'SCENARIO Variables'!L$28),"")</f>
        <v/>
      </c>
      <c r="T484" s="55" t="str">
        <f>IFERROR(T236*('SCENARIO Variables'!$H$12/'SCENARIO Variables'!$H$11)*('SCENARIO Variables'!AB$29/'SCENARIO Variables'!M$28),"")</f>
        <v/>
      </c>
      <c r="U484" s="55" t="str">
        <f>IFERROR(U236*('SCENARIO Variables'!$H$12/'SCENARIO Variables'!$H$11)*('SCENARIO Variables'!AC$29/'SCENARIO Variables'!N$28),"")</f>
        <v/>
      </c>
      <c r="V484" s="55" t="str">
        <f>IFERROR(V236*('SCENARIO Variables'!$H$12/'SCENARIO Variables'!$H$11)*('SCENARIO Variables'!AD$29/'SCENARIO Variables'!O$28),"")</f>
        <v/>
      </c>
      <c r="W484" s="55" t="str">
        <f>IFERROR(W236*('SCENARIO Variables'!$H$12/'SCENARIO Variables'!$H$11)*('SCENARIO Variables'!AE$29/'SCENARIO Variables'!P$28),"")</f>
        <v/>
      </c>
      <c r="X484" s="55" t="str">
        <f>IFERROR(X236*('SCENARIO Variables'!$H$12/'SCENARIO Variables'!$H$11)*('SCENARIO Variables'!AF$29/'SCENARIO Variables'!Q$28),"")</f>
        <v/>
      </c>
      <c r="Y484" s="55" t="str">
        <f>IFERROR(Y236*('SCENARIO Variables'!$H$12/'SCENARIO Variables'!$H$11)*('SCENARIO Variables'!AG$29/'SCENARIO Variables'!R$28),"")</f>
        <v/>
      </c>
      <c r="Z484" s="55" t="str">
        <f>IFERROR(Z236*('SCENARIO Variables'!$H$12/'SCENARIO Variables'!$H$11)*('SCENARIO Variables'!AH$29/'SCENARIO Variables'!S$28),"")</f>
        <v/>
      </c>
      <c r="AA484" s="55" t="str">
        <f>IFERROR(AA236*('SCENARIO Variables'!$H$12/'SCENARIO Variables'!$H$11)*('SCENARIO Variables'!AI$29/'SCENARIO Variables'!T$28),"")</f>
        <v/>
      </c>
      <c r="AB484" s="55" t="str">
        <f>IFERROR(AB236*('SCENARIO Variables'!$H$12/'SCENARIO Variables'!$H$11)*('SCENARIO Variables'!AJ$29/'SCENARIO Variables'!U$28),"")</f>
        <v/>
      </c>
      <c r="AC484" s="55" t="str">
        <f>IFERROR(AC236*('SCENARIO Variables'!$H$12/'SCENARIO Variables'!$H$11)*('SCENARIO Variables'!AK$29/'SCENARIO Variables'!V$28),"")</f>
        <v/>
      </c>
    </row>
    <row r="485" spans="3:29" x14ac:dyDescent="0.3">
      <c r="C485" t="s">
        <v>251</v>
      </c>
      <c r="D485" t="s">
        <v>543</v>
      </c>
      <c r="J485" s="52" t="str">
        <f t="shared" si="19"/>
        <v>*</v>
      </c>
      <c r="K485" s="8">
        <f t="shared" si="17"/>
        <v>2023</v>
      </c>
      <c r="L485" s="56" t="str">
        <f t="shared" si="18"/>
        <v>TYEF-C</v>
      </c>
      <c r="O485" s="53" t="str">
        <f>IFERROR(ROUNDDOWN(O237*('SCENARIO Variables'!W$45/'SCENARIO Variables'!H$44),4),"")</f>
        <v/>
      </c>
      <c r="P485" s="55" t="str">
        <f>IFERROR(P237*('SCENARIO Variables'!X$78/'SCENARIO Variables'!I$77),"")</f>
        <v/>
      </c>
      <c r="Q485" s="55" t="str">
        <f>IFERROR(Q237*('SCENARIO Variables'!Y$78/'SCENARIO Variables'!J$77),"")</f>
        <v/>
      </c>
      <c r="R485" s="55" t="str">
        <f>IFERROR(R237*('SCENARIO Variables'!Z$78/'SCENARIO Variables'!K$77),"")</f>
        <v/>
      </c>
      <c r="S485" s="55" t="str">
        <f>IFERROR(S237*('SCENARIO Variables'!AA$78/'SCENARIO Variables'!L$77),"")</f>
        <v/>
      </c>
      <c r="T485" s="55" t="str">
        <f>IFERROR(T237*('SCENARIO Variables'!AB$78/'SCENARIO Variables'!M$77),"")</f>
        <v/>
      </c>
      <c r="U485" s="55" t="str">
        <f>IFERROR(U237*('SCENARIO Variables'!AC$78/'SCENARIO Variables'!N$77),"")</f>
        <v/>
      </c>
      <c r="V485" s="55" t="str">
        <f>IFERROR(V237*('SCENARIO Variables'!AD$78/'SCENARIO Variables'!O$77),"")</f>
        <v/>
      </c>
      <c r="W485" s="55" t="str">
        <f>IFERROR(W237*('SCENARIO Variables'!AE$78/'SCENARIO Variables'!P$77),"")</f>
        <v/>
      </c>
      <c r="X485" s="55" t="str">
        <f>IFERROR(X237*('SCENARIO Variables'!AF$78/'SCENARIO Variables'!Q$77),"")</f>
        <v/>
      </c>
      <c r="Y485" s="55" t="str">
        <f>IFERROR(Y237*('SCENARIO Variables'!AG$78/'SCENARIO Variables'!R$77),"")</f>
        <v/>
      </c>
      <c r="Z485" s="55" t="str">
        <f>IFERROR(Z237*('SCENARIO Variables'!AH$78/'SCENARIO Variables'!S$77),"")</f>
        <v/>
      </c>
      <c r="AA485" s="55" t="str">
        <f>IFERROR(AA237*('SCENARIO Variables'!AI$78/'SCENARIO Variables'!T$77),"")</f>
        <v/>
      </c>
      <c r="AB485" s="55" t="str">
        <f>IFERROR(AB237*('SCENARIO Variables'!AJ$78/'SCENARIO Variables'!U$77),"")</f>
        <v/>
      </c>
      <c r="AC485" s="55" t="str">
        <f>IFERROR(AC237*('SCENARIO Variables'!AK$78/'SCENARIO Variables'!V$77),"")</f>
        <v/>
      </c>
    </row>
    <row r="486" spans="3:29" x14ac:dyDescent="0.3">
      <c r="C486" t="s">
        <v>252</v>
      </c>
      <c r="D486" t="s">
        <v>543</v>
      </c>
      <c r="J486" s="52" t="str">
        <f t="shared" si="19"/>
        <v>*</v>
      </c>
      <c r="K486" s="8">
        <f t="shared" si="17"/>
        <v>2023</v>
      </c>
      <c r="L486" s="56" t="str">
        <f t="shared" si="18"/>
        <v>TYNF</v>
      </c>
      <c r="O486" s="53" t="str">
        <f>IFERROR(ROUNDDOWN(O238*('SCENARIO Variables'!W$45/'SCENARIO Variables'!H$44),4),"")</f>
        <v/>
      </c>
      <c r="P486" s="55" t="str">
        <f>IFERROR(P238*('SCENARIO Variables'!$H$12/'SCENARIO Variables'!$H$11)*('SCENARIO Variables'!X$29/'SCENARIO Variables'!I$28),"")</f>
        <v/>
      </c>
      <c r="Q486" s="55" t="str">
        <f>IFERROR(Q238*('SCENARIO Variables'!$H$12/'SCENARIO Variables'!$H$11)*('SCENARIO Variables'!Y$29/'SCENARIO Variables'!J$28),"")</f>
        <v/>
      </c>
      <c r="R486" s="55" t="str">
        <f>IFERROR(R238*('SCENARIO Variables'!$H$12/'SCENARIO Variables'!$H$11)*('SCENARIO Variables'!Z$29/'SCENARIO Variables'!K$28),"")</f>
        <v/>
      </c>
      <c r="S486" s="55" t="str">
        <f>IFERROR(S238*('SCENARIO Variables'!$H$12/'SCENARIO Variables'!$H$11)*('SCENARIO Variables'!AA$29/'SCENARIO Variables'!L$28),"")</f>
        <v/>
      </c>
      <c r="T486" s="55" t="str">
        <f>IFERROR(T238*('SCENARIO Variables'!$H$12/'SCENARIO Variables'!$H$11)*('SCENARIO Variables'!AB$29/'SCENARIO Variables'!M$28),"")</f>
        <v/>
      </c>
      <c r="U486" s="55" t="str">
        <f>IFERROR(U238*('SCENARIO Variables'!$H$12/'SCENARIO Variables'!$H$11)*('SCENARIO Variables'!AC$29/'SCENARIO Variables'!N$28),"")</f>
        <v/>
      </c>
      <c r="V486" s="55" t="str">
        <f>IFERROR(V238*('SCENARIO Variables'!$H$12/'SCENARIO Variables'!$H$11)*('SCENARIO Variables'!AD$29/'SCENARIO Variables'!O$28),"")</f>
        <v/>
      </c>
      <c r="W486" s="55" t="str">
        <f>IFERROR(W238*('SCENARIO Variables'!$H$12/'SCENARIO Variables'!$H$11)*('SCENARIO Variables'!AE$29/'SCENARIO Variables'!P$28),"")</f>
        <v/>
      </c>
      <c r="X486" s="55" t="str">
        <f>IFERROR(X238*('SCENARIO Variables'!$H$12/'SCENARIO Variables'!$H$11)*('SCENARIO Variables'!AF$29/'SCENARIO Variables'!Q$28),"")</f>
        <v/>
      </c>
      <c r="Y486" s="55" t="str">
        <f>IFERROR(Y238*('SCENARIO Variables'!$H$12/'SCENARIO Variables'!$H$11)*('SCENARIO Variables'!AG$29/'SCENARIO Variables'!R$28),"")</f>
        <v/>
      </c>
      <c r="Z486" s="55" t="str">
        <f>IFERROR(Z238*('SCENARIO Variables'!$H$12/'SCENARIO Variables'!$H$11)*('SCENARIO Variables'!AH$29/'SCENARIO Variables'!S$28),"")</f>
        <v/>
      </c>
      <c r="AA486" s="55" t="str">
        <f>IFERROR(AA238*('SCENARIO Variables'!$H$12/'SCENARIO Variables'!$H$11)*('SCENARIO Variables'!AI$29/'SCENARIO Variables'!T$28),"")</f>
        <v/>
      </c>
      <c r="AB486" s="55" t="str">
        <f>IFERROR(AB238*('SCENARIO Variables'!$H$12/'SCENARIO Variables'!$H$11)*('SCENARIO Variables'!AJ$29/'SCENARIO Variables'!U$28),"")</f>
        <v/>
      </c>
      <c r="AC486" s="55" t="str">
        <f>IFERROR(AC238*('SCENARIO Variables'!$H$12/'SCENARIO Variables'!$H$11)*('SCENARIO Variables'!AK$29/'SCENARIO Variables'!V$28),"")</f>
        <v/>
      </c>
    </row>
    <row r="487" spans="3:29" x14ac:dyDescent="0.3">
      <c r="C487" s="57" t="s">
        <v>253</v>
      </c>
      <c r="D487" t="s">
        <v>543</v>
      </c>
      <c r="J487" s="52" t="str">
        <f t="shared" si="19"/>
        <v>*</v>
      </c>
      <c r="K487" s="8">
        <f t="shared" si="17"/>
        <v>2023</v>
      </c>
      <c r="L487" s="56" t="str">
        <f t="shared" si="18"/>
        <v>TYNF-C</v>
      </c>
      <c r="O487" s="53" t="str">
        <f>IFERROR(ROUNDDOWN(O239*('SCENARIO Variables'!W$45/'SCENARIO Variables'!H$44),4),"")</f>
        <v/>
      </c>
      <c r="P487" s="55" t="str">
        <f>IFERROR(P239*('SCENARIO Variables'!X$78/'SCENARIO Variables'!I$77),"")</f>
        <v/>
      </c>
      <c r="Q487" s="55" t="str">
        <f>IFERROR(Q239*('SCENARIO Variables'!Y$78/'SCENARIO Variables'!J$77),"")</f>
        <v/>
      </c>
      <c r="R487" s="55" t="str">
        <f>IFERROR(R239*('SCENARIO Variables'!Z$78/'SCENARIO Variables'!K$77),"")</f>
        <v/>
      </c>
      <c r="S487" s="55" t="str">
        <f>IFERROR(S239*('SCENARIO Variables'!AA$78/'SCENARIO Variables'!L$77),"")</f>
        <v/>
      </c>
      <c r="T487" s="55" t="str">
        <f>IFERROR(T239*('SCENARIO Variables'!AB$78/'SCENARIO Variables'!M$77),"")</f>
        <v/>
      </c>
      <c r="U487" s="55" t="str">
        <f>IFERROR(U239*('SCENARIO Variables'!AC$78/'SCENARIO Variables'!N$77),"")</f>
        <v/>
      </c>
      <c r="V487" s="55" t="str">
        <f>IFERROR(V239*('SCENARIO Variables'!AD$78/'SCENARIO Variables'!O$77),"")</f>
        <v/>
      </c>
      <c r="W487" s="55" t="str">
        <f>IFERROR(W239*('SCENARIO Variables'!AE$78/'SCENARIO Variables'!P$77),"")</f>
        <v/>
      </c>
      <c r="X487" s="55" t="str">
        <f>IFERROR(X239*('SCENARIO Variables'!AF$78/'SCENARIO Variables'!Q$77),"")</f>
        <v/>
      </c>
      <c r="Y487" s="55" t="str">
        <f>IFERROR(Y239*('SCENARIO Variables'!AG$78/'SCENARIO Variables'!R$77),"")</f>
        <v/>
      </c>
      <c r="Z487" s="55" t="str">
        <f>IFERROR(Z239*('SCENARIO Variables'!AH$78/'SCENARIO Variables'!S$77),"")</f>
        <v/>
      </c>
      <c r="AA487" s="55" t="str">
        <f>IFERROR(AA239*('SCENARIO Variables'!AI$78/'SCENARIO Variables'!T$77),"")</f>
        <v/>
      </c>
      <c r="AB487" s="55" t="str">
        <f>IFERROR(AB239*('SCENARIO Variables'!AJ$78/'SCENARIO Variables'!U$77),"")</f>
        <v/>
      </c>
      <c r="AC487" s="55" t="str">
        <f>IFERROR(AC239*('SCENARIO Variables'!AK$78/'SCENARIO Variables'!V$77),"")</f>
        <v/>
      </c>
    </row>
    <row r="488" spans="3:29" x14ac:dyDescent="0.3">
      <c r="C488" t="s">
        <v>254</v>
      </c>
      <c r="D488" t="s">
        <v>543</v>
      </c>
      <c r="J488" s="52" t="str">
        <f t="shared" si="19"/>
        <v>DEMAND</v>
      </c>
      <c r="K488" s="8">
        <f t="shared" si="17"/>
        <v>2023</v>
      </c>
      <c r="L488" s="56" t="str">
        <f t="shared" si="18"/>
        <v>PLIG</v>
      </c>
      <c r="O488" s="53">
        <f>IFERROR(ROUNDDOWN(O240*('SCENARIO Variables'!W$45/'SCENARIO Variables'!H$44),4),"")</f>
        <v>12.8123</v>
      </c>
      <c r="P488" s="55" t="str">
        <f>IFERROR(P240*('SCENARIO Variables'!X$126/'SCENARIO Variables'!I$125),"")</f>
        <v/>
      </c>
      <c r="Q488" s="55" t="str">
        <f>IFERROR(Q240*('SCENARIO Variables'!Y$126/'SCENARIO Variables'!J$125),"")</f>
        <v/>
      </c>
      <c r="R488" s="55" t="str">
        <f>IFERROR(R240*('SCENARIO Variables'!Z$126/'SCENARIO Variables'!K$125),"")</f>
        <v/>
      </c>
      <c r="S488" s="55" t="str">
        <f>IFERROR(S240*('SCENARIO Variables'!AA$126/'SCENARIO Variables'!L$125),"")</f>
        <v/>
      </c>
      <c r="T488" s="55" t="str">
        <f>IFERROR(T240*('SCENARIO Variables'!AB$126/'SCENARIO Variables'!M$125),"")</f>
        <v/>
      </c>
      <c r="U488" s="55" t="str">
        <f>IFERROR(U240*('SCENARIO Variables'!AC$126/'SCENARIO Variables'!N$125),"")</f>
        <v/>
      </c>
      <c r="V488" s="55" t="str">
        <f>IFERROR(V240*('SCENARIO Variables'!AD$126/'SCENARIO Variables'!O$125),"")</f>
        <v/>
      </c>
      <c r="W488" s="55" t="str">
        <f>IFERROR(W240*('SCENARIO Variables'!AE$126/'SCENARIO Variables'!P$125),"")</f>
        <v/>
      </c>
      <c r="X488" s="55" t="str">
        <f>IFERROR(X240*('SCENARIO Variables'!AF$126/'SCENARIO Variables'!Q$125),"")</f>
        <v/>
      </c>
      <c r="Y488" s="55" t="str">
        <f>IFERROR(Y240*('SCENARIO Variables'!AG$126/'SCENARIO Variables'!R$125),"")</f>
        <v/>
      </c>
      <c r="Z488" s="55" t="str">
        <f>IFERROR(Z240*('SCENARIO Variables'!AH$126/'SCENARIO Variables'!S$125),"")</f>
        <v/>
      </c>
      <c r="AA488" s="55" t="str">
        <f>IFERROR(AA240*('SCENARIO Variables'!AI$126/'SCENARIO Variables'!T$125),"")</f>
        <v/>
      </c>
      <c r="AB488" s="55" t="str">
        <f>IFERROR(AB240*('SCENARIO Variables'!AJ$126/'SCENARIO Variables'!U$125),"")</f>
        <v/>
      </c>
      <c r="AC488" s="55" t="str">
        <f>IFERROR(AC240*('SCENARIO Variables'!AK$126/'SCENARIO Variables'!V$125),"")</f>
        <v/>
      </c>
    </row>
    <row r="489" spans="3:29" x14ac:dyDescent="0.3">
      <c r="C489" t="s">
        <v>255</v>
      </c>
      <c r="D489" t="s">
        <v>543</v>
      </c>
      <c r="J489" s="52" t="str">
        <f t="shared" si="19"/>
        <v>*</v>
      </c>
      <c r="K489" s="8">
        <f t="shared" si="17"/>
        <v>2023</v>
      </c>
      <c r="L489" s="56" t="str">
        <f t="shared" si="18"/>
        <v>IDA</v>
      </c>
      <c r="O489" s="53" t="str">
        <f>IFERROR(ROUNDDOWN(O241*('SCENARIO Variables'!W$45/'SCENARIO Variables'!H$44),4),"")</f>
        <v/>
      </c>
      <c r="P489" s="55" t="str">
        <f>IFERROR(P241*('SCENARIO Variables'!X$110/'SCENARIO Variables'!I$109),"")</f>
        <v/>
      </c>
      <c r="Q489" s="55" t="str">
        <f>IFERROR(Q241*('SCENARIO Variables'!Y$110/'SCENARIO Variables'!J$109),"")</f>
        <v/>
      </c>
      <c r="R489" s="55" t="str">
        <f>IFERROR(R241*('SCENARIO Variables'!Z$110/'SCENARIO Variables'!K$109),"")</f>
        <v/>
      </c>
      <c r="S489" s="55" t="str">
        <f>IFERROR(S241*('SCENARIO Variables'!AA$110/'SCENARIO Variables'!L$109),"")</f>
        <v/>
      </c>
      <c r="T489" s="55" t="str">
        <f>IFERROR(T241*('SCENARIO Variables'!AB$110/'SCENARIO Variables'!M$109),"")</f>
        <v/>
      </c>
      <c r="U489" s="55" t="str">
        <f>IFERROR(U241*('SCENARIO Variables'!AC$110/'SCENARIO Variables'!N$109),"")</f>
        <v/>
      </c>
      <c r="V489" s="55" t="str">
        <f>IFERROR(V241*('SCENARIO Variables'!AD$110/'SCENARIO Variables'!O$109),"")</f>
        <v/>
      </c>
      <c r="W489" s="55" t="str">
        <f>IFERROR(W241*('SCENARIO Variables'!AE$110/'SCENARIO Variables'!P$109),"")</f>
        <v/>
      </c>
      <c r="X489" s="55" t="str">
        <f>IFERROR(X241*('SCENARIO Variables'!AF$110/'SCENARIO Variables'!Q$109),"")</f>
        <v/>
      </c>
      <c r="Y489" s="55" t="str">
        <f>IFERROR(Y241*('SCENARIO Variables'!AG$110/'SCENARIO Variables'!R$109),"")</f>
        <v/>
      </c>
      <c r="Z489" s="55" t="str">
        <f>IFERROR(Z241*('SCENARIO Variables'!AH$110/'SCENARIO Variables'!S$109),"")</f>
        <v/>
      </c>
      <c r="AA489" s="55" t="str">
        <f>IFERROR(AA241*('SCENARIO Variables'!AI$110/'SCENARIO Variables'!T$109),"")</f>
        <v/>
      </c>
      <c r="AB489" s="55" t="str">
        <f>IFERROR(AB241*('SCENARIO Variables'!AJ$110/'SCENARIO Variables'!U$109),"")</f>
        <v/>
      </c>
      <c r="AC489" s="55" t="str">
        <f>IFERROR(AC241*('SCENARIO Variables'!AK$110/'SCENARIO Variables'!V$109),"")</f>
        <v/>
      </c>
    </row>
    <row r="490" spans="3:29" x14ac:dyDescent="0.3">
      <c r="C490" t="s">
        <v>256</v>
      </c>
      <c r="D490" t="s">
        <v>543</v>
      </c>
      <c r="J490" s="52" t="str">
        <f t="shared" si="19"/>
        <v>*</v>
      </c>
      <c r="K490" s="8">
        <f t="shared" si="17"/>
        <v>2023</v>
      </c>
      <c r="L490" s="56" t="str">
        <f t="shared" si="18"/>
        <v>IDB</v>
      </c>
      <c r="O490" s="53" t="str">
        <f>IFERROR(ROUNDDOWN(O242*('SCENARIO Variables'!W$45/'SCENARIO Variables'!H$44),4),"")</f>
        <v/>
      </c>
      <c r="P490" s="55" t="str">
        <f>IFERROR(P242*('SCENARIO Variables'!X$110/'SCENARIO Variables'!I$109),"")</f>
        <v/>
      </c>
      <c r="Q490" s="55" t="str">
        <f>IFERROR(Q242*('SCENARIO Variables'!Y$110/'SCENARIO Variables'!J$109),"")</f>
        <v/>
      </c>
      <c r="R490" s="55" t="str">
        <f>IFERROR(R242*('SCENARIO Variables'!Z$110/'SCENARIO Variables'!K$109),"")</f>
        <v/>
      </c>
      <c r="S490" s="55" t="str">
        <f>IFERROR(S242*('SCENARIO Variables'!AA$110/'SCENARIO Variables'!L$109),"")</f>
        <v/>
      </c>
      <c r="T490" s="55" t="str">
        <f>IFERROR(T242*('SCENARIO Variables'!AB$110/'SCENARIO Variables'!M$109),"")</f>
        <v/>
      </c>
      <c r="U490" s="55" t="str">
        <f>IFERROR(U242*('SCENARIO Variables'!AC$110/'SCENARIO Variables'!N$109),"")</f>
        <v/>
      </c>
      <c r="V490" s="55" t="str">
        <f>IFERROR(V242*('SCENARIO Variables'!AD$110/'SCENARIO Variables'!O$109),"")</f>
        <v/>
      </c>
      <c r="W490" s="55" t="str">
        <f>IFERROR(W242*('SCENARIO Variables'!AE$110/'SCENARIO Variables'!P$109),"")</f>
        <v/>
      </c>
      <c r="X490" s="55" t="str">
        <f>IFERROR(X242*('SCENARIO Variables'!AF$110/'SCENARIO Variables'!Q$109),"")</f>
        <v/>
      </c>
      <c r="Y490" s="55" t="str">
        <f>IFERROR(Y242*('SCENARIO Variables'!AG$110/'SCENARIO Variables'!R$109),"")</f>
        <v/>
      </c>
      <c r="Z490" s="55" t="str">
        <f>IFERROR(Z242*('SCENARIO Variables'!AH$110/'SCENARIO Variables'!S$109),"")</f>
        <v/>
      </c>
      <c r="AA490" s="55" t="str">
        <f>IFERROR(AA242*('SCENARIO Variables'!AI$110/'SCENARIO Variables'!T$109),"")</f>
        <v/>
      </c>
      <c r="AB490" s="55" t="str">
        <f>IFERROR(AB242*('SCENARIO Variables'!AJ$110/'SCENARIO Variables'!U$109),"")</f>
        <v/>
      </c>
      <c r="AC490" s="55" t="str">
        <f>IFERROR(AC242*('SCENARIO Variables'!AK$110/'SCENARIO Variables'!V$109),"")</f>
        <v/>
      </c>
    </row>
    <row r="491" spans="3:29" x14ac:dyDescent="0.3">
      <c r="C491" t="s">
        <v>257</v>
      </c>
      <c r="D491" t="s">
        <v>543</v>
      </c>
      <c r="J491" s="52" t="str">
        <f t="shared" si="19"/>
        <v>*</v>
      </c>
      <c r="K491" s="8">
        <f t="shared" si="17"/>
        <v>2023</v>
      </c>
      <c r="L491" s="56" t="str">
        <f t="shared" si="18"/>
        <v>IDC</v>
      </c>
      <c r="O491" s="53" t="str">
        <f>IFERROR(ROUNDDOWN(O243*('SCENARIO Variables'!W$45/'SCENARIO Variables'!H$44),4),"")</f>
        <v/>
      </c>
      <c r="P491" s="55" t="str">
        <f>IFERROR(P243*('SCENARIO Variables'!X$110/'SCENARIO Variables'!I$109),"")</f>
        <v/>
      </c>
      <c r="Q491" s="55" t="str">
        <f>IFERROR(Q243*('SCENARIO Variables'!Y$110/'SCENARIO Variables'!J$109),"")</f>
        <v/>
      </c>
      <c r="R491" s="55" t="str">
        <f>IFERROR(R243*('SCENARIO Variables'!Z$110/'SCENARIO Variables'!K$109),"")</f>
        <v/>
      </c>
      <c r="S491" s="55" t="str">
        <f>IFERROR(S243*('SCENARIO Variables'!AA$110/'SCENARIO Variables'!L$109),"")</f>
        <v/>
      </c>
      <c r="T491" s="55" t="str">
        <f>IFERROR(T243*('SCENARIO Variables'!AB$110/'SCENARIO Variables'!M$109),"")</f>
        <v/>
      </c>
      <c r="U491" s="55" t="str">
        <f>IFERROR(U243*('SCENARIO Variables'!AC$110/'SCENARIO Variables'!N$109),"")</f>
        <v/>
      </c>
      <c r="V491" s="55" t="str">
        <f>IFERROR(V243*('SCENARIO Variables'!AD$110/'SCENARIO Variables'!O$109),"")</f>
        <v/>
      </c>
      <c r="W491" s="55" t="str">
        <f>IFERROR(W243*('SCENARIO Variables'!AE$110/'SCENARIO Variables'!P$109),"")</f>
        <v/>
      </c>
      <c r="X491" s="55" t="str">
        <f>IFERROR(X243*('SCENARIO Variables'!AF$110/'SCENARIO Variables'!Q$109),"")</f>
        <v/>
      </c>
      <c r="Y491" s="55" t="str">
        <f>IFERROR(Y243*('SCENARIO Variables'!AG$110/'SCENARIO Variables'!R$109),"")</f>
        <v/>
      </c>
      <c r="Z491" s="55" t="str">
        <f>IFERROR(Z243*('SCENARIO Variables'!AH$110/'SCENARIO Variables'!S$109),"")</f>
        <v/>
      </c>
      <c r="AA491" s="55" t="str">
        <f>IFERROR(AA243*('SCENARIO Variables'!AI$110/'SCENARIO Variables'!T$109),"")</f>
        <v/>
      </c>
      <c r="AB491" s="55" t="str">
        <f>IFERROR(AB243*('SCENARIO Variables'!AJ$110/'SCENARIO Variables'!U$109),"")</f>
        <v/>
      </c>
      <c r="AC491" s="55" t="str">
        <f>IFERROR(AC243*('SCENARIO Variables'!AK$110/'SCENARIO Variables'!V$109),"")</f>
        <v/>
      </c>
    </row>
    <row r="492" spans="3:29" x14ac:dyDescent="0.3">
      <c r="C492" t="s">
        <v>258</v>
      </c>
      <c r="D492" t="s">
        <v>543</v>
      </c>
      <c r="J492" s="52" t="str">
        <f t="shared" si="19"/>
        <v>*</v>
      </c>
      <c r="K492" s="8">
        <f t="shared" si="17"/>
        <v>2023</v>
      </c>
      <c r="L492" s="56" t="str">
        <f t="shared" si="18"/>
        <v>IDD</v>
      </c>
      <c r="O492" s="53" t="str">
        <f>IFERROR(ROUNDDOWN(O244*('SCENARIO Variables'!W$45/'SCENARIO Variables'!H$44),4),"")</f>
        <v/>
      </c>
      <c r="P492" s="55" t="str">
        <f>IFERROR(P244*('SCENARIO Variables'!X$110/'SCENARIO Variables'!I$109),"")</f>
        <v/>
      </c>
      <c r="Q492" s="55" t="str">
        <f>IFERROR(Q244*('SCENARIO Variables'!Y$110/'SCENARIO Variables'!J$109),"")</f>
        <v/>
      </c>
      <c r="R492" s="55" t="str">
        <f>IFERROR(R244*('SCENARIO Variables'!Z$110/'SCENARIO Variables'!K$109),"")</f>
        <v/>
      </c>
      <c r="S492" s="55" t="str">
        <f>IFERROR(S244*('SCENARIO Variables'!AA$110/'SCENARIO Variables'!L$109),"")</f>
        <v/>
      </c>
      <c r="T492" s="55" t="str">
        <f>IFERROR(T244*('SCENARIO Variables'!AB$110/'SCENARIO Variables'!M$109),"")</f>
        <v/>
      </c>
      <c r="U492" s="55" t="str">
        <f>IFERROR(U244*('SCENARIO Variables'!AC$110/'SCENARIO Variables'!N$109),"")</f>
        <v/>
      </c>
      <c r="V492" s="55" t="str">
        <f>IFERROR(V244*('SCENARIO Variables'!AD$110/'SCENARIO Variables'!O$109),"")</f>
        <v/>
      </c>
      <c r="W492" s="55" t="str">
        <f>IFERROR(W244*('SCENARIO Variables'!AE$110/'SCENARIO Variables'!P$109),"")</f>
        <v/>
      </c>
      <c r="X492" s="55" t="str">
        <f>IFERROR(X244*('SCENARIO Variables'!AF$110/'SCENARIO Variables'!Q$109),"")</f>
        <v/>
      </c>
      <c r="Y492" s="55" t="str">
        <f>IFERROR(Y244*('SCENARIO Variables'!AG$110/'SCENARIO Variables'!R$109),"")</f>
        <v/>
      </c>
      <c r="Z492" s="55" t="str">
        <f>IFERROR(Z244*('SCENARIO Variables'!AH$110/'SCENARIO Variables'!S$109),"")</f>
        <v/>
      </c>
      <c r="AA492" s="55" t="str">
        <f>IFERROR(AA244*('SCENARIO Variables'!AI$110/'SCENARIO Variables'!T$109),"")</f>
        <v/>
      </c>
      <c r="AB492" s="55" t="str">
        <f>IFERROR(AB244*('SCENARIO Variables'!AJ$110/'SCENARIO Variables'!U$109),"")</f>
        <v/>
      </c>
      <c r="AC492" s="55" t="str">
        <f>IFERROR(AC244*('SCENARIO Variables'!AK$110/'SCENARIO Variables'!V$109),"")</f>
        <v/>
      </c>
    </row>
    <row r="493" spans="3:29" x14ac:dyDescent="0.3">
      <c r="C493" t="s">
        <v>259</v>
      </c>
      <c r="D493" t="s">
        <v>543</v>
      </c>
      <c r="J493" s="52" t="str">
        <f t="shared" si="19"/>
        <v>*</v>
      </c>
      <c r="K493" s="8">
        <f t="shared" si="17"/>
        <v>2023</v>
      </c>
      <c r="L493" s="56" t="str">
        <f t="shared" si="18"/>
        <v>IDE</v>
      </c>
      <c r="O493" s="53" t="str">
        <f>IFERROR(ROUNDDOWN(O245*('SCENARIO Variables'!W$45/'SCENARIO Variables'!H$44),4),"")</f>
        <v/>
      </c>
      <c r="P493" s="55" t="str">
        <f>IFERROR(P245*('SCENARIO Variables'!X$110/'SCENARIO Variables'!I$109),"")</f>
        <v/>
      </c>
      <c r="Q493" s="55" t="str">
        <f>IFERROR(Q245*('SCENARIO Variables'!Y$110/'SCENARIO Variables'!J$109),"")</f>
        <v/>
      </c>
      <c r="R493" s="55" t="str">
        <f>IFERROR(R245*('SCENARIO Variables'!Z$110/'SCENARIO Variables'!K$109),"")</f>
        <v/>
      </c>
      <c r="S493" s="55" t="str">
        <f>IFERROR(S245*('SCENARIO Variables'!AA$110/'SCENARIO Variables'!L$109),"")</f>
        <v/>
      </c>
      <c r="T493" s="55" t="str">
        <f>IFERROR(T245*('SCENARIO Variables'!AB$110/'SCENARIO Variables'!M$109),"")</f>
        <v/>
      </c>
      <c r="U493" s="55" t="str">
        <f>IFERROR(U245*('SCENARIO Variables'!AC$110/'SCENARIO Variables'!N$109),"")</f>
        <v/>
      </c>
      <c r="V493" s="55" t="str">
        <f>IFERROR(V245*('SCENARIO Variables'!AD$110/'SCENARIO Variables'!O$109),"")</f>
        <v/>
      </c>
      <c r="W493" s="55" t="str">
        <f>IFERROR(W245*('SCENARIO Variables'!AE$110/'SCENARIO Variables'!P$109),"")</f>
        <v/>
      </c>
      <c r="X493" s="55" t="str">
        <f>IFERROR(X245*('SCENARIO Variables'!AF$110/'SCENARIO Variables'!Q$109),"")</f>
        <v/>
      </c>
      <c r="Y493" s="55" t="str">
        <f>IFERROR(Y245*('SCENARIO Variables'!AG$110/'SCENARIO Variables'!R$109),"")</f>
        <v/>
      </c>
      <c r="Z493" s="55" t="str">
        <f>IFERROR(Z245*('SCENARIO Variables'!AH$110/'SCENARIO Variables'!S$109),"")</f>
        <v/>
      </c>
      <c r="AA493" s="55" t="str">
        <f>IFERROR(AA245*('SCENARIO Variables'!AI$110/'SCENARIO Variables'!T$109),"")</f>
        <v/>
      </c>
      <c r="AB493" s="55" t="str">
        <f>IFERROR(AB245*('SCENARIO Variables'!AJ$110/'SCENARIO Variables'!U$109),"")</f>
        <v/>
      </c>
      <c r="AC493" s="55" t="str">
        <f>IFERROR(AC245*('SCENARIO Variables'!AK$110/'SCENARIO Variables'!V$109),"")</f>
        <v/>
      </c>
    </row>
    <row r="494" spans="3:29" x14ac:dyDescent="0.3">
      <c r="C494" t="s">
        <v>260</v>
      </c>
      <c r="D494" t="s">
        <v>543</v>
      </c>
      <c r="J494" s="52" t="str">
        <f t="shared" si="19"/>
        <v>*</v>
      </c>
      <c r="K494" s="8">
        <f t="shared" si="17"/>
        <v>2023</v>
      </c>
      <c r="L494" s="56" t="str">
        <f t="shared" si="18"/>
        <v>IDF</v>
      </c>
      <c r="O494" s="53" t="str">
        <f>IFERROR(ROUNDDOWN(O246*('SCENARIO Variables'!W$45/'SCENARIO Variables'!H$44),4),"")</f>
        <v/>
      </c>
      <c r="P494" s="55" t="str">
        <f>IFERROR(P246*('SCENARIO Variables'!X$110/'SCENARIO Variables'!I$109),"")</f>
        <v/>
      </c>
      <c r="Q494" s="55" t="str">
        <f>IFERROR(Q246*('SCENARIO Variables'!Y$110/'SCENARIO Variables'!J$109),"")</f>
        <v/>
      </c>
      <c r="R494" s="55" t="str">
        <f>IFERROR(R246*('SCENARIO Variables'!Z$110/'SCENARIO Variables'!K$109),"")</f>
        <v/>
      </c>
      <c r="S494" s="55" t="str">
        <f>IFERROR(S246*('SCENARIO Variables'!AA$110/'SCENARIO Variables'!L$109),"")</f>
        <v/>
      </c>
      <c r="T494" s="55" t="str">
        <f>IFERROR(T246*('SCENARIO Variables'!AB$110/'SCENARIO Variables'!M$109),"")</f>
        <v/>
      </c>
      <c r="U494" s="55" t="str">
        <f>IFERROR(U246*('SCENARIO Variables'!AC$110/'SCENARIO Variables'!N$109),"")</f>
        <v/>
      </c>
      <c r="V494" s="55" t="str">
        <f>IFERROR(V246*('SCENARIO Variables'!AD$110/'SCENARIO Variables'!O$109),"")</f>
        <v/>
      </c>
      <c r="W494" s="55" t="str">
        <f>IFERROR(W246*('SCENARIO Variables'!AE$110/'SCENARIO Variables'!P$109),"")</f>
        <v/>
      </c>
      <c r="X494" s="55" t="str">
        <f>IFERROR(X246*('SCENARIO Variables'!AF$110/'SCENARIO Variables'!Q$109),"")</f>
        <v/>
      </c>
      <c r="Y494" s="55" t="str">
        <f>IFERROR(Y246*('SCENARIO Variables'!AG$110/'SCENARIO Variables'!R$109),"")</f>
        <v/>
      </c>
      <c r="Z494" s="55" t="str">
        <f>IFERROR(Z246*('SCENARIO Variables'!AH$110/'SCENARIO Variables'!S$109),"")</f>
        <v/>
      </c>
      <c r="AA494" s="55" t="str">
        <f>IFERROR(AA246*('SCENARIO Variables'!AI$110/'SCENARIO Variables'!T$109),"")</f>
        <v/>
      </c>
      <c r="AB494" s="55" t="str">
        <f>IFERROR(AB246*('SCENARIO Variables'!AJ$110/'SCENARIO Variables'!U$109),"")</f>
        <v/>
      </c>
      <c r="AC494" s="55" t="str">
        <f>IFERROR(AC246*('SCENARIO Variables'!AK$110/'SCENARIO Variables'!V$109),"")</f>
        <v/>
      </c>
    </row>
    <row r="495" spans="3:29" x14ac:dyDescent="0.3">
      <c r="C495" t="s">
        <v>261</v>
      </c>
      <c r="D495" t="s">
        <v>543</v>
      </c>
      <c r="J495" s="52" t="str">
        <f t="shared" si="19"/>
        <v>*</v>
      </c>
      <c r="K495" s="8">
        <f t="shared" si="17"/>
        <v>2023</v>
      </c>
      <c r="L495" s="56" t="str">
        <f t="shared" si="18"/>
        <v>IDG</v>
      </c>
      <c r="O495" s="53" t="str">
        <f>IFERROR(ROUNDDOWN(O247*('SCENARIO Variables'!W$45/'SCENARIO Variables'!H$44),4),"")</f>
        <v/>
      </c>
      <c r="P495" s="55" t="str">
        <f>IFERROR(P247*('SCENARIO Variables'!X$110/'SCENARIO Variables'!I$109),"")</f>
        <v/>
      </c>
      <c r="Q495" s="55" t="str">
        <f>IFERROR(Q247*('SCENARIO Variables'!Y$110/'SCENARIO Variables'!J$109),"")</f>
        <v/>
      </c>
      <c r="R495" s="55" t="str">
        <f>IFERROR(R247*('SCENARIO Variables'!Z$110/'SCENARIO Variables'!K$109),"")</f>
        <v/>
      </c>
      <c r="S495" s="55" t="str">
        <f>IFERROR(S247*('SCENARIO Variables'!AA$110/'SCENARIO Variables'!L$109),"")</f>
        <v/>
      </c>
      <c r="T495" s="55" t="str">
        <f>IFERROR(T247*('SCENARIO Variables'!AB$110/'SCENARIO Variables'!M$109),"")</f>
        <v/>
      </c>
      <c r="U495" s="55" t="str">
        <f>IFERROR(U247*('SCENARIO Variables'!AC$110/'SCENARIO Variables'!N$109),"")</f>
        <v/>
      </c>
      <c r="V495" s="55" t="str">
        <f>IFERROR(V247*('SCENARIO Variables'!AD$110/'SCENARIO Variables'!O$109),"")</f>
        <v/>
      </c>
      <c r="W495" s="55" t="str">
        <f>IFERROR(W247*('SCENARIO Variables'!AE$110/'SCENARIO Variables'!P$109),"")</f>
        <v/>
      </c>
      <c r="X495" s="55" t="str">
        <f>IFERROR(X247*('SCENARIO Variables'!AF$110/'SCENARIO Variables'!Q$109),"")</f>
        <v/>
      </c>
      <c r="Y495" s="55" t="str">
        <f>IFERROR(Y247*('SCENARIO Variables'!AG$110/'SCENARIO Variables'!R$109),"")</f>
        <v/>
      </c>
      <c r="Z495" s="55" t="str">
        <f>IFERROR(Z247*('SCENARIO Variables'!AH$110/'SCENARIO Variables'!S$109),"")</f>
        <v/>
      </c>
      <c r="AA495" s="55" t="str">
        <f>IFERROR(AA247*('SCENARIO Variables'!AI$110/'SCENARIO Variables'!T$109),"")</f>
        <v/>
      </c>
      <c r="AB495" s="55" t="str">
        <f>IFERROR(AB247*('SCENARIO Variables'!AJ$110/'SCENARIO Variables'!U$109),"")</f>
        <v/>
      </c>
      <c r="AC495" s="55" t="str">
        <f>IFERROR(AC247*('SCENARIO Variables'!AK$110/'SCENARIO Variables'!V$109),"")</f>
        <v/>
      </c>
    </row>
    <row r="496" spans="3:29" x14ac:dyDescent="0.3">
      <c r="C496" t="s">
        <v>262</v>
      </c>
      <c r="D496" t="s">
        <v>543</v>
      </c>
      <c r="J496" s="52" t="str">
        <f t="shared" si="19"/>
        <v>*</v>
      </c>
      <c r="K496" s="8">
        <f t="shared" si="17"/>
        <v>2023</v>
      </c>
      <c r="L496" s="56" t="str">
        <f t="shared" si="18"/>
        <v>IDH</v>
      </c>
      <c r="O496" s="53" t="str">
        <f>IFERROR(ROUNDDOWN(O248*('SCENARIO Variables'!W$45/'SCENARIO Variables'!H$44),4),"")</f>
        <v/>
      </c>
      <c r="P496" s="55" t="str">
        <f>IFERROR(P248*('SCENARIO Variables'!X$110/'SCENARIO Variables'!I$109),"")</f>
        <v/>
      </c>
      <c r="Q496" s="55" t="str">
        <f>IFERROR(Q248*('SCENARIO Variables'!Y$110/'SCENARIO Variables'!J$109),"")</f>
        <v/>
      </c>
      <c r="R496" s="55" t="str">
        <f>IFERROR(R248*('SCENARIO Variables'!Z$110/'SCENARIO Variables'!K$109),"")</f>
        <v/>
      </c>
      <c r="S496" s="55" t="str">
        <f>IFERROR(S248*('SCENARIO Variables'!AA$110/'SCENARIO Variables'!L$109),"")</f>
        <v/>
      </c>
      <c r="T496" s="55" t="str">
        <f>IFERROR(T248*('SCENARIO Variables'!AB$110/'SCENARIO Variables'!M$109),"")</f>
        <v/>
      </c>
      <c r="U496" s="55" t="str">
        <f>IFERROR(U248*('SCENARIO Variables'!AC$110/'SCENARIO Variables'!N$109),"")</f>
        <v/>
      </c>
      <c r="V496" s="55" t="str">
        <f>IFERROR(V248*('SCENARIO Variables'!AD$110/'SCENARIO Variables'!O$109),"")</f>
        <v/>
      </c>
      <c r="W496" s="55" t="str">
        <f>IFERROR(W248*('SCENARIO Variables'!AE$110/'SCENARIO Variables'!P$109),"")</f>
        <v/>
      </c>
      <c r="X496" s="55" t="str">
        <f>IFERROR(X248*('SCENARIO Variables'!AF$110/'SCENARIO Variables'!Q$109),"")</f>
        <v/>
      </c>
      <c r="Y496" s="55" t="str">
        <f>IFERROR(Y248*('SCENARIO Variables'!AG$110/'SCENARIO Variables'!R$109),"")</f>
        <v/>
      </c>
      <c r="Z496" s="55" t="str">
        <f>IFERROR(Z248*('SCENARIO Variables'!AH$110/'SCENARIO Variables'!S$109),"")</f>
        <v/>
      </c>
      <c r="AA496" s="55" t="str">
        <f>IFERROR(AA248*('SCENARIO Variables'!AI$110/'SCENARIO Variables'!T$109),"")</f>
        <v/>
      </c>
      <c r="AB496" s="55" t="str">
        <f>IFERROR(AB248*('SCENARIO Variables'!AJ$110/'SCENARIO Variables'!U$109),"")</f>
        <v/>
      </c>
      <c r="AC496" s="55" t="str">
        <f>IFERROR(AC248*('SCENARIO Variables'!AK$110/'SCENARIO Variables'!V$109),"")</f>
        <v/>
      </c>
    </row>
    <row r="497" spans="3:29" x14ac:dyDescent="0.3">
      <c r="C497" t="s">
        <v>263</v>
      </c>
      <c r="D497" t="s">
        <v>543</v>
      </c>
      <c r="J497" s="52" t="str">
        <f t="shared" si="19"/>
        <v>*</v>
      </c>
      <c r="K497" s="8">
        <f t="shared" si="17"/>
        <v>2023</v>
      </c>
      <c r="L497" s="56" t="str">
        <f t="shared" si="18"/>
        <v>WAT</v>
      </c>
      <c r="O497" s="53" t="str">
        <f>IFERROR(ROUNDDOWN(O249*('SCENARIO Variables'!W$45/'SCENARIO Variables'!H$44),4),"")</f>
        <v/>
      </c>
      <c r="P497" s="55" t="str">
        <f>IFERROR(P249*('SCENARIO Variables'!X$29/'SCENARIO Variables'!I$28),"")</f>
        <v/>
      </c>
      <c r="Q497" s="55" t="str">
        <f>IFERROR(Q249*('SCENARIO Variables'!Y$29/'SCENARIO Variables'!J$28),"")</f>
        <v/>
      </c>
      <c r="R497" s="55" t="str">
        <f>IFERROR(R249*('SCENARIO Variables'!Z$29/'SCENARIO Variables'!K$28),"")</f>
        <v/>
      </c>
      <c r="S497" s="55" t="str">
        <f>IFERROR(S249*('SCENARIO Variables'!AA$29/'SCENARIO Variables'!L$28),"")</f>
        <v/>
      </c>
      <c r="T497" s="55" t="str">
        <f>IFERROR(T249*('SCENARIO Variables'!AB$29/'SCENARIO Variables'!M$28),"")</f>
        <v/>
      </c>
      <c r="U497" s="55" t="str">
        <f>IFERROR(U249*('SCENARIO Variables'!AC$29/'SCENARIO Variables'!N$28),"")</f>
        <v/>
      </c>
      <c r="V497" s="55" t="str">
        <f>IFERROR(V249*('SCENARIO Variables'!AD$29/'SCENARIO Variables'!O$28),"")</f>
        <v/>
      </c>
      <c r="W497" s="55" t="str">
        <f>IFERROR(W249*('SCENARIO Variables'!AE$29/'SCENARIO Variables'!P$28),"")</f>
        <v/>
      </c>
      <c r="X497" s="55" t="str">
        <f>IFERROR(X249*('SCENARIO Variables'!AF$29/'SCENARIO Variables'!Q$28),"")</f>
        <v/>
      </c>
      <c r="Y497" s="55" t="str">
        <f>IFERROR(Y249*('SCENARIO Variables'!AG$29/'SCENARIO Variables'!R$28),"")</f>
        <v/>
      </c>
      <c r="Z497" s="55" t="str">
        <f>IFERROR(Z249*('SCENARIO Variables'!AH$29/'SCENARIO Variables'!S$28),"")</f>
        <v/>
      </c>
      <c r="AA497" s="55" t="str">
        <f>IFERROR(AA249*('SCENARIO Variables'!AI$29/'SCENARIO Variables'!T$28),"")</f>
        <v/>
      </c>
      <c r="AB497" s="55" t="str">
        <f>IFERROR(AB249*('SCENARIO Variables'!AJ$29/'SCENARIO Variables'!U$28),"")</f>
        <v/>
      </c>
      <c r="AC497" s="55" t="str">
        <f>IFERROR(AC249*('SCENARIO Variables'!AK$29/'SCENARIO Variables'!V$28),"")</f>
        <v/>
      </c>
    </row>
    <row r="498" spans="3:29" x14ac:dyDescent="0.3">
      <c r="C498" t="s">
        <v>264</v>
      </c>
      <c r="D498" t="s">
        <v>543</v>
      </c>
      <c r="J498" s="52" t="str">
        <f t="shared" si="19"/>
        <v>*</v>
      </c>
      <c r="K498" s="8">
        <f t="shared" si="17"/>
        <v>2023</v>
      </c>
      <c r="L498" s="56" t="str">
        <f t="shared" si="18"/>
        <v>WMSU</v>
      </c>
      <c r="O498" s="53" t="str">
        <f>IFERROR(ROUNDDOWN(O250*('SCENARIO Variables'!W$45/'SCENARIO Variables'!H$44),4),"")</f>
        <v/>
      </c>
      <c r="P498" s="55" t="str">
        <f>IFERROR(P250*('SCENARIO Variables'!X$29/'SCENARIO Variables'!I$28),"")</f>
        <v/>
      </c>
      <c r="Q498" s="55" t="str">
        <f>IFERROR(Q250*('SCENARIO Variables'!Y$29/'SCENARIO Variables'!J$28),"")</f>
        <v/>
      </c>
      <c r="R498" s="55" t="str">
        <f>IFERROR(R250*('SCENARIO Variables'!Z$29/'SCENARIO Variables'!K$28),"")</f>
        <v/>
      </c>
      <c r="S498" s="55" t="str">
        <f>IFERROR(S250*('SCENARIO Variables'!AA$29/'SCENARIO Variables'!L$28),"")</f>
        <v/>
      </c>
      <c r="T498" s="55" t="str">
        <f>IFERROR(T250*('SCENARIO Variables'!AB$29/'SCENARIO Variables'!M$28),"")</f>
        <v/>
      </c>
      <c r="U498" s="55" t="str">
        <f>IFERROR(U250*('SCENARIO Variables'!AC$29/'SCENARIO Variables'!N$28),"")</f>
        <v/>
      </c>
      <c r="V498" s="55" t="str">
        <f>IFERROR(V250*('SCENARIO Variables'!AD$29/'SCENARIO Variables'!O$28),"")</f>
        <v/>
      </c>
      <c r="W498" s="55" t="str">
        <f>IFERROR(W250*('SCENARIO Variables'!AE$29/'SCENARIO Variables'!P$28),"")</f>
        <v/>
      </c>
      <c r="X498" s="55" t="str">
        <f>IFERROR(X250*('SCENARIO Variables'!AF$29/'SCENARIO Variables'!Q$28),"")</f>
        <v/>
      </c>
      <c r="Y498" s="55" t="str">
        <f>IFERROR(Y250*('SCENARIO Variables'!AG$29/'SCENARIO Variables'!R$28),"")</f>
        <v/>
      </c>
      <c r="Z498" s="55" t="str">
        <f>IFERROR(Z250*('SCENARIO Variables'!AH$29/'SCENARIO Variables'!S$28),"")</f>
        <v/>
      </c>
      <c r="AA498" s="55" t="str">
        <f>IFERROR(AA250*('SCENARIO Variables'!AI$29/'SCENARIO Variables'!T$28),"")</f>
        <v/>
      </c>
      <c r="AB498" s="55" t="str">
        <f>IFERROR(AB250*('SCENARIO Variables'!AJ$29/'SCENARIO Variables'!U$28),"")</f>
        <v/>
      </c>
      <c r="AC498" s="55" t="str">
        <f>IFERROR(AC250*('SCENARIO Variables'!AK$29/'SCENARIO Variables'!V$28),"")</f>
        <v/>
      </c>
    </row>
    <row r="499" spans="3:29" x14ac:dyDescent="0.3">
      <c r="C499" t="s">
        <v>265</v>
      </c>
      <c r="D499" t="s">
        <v>543</v>
      </c>
      <c r="J499" s="52" t="str">
        <f t="shared" si="19"/>
        <v>*</v>
      </c>
      <c r="K499" s="8">
        <f t="shared" si="17"/>
        <v>2023</v>
      </c>
      <c r="L499" s="56" t="str">
        <f t="shared" si="18"/>
        <v>WMSR</v>
      </c>
      <c r="O499" s="53" t="str">
        <f>IFERROR(ROUNDDOWN(O251*('SCENARIO Variables'!W$45/'SCENARIO Variables'!H$44),4),"")</f>
        <v/>
      </c>
      <c r="P499" s="55" t="str">
        <f>IFERROR(P251*('SCENARIO Variables'!X$29/'SCENARIO Variables'!I$28),"")</f>
        <v/>
      </c>
      <c r="Q499" s="55" t="str">
        <f>IFERROR(Q251*('SCENARIO Variables'!Y$29/'SCENARIO Variables'!J$28),"")</f>
        <v/>
      </c>
      <c r="R499" s="55" t="str">
        <f>IFERROR(R251*('SCENARIO Variables'!Z$29/'SCENARIO Variables'!K$28),"")</f>
        <v/>
      </c>
      <c r="S499" s="55" t="str">
        <f>IFERROR(S251*('SCENARIO Variables'!AA$29/'SCENARIO Variables'!L$28),"")</f>
        <v/>
      </c>
      <c r="T499" s="55" t="str">
        <f>IFERROR(T251*('SCENARIO Variables'!AB$29/'SCENARIO Variables'!M$28),"")</f>
        <v/>
      </c>
      <c r="U499" s="55" t="str">
        <f>IFERROR(U251*('SCENARIO Variables'!AC$29/'SCENARIO Variables'!N$28),"")</f>
        <v/>
      </c>
      <c r="V499" s="55" t="str">
        <f>IFERROR(V251*('SCENARIO Variables'!AD$29/'SCENARIO Variables'!O$28),"")</f>
        <v/>
      </c>
      <c r="W499" s="55" t="str">
        <f>IFERROR(W251*('SCENARIO Variables'!AE$29/'SCENARIO Variables'!P$28),"")</f>
        <v/>
      </c>
      <c r="X499" s="55" t="str">
        <f>IFERROR(X251*('SCENARIO Variables'!AF$29/'SCENARIO Variables'!Q$28),"")</f>
        <v/>
      </c>
      <c r="Y499" s="55" t="str">
        <f>IFERROR(Y251*('SCENARIO Variables'!AG$29/'SCENARIO Variables'!R$28),"")</f>
        <v/>
      </c>
      <c r="Z499" s="55" t="str">
        <f>IFERROR(Z251*('SCENARIO Variables'!AH$29/'SCENARIO Variables'!S$28),"")</f>
        <v/>
      </c>
      <c r="AA499" s="55" t="str">
        <f>IFERROR(AA251*('SCENARIO Variables'!AI$29/'SCENARIO Variables'!T$28),"")</f>
        <v/>
      </c>
      <c r="AB499" s="55" t="str">
        <f>IFERROR(AB251*('SCENARIO Variables'!AJ$29/'SCENARIO Variables'!U$28),"")</f>
        <v/>
      </c>
      <c r="AC499" s="55" t="str">
        <f>IFERROR(AC251*('SCENARIO Variables'!AK$29/'SCENARIO Variables'!V$28),"")</f>
        <v/>
      </c>
    </row>
    <row r="500" spans="3:29" x14ac:dyDescent="0.3">
      <c r="C500" t="s">
        <v>266</v>
      </c>
      <c r="D500" t="s">
        <v>543</v>
      </c>
      <c r="J500" s="52" t="str">
        <f t="shared" si="19"/>
        <v>*</v>
      </c>
      <c r="K500" s="8">
        <f t="shared" si="17"/>
        <v>2023</v>
      </c>
      <c r="L500" s="56" t="str">
        <f t="shared" si="18"/>
        <v>WMSRPL</v>
      </c>
      <c r="O500" s="53" t="str">
        <f>IFERROR(ROUNDDOWN(O252*('SCENARIO Variables'!W$45/'SCENARIO Variables'!H$44),4),"")</f>
        <v/>
      </c>
      <c r="P500" s="55" t="str">
        <f>IFERROR(P252*('SCENARIO Variables'!X$29/'SCENARIO Variables'!I$28),"")</f>
        <v/>
      </c>
      <c r="Q500" s="55" t="str">
        <f>IFERROR(Q252*('SCENARIO Variables'!Y$29/'SCENARIO Variables'!J$28),"")</f>
        <v/>
      </c>
      <c r="R500" s="55" t="str">
        <f>IFERROR(R252*('SCENARIO Variables'!Z$29/'SCENARIO Variables'!K$28),"")</f>
        <v/>
      </c>
      <c r="S500" s="55" t="str">
        <f>IFERROR(S252*('SCENARIO Variables'!AA$29/'SCENARIO Variables'!L$28),"")</f>
        <v/>
      </c>
      <c r="T500" s="55" t="str">
        <f>IFERROR(T252*('SCENARIO Variables'!AB$29/'SCENARIO Variables'!M$28),"")</f>
        <v/>
      </c>
      <c r="U500" s="55" t="str">
        <f>IFERROR(U252*('SCENARIO Variables'!AC$29/'SCENARIO Variables'!N$28),"")</f>
        <v/>
      </c>
      <c r="V500" s="55" t="str">
        <f>IFERROR(V252*('SCENARIO Variables'!AD$29/'SCENARIO Variables'!O$28),"")</f>
        <v/>
      </c>
      <c r="W500" s="55" t="str">
        <f>IFERROR(W252*('SCENARIO Variables'!AE$29/'SCENARIO Variables'!P$28),"")</f>
        <v/>
      </c>
      <c r="X500" s="55" t="str">
        <f>IFERROR(X252*('SCENARIO Variables'!AF$29/'SCENARIO Variables'!Q$28),"")</f>
        <v/>
      </c>
      <c r="Y500" s="55" t="str">
        <f>IFERROR(Y252*('SCENARIO Variables'!AG$29/'SCENARIO Variables'!R$28),"")</f>
        <v/>
      </c>
      <c r="Z500" s="55" t="str">
        <f>IFERROR(Z252*('SCENARIO Variables'!AH$29/'SCENARIO Variables'!S$28),"")</f>
        <v/>
      </c>
      <c r="AA500" s="55" t="str">
        <f>IFERROR(AA252*('SCENARIO Variables'!AI$29/'SCENARIO Variables'!T$28),"")</f>
        <v/>
      </c>
      <c r="AB500" s="55" t="str">
        <f>IFERROR(AB252*('SCENARIO Variables'!AJ$29/'SCENARIO Variables'!U$28),"")</f>
        <v/>
      </c>
      <c r="AC500" s="55" t="str">
        <f>IFERROR(AC252*('SCENARIO Variables'!AK$29/'SCENARIO Variables'!V$28),"")</f>
        <v/>
      </c>
    </row>
    <row r="501" spans="3:29" x14ac:dyDescent="0.3">
      <c r="C501" t="s">
        <v>267</v>
      </c>
      <c r="D501" t="s">
        <v>543</v>
      </c>
      <c r="J501" s="52" t="str">
        <f t="shared" si="19"/>
        <v>*</v>
      </c>
      <c r="K501" s="8">
        <f t="shared" si="17"/>
        <v>2023</v>
      </c>
      <c r="L501" s="56" t="str">
        <f>L253</f>
        <v>WMSRM</v>
      </c>
      <c r="O501" s="53" t="str">
        <f>IFERROR(ROUNDDOWN(O253*('SCENARIO Variables'!W$45/'SCENARIO Variables'!H$44),4),"")</f>
        <v/>
      </c>
      <c r="P501" s="55" t="str">
        <f>IFERROR(P253*('SCENARIO Variables'!X$29/'SCENARIO Variables'!I$28),"")</f>
        <v/>
      </c>
      <c r="Q501" s="55" t="str">
        <f>IFERROR(Q253*('SCENARIO Variables'!Y$29/'SCENARIO Variables'!J$28),"")</f>
        <v/>
      </c>
      <c r="R501" s="55" t="str">
        <f>IFERROR(R253*('SCENARIO Variables'!Z$29/'SCENARIO Variables'!K$28),"")</f>
        <v/>
      </c>
      <c r="S501" s="55" t="str">
        <f>IFERROR(S253*('SCENARIO Variables'!AA$29/'SCENARIO Variables'!L$28),"")</f>
        <v/>
      </c>
      <c r="T501" s="55" t="str">
        <f>IFERROR(T253*('SCENARIO Variables'!AB$29/'SCENARIO Variables'!M$28),"")</f>
        <v/>
      </c>
      <c r="U501" s="55" t="str">
        <f>IFERROR(U253*('SCENARIO Variables'!AC$29/'SCENARIO Variables'!N$28),"")</f>
        <v/>
      </c>
      <c r="V501" s="55" t="str">
        <f>IFERROR(V253*('SCENARIO Variables'!AD$29/'SCENARIO Variables'!O$28),"")</f>
        <v/>
      </c>
      <c r="W501" s="55" t="str">
        <f>IFERROR(W253*('SCENARIO Variables'!AE$29/'SCENARIO Variables'!P$28),"")</f>
        <v/>
      </c>
      <c r="X501" s="55" t="str">
        <f>IFERROR(X253*('SCENARIO Variables'!AF$29/'SCENARIO Variables'!Q$28),"")</f>
        <v/>
      </c>
      <c r="Y501" s="55" t="str">
        <f>IFERROR(Y253*('SCENARIO Variables'!AG$29/'SCENARIO Variables'!R$28),"")</f>
        <v/>
      </c>
      <c r="Z501" s="55" t="str">
        <f>IFERROR(Z253*('SCENARIO Variables'!AH$29/'SCENARIO Variables'!S$28),"")</f>
        <v/>
      </c>
      <c r="AA501" s="55" t="str">
        <f>IFERROR(AA253*('SCENARIO Variables'!AI$29/'SCENARIO Variables'!T$28),"")</f>
        <v/>
      </c>
      <c r="AB501" s="55" t="str">
        <f>IFERROR(AB253*('SCENARIO Variables'!AJ$29/'SCENARIO Variables'!U$28),"")</f>
        <v/>
      </c>
      <c r="AC501" s="55" t="str">
        <f>IFERROR(AC253*('SCENARIO Variables'!AK$29/'SCENARIO Variables'!V$28),"")</f>
        <v/>
      </c>
    </row>
    <row r="502" spans="3:29" x14ac:dyDescent="0.3">
      <c r="C502" t="s">
        <v>268</v>
      </c>
      <c r="D502" t="s">
        <v>543</v>
      </c>
      <c r="J502" s="52" t="str">
        <f t="shared" si="19"/>
        <v>*</v>
      </c>
      <c r="K502" s="8">
        <f>K254+5</f>
        <v>2023</v>
      </c>
      <c r="L502" s="56" t="str">
        <f>L254</f>
        <v>WMSRPA</v>
      </c>
      <c r="O502" s="53" t="str">
        <f>IFERROR(ROUNDDOWN(O254*('SCENARIO Variables'!W$45/'SCENARIO Variables'!H$44),4),"")</f>
        <v/>
      </c>
      <c r="P502" s="55" t="str">
        <f>IFERROR(P254*('SCENARIO Variables'!X$29/'SCENARIO Variables'!I$28),"")</f>
        <v/>
      </c>
      <c r="Q502" s="55" t="str">
        <f>IFERROR(Q254*('SCENARIO Variables'!Y$29/'SCENARIO Variables'!J$28),"")</f>
        <v/>
      </c>
      <c r="R502" s="55" t="str">
        <f>IFERROR(R254*('SCENARIO Variables'!Z$29/'SCENARIO Variables'!K$28),"")</f>
        <v/>
      </c>
      <c r="S502" s="55" t="str">
        <f>IFERROR(S254*('SCENARIO Variables'!AA$29/'SCENARIO Variables'!L$28),"")</f>
        <v/>
      </c>
      <c r="T502" s="55" t="str">
        <f>IFERROR(T254*('SCENARIO Variables'!AB$29/'SCENARIO Variables'!M$28),"")</f>
        <v/>
      </c>
      <c r="U502" s="55" t="str">
        <f>IFERROR(U254*('SCENARIO Variables'!AC$29/'SCENARIO Variables'!N$28),"")</f>
        <v/>
      </c>
      <c r="V502" s="55" t="str">
        <f>IFERROR(V254*('SCENARIO Variables'!AD$29/'SCENARIO Variables'!O$28),"")</f>
        <v/>
      </c>
      <c r="W502" s="55" t="str">
        <f>IFERROR(W254*('SCENARIO Variables'!AE$29/'SCENARIO Variables'!P$28),"")</f>
        <v/>
      </c>
      <c r="X502" s="55" t="str">
        <f>IFERROR(X254*('SCENARIO Variables'!AF$29/'SCENARIO Variables'!Q$28),"")</f>
        <v/>
      </c>
      <c r="Y502" s="55" t="str">
        <f>IFERROR(Y254*('SCENARIO Variables'!AG$29/'SCENARIO Variables'!R$28),"")</f>
        <v/>
      </c>
      <c r="Z502" s="55" t="str">
        <f>IFERROR(Z254*('SCENARIO Variables'!AH$29/'SCENARIO Variables'!S$28),"")</f>
        <v/>
      </c>
      <c r="AA502" s="55" t="str">
        <f>IFERROR(AA254*('SCENARIO Variables'!AI$29/'SCENARIO Variables'!T$28),"")</f>
        <v/>
      </c>
      <c r="AB502" s="55" t="str">
        <f>IFERROR(AB254*('SCENARIO Variables'!AJ$29/'SCENARIO Variables'!U$28),"")</f>
        <v/>
      </c>
      <c r="AC502" s="55" t="str">
        <f>IFERROR(AC254*('SCENARIO Variables'!AK$29/'SCENARIO Variables'!V$28),"")</f>
        <v/>
      </c>
    </row>
    <row r="503" spans="3:29" x14ac:dyDescent="0.3">
      <c r="C503" t="s">
        <v>269</v>
      </c>
      <c r="D503" t="s">
        <v>543</v>
      </c>
      <c r="J503" s="52" t="str">
        <f t="shared" si="19"/>
        <v>*</v>
      </c>
      <c r="K503" s="8">
        <f>K255+5</f>
        <v>2023</v>
      </c>
      <c r="L503" s="56" t="str">
        <f>L255</f>
        <v>WMSRG</v>
      </c>
      <c r="O503" s="53" t="str">
        <f>IFERROR(ROUNDDOWN(O255*('SCENARIO Variables'!W$45/'SCENARIO Variables'!H$44),4),"")</f>
        <v/>
      </c>
      <c r="P503" s="55" t="str">
        <f>IFERROR(P255*('SCENARIO Variables'!X$29/'SCENARIO Variables'!I$28),"")</f>
        <v/>
      </c>
      <c r="Q503" s="55" t="str">
        <f>IFERROR(Q255*('SCENARIO Variables'!Y$29/'SCENARIO Variables'!J$28),"")</f>
        <v/>
      </c>
      <c r="R503" s="55" t="str">
        <f>IFERROR(R255*('SCENARIO Variables'!Z$29/'SCENARIO Variables'!K$28),"")</f>
        <v/>
      </c>
      <c r="S503" s="55" t="str">
        <f>IFERROR(S255*('SCENARIO Variables'!AA$29/'SCENARIO Variables'!L$28),"")</f>
        <v/>
      </c>
      <c r="T503" s="55" t="str">
        <f>IFERROR(T255*('SCENARIO Variables'!AB$29/'SCENARIO Variables'!M$28),"")</f>
        <v/>
      </c>
      <c r="U503" s="55" t="str">
        <f>IFERROR(U255*('SCENARIO Variables'!AC$29/'SCENARIO Variables'!N$28),"")</f>
        <v/>
      </c>
      <c r="V503" s="55" t="str">
        <f>IFERROR(V255*('SCENARIO Variables'!AD$29/'SCENARIO Variables'!O$28),"")</f>
        <v/>
      </c>
      <c r="W503" s="55" t="str">
        <f>IFERROR(W255*('SCENARIO Variables'!AE$29/'SCENARIO Variables'!P$28),"")</f>
        <v/>
      </c>
      <c r="X503" s="55" t="str">
        <f>IFERROR(X255*('SCENARIO Variables'!AF$29/'SCENARIO Variables'!Q$28),"")</f>
        <v/>
      </c>
      <c r="Y503" s="55" t="str">
        <f>IFERROR(Y255*('SCENARIO Variables'!AG$29/'SCENARIO Variables'!R$28),"")</f>
        <v/>
      </c>
      <c r="Z503" s="55" t="str">
        <f>IFERROR(Z255*('SCENARIO Variables'!AH$29/'SCENARIO Variables'!S$28),"")</f>
        <v/>
      </c>
      <c r="AA503" s="55" t="str">
        <f>IFERROR(AA255*('SCENARIO Variables'!AI$29/'SCENARIO Variables'!T$28),"")</f>
        <v/>
      </c>
      <c r="AB503" s="55" t="str">
        <f>IFERROR(AB255*('SCENARIO Variables'!AJ$29/'SCENARIO Variables'!U$28),"")</f>
        <v/>
      </c>
      <c r="AC503" s="55" t="str">
        <f>IFERROR(AC255*('SCENARIO Variables'!AK$29/'SCENARIO Variables'!V$28),"")</f>
        <v/>
      </c>
    </row>
    <row r="504" spans="3:29" x14ac:dyDescent="0.3">
      <c r="C504" t="s">
        <v>270</v>
      </c>
      <c r="D504" t="s">
        <v>543</v>
      </c>
      <c r="J504" s="52" t="str">
        <f t="shared" si="19"/>
        <v>*</v>
      </c>
      <c r="K504" s="8">
        <f>K256+5</f>
        <v>2023</v>
      </c>
      <c r="L504" s="56" t="str">
        <f>L256</f>
        <v>WMSO</v>
      </c>
      <c r="O504" s="53" t="str">
        <f>IFERROR(ROUNDDOWN(O256*('SCENARIO Variables'!W$45/'SCENARIO Variables'!H$44),4),"")</f>
        <v/>
      </c>
      <c r="P504" s="55" t="str">
        <f>IFERROR(P256*('SCENARIO Variables'!X$29/'SCENARIO Variables'!I$28),"")</f>
        <v/>
      </c>
      <c r="Q504" s="55" t="str">
        <f>IFERROR(Q256*('SCENARIO Variables'!Y$29/'SCENARIO Variables'!J$28),"")</f>
        <v/>
      </c>
      <c r="R504" s="55" t="str">
        <f>IFERROR(R256*('SCENARIO Variables'!Z$29/'SCENARIO Variables'!K$28),"")</f>
        <v/>
      </c>
      <c r="S504" s="55" t="str">
        <f>IFERROR(S256*('SCENARIO Variables'!AA$29/'SCENARIO Variables'!L$28),"")</f>
        <v/>
      </c>
      <c r="T504" s="55" t="str">
        <f>IFERROR(T256*('SCENARIO Variables'!AB$29/'SCENARIO Variables'!M$28),"")</f>
        <v/>
      </c>
      <c r="U504" s="55" t="str">
        <f>IFERROR(U256*('SCENARIO Variables'!AC$29/'SCENARIO Variables'!N$28),"")</f>
        <v/>
      </c>
      <c r="V504" s="55" t="str">
        <f>IFERROR(V256*('SCENARIO Variables'!AD$29/'SCENARIO Variables'!O$28),"")</f>
        <v/>
      </c>
      <c r="W504" s="55" t="str">
        <f>IFERROR(W256*('SCENARIO Variables'!AE$29/'SCENARIO Variables'!P$28),"")</f>
        <v/>
      </c>
      <c r="X504" s="55" t="str">
        <f>IFERROR(X256*('SCENARIO Variables'!AF$29/'SCENARIO Variables'!Q$28),"")</f>
        <v/>
      </c>
      <c r="Y504" s="55" t="str">
        <f>IFERROR(Y256*('SCENARIO Variables'!AG$29/'SCENARIO Variables'!R$28),"")</f>
        <v/>
      </c>
      <c r="Z504" s="55" t="str">
        <f>IFERROR(Z256*('SCENARIO Variables'!AH$29/'SCENARIO Variables'!S$28),"")</f>
        <v/>
      </c>
      <c r="AA504" s="55" t="str">
        <f>IFERROR(AA256*('SCENARIO Variables'!AI$29/'SCENARIO Variables'!T$28),"")</f>
        <v/>
      </c>
      <c r="AB504" s="55" t="str">
        <f>IFERROR(AB256*('SCENARIO Variables'!AJ$29/'SCENARIO Variables'!U$28),"")</f>
        <v/>
      </c>
      <c r="AC504" s="55" t="str">
        <f>IFERROR(AC256*('SCENARIO Variables'!AK$29/'SCENARIO Variables'!V$28),"")</f>
        <v/>
      </c>
    </row>
    <row r="505" spans="3:29" x14ac:dyDescent="0.3">
      <c r="C505" t="s">
        <v>271</v>
      </c>
      <c r="D505" t="s">
        <v>543</v>
      </c>
      <c r="J505" s="52" t="str">
        <f t="shared" si="19"/>
        <v>*</v>
      </c>
      <c r="K505" s="8">
        <f>K257+5</f>
        <v>2023</v>
      </c>
      <c r="L505" s="56" t="str">
        <f>L257</f>
        <v>WWT</v>
      </c>
      <c r="O505" s="53" t="str">
        <f>IFERROR(ROUNDDOWN(O257*('SCENARIO Variables'!W$45/'SCENARIO Variables'!H$44),4),"")</f>
        <v/>
      </c>
      <c r="P505" s="55" t="str">
        <f>IFERROR(P257*('SCENARIO Variables'!X$29/'SCENARIO Variables'!I$28),"")</f>
        <v/>
      </c>
      <c r="Q505" s="55" t="str">
        <f>IFERROR(Q257*('SCENARIO Variables'!Y$29/'SCENARIO Variables'!J$28),"")</f>
        <v/>
      </c>
      <c r="R505" s="55" t="str">
        <f>IFERROR(R257*('SCENARIO Variables'!Z$29/'SCENARIO Variables'!K$28),"")</f>
        <v/>
      </c>
      <c r="S505" s="55" t="str">
        <f>IFERROR(S257*('SCENARIO Variables'!AA$29/'SCENARIO Variables'!L$28),"")</f>
        <v/>
      </c>
      <c r="T505" s="55" t="str">
        <f>IFERROR(T257*('SCENARIO Variables'!AB$29/'SCENARIO Variables'!M$28),"")</f>
        <v/>
      </c>
      <c r="U505" s="55" t="str">
        <f>IFERROR(U257*('SCENARIO Variables'!AC$29/'SCENARIO Variables'!N$28),"")</f>
        <v/>
      </c>
      <c r="V505" s="55" t="str">
        <f>IFERROR(V257*('SCENARIO Variables'!AD$29/'SCENARIO Variables'!O$28),"")</f>
        <v/>
      </c>
      <c r="W505" s="55" t="str">
        <f>IFERROR(W257*('SCENARIO Variables'!AE$29/'SCENARIO Variables'!P$28),"")</f>
        <v/>
      </c>
      <c r="X505" s="55" t="str">
        <f>IFERROR(X257*('SCENARIO Variables'!AF$29/'SCENARIO Variables'!Q$28),"")</f>
        <v/>
      </c>
      <c r="Y505" s="55" t="str">
        <f>IFERROR(Y257*('SCENARIO Variables'!AG$29/'SCENARIO Variables'!R$28),"")</f>
        <v/>
      </c>
      <c r="Z505" s="55" t="str">
        <f>IFERROR(Z257*('SCENARIO Variables'!AH$29/'SCENARIO Variables'!S$28),"")</f>
        <v/>
      </c>
      <c r="AA505" s="55" t="str">
        <f>IFERROR(AA257*('SCENARIO Variables'!AI$29/'SCENARIO Variables'!T$28),"")</f>
        <v/>
      </c>
      <c r="AB505" s="55" t="str">
        <f>IFERROR(AB257*('SCENARIO Variables'!AJ$29/'SCENARIO Variables'!U$28),"")</f>
        <v/>
      </c>
      <c r="AC505" s="55" t="str">
        <f>IFERROR(AC257*('SCENARIO Variables'!AK$29/'SCENARIO Variables'!V$28),"")</f>
        <v/>
      </c>
    </row>
    <row r="506" spans="3:29" x14ac:dyDescent="0.3">
      <c r="C506" t="s">
        <v>24</v>
      </c>
      <c r="D506" t="s">
        <v>543</v>
      </c>
      <c r="H506" s="51"/>
      <c r="I506" s="51"/>
      <c r="J506" s="52" t="str">
        <f t="shared" si="19"/>
        <v>*</v>
      </c>
      <c r="K506" s="165">
        <f t="shared" ref="K506:K569" si="20">K258+10</f>
        <v>2033</v>
      </c>
      <c r="L506" s="58" t="str">
        <f t="shared" ref="L506:L569" si="21">L258</f>
        <v>RHAPA</v>
      </c>
      <c r="M506" s="51"/>
      <c r="N506" s="51"/>
      <c r="O506" s="53" t="str">
        <f>IFERROR(ROUNDDOWN(O258*('SCENARIO Variables'!W$46/'SCENARIO Variables'!W$45),4),"")</f>
        <v/>
      </c>
      <c r="P506" s="53" t="str">
        <f>IFERROR(P258*('SCENARIO Variables'!X$46/'SCENARIO Variables'!X$45),"")</f>
        <v/>
      </c>
      <c r="Q506" s="53" t="str">
        <f>IFERROR(Q258*('SCENARIO Variables'!Y$46/'SCENARIO Variables'!Y$45),"")</f>
        <v/>
      </c>
      <c r="R506" s="53" t="str">
        <f>IFERROR(R258*('SCENARIO Variables'!Z$46/'SCENARIO Variables'!Z$45),"")</f>
        <v/>
      </c>
      <c r="S506" s="53" t="str">
        <f>IFERROR(S258*('SCENARIO Variables'!AA$46/'SCENARIO Variables'!AA$45),"")</f>
        <v/>
      </c>
      <c r="T506" s="53" t="str">
        <f>IFERROR(T258*('SCENARIO Variables'!AB$46/'SCENARIO Variables'!AB$45),"")</f>
        <v/>
      </c>
      <c r="U506" s="53" t="str">
        <f>IFERROR(U258*('SCENARIO Variables'!AC$46/'SCENARIO Variables'!AC$45),"")</f>
        <v/>
      </c>
      <c r="V506" s="53" t="str">
        <f>IFERROR(V258*('SCENARIO Variables'!AD$46/'SCENARIO Variables'!AD$45),"")</f>
        <v/>
      </c>
      <c r="W506" s="53" t="str">
        <f>IFERROR(W258*('SCENARIO Variables'!AE$46/'SCENARIO Variables'!AE$45),"")</f>
        <v/>
      </c>
      <c r="X506" s="53" t="str">
        <f>IFERROR(X258*('SCENARIO Variables'!AF$46/'SCENARIO Variables'!AF$45),"")</f>
        <v/>
      </c>
      <c r="Y506" s="53" t="str">
        <f>IFERROR(Y258*('SCENARIO Variables'!AG$46/'SCENARIO Variables'!AG$45),"")</f>
        <v/>
      </c>
      <c r="Z506" s="53" t="str">
        <f>IFERROR(Z258*('SCENARIO Variables'!AH$46/'SCENARIO Variables'!AH$45),"")</f>
        <v/>
      </c>
      <c r="AA506" s="53" t="str">
        <f>IFERROR(AA258*('SCENARIO Variables'!AI$46/'SCENARIO Variables'!AI$45),"")</f>
        <v/>
      </c>
      <c r="AB506" s="53" t="str">
        <f>IFERROR(AB258*('SCENARIO Variables'!AJ$46/'SCENARIO Variables'!AJ$45),"")</f>
        <v/>
      </c>
      <c r="AC506" s="53" t="str">
        <f>IFERROR(AC258*('SCENARIO Variables'!AK$46/'SCENARIO Variables'!AK$45),"")</f>
        <v/>
      </c>
    </row>
    <row r="507" spans="3:29" x14ac:dyDescent="0.3">
      <c r="C507" t="s">
        <v>25</v>
      </c>
      <c r="D507" t="s">
        <v>543</v>
      </c>
      <c r="J507" s="52" t="str">
        <f t="shared" si="19"/>
        <v>DEMAND</v>
      </c>
      <c r="K507" s="8">
        <f t="shared" si="20"/>
        <v>2033</v>
      </c>
      <c r="L507" s="59" t="str">
        <f t="shared" si="21"/>
        <v>RHAPB</v>
      </c>
      <c r="O507" s="53">
        <f>IFERROR(ROUNDDOWN(O259*('SCENARIO Variables'!W$46/'SCENARIO Variables'!W$45),4),"")</f>
        <v>11.289400000000001</v>
      </c>
      <c r="P507" s="55" t="str">
        <f>IFERROR(P259*('SCENARIO Variables'!X$46/'SCENARIO Variables'!X$45),"")</f>
        <v/>
      </c>
      <c r="Q507" s="55" t="str">
        <f>IFERROR(Q259*('SCENARIO Variables'!Y$46/'SCENARIO Variables'!Y$45),"")</f>
        <v/>
      </c>
      <c r="R507" s="55" t="str">
        <f>IFERROR(R259*('SCENARIO Variables'!Z$46/'SCENARIO Variables'!Z$45),"")</f>
        <v/>
      </c>
      <c r="S507" s="55" t="str">
        <f>IFERROR(S259*('SCENARIO Variables'!AA$46/'SCENARIO Variables'!AA$45),"")</f>
        <v/>
      </c>
      <c r="T507" s="55" t="str">
        <f>IFERROR(T259*('SCENARIO Variables'!AB$46/'SCENARIO Variables'!AB$45),"")</f>
        <v/>
      </c>
      <c r="U507" s="55" t="str">
        <f>IFERROR(U259*('SCENARIO Variables'!AC$46/'SCENARIO Variables'!AC$45),"")</f>
        <v/>
      </c>
      <c r="V507" s="55" t="str">
        <f>IFERROR(V259*('SCENARIO Variables'!AD$46/'SCENARIO Variables'!AD$45),"")</f>
        <v/>
      </c>
      <c r="W507" s="55" t="str">
        <f>IFERROR(W259*('SCENARIO Variables'!AE$46/'SCENARIO Variables'!AE$45),"")</f>
        <v/>
      </c>
      <c r="X507" s="55" t="str">
        <f>IFERROR(X259*('SCENARIO Variables'!AF$46/'SCENARIO Variables'!AF$45),"")</f>
        <v/>
      </c>
      <c r="Y507" s="55" t="str">
        <f>IFERROR(Y259*('SCENARIO Variables'!AG$46/'SCENARIO Variables'!AG$45),"")</f>
        <v/>
      </c>
      <c r="Z507" s="55" t="str">
        <f>IFERROR(Z259*('SCENARIO Variables'!AH$46/'SCENARIO Variables'!AH$45),"")</f>
        <v/>
      </c>
      <c r="AA507" s="55" t="str">
        <f>IFERROR(AA259*('SCENARIO Variables'!AI$46/'SCENARIO Variables'!AI$45),"")</f>
        <v/>
      </c>
      <c r="AB507" s="55" t="str">
        <f>IFERROR(AB259*('SCENARIO Variables'!AJ$46/'SCENARIO Variables'!AJ$45),"")</f>
        <v/>
      </c>
      <c r="AC507" s="55" t="str">
        <f>IFERROR(AC259*('SCENARIO Variables'!AK$46/'SCENARIO Variables'!AK$45),"")</f>
        <v/>
      </c>
    </row>
    <row r="508" spans="3:29" x14ac:dyDescent="0.3">
      <c r="C508" t="s">
        <v>26</v>
      </c>
      <c r="D508" t="s">
        <v>543</v>
      </c>
      <c r="J508" s="52" t="str">
        <f t="shared" si="19"/>
        <v>DEMAND</v>
      </c>
      <c r="K508" s="8">
        <f t="shared" si="20"/>
        <v>2033</v>
      </c>
      <c r="L508" s="59" t="str">
        <f t="shared" si="21"/>
        <v>RHAPC</v>
      </c>
      <c r="O508" s="53">
        <f>IFERROR(ROUNDDOWN(O260*('SCENARIO Variables'!W$46/'SCENARIO Variables'!W$45),4),"")</f>
        <v>127.3284</v>
      </c>
      <c r="P508" s="55" t="str">
        <f>IFERROR(P260*('SCENARIO Variables'!X$46/'SCENARIO Variables'!X$45),"")</f>
        <v/>
      </c>
      <c r="Q508" s="55" t="str">
        <f>IFERROR(Q260*('SCENARIO Variables'!Y$46/'SCENARIO Variables'!Y$45),"")</f>
        <v/>
      </c>
      <c r="R508" s="55" t="str">
        <f>IFERROR(R260*('SCENARIO Variables'!Z$46/'SCENARIO Variables'!Z$45),"")</f>
        <v/>
      </c>
      <c r="S508" s="55" t="str">
        <f>IFERROR(S260*('SCENARIO Variables'!AA$46/'SCENARIO Variables'!AA$45),"")</f>
        <v/>
      </c>
      <c r="T508" s="55" t="str">
        <f>IFERROR(T260*('SCENARIO Variables'!AB$46/'SCENARIO Variables'!AB$45),"")</f>
        <v/>
      </c>
      <c r="U508" s="55" t="str">
        <f>IFERROR(U260*('SCENARIO Variables'!AC$46/'SCENARIO Variables'!AC$45),"")</f>
        <v/>
      </c>
      <c r="V508" s="55" t="str">
        <f>IFERROR(V260*('SCENARIO Variables'!AD$46/'SCENARIO Variables'!AD$45),"")</f>
        <v/>
      </c>
      <c r="W508" s="55" t="str">
        <f>IFERROR(W260*('SCENARIO Variables'!AE$46/'SCENARIO Variables'!AE$45),"")</f>
        <v/>
      </c>
      <c r="X508" s="55" t="str">
        <f>IFERROR(X260*('SCENARIO Variables'!AF$46/'SCENARIO Variables'!AF$45),"")</f>
        <v/>
      </c>
      <c r="Y508" s="55" t="str">
        <f>IFERROR(Y260*('SCENARIO Variables'!AG$46/'SCENARIO Variables'!AG$45),"")</f>
        <v/>
      </c>
      <c r="Z508" s="55" t="str">
        <f>IFERROR(Z260*('SCENARIO Variables'!AH$46/'SCENARIO Variables'!AH$45),"")</f>
        <v/>
      </c>
      <c r="AA508" s="55" t="str">
        <f>IFERROR(AA260*('SCENARIO Variables'!AI$46/'SCENARIO Variables'!AI$45),"")</f>
        <v/>
      </c>
      <c r="AB508" s="55" t="str">
        <f>IFERROR(AB260*('SCENARIO Variables'!AJ$46/'SCENARIO Variables'!AJ$45),"")</f>
        <v/>
      </c>
      <c r="AC508" s="55" t="str">
        <f>IFERROR(AC260*('SCENARIO Variables'!AK$46/'SCENARIO Variables'!AK$45),"")</f>
        <v/>
      </c>
    </row>
    <row r="509" spans="3:29" x14ac:dyDescent="0.3">
      <c r="C509" t="s">
        <v>27</v>
      </c>
      <c r="D509" t="s">
        <v>543</v>
      </c>
      <c r="J509" s="52" t="str">
        <f t="shared" si="19"/>
        <v>DEMAND</v>
      </c>
      <c r="K509" s="8">
        <f t="shared" si="20"/>
        <v>2033</v>
      </c>
      <c r="L509" s="59" t="str">
        <f t="shared" si="21"/>
        <v>RHAPE</v>
      </c>
      <c r="O509" s="53">
        <f>IFERROR(ROUNDDOWN(O261*('SCENARIO Variables'!W$46/'SCENARIO Variables'!W$45),4),"")</f>
        <v>24.293800000000001</v>
      </c>
      <c r="P509" s="55" t="str">
        <f>IFERROR(P261*('SCENARIO Variables'!X$46/'SCENARIO Variables'!X$45),"")</f>
        <v/>
      </c>
      <c r="Q509" s="55" t="str">
        <f>IFERROR(Q261*('SCENARIO Variables'!Y$46/'SCENARIO Variables'!Y$45),"")</f>
        <v/>
      </c>
      <c r="R509" s="55" t="str">
        <f>IFERROR(R261*('SCENARIO Variables'!Z$46/'SCENARIO Variables'!Z$45),"")</f>
        <v/>
      </c>
      <c r="S509" s="55" t="str">
        <f>IFERROR(S261*('SCENARIO Variables'!AA$46/'SCENARIO Variables'!AA$45),"")</f>
        <v/>
      </c>
      <c r="T509" s="55" t="str">
        <f>IFERROR(T261*('SCENARIO Variables'!AB$46/'SCENARIO Variables'!AB$45),"")</f>
        <v/>
      </c>
      <c r="U509" s="55" t="str">
        <f>IFERROR(U261*('SCENARIO Variables'!AC$46/'SCENARIO Variables'!AC$45),"")</f>
        <v/>
      </c>
      <c r="V509" s="55" t="str">
        <f>IFERROR(V261*('SCENARIO Variables'!AD$46/'SCENARIO Variables'!AD$45),"")</f>
        <v/>
      </c>
      <c r="W509" s="55" t="str">
        <f>IFERROR(W261*('SCENARIO Variables'!AE$46/'SCENARIO Variables'!AE$45),"")</f>
        <v/>
      </c>
      <c r="X509" s="55" t="str">
        <f>IFERROR(X261*('SCENARIO Variables'!AF$46/'SCENARIO Variables'!AF$45),"")</f>
        <v/>
      </c>
      <c r="Y509" s="55" t="str">
        <f>IFERROR(Y261*('SCENARIO Variables'!AG$46/'SCENARIO Variables'!AG$45),"")</f>
        <v/>
      </c>
      <c r="Z509" s="55" t="str">
        <f>IFERROR(Z261*('SCENARIO Variables'!AH$46/'SCENARIO Variables'!AH$45),"")</f>
        <v/>
      </c>
      <c r="AA509" s="55" t="str">
        <f>IFERROR(AA261*('SCENARIO Variables'!AI$46/'SCENARIO Variables'!AI$45),"")</f>
        <v/>
      </c>
      <c r="AB509" s="55" t="str">
        <f>IFERROR(AB261*('SCENARIO Variables'!AJ$46/'SCENARIO Variables'!AJ$45),"")</f>
        <v/>
      </c>
      <c r="AC509" s="55" t="str">
        <f>IFERROR(AC261*('SCENARIO Variables'!AK$46/'SCENARIO Variables'!AK$45),"")</f>
        <v/>
      </c>
    </row>
    <row r="510" spans="3:29" x14ac:dyDescent="0.3">
      <c r="C510" t="s">
        <v>28</v>
      </c>
      <c r="D510" t="s">
        <v>543</v>
      </c>
      <c r="J510" s="52" t="str">
        <f t="shared" si="19"/>
        <v>DEMAND</v>
      </c>
      <c r="K510" s="8">
        <f t="shared" si="20"/>
        <v>2033</v>
      </c>
      <c r="L510" s="59" t="str">
        <f t="shared" si="21"/>
        <v>RHHSA</v>
      </c>
      <c r="O510" s="53">
        <f>IFERROR(ROUNDDOWN(O262*('SCENARIO Variables'!W$46/'SCENARIO Variables'!W$45),4),"")</f>
        <v>15.1852</v>
      </c>
      <c r="P510" s="55" t="str">
        <f>IFERROR(P262*('SCENARIO Variables'!X$46/'SCENARIO Variables'!X$45),"")</f>
        <v/>
      </c>
      <c r="Q510" s="55" t="str">
        <f>IFERROR(Q262*('SCENARIO Variables'!Y$46/'SCENARIO Variables'!Y$45),"")</f>
        <v/>
      </c>
      <c r="R510" s="55" t="str">
        <f>IFERROR(R262*('SCENARIO Variables'!Z$46/'SCENARIO Variables'!Z$45),"")</f>
        <v/>
      </c>
      <c r="S510" s="55" t="str">
        <f>IFERROR(S262*('SCENARIO Variables'!AA$46/'SCENARIO Variables'!AA$45),"")</f>
        <v/>
      </c>
      <c r="T510" s="55" t="str">
        <f>IFERROR(T262*('SCENARIO Variables'!AB$46/'SCENARIO Variables'!AB$45),"")</f>
        <v/>
      </c>
      <c r="U510" s="55" t="str">
        <f>IFERROR(U262*('SCENARIO Variables'!AC$46/'SCENARIO Variables'!AC$45),"")</f>
        <v/>
      </c>
      <c r="V510" s="55" t="str">
        <f>IFERROR(V262*('SCENARIO Variables'!AD$46/'SCENARIO Variables'!AD$45),"")</f>
        <v/>
      </c>
      <c r="W510" s="55" t="str">
        <f>IFERROR(W262*('SCENARIO Variables'!AE$46/'SCENARIO Variables'!AE$45),"")</f>
        <v/>
      </c>
      <c r="X510" s="55" t="str">
        <f>IFERROR(X262*('SCENARIO Variables'!AF$46/'SCENARIO Variables'!AF$45),"")</f>
        <v/>
      </c>
      <c r="Y510" s="55" t="str">
        <f>IFERROR(Y262*('SCENARIO Variables'!AG$46/'SCENARIO Variables'!AG$45),"")</f>
        <v/>
      </c>
      <c r="Z510" s="55" t="str">
        <f>IFERROR(Z262*('SCENARIO Variables'!AH$46/'SCENARIO Variables'!AH$45),"")</f>
        <v/>
      </c>
      <c r="AA510" s="55" t="str">
        <f>IFERROR(AA262*('SCENARIO Variables'!AI$46/'SCENARIO Variables'!AI$45),"")</f>
        <v/>
      </c>
      <c r="AB510" s="55" t="str">
        <f>IFERROR(AB262*('SCENARIO Variables'!AJ$46/'SCENARIO Variables'!AJ$45),"")</f>
        <v/>
      </c>
      <c r="AC510" s="55" t="str">
        <f>IFERROR(AC262*('SCENARIO Variables'!AK$46/'SCENARIO Variables'!AK$45),"")</f>
        <v/>
      </c>
    </row>
    <row r="511" spans="3:29" x14ac:dyDescent="0.3">
      <c r="C511" t="s">
        <v>29</v>
      </c>
      <c r="D511" t="s">
        <v>543</v>
      </c>
      <c r="J511" s="52" t="str">
        <f t="shared" si="19"/>
        <v>DEMAND</v>
      </c>
      <c r="K511" s="8">
        <f t="shared" si="20"/>
        <v>2033</v>
      </c>
      <c r="L511" s="59" t="str">
        <f t="shared" si="21"/>
        <v>RHHSB</v>
      </c>
      <c r="O511" s="53">
        <f>IFERROR(ROUNDDOWN(O263*('SCENARIO Variables'!W$46/'SCENARIO Variables'!W$45),4),"")</f>
        <v>60.046999999999997</v>
      </c>
      <c r="P511" s="55" t="str">
        <f>IFERROR(P263*('SCENARIO Variables'!X$46/'SCENARIO Variables'!X$45),"")</f>
        <v/>
      </c>
      <c r="Q511" s="55" t="str">
        <f>IFERROR(Q263*('SCENARIO Variables'!Y$46/'SCENARIO Variables'!Y$45),"")</f>
        <v/>
      </c>
      <c r="R511" s="55" t="str">
        <f>IFERROR(R263*('SCENARIO Variables'!Z$46/'SCENARIO Variables'!Z$45),"")</f>
        <v/>
      </c>
      <c r="S511" s="55" t="str">
        <f>IFERROR(S263*('SCENARIO Variables'!AA$46/'SCENARIO Variables'!AA$45),"")</f>
        <v/>
      </c>
      <c r="T511" s="55" t="str">
        <f>IFERROR(T263*('SCENARIO Variables'!AB$46/'SCENARIO Variables'!AB$45),"")</f>
        <v/>
      </c>
      <c r="U511" s="55" t="str">
        <f>IFERROR(U263*('SCENARIO Variables'!AC$46/'SCENARIO Variables'!AC$45),"")</f>
        <v/>
      </c>
      <c r="V511" s="55" t="str">
        <f>IFERROR(V263*('SCENARIO Variables'!AD$46/'SCENARIO Variables'!AD$45),"")</f>
        <v/>
      </c>
      <c r="W511" s="55" t="str">
        <f>IFERROR(W263*('SCENARIO Variables'!AE$46/'SCENARIO Variables'!AE$45),"")</f>
        <v/>
      </c>
      <c r="X511" s="55" t="str">
        <f>IFERROR(X263*('SCENARIO Variables'!AF$46/'SCENARIO Variables'!AF$45),"")</f>
        <v/>
      </c>
      <c r="Y511" s="55" t="str">
        <f>IFERROR(Y263*('SCENARIO Variables'!AG$46/'SCENARIO Variables'!AG$45),"")</f>
        <v/>
      </c>
      <c r="Z511" s="55" t="str">
        <f>IFERROR(Z263*('SCENARIO Variables'!AH$46/'SCENARIO Variables'!AH$45),"")</f>
        <v/>
      </c>
      <c r="AA511" s="55" t="str">
        <f>IFERROR(AA263*('SCENARIO Variables'!AI$46/'SCENARIO Variables'!AI$45),"")</f>
        <v/>
      </c>
      <c r="AB511" s="55" t="str">
        <f>IFERROR(AB263*('SCENARIO Variables'!AJ$46/'SCENARIO Variables'!AJ$45),"")</f>
        <v/>
      </c>
      <c r="AC511" s="55" t="str">
        <f>IFERROR(AC263*('SCENARIO Variables'!AK$46/'SCENARIO Variables'!AK$45),"")</f>
        <v/>
      </c>
    </row>
    <row r="512" spans="3:29" x14ac:dyDescent="0.3">
      <c r="C512" t="s">
        <v>30</v>
      </c>
      <c r="D512" t="s">
        <v>543</v>
      </c>
      <c r="J512" s="52" t="str">
        <f t="shared" si="19"/>
        <v>DEMAND</v>
      </c>
      <c r="K512" s="8">
        <f t="shared" si="20"/>
        <v>2033</v>
      </c>
      <c r="L512" s="59" t="str">
        <f t="shared" si="21"/>
        <v>RHHSC</v>
      </c>
      <c r="O512" s="53">
        <f>IFERROR(ROUNDDOWN(O264*('SCENARIO Variables'!W$46/'SCENARIO Variables'!W$45),4),"")</f>
        <v>352.56020000000001</v>
      </c>
      <c r="P512" s="55" t="str">
        <f>IFERROR(P264*('SCENARIO Variables'!X$46/'SCENARIO Variables'!X$45),"")</f>
        <v/>
      </c>
      <c r="Q512" s="55" t="str">
        <f>IFERROR(Q264*('SCENARIO Variables'!Y$46/'SCENARIO Variables'!Y$45),"")</f>
        <v/>
      </c>
      <c r="R512" s="55" t="str">
        <f>IFERROR(R264*('SCENARIO Variables'!Z$46/'SCENARIO Variables'!Z$45),"")</f>
        <v/>
      </c>
      <c r="S512" s="55" t="str">
        <f>IFERROR(S264*('SCENARIO Variables'!AA$46/'SCENARIO Variables'!AA$45),"")</f>
        <v/>
      </c>
      <c r="T512" s="55" t="str">
        <f>IFERROR(T264*('SCENARIO Variables'!AB$46/'SCENARIO Variables'!AB$45),"")</f>
        <v/>
      </c>
      <c r="U512" s="55" t="str">
        <f>IFERROR(U264*('SCENARIO Variables'!AC$46/'SCENARIO Variables'!AC$45),"")</f>
        <v/>
      </c>
      <c r="V512" s="55" t="str">
        <f>IFERROR(V264*('SCENARIO Variables'!AD$46/'SCENARIO Variables'!AD$45),"")</f>
        <v/>
      </c>
      <c r="W512" s="55" t="str">
        <f>IFERROR(W264*('SCENARIO Variables'!AE$46/'SCENARIO Variables'!AE$45),"")</f>
        <v/>
      </c>
      <c r="X512" s="55" t="str">
        <f>IFERROR(X264*('SCENARIO Variables'!AF$46/'SCENARIO Variables'!AF$45),"")</f>
        <v/>
      </c>
      <c r="Y512" s="55" t="str">
        <f>IFERROR(Y264*('SCENARIO Variables'!AG$46/'SCENARIO Variables'!AG$45),"")</f>
        <v/>
      </c>
      <c r="Z512" s="55" t="str">
        <f>IFERROR(Z264*('SCENARIO Variables'!AH$46/'SCENARIO Variables'!AH$45),"")</f>
        <v/>
      </c>
      <c r="AA512" s="55" t="str">
        <f>IFERROR(AA264*('SCENARIO Variables'!AI$46/'SCENARIO Variables'!AI$45),"")</f>
        <v/>
      </c>
      <c r="AB512" s="55" t="str">
        <f>IFERROR(AB264*('SCENARIO Variables'!AJ$46/'SCENARIO Variables'!AJ$45),"")</f>
        <v/>
      </c>
      <c r="AC512" s="55" t="str">
        <f>IFERROR(AC264*('SCENARIO Variables'!AK$46/'SCENARIO Variables'!AK$45),"")</f>
        <v/>
      </c>
    </row>
    <row r="513" spans="3:29" x14ac:dyDescent="0.3">
      <c r="C513" t="s">
        <v>31</v>
      </c>
      <c r="D513" t="s">
        <v>543</v>
      </c>
      <c r="J513" s="52" t="str">
        <f t="shared" si="19"/>
        <v>DEMAND</v>
      </c>
      <c r="K513" s="8">
        <f t="shared" si="20"/>
        <v>2033</v>
      </c>
      <c r="L513" s="59" t="str">
        <f t="shared" si="21"/>
        <v>RHHSE</v>
      </c>
      <c r="O513" s="53">
        <f>IFERROR(ROUNDDOWN(O265*('SCENARIO Variables'!W$46/'SCENARIO Variables'!W$45),4),"")</f>
        <v>41.396000000000001</v>
      </c>
      <c r="P513" s="55" t="str">
        <f>IFERROR(P265*('SCENARIO Variables'!X$46/'SCENARIO Variables'!X$45),"")</f>
        <v/>
      </c>
      <c r="Q513" s="55" t="str">
        <f>IFERROR(Q265*('SCENARIO Variables'!Y$46/'SCENARIO Variables'!Y$45),"")</f>
        <v/>
      </c>
      <c r="R513" s="55" t="str">
        <f>IFERROR(R265*('SCENARIO Variables'!Z$46/'SCENARIO Variables'!Z$45),"")</f>
        <v/>
      </c>
      <c r="S513" s="55" t="str">
        <f>IFERROR(S265*('SCENARIO Variables'!AA$46/'SCENARIO Variables'!AA$45),"")</f>
        <v/>
      </c>
      <c r="T513" s="55" t="str">
        <f>IFERROR(T265*('SCENARIO Variables'!AB$46/'SCENARIO Variables'!AB$45),"")</f>
        <v/>
      </c>
      <c r="U513" s="55" t="str">
        <f>IFERROR(U265*('SCENARIO Variables'!AC$46/'SCENARIO Variables'!AC$45),"")</f>
        <v/>
      </c>
      <c r="V513" s="55" t="str">
        <f>IFERROR(V265*('SCENARIO Variables'!AD$46/'SCENARIO Variables'!AD$45),"")</f>
        <v/>
      </c>
      <c r="W513" s="55" t="str">
        <f>IFERROR(W265*('SCENARIO Variables'!AE$46/'SCENARIO Variables'!AE$45),"")</f>
        <v/>
      </c>
      <c r="X513" s="55" t="str">
        <f>IFERROR(X265*('SCENARIO Variables'!AF$46/'SCENARIO Variables'!AF$45),"")</f>
        <v/>
      </c>
      <c r="Y513" s="55" t="str">
        <f>IFERROR(Y265*('SCENARIO Variables'!AG$46/'SCENARIO Variables'!AG$45),"")</f>
        <v/>
      </c>
      <c r="Z513" s="55" t="str">
        <f>IFERROR(Z265*('SCENARIO Variables'!AH$46/'SCENARIO Variables'!AH$45),"")</f>
        <v/>
      </c>
      <c r="AA513" s="55" t="str">
        <f>IFERROR(AA265*('SCENARIO Variables'!AI$46/'SCENARIO Variables'!AI$45),"")</f>
        <v/>
      </c>
      <c r="AB513" s="55" t="str">
        <f>IFERROR(AB265*('SCENARIO Variables'!AJ$46/'SCENARIO Variables'!AJ$45),"")</f>
        <v/>
      </c>
      <c r="AC513" s="55" t="str">
        <f>IFERROR(AC265*('SCENARIO Variables'!AK$46/'SCENARIO Variables'!AK$45),"")</f>
        <v/>
      </c>
    </row>
    <row r="514" spans="3:29" x14ac:dyDescent="0.3">
      <c r="C514" t="s">
        <v>32</v>
      </c>
      <c r="D514" t="s">
        <v>543</v>
      </c>
      <c r="J514" s="52" t="str">
        <f t="shared" si="19"/>
        <v>*</v>
      </c>
      <c r="K514" s="8">
        <f t="shared" si="20"/>
        <v>2033</v>
      </c>
      <c r="L514" s="59" t="str">
        <f t="shared" si="21"/>
        <v>RCAPA</v>
      </c>
      <c r="O514" s="53" t="str">
        <f>IFERROR(ROUNDDOWN(O266*('SCENARIO Variables'!W$46/'SCENARIO Variables'!W$45),4),"")</f>
        <v/>
      </c>
      <c r="P514" s="55" t="str">
        <f>IFERROR(P266*('SCENARIO Variables'!X$46/'SCENARIO Variables'!X$45),"")</f>
        <v/>
      </c>
      <c r="Q514" s="55" t="str">
        <f>IFERROR(Q266*('SCENARIO Variables'!Y$46/'SCENARIO Variables'!Y$45),"")</f>
        <v/>
      </c>
      <c r="R514" s="55" t="str">
        <f>IFERROR(R266*('SCENARIO Variables'!Z$46/'SCENARIO Variables'!Z$45),"")</f>
        <v/>
      </c>
      <c r="S514" s="55" t="str">
        <f>IFERROR(S266*('SCENARIO Variables'!AA$46/'SCENARIO Variables'!AA$45),"")</f>
        <v/>
      </c>
      <c r="T514" s="55" t="str">
        <f>IFERROR(T266*('SCENARIO Variables'!AB$46/'SCENARIO Variables'!AB$45),"")</f>
        <v/>
      </c>
      <c r="U514" s="55" t="str">
        <f>IFERROR(U266*('SCENARIO Variables'!AC$46/'SCENARIO Variables'!AC$45),"")</f>
        <v/>
      </c>
      <c r="V514" s="55" t="str">
        <f>IFERROR(V266*('SCENARIO Variables'!AD$46/'SCENARIO Variables'!AD$45),"")</f>
        <v/>
      </c>
      <c r="W514" s="55" t="str">
        <f>IFERROR(W266*('SCENARIO Variables'!AE$46/'SCENARIO Variables'!AE$45),"")</f>
        <v/>
      </c>
      <c r="X514" s="55" t="str">
        <f>IFERROR(X266*('SCENARIO Variables'!AF$46/'SCENARIO Variables'!AF$45),"")</f>
        <v/>
      </c>
      <c r="Y514" s="55" t="str">
        <f>IFERROR(Y266*('SCENARIO Variables'!AG$46/'SCENARIO Variables'!AG$45),"")</f>
        <v/>
      </c>
      <c r="Z514" s="55" t="str">
        <f>IFERROR(Z266*('SCENARIO Variables'!AH$46/'SCENARIO Variables'!AH$45),"")</f>
        <v/>
      </c>
      <c r="AA514" s="55" t="str">
        <f>IFERROR(AA266*('SCENARIO Variables'!AI$46/'SCENARIO Variables'!AI$45),"")</f>
        <v/>
      </c>
      <c r="AB514" s="55" t="str">
        <f>IFERROR(AB266*('SCENARIO Variables'!AJ$46/'SCENARIO Variables'!AJ$45),"")</f>
        <v/>
      </c>
      <c r="AC514" s="55" t="str">
        <f>IFERROR(AC266*('SCENARIO Variables'!AK$46/'SCENARIO Variables'!AK$45),"")</f>
        <v/>
      </c>
    </row>
    <row r="515" spans="3:29" x14ac:dyDescent="0.3">
      <c r="C515" t="s">
        <v>33</v>
      </c>
      <c r="D515" t="s">
        <v>543</v>
      </c>
      <c r="J515" s="52" t="str">
        <f t="shared" ref="J515:J578" si="22">J267</f>
        <v>*</v>
      </c>
      <c r="K515" s="8">
        <f t="shared" si="20"/>
        <v>2033</v>
      </c>
      <c r="L515" s="59" t="str">
        <f t="shared" si="21"/>
        <v>RCAPB</v>
      </c>
      <c r="O515" s="53" t="str">
        <f>IFERROR(ROUNDDOWN(O267*('SCENARIO Variables'!W$46/'SCENARIO Variables'!W$45),4),"")</f>
        <v/>
      </c>
      <c r="P515" s="55" t="str">
        <f>IFERROR(P267*('SCENARIO Variables'!X$46/'SCENARIO Variables'!X$45),"")</f>
        <v/>
      </c>
      <c r="Q515" s="55" t="str">
        <f>IFERROR(Q267*('SCENARIO Variables'!Y$46/'SCENARIO Variables'!Y$45),"")</f>
        <v/>
      </c>
      <c r="R515" s="55" t="str">
        <f>IFERROR(R267*('SCENARIO Variables'!Z$46/'SCENARIO Variables'!Z$45),"")</f>
        <v/>
      </c>
      <c r="S515" s="55" t="str">
        <f>IFERROR(S267*('SCENARIO Variables'!AA$46/'SCENARIO Variables'!AA$45),"")</f>
        <v/>
      </c>
      <c r="T515" s="55" t="str">
        <f>IFERROR(T267*('SCENARIO Variables'!AB$46/'SCENARIO Variables'!AB$45),"")</f>
        <v/>
      </c>
      <c r="U515" s="55" t="str">
        <f>IFERROR(U267*('SCENARIO Variables'!AC$46/'SCENARIO Variables'!AC$45),"")</f>
        <v/>
      </c>
      <c r="V515" s="55" t="str">
        <f>IFERROR(V267*('SCENARIO Variables'!AD$46/'SCENARIO Variables'!AD$45),"")</f>
        <v/>
      </c>
      <c r="W515" s="55" t="str">
        <f>IFERROR(W267*('SCENARIO Variables'!AE$46/'SCENARIO Variables'!AE$45),"")</f>
        <v/>
      </c>
      <c r="X515" s="55" t="str">
        <f>IFERROR(X267*('SCENARIO Variables'!AF$46/'SCENARIO Variables'!AF$45),"")</f>
        <v/>
      </c>
      <c r="Y515" s="55" t="str">
        <f>IFERROR(Y267*('SCENARIO Variables'!AG$46/'SCENARIO Variables'!AG$45),"")</f>
        <v/>
      </c>
      <c r="Z515" s="55" t="str">
        <f>IFERROR(Z267*('SCENARIO Variables'!AH$46/'SCENARIO Variables'!AH$45),"")</f>
        <v/>
      </c>
      <c r="AA515" s="55" t="str">
        <f>IFERROR(AA267*('SCENARIO Variables'!AI$46/'SCENARIO Variables'!AI$45),"")</f>
        <v/>
      </c>
      <c r="AB515" s="55" t="str">
        <f>IFERROR(AB267*('SCENARIO Variables'!AJ$46/'SCENARIO Variables'!AJ$45),"")</f>
        <v/>
      </c>
      <c r="AC515" s="55" t="str">
        <f>IFERROR(AC267*('SCENARIO Variables'!AK$46/'SCENARIO Variables'!AK$45),"")</f>
        <v/>
      </c>
    </row>
    <row r="516" spans="3:29" x14ac:dyDescent="0.3">
      <c r="C516" t="s">
        <v>34</v>
      </c>
      <c r="D516" t="s">
        <v>543</v>
      </c>
      <c r="J516" s="52" t="str">
        <f t="shared" si="22"/>
        <v>*</v>
      </c>
      <c r="K516" s="8">
        <f t="shared" si="20"/>
        <v>2033</v>
      </c>
      <c r="L516" s="59" t="str">
        <f t="shared" si="21"/>
        <v>RCAPC</v>
      </c>
      <c r="O516" s="53" t="str">
        <f>IFERROR(ROUNDDOWN(O268*('SCENARIO Variables'!W$46/'SCENARIO Variables'!W$45),4),"")</f>
        <v/>
      </c>
      <c r="P516" s="55" t="str">
        <f>IFERROR(P268*('SCENARIO Variables'!X$46/'SCENARIO Variables'!X$45),"")</f>
        <v/>
      </c>
      <c r="Q516" s="55" t="str">
        <f>IFERROR(Q268*('SCENARIO Variables'!Y$46/'SCENARIO Variables'!Y$45),"")</f>
        <v/>
      </c>
      <c r="R516" s="55" t="str">
        <f>IFERROR(R268*('SCENARIO Variables'!Z$46/'SCENARIO Variables'!Z$45),"")</f>
        <v/>
      </c>
      <c r="S516" s="55" t="str">
        <f>IFERROR(S268*('SCENARIO Variables'!AA$46/'SCENARIO Variables'!AA$45),"")</f>
        <v/>
      </c>
      <c r="T516" s="55" t="str">
        <f>IFERROR(T268*('SCENARIO Variables'!AB$46/'SCENARIO Variables'!AB$45),"")</f>
        <v/>
      </c>
      <c r="U516" s="55" t="str">
        <f>IFERROR(U268*('SCENARIO Variables'!AC$46/'SCENARIO Variables'!AC$45),"")</f>
        <v/>
      </c>
      <c r="V516" s="55" t="str">
        <f>IFERROR(V268*('SCENARIO Variables'!AD$46/'SCENARIO Variables'!AD$45),"")</f>
        <v/>
      </c>
      <c r="W516" s="55" t="str">
        <f>IFERROR(W268*('SCENARIO Variables'!AE$46/'SCENARIO Variables'!AE$45),"")</f>
        <v/>
      </c>
      <c r="X516" s="55" t="str">
        <f>IFERROR(X268*('SCENARIO Variables'!AF$46/'SCENARIO Variables'!AF$45),"")</f>
        <v/>
      </c>
      <c r="Y516" s="55" t="str">
        <f>IFERROR(Y268*('SCENARIO Variables'!AG$46/'SCENARIO Variables'!AG$45),"")</f>
        <v/>
      </c>
      <c r="Z516" s="55" t="str">
        <f>IFERROR(Z268*('SCENARIO Variables'!AH$46/'SCENARIO Variables'!AH$45),"")</f>
        <v/>
      </c>
      <c r="AA516" s="55" t="str">
        <f>IFERROR(AA268*('SCENARIO Variables'!AI$46/'SCENARIO Variables'!AI$45),"")</f>
        <v/>
      </c>
      <c r="AB516" s="55" t="str">
        <f>IFERROR(AB268*('SCENARIO Variables'!AJ$46/'SCENARIO Variables'!AJ$45),"")</f>
        <v/>
      </c>
      <c r="AC516" s="55" t="str">
        <f>IFERROR(AC268*('SCENARIO Variables'!AK$46/'SCENARIO Variables'!AK$45),"")</f>
        <v/>
      </c>
    </row>
    <row r="517" spans="3:29" x14ac:dyDescent="0.3">
      <c r="C517" t="s">
        <v>35</v>
      </c>
      <c r="D517" t="s">
        <v>543</v>
      </c>
      <c r="J517" s="52" t="str">
        <f t="shared" si="22"/>
        <v>*</v>
      </c>
      <c r="K517" s="8">
        <f t="shared" si="20"/>
        <v>2033</v>
      </c>
      <c r="L517" s="59" t="str">
        <f t="shared" si="21"/>
        <v>RCAPE</v>
      </c>
      <c r="O517" s="53" t="str">
        <f>IFERROR(ROUNDDOWN(O269*('SCENARIO Variables'!W$46/'SCENARIO Variables'!W$45),4),"")</f>
        <v/>
      </c>
      <c r="P517" s="55" t="str">
        <f>IFERROR(P269*('SCENARIO Variables'!X$46/'SCENARIO Variables'!X$45),"")</f>
        <v/>
      </c>
      <c r="Q517" s="55" t="str">
        <f>IFERROR(Q269*('SCENARIO Variables'!Y$46/'SCENARIO Variables'!Y$45),"")</f>
        <v/>
      </c>
      <c r="R517" s="55" t="str">
        <f>IFERROR(R269*('SCENARIO Variables'!Z$46/'SCENARIO Variables'!Z$45),"")</f>
        <v/>
      </c>
      <c r="S517" s="55" t="str">
        <f>IFERROR(S269*('SCENARIO Variables'!AA$46/'SCENARIO Variables'!AA$45),"")</f>
        <v/>
      </c>
      <c r="T517" s="55" t="str">
        <f>IFERROR(T269*('SCENARIO Variables'!AB$46/'SCENARIO Variables'!AB$45),"")</f>
        <v/>
      </c>
      <c r="U517" s="55" t="str">
        <f>IFERROR(U269*('SCENARIO Variables'!AC$46/'SCENARIO Variables'!AC$45),"")</f>
        <v/>
      </c>
      <c r="V517" s="55" t="str">
        <f>IFERROR(V269*('SCENARIO Variables'!AD$46/'SCENARIO Variables'!AD$45),"")</f>
        <v/>
      </c>
      <c r="W517" s="55" t="str">
        <f>IFERROR(W269*('SCENARIO Variables'!AE$46/'SCENARIO Variables'!AE$45),"")</f>
        <v/>
      </c>
      <c r="X517" s="55" t="str">
        <f>IFERROR(X269*('SCENARIO Variables'!AF$46/'SCENARIO Variables'!AF$45),"")</f>
        <v/>
      </c>
      <c r="Y517" s="55" t="str">
        <f>IFERROR(Y269*('SCENARIO Variables'!AG$46/'SCENARIO Variables'!AG$45),"")</f>
        <v/>
      </c>
      <c r="Z517" s="55" t="str">
        <f>IFERROR(Z269*('SCENARIO Variables'!AH$46/'SCENARIO Variables'!AH$45),"")</f>
        <v/>
      </c>
      <c r="AA517" s="55" t="str">
        <f>IFERROR(AA269*('SCENARIO Variables'!AI$46/'SCENARIO Variables'!AI$45),"")</f>
        <v/>
      </c>
      <c r="AB517" s="55" t="str">
        <f>IFERROR(AB269*('SCENARIO Variables'!AJ$46/'SCENARIO Variables'!AJ$45),"")</f>
        <v/>
      </c>
      <c r="AC517" s="55" t="str">
        <f>IFERROR(AC269*('SCENARIO Variables'!AK$46/'SCENARIO Variables'!AK$45),"")</f>
        <v/>
      </c>
    </row>
    <row r="518" spans="3:29" x14ac:dyDescent="0.3">
      <c r="C518" t="s">
        <v>36</v>
      </c>
      <c r="D518" t="s">
        <v>543</v>
      </c>
      <c r="J518" s="52" t="str">
        <f t="shared" si="22"/>
        <v>*</v>
      </c>
      <c r="K518" s="8">
        <f t="shared" si="20"/>
        <v>2033</v>
      </c>
      <c r="L518" s="59" t="str">
        <f t="shared" si="21"/>
        <v>RCHSA</v>
      </c>
      <c r="O518" s="53" t="str">
        <f>IFERROR(ROUNDDOWN(O270*('SCENARIO Variables'!W$46/'SCENARIO Variables'!W$45),4),"")</f>
        <v/>
      </c>
      <c r="P518" s="55" t="str">
        <f>IFERROR(P270*('SCENARIO Variables'!X$46/'SCENARIO Variables'!X$45),"")</f>
        <v/>
      </c>
      <c r="Q518" s="55" t="str">
        <f>IFERROR(Q270*('SCENARIO Variables'!Y$46/'SCENARIO Variables'!Y$45),"")</f>
        <v/>
      </c>
      <c r="R518" s="55" t="str">
        <f>IFERROR(R270*('SCENARIO Variables'!Z$46/'SCENARIO Variables'!Z$45),"")</f>
        <v/>
      </c>
      <c r="S518" s="55" t="str">
        <f>IFERROR(S270*('SCENARIO Variables'!AA$46/'SCENARIO Variables'!AA$45),"")</f>
        <v/>
      </c>
      <c r="T518" s="55" t="str">
        <f>IFERROR(T270*('SCENARIO Variables'!AB$46/'SCENARIO Variables'!AB$45),"")</f>
        <v/>
      </c>
      <c r="U518" s="55" t="str">
        <f>IFERROR(U270*('SCENARIO Variables'!AC$46/'SCENARIO Variables'!AC$45),"")</f>
        <v/>
      </c>
      <c r="V518" s="55" t="str">
        <f>IFERROR(V270*('SCENARIO Variables'!AD$46/'SCENARIO Variables'!AD$45),"")</f>
        <v/>
      </c>
      <c r="W518" s="55" t="str">
        <f>IFERROR(W270*('SCENARIO Variables'!AE$46/'SCENARIO Variables'!AE$45),"")</f>
        <v/>
      </c>
      <c r="X518" s="55" t="str">
        <f>IFERROR(X270*('SCENARIO Variables'!AF$46/'SCENARIO Variables'!AF$45),"")</f>
        <v/>
      </c>
      <c r="Y518" s="55" t="str">
        <f>IFERROR(Y270*('SCENARIO Variables'!AG$46/'SCENARIO Variables'!AG$45),"")</f>
        <v/>
      </c>
      <c r="Z518" s="55" t="str">
        <f>IFERROR(Z270*('SCENARIO Variables'!AH$46/'SCENARIO Variables'!AH$45),"")</f>
        <v/>
      </c>
      <c r="AA518" s="55" t="str">
        <f>IFERROR(AA270*('SCENARIO Variables'!AI$46/'SCENARIO Variables'!AI$45),"")</f>
        <v/>
      </c>
      <c r="AB518" s="55" t="str">
        <f>IFERROR(AB270*('SCENARIO Variables'!AJ$46/'SCENARIO Variables'!AJ$45),"")</f>
        <v/>
      </c>
      <c r="AC518" s="55" t="str">
        <f>IFERROR(AC270*('SCENARIO Variables'!AK$46/'SCENARIO Variables'!AK$45),"")</f>
        <v/>
      </c>
    </row>
    <row r="519" spans="3:29" x14ac:dyDescent="0.3">
      <c r="C519" t="s">
        <v>37</v>
      </c>
      <c r="D519" t="s">
        <v>543</v>
      </c>
      <c r="J519" s="52" t="str">
        <f t="shared" si="22"/>
        <v>*</v>
      </c>
      <c r="K519" s="8">
        <f t="shared" si="20"/>
        <v>2033</v>
      </c>
      <c r="L519" s="59" t="str">
        <f t="shared" si="21"/>
        <v>RCHSB</v>
      </c>
      <c r="O519" s="53" t="str">
        <f>IFERROR(ROUNDDOWN(O271*('SCENARIO Variables'!W$46/'SCENARIO Variables'!W$45),4),"")</f>
        <v/>
      </c>
      <c r="P519" s="55" t="str">
        <f>IFERROR(P271*('SCENARIO Variables'!X$46/'SCENARIO Variables'!X$45),"")</f>
        <v/>
      </c>
      <c r="Q519" s="55" t="str">
        <f>IFERROR(Q271*('SCENARIO Variables'!Y$46/'SCENARIO Variables'!Y$45),"")</f>
        <v/>
      </c>
      <c r="R519" s="55" t="str">
        <f>IFERROR(R271*('SCENARIO Variables'!Z$46/'SCENARIO Variables'!Z$45),"")</f>
        <v/>
      </c>
      <c r="S519" s="55" t="str">
        <f>IFERROR(S271*('SCENARIO Variables'!AA$46/'SCENARIO Variables'!AA$45),"")</f>
        <v/>
      </c>
      <c r="T519" s="55" t="str">
        <f>IFERROR(T271*('SCENARIO Variables'!AB$46/'SCENARIO Variables'!AB$45),"")</f>
        <v/>
      </c>
      <c r="U519" s="55" t="str">
        <f>IFERROR(U271*('SCENARIO Variables'!AC$46/'SCENARIO Variables'!AC$45),"")</f>
        <v/>
      </c>
      <c r="V519" s="55" t="str">
        <f>IFERROR(V271*('SCENARIO Variables'!AD$46/'SCENARIO Variables'!AD$45),"")</f>
        <v/>
      </c>
      <c r="W519" s="55" t="str">
        <f>IFERROR(W271*('SCENARIO Variables'!AE$46/'SCENARIO Variables'!AE$45),"")</f>
        <v/>
      </c>
      <c r="X519" s="55" t="str">
        <f>IFERROR(X271*('SCENARIO Variables'!AF$46/'SCENARIO Variables'!AF$45),"")</f>
        <v/>
      </c>
      <c r="Y519" s="55" t="str">
        <f>IFERROR(Y271*('SCENARIO Variables'!AG$46/'SCENARIO Variables'!AG$45),"")</f>
        <v/>
      </c>
      <c r="Z519" s="55" t="str">
        <f>IFERROR(Z271*('SCENARIO Variables'!AH$46/'SCENARIO Variables'!AH$45),"")</f>
        <v/>
      </c>
      <c r="AA519" s="55" t="str">
        <f>IFERROR(AA271*('SCENARIO Variables'!AI$46/'SCENARIO Variables'!AI$45),"")</f>
        <v/>
      </c>
      <c r="AB519" s="55" t="str">
        <f>IFERROR(AB271*('SCENARIO Variables'!AJ$46/'SCENARIO Variables'!AJ$45),"")</f>
        <v/>
      </c>
      <c r="AC519" s="55" t="str">
        <f>IFERROR(AC271*('SCENARIO Variables'!AK$46/'SCENARIO Variables'!AK$45),"")</f>
        <v/>
      </c>
    </row>
    <row r="520" spans="3:29" x14ac:dyDescent="0.3">
      <c r="C520" t="s">
        <v>38</v>
      </c>
      <c r="D520" t="s">
        <v>543</v>
      </c>
      <c r="J520" s="52" t="str">
        <f t="shared" si="22"/>
        <v>*</v>
      </c>
      <c r="K520" s="8">
        <f t="shared" si="20"/>
        <v>2033</v>
      </c>
      <c r="L520" s="59" t="str">
        <f t="shared" si="21"/>
        <v>RCHSC</v>
      </c>
      <c r="O520" s="53" t="str">
        <f>IFERROR(ROUNDDOWN(O272*('SCENARIO Variables'!W$46/'SCENARIO Variables'!W$45),4),"")</f>
        <v/>
      </c>
      <c r="P520" s="55" t="str">
        <f>IFERROR(P272*('SCENARIO Variables'!X$46/'SCENARIO Variables'!X$45),"")</f>
        <v/>
      </c>
      <c r="Q520" s="55" t="str">
        <f>IFERROR(Q272*('SCENARIO Variables'!Y$46/'SCENARIO Variables'!Y$45),"")</f>
        <v/>
      </c>
      <c r="R520" s="55" t="str">
        <f>IFERROR(R272*('SCENARIO Variables'!Z$46/'SCENARIO Variables'!Z$45),"")</f>
        <v/>
      </c>
      <c r="S520" s="55" t="str">
        <f>IFERROR(S272*('SCENARIO Variables'!AA$46/'SCENARIO Variables'!AA$45),"")</f>
        <v/>
      </c>
      <c r="T520" s="55" t="str">
        <f>IFERROR(T272*('SCENARIO Variables'!AB$46/'SCENARIO Variables'!AB$45),"")</f>
        <v/>
      </c>
      <c r="U520" s="55" t="str">
        <f>IFERROR(U272*('SCENARIO Variables'!AC$46/'SCENARIO Variables'!AC$45),"")</f>
        <v/>
      </c>
      <c r="V520" s="55" t="str">
        <f>IFERROR(V272*('SCENARIO Variables'!AD$46/'SCENARIO Variables'!AD$45),"")</f>
        <v/>
      </c>
      <c r="W520" s="55" t="str">
        <f>IFERROR(W272*('SCENARIO Variables'!AE$46/'SCENARIO Variables'!AE$45),"")</f>
        <v/>
      </c>
      <c r="X520" s="55" t="str">
        <f>IFERROR(X272*('SCENARIO Variables'!AF$46/'SCENARIO Variables'!AF$45),"")</f>
        <v/>
      </c>
      <c r="Y520" s="55" t="str">
        <f>IFERROR(Y272*('SCENARIO Variables'!AG$46/'SCENARIO Variables'!AG$45),"")</f>
        <v/>
      </c>
      <c r="Z520" s="55" t="str">
        <f>IFERROR(Z272*('SCENARIO Variables'!AH$46/'SCENARIO Variables'!AH$45),"")</f>
        <v/>
      </c>
      <c r="AA520" s="55" t="str">
        <f>IFERROR(AA272*('SCENARIO Variables'!AI$46/'SCENARIO Variables'!AI$45),"")</f>
        <v/>
      </c>
      <c r="AB520" s="55" t="str">
        <f>IFERROR(AB272*('SCENARIO Variables'!AJ$46/'SCENARIO Variables'!AJ$45),"")</f>
        <v/>
      </c>
      <c r="AC520" s="55" t="str">
        <f>IFERROR(AC272*('SCENARIO Variables'!AK$46/'SCENARIO Variables'!AK$45),"")</f>
        <v/>
      </c>
    </row>
    <row r="521" spans="3:29" x14ac:dyDescent="0.3">
      <c r="C521" t="s">
        <v>39</v>
      </c>
      <c r="D521" t="s">
        <v>543</v>
      </c>
      <c r="J521" s="52" t="str">
        <f t="shared" si="22"/>
        <v>*</v>
      </c>
      <c r="K521" s="8">
        <f t="shared" si="20"/>
        <v>2033</v>
      </c>
      <c r="L521" s="59" t="str">
        <f t="shared" si="21"/>
        <v>RCHSE</v>
      </c>
      <c r="O521" s="53" t="str">
        <f>IFERROR(ROUNDDOWN(O273*('SCENARIO Variables'!W$46/'SCENARIO Variables'!W$45),4),"")</f>
        <v/>
      </c>
      <c r="P521" s="55" t="str">
        <f>IFERROR(P273*('SCENARIO Variables'!X$46/'SCENARIO Variables'!X$45),"")</f>
        <v/>
      </c>
      <c r="Q521" s="55" t="str">
        <f>IFERROR(Q273*('SCENARIO Variables'!Y$46/'SCENARIO Variables'!Y$45),"")</f>
        <v/>
      </c>
      <c r="R521" s="55" t="str">
        <f>IFERROR(R273*('SCENARIO Variables'!Z$46/'SCENARIO Variables'!Z$45),"")</f>
        <v/>
      </c>
      <c r="S521" s="55" t="str">
        <f>IFERROR(S273*('SCENARIO Variables'!AA$46/'SCENARIO Variables'!AA$45),"")</f>
        <v/>
      </c>
      <c r="T521" s="55" t="str">
        <f>IFERROR(T273*('SCENARIO Variables'!AB$46/'SCENARIO Variables'!AB$45),"")</f>
        <v/>
      </c>
      <c r="U521" s="55" t="str">
        <f>IFERROR(U273*('SCENARIO Variables'!AC$46/'SCENARIO Variables'!AC$45),"")</f>
        <v/>
      </c>
      <c r="V521" s="55" t="str">
        <f>IFERROR(V273*('SCENARIO Variables'!AD$46/'SCENARIO Variables'!AD$45),"")</f>
        <v/>
      </c>
      <c r="W521" s="55" t="str">
        <f>IFERROR(W273*('SCENARIO Variables'!AE$46/'SCENARIO Variables'!AE$45),"")</f>
        <v/>
      </c>
      <c r="X521" s="55" t="str">
        <f>IFERROR(X273*('SCENARIO Variables'!AF$46/'SCENARIO Variables'!AF$45),"")</f>
        <v/>
      </c>
      <c r="Y521" s="55" t="str">
        <f>IFERROR(Y273*('SCENARIO Variables'!AG$46/'SCENARIO Variables'!AG$45),"")</f>
        <v/>
      </c>
      <c r="Z521" s="55" t="str">
        <f>IFERROR(Z273*('SCENARIO Variables'!AH$46/'SCENARIO Variables'!AH$45),"")</f>
        <v/>
      </c>
      <c r="AA521" s="55" t="str">
        <f>IFERROR(AA273*('SCENARIO Variables'!AI$46/'SCENARIO Variables'!AI$45),"")</f>
        <v/>
      </c>
      <c r="AB521" s="55" t="str">
        <f>IFERROR(AB273*('SCENARIO Variables'!AJ$46/'SCENARIO Variables'!AJ$45),"")</f>
        <v/>
      </c>
      <c r="AC521" s="55" t="str">
        <f>IFERROR(AC273*('SCENARIO Variables'!AK$46/'SCENARIO Variables'!AK$45),"")</f>
        <v/>
      </c>
    </row>
    <row r="522" spans="3:29" x14ac:dyDescent="0.3">
      <c r="C522" t="s">
        <v>40</v>
      </c>
      <c r="D522" t="s">
        <v>543</v>
      </c>
      <c r="J522" s="52" t="str">
        <f t="shared" si="22"/>
        <v>*</v>
      </c>
      <c r="K522" s="8">
        <f t="shared" si="20"/>
        <v>2033</v>
      </c>
      <c r="L522" s="59" t="str">
        <f t="shared" si="21"/>
        <v>RWAPA</v>
      </c>
      <c r="O522" s="53" t="str">
        <f>IFERROR(ROUNDDOWN(O274*('SCENARIO Variables'!W$46/'SCENARIO Variables'!W$45),4),"")</f>
        <v/>
      </c>
      <c r="P522" s="55" t="str">
        <f>IFERROR(P274*('SCENARIO Variables'!X$30/'SCENARIO Variables'!X$29),"")</f>
        <v/>
      </c>
      <c r="Q522" s="55" t="str">
        <f>IFERROR(Q274*('SCENARIO Variables'!Y$30/'SCENARIO Variables'!Y$29),"")</f>
        <v/>
      </c>
      <c r="R522" s="55" t="str">
        <f>IFERROR(R274*('SCENARIO Variables'!Z$30/'SCENARIO Variables'!Z$29),"")</f>
        <v/>
      </c>
      <c r="S522" s="55" t="str">
        <f>IFERROR(S274*('SCENARIO Variables'!AA$30/'SCENARIO Variables'!AA$29),"")</f>
        <v/>
      </c>
      <c r="T522" s="55" t="str">
        <f>IFERROR(T274*('SCENARIO Variables'!AB$30/'SCENARIO Variables'!AB$29),"")</f>
        <v/>
      </c>
      <c r="U522" s="55" t="str">
        <f>IFERROR(U274*('SCENARIO Variables'!AC$30/'SCENARIO Variables'!AC$29),"")</f>
        <v/>
      </c>
      <c r="V522" s="55" t="str">
        <f>IFERROR(V274*('SCENARIO Variables'!AD$30/'SCENARIO Variables'!AD$29),"")</f>
        <v/>
      </c>
      <c r="W522" s="55" t="str">
        <f>IFERROR(W274*('SCENARIO Variables'!AE$30/'SCENARIO Variables'!AE$29),"")</f>
        <v/>
      </c>
      <c r="X522" s="55" t="str">
        <f>IFERROR(X274*('SCENARIO Variables'!AF$30/'SCENARIO Variables'!AF$29),"")</f>
        <v/>
      </c>
      <c r="Y522" s="55" t="str">
        <f>IFERROR(Y274*('SCENARIO Variables'!AG$30/'SCENARIO Variables'!AG$29),"")</f>
        <v/>
      </c>
      <c r="Z522" s="55" t="str">
        <f>IFERROR(Z274*('SCENARIO Variables'!AH$30/'SCENARIO Variables'!AH$29),"")</f>
        <v/>
      </c>
      <c r="AA522" s="55" t="str">
        <f>IFERROR(AA274*('SCENARIO Variables'!AI$30/'SCENARIO Variables'!AI$29),"")</f>
        <v/>
      </c>
      <c r="AB522" s="55" t="str">
        <f>IFERROR(AB274*('SCENARIO Variables'!AJ$30/'SCENARIO Variables'!AJ$29),"")</f>
        <v/>
      </c>
      <c r="AC522" s="55" t="str">
        <f>IFERROR(AC274*('SCENARIO Variables'!AK$30/'SCENARIO Variables'!AK$29),"")</f>
        <v/>
      </c>
    </row>
    <row r="523" spans="3:29" x14ac:dyDescent="0.3">
      <c r="C523" t="s">
        <v>41</v>
      </c>
      <c r="D523" t="s">
        <v>543</v>
      </c>
      <c r="J523" s="52" t="str">
        <f t="shared" si="22"/>
        <v>DEMAND</v>
      </c>
      <c r="K523" s="8">
        <f t="shared" si="20"/>
        <v>2033</v>
      </c>
      <c r="L523" s="59" t="str">
        <f t="shared" si="21"/>
        <v>RWAPB</v>
      </c>
      <c r="O523" s="53">
        <f>IFERROR(ROUNDDOWN(O275*('SCENARIO Variables'!W$46/'SCENARIO Variables'!W$45),4),"")</f>
        <v>2.7621000000000002</v>
      </c>
      <c r="P523" s="55" t="str">
        <f>IFERROR(P275*('SCENARIO Variables'!X$30/'SCENARIO Variables'!X$29),"")</f>
        <v/>
      </c>
      <c r="Q523" s="55" t="str">
        <f>IFERROR(Q275*('SCENARIO Variables'!Y$30/'SCENARIO Variables'!Y$29),"")</f>
        <v/>
      </c>
      <c r="R523" s="55" t="str">
        <f>IFERROR(R275*('SCENARIO Variables'!Z$30/'SCENARIO Variables'!Z$29),"")</f>
        <v/>
      </c>
      <c r="S523" s="55" t="str">
        <f>IFERROR(S275*('SCENARIO Variables'!AA$30/'SCENARIO Variables'!AA$29),"")</f>
        <v/>
      </c>
      <c r="T523" s="55" t="str">
        <f>IFERROR(T275*('SCENARIO Variables'!AB$30/'SCENARIO Variables'!AB$29),"")</f>
        <v/>
      </c>
      <c r="U523" s="55" t="str">
        <f>IFERROR(U275*('SCENARIO Variables'!AC$30/'SCENARIO Variables'!AC$29),"")</f>
        <v/>
      </c>
      <c r="V523" s="55" t="str">
        <f>IFERROR(V275*('SCENARIO Variables'!AD$30/'SCENARIO Variables'!AD$29),"")</f>
        <v/>
      </c>
      <c r="W523" s="55" t="str">
        <f>IFERROR(W275*('SCENARIO Variables'!AE$30/'SCENARIO Variables'!AE$29),"")</f>
        <v/>
      </c>
      <c r="X523" s="55" t="str">
        <f>IFERROR(X275*('SCENARIO Variables'!AF$30/'SCENARIO Variables'!AF$29),"")</f>
        <v/>
      </c>
      <c r="Y523" s="55" t="str">
        <f>IFERROR(Y275*('SCENARIO Variables'!AG$30/'SCENARIO Variables'!AG$29),"")</f>
        <v/>
      </c>
      <c r="Z523" s="55" t="str">
        <f>IFERROR(Z275*('SCENARIO Variables'!AH$30/'SCENARIO Variables'!AH$29),"")</f>
        <v/>
      </c>
      <c r="AA523" s="55" t="str">
        <f>IFERROR(AA275*('SCENARIO Variables'!AI$30/'SCENARIO Variables'!AI$29),"")</f>
        <v/>
      </c>
      <c r="AB523" s="55" t="str">
        <f>IFERROR(AB275*('SCENARIO Variables'!AJ$30/'SCENARIO Variables'!AJ$29),"")</f>
        <v/>
      </c>
      <c r="AC523" s="55" t="str">
        <f>IFERROR(AC275*('SCENARIO Variables'!AK$30/'SCENARIO Variables'!AK$29),"")</f>
        <v/>
      </c>
    </row>
    <row r="524" spans="3:29" x14ac:dyDescent="0.3">
      <c r="C524" t="s">
        <v>42</v>
      </c>
      <c r="D524" t="s">
        <v>543</v>
      </c>
      <c r="J524" s="52" t="str">
        <f t="shared" si="22"/>
        <v>DEMAND</v>
      </c>
      <c r="K524" s="8">
        <f t="shared" si="20"/>
        <v>2033</v>
      </c>
      <c r="L524" s="59" t="str">
        <f t="shared" si="21"/>
        <v>RWAPC</v>
      </c>
      <c r="O524" s="53">
        <f>IFERROR(ROUNDDOWN(O276*('SCENARIO Variables'!W$46/'SCENARIO Variables'!W$45),4),"")</f>
        <v>31.153300000000002</v>
      </c>
      <c r="P524" s="55" t="str">
        <f>IFERROR(P276*('SCENARIO Variables'!X$30/'SCENARIO Variables'!X$29),"")</f>
        <v/>
      </c>
      <c r="Q524" s="55" t="str">
        <f>IFERROR(Q276*('SCENARIO Variables'!Y$30/'SCENARIO Variables'!Y$29),"")</f>
        <v/>
      </c>
      <c r="R524" s="55" t="str">
        <f>IFERROR(R276*('SCENARIO Variables'!Z$30/'SCENARIO Variables'!Z$29),"")</f>
        <v/>
      </c>
      <c r="S524" s="55" t="str">
        <f>IFERROR(S276*('SCENARIO Variables'!AA$30/'SCENARIO Variables'!AA$29),"")</f>
        <v/>
      </c>
      <c r="T524" s="55" t="str">
        <f>IFERROR(T276*('SCENARIO Variables'!AB$30/'SCENARIO Variables'!AB$29),"")</f>
        <v/>
      </c>
      <c r="U524" s="55" t="str">
        <f>IFERROR(U276*('SCENARIO Variables'!AC$30/'SCENARIO Variables'!AC$29),"")</f>
        <v/>
      </c>
      <c r="V524" s="55" t="str">
        <f>IFERROR(V276*('SCENARIO Variables'!AD$30/'SCENARIO Variables'!AD$29),"")</f>
        <v/>
      </c>
      <c r="W524" s="55" t="str">
        <f>IFERROR(W276*('SCENARIO Variables'!AE$30/'SCENARIO Variables'!AE$29),"")</f>
        <v/>
      </c>
      <c r="X524" s="55" t="str">
        <f>IFERROR(X276*('SCENARIO Variables'!AF$30/'SCENARIO Variables'!AF$29),"")</f>
        <v/>
      </c>
      <c r="Y524" s="55" t="str">
        <f>IFERROR(Y276*('SCENARIO Variables'!AG$30/'SCENARIO Variables'!AG$29),"")</f>
        <v/>
      </c>
      <c r="Z524" s="55" t="str">
        <f>IFERROR(Z276*('SCENARIO Variables'!AH$30/'SCENARIO Variables'!AH$29),"")</f>
        <v/>
      </c>
      <c r="AA524" s="55" t="str">
        <f>IFERROR(AA276*('SCENARIO Variables'!AI$30/'SCENARIO Variables'!AI$29),"")</f>
        <v/>
      </c>
      <c r="AB524" s="55" t="str">
        <f>IFERROR(AB276*('SCENARIO Variables'!AJ$30/'SCENARIO Variables'!AJ$29),"")</f>
        <v/>
      </c>
      <c r="AC524" s="55" t="str">
        <f>IFERROR(AC276*('SCENARIO Variables'!AK$30/'SCENARIO Variables'!AK$29),"")</f>
        <v/>
      </c>
    </row>
    <row r="525" spans="3:29" x14ac:dyDescent="0.3">
      <c r="C525" t="s">
        <v>43</v>
      </c>
      <c r="D525" t="s">
        <v>543</v>
      </c>
      <c r="J525" s="52" t="str">
        <f t="shared" si="22"/>
        <v>DEMAND</v>
      </c>
      <c r="K525" s="8">
        <f t="shared" si="20"/>
        <v>2033</v>
      </c>
      <c r="L525" s="59" t="str">
        <f t="shared" si="21"/>
        <v>RWAPE</v>
      </c>
      <c r="O525" s="53">
        <f>IFERROR(ROUNDDOWN(O277*('SCENARIO Variables'!W$46/'SCENARIO Variables'!W$45),4),"")</f>
        <v>5.9439000000000002</v>
      </c>
      <c r="P525" s="55" t="str">
        <f>IFERROR(P277*('SCENARIO Variables'!X$30/'SCENARIO Variables'!X$29),"")</f>
        <v/>
      </c>
      <c r="Q525" s="55" t="str">
        <f>IFERROR(Q277*('SCENARIO Variables'!Y$30/'SCENARIO Variables'!Y$29),"")</f>
        <v/>
      </c>
      <c r="R525" s="55" t="str">
        <f>IFERROR(R277*('SCENARIO Variables'!Z$30/'SCENARIO Variables'!Z$29),"")</f>
        <v/>
      </c>
      <c r="S525" s="55" t="str">
        <f>IFERROR(S277*('SCENARIO Variables'!AA$30/'SCENARIO Variables'!AA$29),"")</f>
        <v/>
      </c>
      <c r="T525" s="55" t="str">
        <f>IFERROR(T277*('SCENARIO Variables'!AB$30/'SCENARIO Variables'!AB$29),"")</f>
        <v/>
      </c>
      <c r="U525" s="55" t="str">
        <f>IFERROR(U277*('SCENARIO Variables'!AC$30/'SCENARIO Variables'!AC$29),"")</f>
        <v/>
      </c>
      <c r="V525" s="55" t="str">
        <f>IFERROR(V277*('SCENARIO Variables'!AD$30/'SCENARIO Variables'!AD$29),"")</f>
        <v/>
      </c>
      <c r="W525" s="55" t="str">
        <f>IFERROR(W277*('SCENARIO Variables'!AE$30/'SCENARIO Variables'!AE$29),"")</f>
        <v/>
      </c>
      <c r="X525" s="55" t="str">
        <f>IFERROR(X277*('SCENARIO Variables'!AF$30/'SCENARIO Variables'!AF$29),"")</f>
        <v/>
      </c>
      <c r="Y525" s="55" t="str">
        <f>IFERROR(Y277*('SCENARIO Variables'!AG$30/'SCENARIO Variables'!AG$29),"")</f>
        <v/>
      </c>
      <c r="Z525" s="55" t="str">
        <f>IFERROR(Z277*('SCENARIO Variables'!AH$30/'SCENARIO Variables'!AH$29),"")</f>
        <v/>
      </c>
      <c r="AA525" s="55" t="str">
        <f>IFERROR(AA277*('SCENARIO Variables'!AI$30/'SCENARIO Variables'!AI$29),"")</f>
        <v/>
      </c>
      <c r="AB525" s="55" t="str">
        <f>IFERROR(AB277*('SCENARIO Variables'!AJ$30/'SCENARIO Variables'!AJ$29),"")</f>
        <v/>
      </c>
      <c r="AC525" s="55" t="str">
        <f>IFERROR(AC277*('SCENARIO Variables'!AK$30/'SCENARIO Variables'!AK$29),"")</f>
        <v/>
      </c>
    </row>
    <row r="526" spans="3:29" x14ac:dyDescent="0.3">
      <c r="C526" t="s">
        <v>44</v>
      </c>
      <c r="D526" t="s">
        <v>543</v>
      </c>
      <c r="J526" s="52" t="str">
        <f t="shared" si="22"/>
        <v>DEMAND</v>
      </c>
      <c r="K526" s="8">
        <f t="shared" si="20"/>
        <v>2033</v>
      </c>
      <c r="L526" s="59" t="str">
        <f t="shared" si="21"/>
        <v>RWHSA</v>
      </c>
      <c r="O526" s="53">
        <f>IFERROR(ROUNDDOWN(O278*('SCENARIO Variables'!W$46/'SCENARIO Variables'!W$45),4),"")</f>
        <v>1.7679</v>
      </c>
      <c r="P526" s="55" t="str">
        <f>IFERROR(P278*('SCENARIO Variables'!X$30/'SCENARIO Variables'!X$29),"")</f>
        <v/>
      </c>
      <c r="Q526" s="55" t="str">
        <f>IFERROR(Q278*('SCENARIO Variables'!Y$30/'SCENARIO Variables'!Y$29),"")</f>
        <v/>
      </c>
      <c r="R526" s="55" t="str">
        <f>IFERROR(R278*('SCENARIO Variables'!Z$30/'SCENARIO Variables'!Z$29),"")</f>
        <v/>
      </c>
      <c r="S526" s="55" t="str">
        <f>IFERROR(S278*('SCENARIO Variables'!AA$30/'SCENARIO Variables'!AA$29),"")</f>
        <v/>
      </c>
      <c r="T526" s="55" t="str">
        <f>IFERROR(T278*('SCENARIO Variables'!AB$30/'SCENARIO Variables'!AB$29),"")</f>
        <v/>
      </c>
      <c r="U526" s="55" t="str">
        <f>IFERROR(U278*('SCENARIO Variables'!AC$30/'SCENARIO Variables'!AC$29),"")</f>
        <v/>
      </c>
      <c r="V526" s="55" t="str">
        <f>IFERROR(V278*('SCENARIO Variables'!AD$30/'SCENARIO Variables'!AD$29),"")</f>
        <v/>
      </c>
      <c r="W526" s="55" t="str">
        <f>IFERROR(W278*('SCENARIO Variables'!AE$30/'SCENARIO Variables'!AE$29),"")</f>
        <v/>
      </c>
      <c r="X526" s="55" t="str">
        <f>IFERROR(X278*('SCENARIO Variables'!AF$30/'SCENARIO Variables'!AF$29),"")</f>
        <v/>
      </c>
      <c r="Y526" s="55" t="str">
        <f>IFERROR(Y278*('SCENARIO Variables'!AG$30/'SCENARIO Variables'!AG$29),"")</f>
        <v/>
      </c>
      <c r="Z526" s="55" t="str">
        <f>IFERROR(Z278*('SCENARIO Variables'!AH$30/'SCENARIO Variables'!AH$29),"")</f>
        <v/>
      </c>
      <c r="AA526" s="55" t="str">
        <f>IFERROR(AA278*('SCENARIO Variables'!AI$30/'SCENARIO Variables'!AI$29),"")</f>
        <v/>
      </c>
      <c r="AB526" s="55" t="str">
        <f>IFERROR(AB278*('SCENARIO Variables'!AJ$30/'SCENARIO Variables'!AJ$29),"")</f>
        <v/>
      </c>
      <c r="AC526" s="55" t="str">
        <f>IFERROR(AC278*('SCENARIO Variables'!AK$30/'SCENARIO Variables'!AK$29),"")</f>
        <v/>
      </c>
    </row>
    <row r="527" spans="3:29" x14ac:dyDescent="0.3">
      <c r="C527" t="s">
        <v>45</v>
      </c>
      <c r="D527" t="s">
        <v>543</v>
      </c>
      <c r="J527" s="52" t="str">
        <f t="shared" si="22"/>
        <v>DEMAND</v>
      </c>
      <c r="K527" s="8">
        <f t="shared" si="20"/>
        <v>2033</v>
      </c>
      <c r="L527" s="59" t="str">
        <f t="shared" si="21"/>
        <v>RWHSB</v>
      </c>
      <c r="O527" s="53">
        <f>IFERROR(ROUNDDOWN(O279*('SCENARIO Variables'!W$46/'SCENARIO Variables'!W$45),4),"")</f>
        <v>6.9912999999999998</v>
      </c>
      <c r="P527" s="55" t="str">
        <f>IFERROR(P279*('SCENARIO Variables'!X$30/'SCENARIO Variables'!X$29),"")</f>
        <v/>
      </c>
      <c r="Q527" s="55" t="str">
        <f>IFERROR(Q279*('SCENARIO Variables'!Y$30/'SCENARIO Variables'!Y$29),"")</f>
        <v/>
      </c>
      <c r="R527" s="55" t="str">
        <f>IFERROR(R279*('SCENARIO Variables'!Z$30/'SCENARIO Variables'!Z$29),"")</f>
        <v/>
      </c>
      <c r="S527" s="55" t="str">
        <f>IFERROR(S279*('SCENARIO Variables'!AA$30/'SCENARIO Variables'!AA$29),"")</f>
        <v/>
      </c>
      <c r="T527" s="55" t="str">
        <f>IFERROR(T279*('SCENARIO Variables'!AB$30/'SCENARIO Variables'!AB$29),"")</f>
        <v/>
      </c>
      <c r="U527" s="55" t="str">
        <f>IFERROR(U279*('SCENARIO Variables'!AC$30/'SCENARIO Variables'!AC$29),"")</f>
        <v/>
      </c>
      <c r="V527" s="55" t="str">
        <f>IFERROR(V279*('SCENARIO Variables'!AD$30/'SCENARIO Variables'!AD$29),"")</f>
        <v/>
      </c>
      <c r="W527" s="55" t="str">
        <f>IFERROR(W279*('SCENARIO Variables'!AE$30/'SCENARIO Variables'!AE$29),"")</f>
        <v/>
      </c>
      <c r="X527" s="55" t="str">
        <f>IFERROR(X279*('SCENARIO Variables'!AF$30/'SCENARIO Variables'!AF$29),"")</f>
        <v/>
      </c>
      <c r="Y527" s="55" t="str">
        <f>IFERROR(Y279*('SCENARIO Variables'!AG$30/'SCENARIO Variables'!AG$29),"")</f>
        <v/>
      </c>
      <c r="Z527" s="55" t="str">
        <f>IFERROR(Z279*('SCENARIO Variables'!AH$30/'SCENARIO Variables'!AH$29),"")</f>
        <v/>
      </c>
      <c r="AA527" s="55" t="str">
        <f>IFERROR(AA279*('SCENARIO Variables'!AI$30/'SCENARIO Variables'!AI$29),"")</f>
        <v/>
      </c>
      <c r="AB527" s="55" t="str">
        <f>IFERROR(AB279*('SCENARIO Variables'!AJ$30/'SCENARIO Variables'!AJ$29),"")</f>
        <v/>
      </c>
      <c r="AC527" s="55" t="str">
        <f>IFERROR(AC279*('SCENARIO Variables'!AK$30/'SCENARIO Variables'!AK$29),"")</f>
        <v/>
      </c>
    </row>
    <row r="528" spans="3:29" x14ac:dyDescent="0.3">
      <c r="C528" t="s">
        <v>46</v>
      </c>
      <c r="D528" t="s">
        <v>543</v>
      </c>
      <c r="J528" s="52" t="str">
        <f t="shared" si="22"/>
        <v>DEMAND</v>
      </c>
      <c r="K528" s="8">
        <f t="shared" si="20"/>
        <v>2033</v>
      </c>
      <c r="L528" s="59" t="str">
        <f t="shared" si="21"/>
        <v>RWHSC</v>
      </c>
      <c r="O528" s="53">
        <f>IFERROR(ROUNDDOWN(O280*('SCENARIO Variables'!W$46/'SCENARIO Variables'!W$45),4),"")</f>
        <v>41.049900000000001</v>
      </c>
      <c r="P528" s="55" t="str">
        <f>IFERROR(P280*('SCENARIO Variables'!X$30/'SCENARIO Variables'!X$29),"")</f>
        <v/>
      </c>
      <c r="Q528" s="55" t="str">
        <f>IFERROR(Q280*('SCENARIO Variables'!Y$30/'SCENARIO Variables'!Y$29),"")</f>
        <v/>
      </c>
      <c r="R528" s="55" t="str">
        <f>IFERROR(R280*('SCENARIO Variables'!Z$30/'SCENARIO Variables'!Z$29),"")</f>
        <v/>
      </c>
      <c r="S528" s="55" t="str">
        <f>IFERROR(S280*('SCENARIO Variables'!AA$30/'SCENARIO Variables'!AA$29),"")</f>
        <v/>
      </c>
      <c r="T528" s="55" t="str">
        <f>IFERROR(T280*('SCENARIO Variables'!AB$30/'SCENARIO Variables'!AB$29),"")</f>
        <v/>
      </c>
      <c r="U528" s="55" t="str">
        <f>IFERROR(U280*('SCENARIO Variables'!AC$30/'SCENARIO Variables'!AC$29),"")</f>
        <v/>
      </c>
      <c r="V528" s="55" t="str">
        <f>IFERROR(V280*('SCENARIO Variables'!AD$30/'SCENARIO Variables'!AD$29),"")</f>
        <v/>
      </c>
      <c r="W528" s="55" t="str">
        <f>IFERROR(W280*('SCENARIO Variables'!AE$30/'SCENARIO Variables'!AE$29),"")</f>
        <v/>
      </c>
      <c r="X528" s="55" t="str">
        <f>IFERROR(X280*('SCENARIO Variables'!AF$30/'SCENARIO Variables'!AF$29),"")</f>
        <v/>
      </c>
      <c r="Y528" s="55" t="str">
        <f>IFERROR(Y280*('SCENARIO Variables'!AG$30/'SCENARIO Variables'!AG$29),"")</f>
        <v/>
      </c>
      <c r="Z528" s="55" t="str">
        <f>IFERROR(Z280*('SCENARIO Variables'!AH$30/'SCENARIO Variables'!AH$29),"")</f>
        <v/>
      </c>
      <c r="AA528" s="55" t="str">
        <f>IFERROR(AA280*('SCENARIO Variables'!AI$30/'SCENARIO Variables'!AI$29),"")</f>
        <v/>
      </c>
      <c r="AB528" s="55" t="str">
        <f>IFERROR(AB280*('SCENARIO Variables'!AJ$30/'SCENARIO Variables'!AJ$29),"")</f>
        <v/>
      </c>
      <c r="AC528" s="55" t="str">
        <f>IFERROR(AC280*('SCENARIO Variables'!AK$30/'SCENARIO Variables'!AK$29),"")</f>
        <v/>
      </c>
    </row>
    <row r="529" spans="3:29" x14ac:dyDescent="0.3">
      <c r="C529" t="s">
        <v>47</v>
      </c>
      <c r="D529" t="s">
        <v>543</v>
      </c>
      <c r="J529" s="52" t="str">
        <f t="shared" si="22"/>
        <v>DEMAND</v>
      </c>
      <c r="K529" s="8">
        <f t="shared" si="20"/>
        <v>2033</v>
      </c>
      <c r="L529" s="59" t="str">
        <f t="shared" si="21"/>
        <v>RWHSE</v>
      </c>
      <c r="O529" s="53">
        <f>IFERROR(ROUNDDOWN(O281*('SCENARIO Variables'!W$46/'SCENARIO Variables'!W$45),4),"")</f>
        <v>2.9127000000000001</v>
      </c>
      <c r="P529" s="55" t="str">
        <f>IFERROR(P281*('SCENARIO Variables'!X$30/'SCENARIO Variables'!X$29),"")</f>
        <v/>
      </c>
      <c r="Q529" s="55" t="str">
        <f>IFERROR(Q281*('SCENARIO Variables'!Y$30/'SCENARIO Variables'!Y$29),"")</f>
        <v/>
      </c>
      <c r="R529" s="55" t="str">
        <f>IFERROR(R281*('SCENARIO Variables'!Z$30/'SCENARIO Variables'!Z$29),"")</f>
        <v/>
      </c>
      <c r="S529" s="55" t="str">
        <f>IFERROR(S281*('SCENARIO Variables'!AA$30/'SCENARIO Variables'!AA$29),"")</f>
        <v/>
      </c>
      <c r="T529" s="55" t="str">
        <f>IFERROR(T281*('SCENARIO Variables'!AB$30/'SCENARIO Variables'!AB$29),"")</f>
        <v/>
      </c>
      <c r="U529" s="55" t="str">
        <f>IFERROR(U281*('SCENARIO Variables'!AC$30/'SCENARIO Variables'!AC$29),"")</f>
        <v/>
      </c>
      <c r="V529" s="55" t="str">
        <f>IFERROR(V281*('SCENARIO Variables'!AD$30/'SCENARIO Variables'!AD$29),"")</f>
        <v/>
      </c>
      <c r="W529" s="55" t="str">
        <f>IFERROR(W281*('SCENARIO Variables'!AE$30/'SCENARIO Variables'!AE$29),"")</f>
        <v/>
      </c>
      <c r="X529" s="55" t="str">
        <f>IFERROR(X281*('SCENARIO Variables'!AF$30/'SCENARIO Variables'!AF$29),"")</f>
        <v/>
      </c>
      <c r="Y529" s="55" t="str">
        <f>IFERROR(Y281*('SCENARIO Variables'!AG$30/'SCENARIO Variables'!AG$29),"")</f>
        <v/>
      </c>
      <c r="Z529" s="55" t="str">
        <f>IFERROR(Z281*('SCENARIO Variables'!AH$30/'SCENARIO Variables'!AH$29),"")</f>
        <v/>
      </c>
      <c r="AA529" s="55" t="str">
        <f>IFERROR(AA281*('SCENARIO Variables'!AI$30/'SCENARIO Variables'!AI$29),"")</f>
        <v/>
      </c>
      <c r="AB529" s="55" t="str">
        <f>IFERROR(AB281*('SCENARIO Variables'!AJ$30/'SCENARIO Variables'!AJ$29),"")</f>
        <v/>
      </c>
      <c r="AC529" s="55" t="str">
        <f>IFERROR(AC281*('SCENARIO Variables'!AK$30/'SCENARIO Variables'!AK$29),"")</f>
        <v/>
      </c>
    </row>
    <row r="530" spans="3:29" x14ac:dyDescent="0.3">
      <c r="C530" t="s">
        <v>48</v>
      </c>
      <c r="D530" t="s">
        <v>543</v>
      </c>
      <c r="J530" s="52" t="str">
        <f t="shared" si="22"/>
        <v>*</v>
      </c>
      <c r="K530" s="8">
        <f t="shared" si="20"/>
        <v>2033</v>
      </c>
      <c r="L530" s="59" t="str">
        <f t="shared" si="21"/>
        <v>RKAPA</v>
      </c>
      <c r="O530" s="53" t="str">
        <f>IFERROR(ROUNDDOWN(O282*('SCENARIO Variables'!W$46/'SCENARIO Variables'!W$45),4),"")</f>
        <v/>
      </c>
      <c r="P530" s="55" t="str">
        <f>IFERROR(P282*('SCENARIO Variables'!X$30/'SCENARIO Variables'!X$29),"")</f>
        <v/>
      </c>
      <c r="Q530" s="55" t="str">
        <f>IFERROR(Q282*('SCENARIO Variables'!Y$30/'SCENARIO Variables'!Y$29),"")</f>
        <v/>
      </c>
      <c r="R530" s="55" t="str">
        <f>IFERROR(R282*('SCENARIO Variables'!Z$30/'SCENARIO Variables'!Z$29),"")</f>
        <v/>
      </c>
      <c r="S530" s="55" t="str">
        <f>IFERROR(S282*('SCENARIO Variables'!AA$30/'SCENARIO Variables'!AA$29),"")</f>
        <v/>
      </c>
      <c r="T530" s="55" t="str">
        <f>IFERROR(T282*('SCENARIO Variables'!AB$30/'SCENARIO Variables'!AB$29),"")</f>
        <v/>
      </c>
      <c r="U530" s="55" t="str">
        <f>IFERROR(U282*('SCENARIO Variables'!AC$30/'SCENARIO Variables'!AC$29),"")</f>
        <v/>
      </c>
      <c r="V530" s="55" t="str">
        <f>IFERROR(V282*('SCENARIO Variables'!AD$30/'SCENARIO Variables'!AD$29),"")</f>
        <v/>
      </c>
      <c r="W530" s="55" t="str">
        <f>IFERROR(W282*('SCENARIO Variables'!AE$30/'SCENARIO Variables'!AE$29),"")</f>
        <v/>
      </c>
      <c r="X530" s="55" t="str">
        <f>IFERROR(X282*('SCENARIO Variables'!AF$30/'SCENARIO Variables'!AF$29),"")</f>
        <v/>
      </c>
      <c r="Y530" s="55" t="str">
        <f>IFERROR(Y282*('SCENARIO Variables'!AG$30/'SCENARIO Variables'!AG$29),"")</f>
        <v/>
      </c>
      <c r="Z530" s="55" t="str">
        <f>IFERROR(Z282*('SCENARIO Variables'!AH$30/'SCENARIO Variables'!AH$29),"")</f>
        <v/>
      </c>
      <c r="AA530" s="55" t="str">
        <f>IFERROR(AA282*('SCENARIO Variables'!AI$30/'SCENARIO Variables'!AI$29),"")</f>
        <v/>
      </c>
      <c r="AB530" s="55" t="str">
        <f>IFERROR(AB282*('SCENARIO Variables'!AJ$30/'SCENARIO Variables'!AJ$29),"")</f>
        <v/>
      </c>
      <c r="AC530" s="55" t="str">
        <f>IFERROR(AC282*('SCENARIO Variables'!AK$30/'SCENARIO Variables'!AK$29),"")</f>
        <v/>
      </c>
    </row>
    <row r="531" spans="3:29" x14ac:dyDescent="0.3">
      <c r="C531" t="s">
        <v>49</v>
      </c>
      <c r="D531" t="s">
        <v>543</v>
      </c>
      <c r="J531" s="52" t="str">
        <f t="shared" si="22"/>
        <v>DEMAND</v>
      </c>
      <c r="K531" s="8">
        <f t="shared" si="20"/>
        <v>2033</v>
      </c>
      <c r="L531" s="59" t="str">
        <f t="shared" si="21"/>
        <v>RKAPB</v>
      </c>
      <c r="O531" s="53">
        <f>IFERROR(ROUNDDOWN(O283*('SCENARIO Variables'!W$46/'SCENARIO Variables'!W$45),4),"")</f>
        <v>2.6499999999999999E-2</v>
      </c>
      <c r="P531" s="55" t="str">
        <f>IFERROR(P283*('SCENARIO Variables'!X$30/'SCENARIO Variables'!X$29),"")</f>
        <v/>
      </c>
      <c r="Q531" s="55" t="str">
        <f>IFERROR(Q283*('SCENARIO Variables'!Y$30/'SCENARIO Variables'!Y$29),"")</f>
        <v/>
      </c>
      <c r="R531" s="55" t="str">
        <f>IFERROR(R283*('SCENARIO Variables'!Z$30/'SCENARIO Variables'!Z$29),"")</f>
        <v/>
      </c>
      <c r="S531" s="55" t="str">
        <f>IFERROR(S283*('SCENARIO Variables'!AA$30/'SCENARIO Variables'!AA$29),"")</f>
        <v/>
      </c>
      <c r="T531" s="55" t="str">
        <f>IFERROR(T283*('SCENARIO Variables'!AB$30/'SCENARIO Variables'!AB$29),"")</f>
        <v/>
      </c>
      <c r="U531" s="55" t="str">
        <f>IFERROR(U283*('SCENARIO Variables'!AC$30/'SCENARIO Variables'!AC$29),"")</f>
        <v/>
      </c>
      <c r="V531" s="55" t="str">
        <f>IFERROR(V283*('SCENARIO Variables'!AD$30/'SCENARIO Variables'!AD$29),"")</f>
        <v/>
      </c>
      <c r="W531" s="55" t="str">
        <f>IFERROR(W283*('SCENARIO Variables'!AE$30/'SCENARIO Variables'!AE$29),"")</f>
        <v/>
      </c>
      <c r="X531" s="55" t="str">
        <f>IFERROR(X283*('SCENARIO Variables'!AF$30/'SCENARIO Variables'!AF$29),"")</f>
        <v/>
      </c>
      <c r="Y531" s="55" t="str">
        <f>IFERROR(Y283*('SCENARIO Variables'!AG$30/'SCENARIO Variables'!AG$29),"")</f>
        <v/>
      </c>
      <c r="Z531" s="55" t="str">
        <f>IFERROR(Z283*('SCENARIO Variables'!AH$30/'SCENARIO Variables'!AH$29),"")</f>
        <v/>
      </c>
      <c r="AA531" s="55" t="str">
        <f>IFERROR(AA283*('SCENARIO Variables'!AI$30/'SCENARIO Variables'!AI$29),"")</f>
        <v/>
      </c>
      <c r="AB531" s="55" t="str">
        <f>IFERROR(AB283*('SCENARIO Variables'!AJ$30/'SCENARIO Variables'!AJ$29),"")</f>
        <v/>
      </c>
      <c r="AC531" s="55" t="str">
        <f>IFERROR(AC283*('SCENARIO Variables'!AK$30/'SCENARIO Variables'!AK$29),"")</f>
        <v/>
      </c>
    </row>
    <row r="532" spans="3:29" x14ac:dyDescent="0.3">
      <c r="C532" t="s">
        <v>50</v>
      </c>
      <c r="D532" t="s">
        <v>543</v>
      </c>
      <c r="J532" s="52" t="str">
        <f t="shared" si="22"/>
        <v>DEMAND</v>
      </c>
      <c r="K532" s="8">
        <f t="shared" si="20"/>
        <v>2033</v>
      </c>
      <c r="L532" s="59" t="str">
        <f t="shared" si="21"/>
        <v>RKAPC</v>
      </c>
      <c r="O532" s="53">
        <f>IFERROR(ROUNDDOWN(O284*('SCENARIO Variables'!W$46/'SCENARIO Variables'!W$45),4),"")</f>
        <v>0.30199999999999999</v>
      </c>
      <c r="P532" s="55" t="str">
        <f>IFERROR(P284*('SCENARIO Variables'!X$30/'SCENARIO Variables'!X$29),"")</f>
        <v/>
      </c>
      <c r="Q532" s="55" t="str">
        <f>IFERROR(Q284*('SCENARIO Variables'!Y$30/'SCENARIO Variables'!Y$29),"")</f>
        <v/>
      </c>
      <c r="R532" s="55" t="str">
        <f>IFERROR(R284*('SCENARIO Variables'!Z$30/'SCENARIO Variables'!Z$29),"")</f>
        <v/>
      </c>
      <c r="S532" s="55" t="str">
        <f>IFERROR(S284*('SCENARIO Variables'!AA$30/'SCENARIO Variables'!AA$29),"")</f>
        <v/>
      </c>
      <c r="T532" s="55" t="str">
        <f>IFERROR(T284*('SCENARIO Variables'!AB$30/'SCENARIO Variables'!AB$29),"")</f>
        <v/>
      </c>
      <c r="U532" s="55" t="str">
        <f>IFERROR(U284*('SCENARIO Variables'!AC$30/'SCENARIO Variables'!AC$29),"")</f>
        <v/>
      </c>
      <c r="V532" s="55" t="str">
        <f>IFERROR(V284*('SCENARIO Variables'!AD$30/'SCENARIO Variables'!AD$29),"")</f>
        <v/>
      </c>
      <c r="W532" s="55" t="str">
        <f>IFERROR(W284*('SCENARIO Variables'!AE$30/'SCENARIO Variables'!AE$29),"")</f>
        <v/>
      </c>
      <c r="X532" s="55" t="str">
        <f>IFERROR(X284*('SCENARIO Variables'!AF$30/'SCENARIO Variables'!AF$29),"")</f>
        <v/>
      </c>
      <c r="Y532" s="55" t="str">
        <f>IFERROR(Y284*('SCENARIO Variables'!AG$30/'SCENARIO Variables'!AG$29),"")</f>
        <v/>
      </c>
      <c r="Z532" s="55" t="str">
        <f>IFERROR(Z284*('SCENARIO Variables'!AH$30/'SCENARIO Variables'!AH$29),"")</f>
        <v/>
      </c>
      <c r="AA532" s="55" t="str">
        <f>IFERROR(AA284*('SCENARIO Variables'!AI$30/'SCENARIO Variables'!AI$29),"")</f>
        <v/>
      </c>
      <c r="AB532" s="55" t="str">
        <f>IFERROR(AB284*('SCENARIO Variables'!AJ$30/'SCENARIO Variables'!AJ$29),"")</f>
        <v/>
      </c>
      <c r="AC532" s="55" t="str">
        <f>IFERROR(AC284*('SCENARIO Variables'!AK$30/'SCENARIO Variables'!AK$29),"")</f>
        <v/>
      </c>
    </row>
    <row r="533" spans="3:29" x14ac:dyDescent="0.3">
      <c r="C533" t="s">
        <v>51</v>
      </c>
      <c r="D533" t="s">
        <v>543</v>
      </c>
      <c r="J533" s="52" t="str">
        <f t="shared" si="22"/>
        <v>DEMAND</v>
      </c>
      <c r="K533" s="8">
        <f t="shared" si="20"/>
        <v>2033</v>
      </c>
      <c r="L533" s="59" t="str">
        <f t="shared" si="21"/>
        <v>RKAPE</v>
      </c>
      <c r="O533" s="53">
        <f>IFERROR(ROUNDDOWN(O285*('SCENARIO Variables'!W$46/'SCENARIO Variables'!W$45),4),"")</f>
        <v>5.7500000000000002E-2</v>
      </c>
      <c r="P533" s="55" t="str">
        <f>IFERROR(P285*('SCENARIO Variables'!X$30/'SCENARIO Variables'!X$29),"")</f>
        <v/>
      </c>
      <c r="Q533" s="55" t="str">
        <f>IFERROR(Q285*('SCENARIO Variables'!Y$30/'SCENARIO Variables'!Y$29),"")</f>
        <v/>
      </c>
      <c r="R533" s="55" t="str">
        <f>IFERROR(R285*('SCENARIO Variables'!Z$30/'SCENARIO Variables'!Z$29),"")</f>
        <v/>
      </c>
      <c r="S533" s="55" t="str">
        <f>IFERROR(S285*('SCENARIO Variables'!AA$30/'SCENARIO Variables'!AA$29),"")</f>
        <v/>
      </c>
      <c r="T533" s="55" t="str">
        <f>IFERROR(T285*('SCENARIO Variables'!AB$30/'SCENARIO Variables'!AB$29),"")</f>
        <v/>
      </c>
      <c r="U533" s="55" t="str">
        <f>IFERROR(U285*('SCENARIO Variables'!AC$30/'SCENARIO Variables'!AC$29),"")</f>
        <v/>
      </c>
      <c r="V533" s="55" t="str">
        <f>IFERROR(V285*('SCENARIO Variables'!AD$30/'SCENARIO Variables'!AD$29),"")</f>
        <v/>
      </c>
      <c r="W533" s="55" t="str">
        <f>IFERROR(W285*('SCENARIO Variables'!AE$30/'SCENARIO Variables'!AE$29),"")</f>
        <v/>
      </c>
      <c r="X533" s="55" t="str">
        <f>IFERROR(X285*('SCENARIO Variables'!AF$30/'SCENARIO Variables'!AF$29),"")</f>
        <v/>
      </c>
      <c r="Y533" s="55" t="str">
        <f>IFERROR(Y285*('SCENARIO Variables'!AG$30/'SCENARIO Variables'!AG$29),"")</f>
        <v/>
      </c>
      <c r="Z533" s="55" t="str">
        <f>IFERROR(Z285*('SCENARIO Variables'!AH$30/'SCENARIO Variables'!AH$29),"")</f>
        <v/>
      </c>
      <c r="AA533" s="55" t="str">
        <f>IFERROR(AA285*('SCENARIO Variables'!AI$30/'SCENARIO Variables'!AI$29),"")</f>
        <v/>
      </c>
      <c r="AB533" s="55" t="str">
        <f>IFERROR(AB285*('SCENARIO Variables'!AJ$30/'SCENARIO Variables'!AJ$29),"")</f>
        <v/>
      </c>
      <c r="AC533" s="55" t="str">
        <f>IFERROR(AC285*('SCENARIO Variables'!AK$30/'SCENARIO Variables'!AK$29),"")</f>
        <v/>
      </c>
    </row>
    <row r="534" spans="3:29" x14ac:dyDescent="0.3">
      <c r="C534" t="s">
        <v>52</v>
      </c>
      <c r="D534" t="s">
        <v>543</v>
      </c>
      <c r="J534" s="52" t="str">
        <f t="shared" si="22"/>
        <v>DEMAND</v>
      </c>
      <c r="K534" s="8">
        <f t="shared" si="20"/>
        <v>2033</v>
      </c>
      <c r="L534" s="59" t="str">
        <f t="shared" si="21"/>
        <v>RKHSA</v>
      </c>
      <c r="O534" s="53">
        <f>IFERROR(ROUNDDOWN(O286*('SCENARIO Variables'!W$46/'SCENARIO Variables'!W$45),4),"")</f>
        <v>0.29380000000000001</v>
      </c>
      <c r="P534" s="55" t="str">
        <f>IFERROR(P286*('SCENARIO Variables'!X$30/'SCENARIO Variables'!X$29),"")</f>
        <v/>
      </c>
      <c r="Q534" s="55" t="str">
        <f>IFERROR(Q286*('SCENARIO Variables'!Y$30/'SCENARIO Variables'!Y$29),"")</f>
        <v/>
      </c>
      <c r="R534" s="55" t="str">
        <f>IFERROR(R286*('SCENARIO Variables'!Z$30/'SCENARIO Variables'!Z$29),"")</f>
        <v/>
      </c>
      <c r="S534" s="55" t="str">
        <f>IFERROR(S286*('SCENARIO Variables'!AA$30/'SCENARIO Variables'!AA$29),"")</f>
        <v/>
      </c>
      <c r="T534" s="55" t="str">
        <f>IFERROR(T286*('SCENARIO Variables'!AB$30/'SCENARIO Variables'!AB$29),"")</f>
        <v/>
      </c>
      <c r="U534" s="55" t="str">
        <f>IFERROR(U286*('SCENARIO Variables'!AC$30/'SCENARIO Variables'!AC$29),"")</f>
        <v/>
      </c>
      <c r="V534" s="55" t="str">
        <f>IFERROR(V286*('SCENARIO Variables'!AD$30/'SCENARIO Variables'!AD$29),"")</f>
        <v/>
      </c>
      <c r="W534" s="55" t="str">
        <f>IFERROR(W286*('SCENARIO Variables'!AE$30/'SCENARIO Variables'!AE$29),"")</f>
        <v/>
      </c>
      <c r="X534" s="55" t="str">
        <f>IFERROR(X286*('SCENARIO Variables'!AF$30/'SCENARIO Variables'!AF$29),"")</f>
        <v/>
      </c>
      <c r="Y534" s="55" t="str">
        <f>IFERROR(Y286*('SCENARIO Variables'!AG$30/'SCENARIO Variables'!AG$29),"")</f>
        <v/>
      </c>
      <c r="Z534" s="55" t="str">
        <f>IFERROR(Z286*('SCENARIO Variables'!AH$30/'SCENARIO Variables'!AH$29),"")</f>
        <v/>
      </c>
      <c r="AA534" s="55" t="str">
        <f>IFERROR(AA286*('SCENARIO Variables'!AI$30/'SCENARIO Variables'!AI$29),"")</f>
        <v/>
      </c>
      <c r="AB534" s="55" t="str">
        <f>IFERROR(AB286*('SCENARIO Variables'!AJ$30/'SCENARIO Variables'!AJ$29),"")</f>
        <v/>
      </c>
      <c r="AC534" s="55" t="str">
        <f>IFERROR(AC286*('SCENARIO Variables'!AK$30/'SCENARIO Variables'!AK$29),"")</f>
        <v/>
      </c>
    </row>
    <row r="535" spans="3:29" x14ac:dyDescent="0.3">
      <c r="C535" t="s">
        <v>53</v>
      </c>
      <c r="D535" t="s">
        <v>543</v>
      </c>
      <c r="J535" s="52" t="str">
        <f t="shared" si="22"/>
        <v>DEMAND</v>
      </c>
      <c r="K535" s="8">
        <f t="shared" si="20"/>
        <v>2033</v>
      </c>
      <c r="L535" s="59" t="str">
        <f t="shared" si="21"/>
        <v>RKHSB</v>
      </c>
      <c r="O535" s="53">
        <f>IFERROR(ROUNDDOWN(O287*('SCENARIO Variables'!W$46/'SCENARIO Variables'!W$45),4),"")</f>
        <v>1.1624000000000001</v>
      </c>
      <c r="P535" s="55" t="str">
        <f>IFERROR(P287*('SCENARIO Variables'!X$30/'SCENARIO Variables'!X$29),"")</f>
        <v/>
      </c>
      <c r="Q535" s="55" t="str">
        <f>IFERROR(Q287*('SCENARIO Variables'!Y$30/'SCENARIO Variables'!Y$29),"")</f>
        <v/>
      </c>
      <c r="R535" s="55" t="str">
        <f>IFERROR(R287*('SCENARIO Variables'!Z$30/'SCENARIO Variables'!Z$29),"")</f>
        <v/>
      </c>
      <c r="S535" s="55" t="str">
        <f>IFERROR(S287*('SCENARIO Variables'!AA$30/'SCENARIO Variables'!AA$29),"")</f>
        <v/>
      </c>
      <c r="T535" s="55" t="str">
        <f>IFERROR(T287*('SCENARIO Variables'!AB$30/'SCENARIO Variables'!AB$29),"")</f>
        <v/>
      </c>
      <c r="U535" s="55" t="str">
        <f>IFERROR(U287*('SCENARIO Variables'!AC$30/'SCENARIO Variables'!AC$29),"")</f>
        <v/>
      </c>
      <c r="V535" s="55" t="str">
        <f>IFERROR(V287*('SCENARIO Variables'!AD$30/'SCENARIO Variables'!AD$29),"")</f>
        <v/>
      </c>
      <c r="W535" s="55" t="str">
        <f>IFERROR(W287*('SCENARIO Variables'!AE$30/'SCENARIO Variables'!AE$29),"")</f>
        <v/>
      </c>
      <c r="X535" s="55" t="str">
        <f>IFERROR(X287*('SCENARIO Variables'!AF$30/'SCENARIO Variables'!AF$29),"")</f>
        <v/>
      </c>
      <c r="Y535" s="55" t="str">
        <f>IFERROR(Y287*('SCENARIO Variables'!AG$30/'SCENARIO Variables'!AG$29),"")</f>
        <v/>
      </c>
      <c r="Z535" s="55" t="str">
        <f>IFERROR(Z287*('SCENARIO Variables'!AH$30/'SCENARIO Variables'!AH$29),"")</f>
        <v/>
      </c>
      <c r="AA535" s="55" t="str">
        <f>IFERROR(AA287*('SCENARIO Variables'!AI$30/'SCENARIO Variables'!AI$29),"")</f>
        <v/>
      </c>
      <c r="AB535" s="55" t="str">
        <f>IFERROR(AB287*('SCENARIO Variables'!AJ$30/'SCENARIO Variables'!AJ$29),"")</f>
        <v/>
      </c>
      <c r="AC535" s="55" t="str">
        <f>IFERROR(AC287*('SCENARIO Variables'!AK$30/'SCENARIO Variables'!AK$29),"")</f>
        <v/>
      </c>
    </row>
    <row r="536" spans="3:29" x14ac:dyDescent="0.3">
      <c r="C536" t="s">
        <v>54</v>
      </c>
      <c r="D536" t="s">
        <v>543</v>
      </c>
      <c r="J536" s="52" t="str">
        <f t="shared" si="22"/>
        <v>DEMAND</v>
      </c>
      <c r="K536" s="8">
        <f t="shared" si="20"/>
        <v>2033</v>
      </c>
      <c r="L536" s="59" t="str">
        <f t="shared" si="21"/>
        <v>RKHSC</v>
      </c>
      <c r="O536" s="53">
        <f>IFERROR(ROUNDDOWN(O288*('SCENARIO Variables'!W$46/'SCENARIO Variables'!W$45),4),"")</f>
        <v>6.8254999999999999</v>
      </c>
      <c r="P536" s="55" t="str">
        <f>IFERROR(P288*('SCENARIO Variables'!X$30/'SCENARIO Variables'!X$29),"")</f>
        <v/>
      </c>
      <c r="Q536" s="55" t="str">
        <f>IFERROR(Q288*('SCENARIO Variables'!Y$30/'SCENARIO Variables'!Y$29),"")</f>
        <v/>
      </c>
      <c r="R536" s="55" t="str">
        <f>IFERROR(R288*('SCENARIO Variables'!Z$30/'SCENARIO Variables'!Z$29),"")</f>
        <v/>
      </c>
      <c r="S536" s="55" t="str">
        <f>IFERROR(S288*('SCENARIO Variables'!AA$30/'SCENARIO Variables'!AA$29),"")</f>
        <v/>
      </c>
      <c r="T536" s="55" t="str">
        <f>IFERROR(T288*('SCENARIO Variables'!AB$30/'SCENARIO Variables'!AB$29),"")</f>
        <v/>
      </c>
      <c r="U536" s="55" t="str">
        <f>IFERROR(U288*('SCENARIO Variables'!AC$30/'SCENARIO Variables'!AC$29),"")</f>
        <v/>
      </c>
      <c r="V536" s="55" t="str">
        <f>IFERROR(V288*('SCENARIO Variables'!AD$30/'SCENARIO Variables'!AD$29),"")</f>
        <v/>
      </c>
      <c r="W536" s="55" t="str">
        <f>IFERROR(W288*('SCENARIO Variables'!AE$30/'SCENARIO Variables'!AE$29),"")</f>
        <v/>
      </c>
      <c r="X536" s="55" t="str">
        <f>IFERROR(X288*('SCENARIO Variables'!AF$30/'SCENARIO Variables'!AF$29),"")</f>
        <v/>
      </c>
      <c r="Y536" s="55" t="str">
        <f>IFERROR(Y288*('SCENARIO Variables'!AG$30/'SCENARIO Variables'!AG$29),"")</f>
        <v/>
      </c>
      <c r="Z536" s="55" t="str">
        <f>IFERROR(Z288*('SCENARIO Variables'!AH$30/'SCENARIO Variables'!AH$29),"")</f>
        <v/>
      </c>
      <c r="AA536" s="55" t="str">
        <f>IFERROR(AA288*('SCENARIO Variables'!AI$30/'SCENARIO Variables'!AI$29),"")</f>
        <v/>
      </c>
      <c r="AB536" s="55" t="str">
        <f>IFERROR(AB288*('SCENARIO Variables'!AJ$30/'SCENARIO Variables'!AJ$29),"")</f>
        <v/>
      </c>
      <c r="AC536" s="55" t="str">
        <f>IFERROR(AC288*('SCENARIO Variables'!AK$30/'SCENARIO Variables'!AK$29),"")</f>
        <v/>
      </c>
    </row>
    <row r="537" spans="3:29" x14ac:dyDescent="0.3">
      <c r="C537" t="s">
        <v>55</v>
      </c>
      <c r="D537" t="s">
        <v>543</v>
      </c>
      <c r="J537" s="52" t="str">
        <f t="shared" si="22"/>
        <v>DEMAND</v>
      </c>
      <c r="K537" s="8">
        <f t="shared" si="20"/>
        <v>2033</v>
      </c>
      <c r="L537" s="59" t="str">
        <f t="shared" si="21"/>
        <v>RKHSE</v>
      </c>
      <c r="O537" s="53">
        <f>IFERROR(ROUNDDOWN(O289*('SCENARIO Variables'!W$46/'SCENARIO Variables'!W$45),4),"")</f>
        <v>1.1806000000000001</v>
      </c>
      <c r="P537" s="55" t="str">
        <f>IFERROR(P289*('SCENARIO Variables'!X$30/'SCENARIO Variables'!X$29),"")</f>
        <v/>
      </c>
      <c r="Q537" s="55" t="str">
        <f>IFERROR(Q289*('SCENARIO Variables'!Y$30/'SCENARIO Variables'!Y$29),"")</f>
        <v/>
      </c>
      <c r="R537" s="55" t="str">
        <f>IFERROR(R289*('SCENARIO Variables'!Z$30/'SCENARIO Variables'!Z$29),"")</f>
        <v/>
      </c>
      <c r="S537" s="55" t="str">
        <f>IFERROR(S289*('SCENARIO Variables'!AA$30/'SCENARIO Variables'!AA$29),"")</f>
        <v/>
      </c>
      <c r="T537" s="55" t="str">
        <f>IFERROR(T289*('SCENARIO Variables'!AB$30/'SCENARIO Variables'!AB$29),"")</f>
        <v/>
      </c>
      <c r="U537" s="55" t="str">
        <f>IFERROR(U289*('SCENARIO Variables'!AC$30/'SCENARIO Variables'!AC$29),"")</f>
        <v/>
      </c>
      <c r="V537" s="55" t="str">
        <f>IFERROR(V289*('SCENARIO Variables'!AD$30/'SCENARIO Variables'!AD$29),"")</f>
        <v/>
      </c>
      <c r="W537" s="55" t="str">
        <f>IFERROR(W289*('SCENARIO Variables'!AE$30/'SCENARIO Variables'!AE$29),"")</f>
        <v/>
      </c>
      <c r="X537" s="55" t="str">
        <f>IFERROR(X289*('SCENARIO Variables'!AF$30/'SCENARIO Variables'!AF$29),"")</f>
        <v/>
      </c>
      <c r="Y537" s="55" t="str">
        <f>IFERROR(Y289*('SCENARIO Variables'!AG$30/'SCENARIO Variables'!AG$29),"")</f>
        <v/>
      </c>
      <c r="Z537" s="55" t="str">
        <f>IFERROR(Z289*('SCENARIO Variables'!AH$30/'SCENARIO Variables'!AH$29),"")</f>
        <v/>
      </c>
      <c r="AA537" s="55" t="str">
        <f>IFERROR(AA289*('SCENARIO Variables'!AI$30/'SCENARIO Variables'!AI$29),"")</f>
        <v/>
      </c>
      <c r="AB537" s="55" t="str">
        <f>IFERROR(AB289*('SCENARIO Variables'!AJ$30/'SCENARIO Variables'!AJ$29),"")</f>
        <v/>
      </c>
      <c r="AC537" s="55" t="str">
        <f>IFERROR(AC289*('SCENARIO Variables'!AK$30/'SCENARIO Variables'!AK$29),"")</f>
        <v/>
      </c>
    </row>
    <row r="538" spans="3:29" x14ac:dyDescent="0.3">
      <c r="C538" t="s">
        <v>56</v>
      </c>
      <c r="D538" t="s">
        <v>543</v>
      </c>
      <c r="J538" s="52" t="str">
        <f t="shared" si="22"/>
        <v>*</v>
      </c>
      <c r="K538" s="8">
        <f t="shared" si="20"/>
        <v>2033</v>
      </c>
      <c r="L538" s="59" t="str">
        <f t="shared" si="21"/>
        <v>RLAPA</v>
      </c>
      <c r="O538" s="53" t="str">
        <f>IFERROR(ROUNDDOWN(O290*('SCENARIO Variables'!W$46/'SCENARIO Variables'!W$45),4),"")</f>
        <v/>
      </c>
      <c r="P538" s="55" t="str">
        <f>IFERROR(P290*('SCENARIO Variables'!X$46/'SCENARIO Variables'!X$45),"")</f>
        <v/>
      </c>
      <c r="Q538" s="55" t="str">
        <f>IFERROR(Q290*('SCENARIO Variables'!Y$46/'SCENARIO Variables'!Y$45),"")</f>
        <v/>
      </c>
      <c r="R538" s="55" t="str">
        <f>IFERROR(R290*('SCENARIO Variables'!Z$46/'SCENARIO Variables'!Z$45),"")</f>
        <v/>
      </c>
      <c r="S538" s="55" t="str">
        <f>IFERROR(S290*('SCENARIO Variables'!AA$46/'SCENARIO Variables'!AA$45),"")</f>
        <v/>
      </c>
      <c r="T538" s="55" t="str">
        <f>IFERROR(T290*('SCENARIO Variables'!AB$46/'SCENARIO Variables'!AB$45),"")</f>
        <v/>
      </c>
      <c r="U538" s="55" t="str">
        <f>IFERROR(U290*('SCENARIO Variables'!AC$46/'SCENARIO Variables'!AC$45),"")</f>
        <v/>
      </c>
      <c r="V538" s="55" t="str">
        <f>IFERROR(V290*('SCENARIO Variables'!AD$46/'SCENARIO Variables'!AD$45),"")</f>
        <v/>
      </c>
      <c r="W538" s="55" t="str">
        <f>IFERROR(W290*('SCENARIO Variables'!AE$46/'SCENARIO Variables'!AE$45),"")</f>
        <v/>
      </c>
      <c r="X538" s="55" t="str">
        <f>IFERROR(X290*('SCENARIO Variables'!AF$46/'SCENARIO Variables'!AF$45),"")</f>
        <v/>
      </c>
      <c r="Y538" s="55" t="str">
        <f>IFERROR(Y290*('SCENARIO Variables'!AG$46/'SCENARIO Variables'!AG$45),"")</f>
        <v/>
      </c>
      <c r="Z538" s="55" t="str">
        <f>IFERROR(Z290*('SCENARIO Variables'!AH$46/'SCENARIO Variables'!AH$45),"")</f>
        <v/>
      </c>
      <c r="AA538" s="55" t="str">
        <f>IFERROR(AA290*('SCENARIO Variables'!AI$46/'SCENARIO Variables'!AI$45),"")</f>
        <v/>
      </c>
      <c r="AB538" s="55" t="str">
        <f>IFERROR(AB290*('SCENARIO Variables'!AJ$46/'SCENARIO Variables'!AJ$45),"")</f>
        <v/>
      </c>
      <c r="AC538" s="55" t="str">
        <f>IFERROR(AC290*('SCENARIO Variables'!AK$46/'SCENARIO Variables'!AK$45),"")</f>
        <v/>
      </c>
    </row>
    <row r="539" spans="3:29" x14ac:dyDescent="0.3">
      <c r="C539" t="s">
        <v>57</v>
      </c>
      <c r="D539" t="s">
        <v>543</v>
      </c>
      <c r="J539" s="52" t="str">
        <f t="shared" si="22"/>
        <v>DEMAND</v>
      </c>
      <c r="K539" s="8">
        <f t="shared" si="20"/>
        <v>2033</v>
      </c>
      <c r="L539" s="59" t="str">
        <f t="shared" si="21"/>
        <v>RLAPB</v>
      </c>
      <c r="O539" s="53">
        <f>IFERROR(ROUNDDOWN(O291*('SCENARIO Variables'!W$46/'SCENARIO Variables'!W$45),4),"")</f>
        <v>5.4000000000000003E-3</v>
      </c>
      <c r="P539" s="55" t="str">
        <f>IFERROR(P291*('SCENARIO Variables'!X$46/'SCENARIO Variables'!X$45),"")</f>
        <v/>
      </c>
      <c r="Q539" s="55" t="str">
        <f>IFERROR(Q291*('SCENARIO Variables'!Y$46/'SCENARIO Variables'!Y$45),"")</f>
        <v/>
      </c>
      <c r="R539" s="55" t="str">
        <f>IFERROR(R291*('SCENARIO Variables'!Z$46/'SCENARIO Variables'!Z$45),"")</f>
        <v/>
      </c>
      <c r="S539" s="55" t="str">
        <f>IFERROR(S291*('SCENARIO Variables'!AA$46/'SCENARIO Variables'!AA$45),"")</f>
        <v/>
      </c>
      <c r="T539" s="55" t="str">
        <f>IFERROR(T291*('SCENARIO Variables'!AB$46/'SCENARIO Variables'!AB$45),"")</f>
        <v/>
      </c>
      <c r="U539" s="55" t="str">
        <f>IFERROR(U291*('SCENARIO Variables'!AC$46/'SCENARIO Variables'!AC$45),"")</f>
        <v/>
      </c>
      <c r="V539" s="55" t="str">
        <f>IFERROR(V291*('SCENARIO Variables'!AD$46/'SCENARIO Variables'!AD$45),"")</f>
        <v/>
      </c>
      <c r="W539" s="55" t="str">
        <f>IFERROR(W291*('SCENARIO Variables'!AE$46/'SCENARIO Variables'!AE$45),"")</f>
        <v/>
      </c>
      <c r="X539" s="55" t="str">
        <f>IFERROR(X291*('SCENARIO Variables'!AF$46/'SCENARIO Variables'!AF$45),"")</f>
        <v/>
      </c>
      <c r="Y539" s="55" t="str">
        <f>IFERROR(Y291*('SCENARIO Variables'!AG$46/'SCENARIO Variables'!AG$45),"")</f>
        <v/>
      </c>
      <c r="Z539" s="55" t="str">
        <f>IFERROR(Z291*('SCENARIO Variables'!AH$46/'SCENARIO Variables'!AH$45),"")</f>
        <v/>
      </c>
      <c r="AA539" s="55" t="str">
        <f>IFERROR(AA291*('SCENARIO Variables'!AI$46/'SCENARIO Variables'!AI$45),"")</f>
        <v/>
      </c>
      <c r="AB539" s="55" t="str">
        <f>IFERROR(AB291*('SCENARIO Variables'!AJ$46/'SCENARIO Variables'!AJ$45),"")</f>
        <v/>
      </c>
      <c r="AC539" s="55" t="str">
        <f>IFERROR(AC291*('SCENARIO Variables'!AK$46/'SCENARIO Variables'!AK$45),"")</f>
        <v/>
      </c>
    </row>
    <row r="540" spans="3:29" x14ac:dyDescent="0.3">
      <c r="C540" t="s">
        <v>58</v>
      </c>
      <c r="D540" t="s">
        <v>543</v>
      </c>
      <c r="J540" s="52" t="str">
        <f t="shared" si="22"/>
        <v>DEMAND</v>
      </c>
      <c r="K540" s="8">
        <f t="shared" si="20"/>
        <v>2033</v>
      </c>
      <c r="L540" s="59" t="str">
        <f t="shared" si="21"/>
        <v>RLAPC</v>
      </c>
      <c r="O540" s="53">
        <f>IFERROR(ROUNDDOWN(O292*('SCENARIO Variables'!W$46/'SCENARIO Variables'!W$45),4),"")</f>
        <v>6.3200000000000006E-2</v>
      </c>
      <c r="P540" s="55" t="str">
        <f>IFERROR(P292*('SCENARIO Variables'!X$46/'SCENARIO Variables'!X$45),"")</f>
        <v/>
      </c>
      <c r="Q540" s="55" t="str">
        <f>IFERROR(Q292*('SCENARIO Variables'!Y$46/'SCENARIO Variables'!Y$45),"")</f>
        <v/>
      </c>
      <c r="R540" s="55" t="str">
        <f>IFERROR(R292*('SCENARIO Variables'!Z$46/'SCENARIO Variables'!Z$45),"")</f>
        <v/>
      </c>
      <c r="S540" s="55" t="str">
        <f>IFERROR(S292*('SCENARIO Variables'!AA$46/'SCENARIO Variables'!AA$45),"")</f>
        <v/>
      </c>
      <c r="T540" s="55" t="str">
        <f>IFERROR(T292*('SCENARIO Variables'!AB$46/'SCENARIO Variables'!AB$45),"")</f>
        <v/>
      </c>
      <c r="U540" s="55" t="str">
        <f>IFERROR(U292*('SCENARIO Variables'!AC$46/'SCENARIO Variables'!AC$45),"")</f>
        <v/>
      </c>
      <c r="V540" s="55" t="str">
        <f>IFERROR(V292*('SCENARIO Variables'!AD$46/'SCENARIO Variables'!AD$45),"")</f>
        <v/>
      </c>
      <c r="W540" s="55" t="str">
        <f>IFERROR(W292*('SCENARIO Variables'!AE$46/'SCENARIO Variables'!AE$45),"")</f>
        <v/>
      </c>
      <c r="X540" s="55" t="str">
        <f>IFERROR(X292*('SCENARIO Variables'!AF$46/'SCENARIO Variables'!AF$45),"")</f>
        <v/>
      </c>
      <c r="Y540" s="55" t="str">
        <f>IFERROR(Y292*('SCENARIO Variables'!AG$46/'SCENARIO Variables'!AG$45),"")</f>
        <v/>
      </c>
      <c r="Z540" s="55" t="str">
        <f>IFERROR(Z292*('SCENARIO Variables'!AH$46/'SCENARIO Variables'!AH$45),"")</f>
        <v/>
      </c>
      <c r="AA540" s="55" t="str">
        <f>IFERROR(AA292*('SCENARIO Variables'!AI$46/'SCENARIO Variables'!AI$45),"")</f>
        <v/>
      </c>
      <c r="AB540" s="55" t="str">
        <f>IFERROR(AB292*('SCENARIO Variables'!AJ$46/'SCENARIO Variables'!AJ$45),"")</f>
        <v/>
      </c>
      <c r="AC540" s="55" t="str">
        <f>IFERROR(AC292*('SCENARIO Variables'!AK$46/'SCENARIO Variables'!AK$45),"")</f>
        <v/>
      </c>
    </row>
    <row r="541" spans="3:29" x14ac:dyDescent="0.3">
      <c r="C541" t="s">
        <v>59</v>
      </c>
      <c r="D541" t="s">
        <v>543</v>
      </c>
      <c r="J541" s="52" t="str">
        <f t="shared" si="22"/>
        <v>DEMAND</v>
      </c>
      <c r="K541" s="8">
        <f t="shared" si="20"/>
        <v>2033</v>
      </c>
      <c r="L541" s="59" t="str">
        <f t="shared" si="21"/>
        <v>RLAPE</v>
      </c>
      <c r="O541" s="53">
        <f>IFERROR(ROUNDDOWN(O293*('SCENARIO Variables'!W$46/'SCENARIO Variables'!W$45),4),"")</f>
        <v>1.1900000000000001E-2</v>
      </c>
      <c r="P541" s="55" t="str">
        <f>IFERROR(P293*('SCENARIO Variables'!X$46/'SCENARIO Variables'!X$45),"")</f>
        <v/>
      </c>
      <c r="Q541" s="55" t="str">
        <f>IFERROR(Q293*('SCENARIO Variables'!Y$46/'SCENARIO Variables'!Y$45),"")</f>
        <v/>
      </c>
      <c r="R541" s="55" t="str">
        <f>IFERROR(R293*('SCENARIO Variables'!Z$46/'SCENARIO Variables'!Z$45),"")</f>
        <v/>
      </c>
      <c r="S541" s="55" t="str">
        <f>IFERROR(S293*('SCENARIO Variables'!AA$46/'SCENARIO Variables'!AA$45),"")</f>
        <v/>
      </c>
      <c r="T541" s="55" t="str">
        <f>IFERROR(T293*('SCENARIO Variables'!AB$46/'SCENARIO Variables'!AB$45),"")</f>
        <v/>
      </c>
      <c r="U541" s="55" t="str">
        <f>IFERROR(U293*('SCENARIO Variables'!AC$46/'SCENARIO Variables'!AC$45),"")</f>
        <v/>
      </c>
      <c r="V541" s="55" t="str">
        <f>IFERROR(V293*('SCENARIO Variables'!AD$46/'SCENARIO Variables'!AD$45),"")</f>
        <v/>
      </c>
      <c r="W541" s="55" t="str">
        <f>IFERROR(W293*('SCENARIO Variables'!AE$46/'SCENARIO Variables'!AE$45),"")</f>
        <v/>
      </c>
      <c r="X541" s="55" t="str">
        <f>IFERROR(X293*('SCENARIO Variables'!AF$46/'SCENARIO Variables'!AF$45),"")</f>
        <v/>
      </c>
      <c r="Y541" s="55" t="str">
        <f>IFERROR(Y293*('SCENARIO Variables'!AG$46/'SCENARIO Variables'!AG$45),"")</f>
        <v/>
      </c>
      <c r="Z541" s="55" t="str">
        <f>IFERROR(Z293*('SCENARIO Variables'!AH$46/'SCENARIO Variables'!AH$45),"")</f>
        <v/>
      </c>
      <c r="AA541" s="55" t="str">
        <f>IFERROR(AA293*('SCENARIO Variables'!AI$46/'SCENARIO Variables'!AI$45),"")</f>
        <v/>
      </c>
      <c r="AB541" s="55" t="str">
        <f>IFERROR(AB293*('SCENARIO Variables'!AJ$46/'SCENARIO Variables'!AJ$45),"")</f>
        <v/>
      </c>
      <c r="AC541" s="55" t="str">
        <f>IFERROR(AC293*('SCENARIO Variables'!AK$46/'SCENARIO Variables'!AK$45),"")</f>
        <v/>
      </c>
    </row>
    <row r="542" spans="3:29" x14ac:dyDescent="0.3">
      <c r="C542" t="s">
        <v>60</v>
      </c>
      <c r="D542" t="s">
        <v>543</v>
      </c>
      <c r="J542" s="52" t="str">
        <f t="shared" si="22"/>
        <v>DEMAND</v>
      </c>
      <c r="K542" s="8">
        <f t="shared" si="20"/>
        <v>2033</v>
      </c>
      <c r="L542" s="59" t="str">
        <f t="shared" si="21"/>
        <v>RLHSA</v>
      </c>
      <c r="O542" s="53">
        <f>IFERROR(ROUNDDOWN(O294*('SCENARIO Variables'!W$46/'SCENARIO Variables'!W$45),4),"")</f>
        <v>6.1499999999999999E-2</v>
      </c>
      <c r="P542" s="55" t="str">
        <f>IFERROR(P294*('SCENARIO Variables'!X$46/'SCENARIO Variables'!X$45),"")</f>
        <v/>
      </c>
      <c r="Q542" s="55" t="str">
        <f>IFERROR(Q294*('SCENARIO Variables'!Y$46/'SCENARIO Variables'!Y$45),"")</f>
        <v/>
      </c>
      <c r="R542" s="55" t="str">
        <f>IFERROR(R294*('SCENARIO Variables'!Z$46/'SCENARIO Variables'!Z$45),"")</f>
        <v/>
      </c>
      <c r="S542" s="55" t="str">
        <f>IFERROR(S294*('SCENARIO Variables'!AA$46/'SCENARIO Variables'!AA$45),"")</f>
        <v/>
      </c>
      <c r="T542" s="55" t="str">
        <f>IFERROR(T294*('SCENARIO Variables'!AB$46/'SCENARIO Variables'!AB$45),"")</f>
        <v/>
      </c>
      <c r="U542" s="55" t="str">
        <f>IFERROR(U294*('SCENARIO Variables'!AC$46/'SCENARIO Variables'!AC$45),"")</f>
        <v/>
      </c>
      <c r="V542" s="55" t="str">
        <f>IFERROR(V294*('SCENARIO Variables'!AD$46/'SCENARIO Variables'!AD$45),"")</f>
        <v/>
      </c>
      <c r="W542" s="55" t="str">
        <f>IFERROR(W294*('SCENARIO Variables'!AE$46/'SCENARIO Variables'!AE$45),"")</f>
        <v/>
      </c>
      <c r="X542" s="55" t="str">
        <f>IFERROR(X294*('SCENARIO Variables'!AF$46/'SCENARIO Variables'!AF$45),"")</f>
        <v/>
      </c>
      <c r="Y542" s="55" t="str">
        <f>IFERROR(Y294*('SCENARIO Variables'!AG$46/'SCENARIO Variables'!AG$45),"")</f>
        <v/>
      </c>
      <c r="Z542" s="55" t="str">
        <f>IFERROR(Z294*('SCENARIO Variables'!AH$46/'SCENARIO Variables'!AH$45),"")</f>
        <v/>
      </c>
      <c r="AA542" s="55" t="str">
        <f>IFERROR(AA294*('SCENARIO Variables'!AI$46/'SCENARIO Variables'!AI$45),"")</f>
        <v/>
      </c>
      <c r="AB542" s="55" t="str">
        <f>IFERROR(AB294*('SCENARIO Variables'!AJ$46/'SCENARIO Variables'!AJ$45),"")</f>
        <v/>
      </c>
      <c r="AC542" s="55" t="str">
        <f>IFERROR(AC294*('SCENARIO Variables'!AK$46/'SCENARIO Variables'!AK$45),"")</f>
        <v/>
      </c>
    </row>
    <row r="543" spans="3:29" x14ac:dyDescent="0.3">
      <c r="C543" t="s">
        <v>61</v>
      </c>
      <c r="D543" t="s">
        <v>543</v>
      </c>
      <c r="J543" s="52" t="str">
        <f t="shared" si="22"/>
        <v>DEMAND</v>
      </c>
      <c r="K543" s="8">
        <f t="shared" si="20"/>
        <v>2033</v>
      </c>
      <c r="L543" s="59" t="str">
        <f t="shared" si="21"/>
        <v>RLHSB</v>
      </c>
      <c r="O543" s="53">
        <f>IFERROR(ROUNDDOWN(O295*('SCENARIO Variables'!W$46/'SCENARIO Variables'!W$45),4),"")</f>
        <v>0.2437</v>
      </c>
      <c r="P543" s="55" t="str">
        <f>IFERROR(P295*('SCENARIO Variables'!X$46/'SCENARIO Variables'!X$45),"")</f>
        <v/>
      </c>
      <c r="Q543" s="55" t="str">
        <f>IFERROR(Q295*('SCENARIO Variables'!Y$46/'SCENARIO Variables'!Y$45),"")</f>
        <v/>
      </c>
      <c r="R543" s="55" t="str">
        <f>IFERROR(R295*('SCENARIO Variables'!Z$46/'SCENARIO Variables'!Z$45),"")</f>
        <v/>
      </c>
      <c r="S543" s="55" t="str">
        <f>IFERROR(S295*('SCENARIO Variables'!AA$46/'SCENARIO Variables'!AA$45),"")</f>
        <v/>
      </c>
      <c r="T543" s="55" t="str">
        <f>IFERROR(T295*('SCENARIO Variables'!AB$46/'SCENARIO Variables'!AB$45),"")</f>
        <v/>
      </c>
      <c r="U543" s="55" t="str">
        <f>IFERROR(U295*('SCENARIO Variables'!AC$46/'SCENARIO Variables'!AC$45),"")</f>
        <v/>
      </c>
      <c r="V543" s="55" t="str">
        <f>IFERROR(V295*('SCENARIO Variables'!AD$46/'SCENARIO Variables'!AD$45),"")</f>
        <v/>
      </c>
      <c r="W543" s="55" t="str">
        <f>IFERROR(W295*('SCENARIO Variables'!AE$46/'SCENARIO Variables'!AE$45),"")</f>
        <v/>
      </c>
      <c r="X543" s="55" t="str">
        <f>IFERROR(X295*('SCENARIO Variables'!AF$46/'SCENARIO Variables'!AF$45),"")</f>
        <v/>
      </c>
      <c r="Y543" s="55" t="str">
        <f>IFERROR(Y295*('SCENARIO Variables'!AG$46/'SCENARIO Variables'!AG$45),"")</f>
        <v/>
      </c>
      <c r="Z543" s="55" t="str">
        <f>IFERROR(Z295*('SCENARIO Variables'!AH$46/'SCENARIO Variables'!AH$45),"")</f>
        <v/>
      </c>
      <c r="AA543" s="55" t="str">
        <f>IFERROR(AA295*('SCENARIO Variables'!AI$46/'SCENARIO Variables'!AI$45),"")</f>
        <v/>
      </c>
      <c r="AB543" s="55" t="str">
        <f>IFERROR(AB295*('SCENARIO Variables'!AJ$46/'SCENARIO Variables'!AJ$45),"")</f>
        <v/>
      </c>
      <c r="AC543" s="55" t="str">
        <f>IFERROR(AC295*('SCENARIO Variables'!AK$46/'SCENARIO Variables'!AK$45),"")</f>
        <v/>
      </c>
    </row>
    <row r="544" spans="3:29" x14ac:dyDescent="0.3">
      <c r="C544" t="s">
        <v>62</v>
      </c>
      <c r="D544" t="s">
        <v>543</v>
      </c>
      <c r="J544" s="52" t="str">
        <f t="shared" si="22"/>
        <v>DEMAND</v>
      </c>
      <c r="K544" s="8">
        <f t="shared" si="20"/>
        <v>2033</v>
      </c>
      <c r="L544" s="59" t="str">
        <f t="shared" si="21"/>
        <v>RLHSC</v>
      </c>
      <c r="O544" s="53">
        <f>IFERROR(ROUNDDOWN(O296*('SCENARIO Variables'!W$46/'SCENARIO Variables'!W$45),4),"")</f>
        <v>1.4311</v>
      </c>
      <c r="P544" s="55" t="str">
        <f>IFERROR(P296*('SCENARIO Variables'!X$46/'SCENARIO Variables'!X$45),"")</f>
        <v/>
      </c>
      <c r="Q544" s="55" t="str">
        <f>IFERROR(Q296*('SCENARIO Variables'!Y$46/'SCENARIO Variables'!Y$45),"")</f>
        <v/>
      </c>
      <c r="R544" s="55" t="str">
        <f>IFERROR(R296*('SCENARIO Variables'!Z$46/'SCENARIO Variables'!Z$45),"")</f>
        <v/>
      </c>
      <c r="S544" s="55" t="str">
        <f>IFERROR(S296*('SCENARIO Variables'!AA$46/'SCENARIO Variables'!AA$45),"")</f>
        <v/>
      </c>
      <c r="T544" s="55" t="str">
        <f>IFERROR(T296*('SCENARIO Variables'!AB$46/'SCENARIO Variables'!AB$45),"")</f>
        <v/>
      </c>
      <c r="U544" s="55" t="str">
        <f>IFERROR(U296*('SCENARIO Variables'!AC$46/'SCENARIO Variables'!AC$45),"")</f>
        <v/>
      </c>
      <c r="V544" s="55" t="str">
        <f>IFERROR(V296*('SCENARIO Variables'!AD$46/'SCENARIO Variables'!AD$45),"")</f>
        <v/>
      </c>
      <c r="W544" s="55" t="str">
        <f>IFERROR(W296*('SCENARIO Variables'!AE$46/'SCENARIO Variables'!AE$45),"")</f>
        <v/>
      </c>
      <c r="X544" s="55" t="str">
        <f>IFERROR(X296*('SCENARIO Variables'!AF$46/'SCENARIO Variables'!AF$45),"")</f>
        <v/>
      </c>
      <c r="Y544" s="55" t="str">
        <f>IFERROR(Y296*('SCENARIO Variables'!AG$46/'SCENARIO Variables'!AG$45),"")</f>
        <v/>
      </c>
      <c r="Z544" s="55" t="str">
        <f>IFERROR(Z296*('SCENARIO Variables'!AH$46/'SCENARIO Variables'!AH$45),"")</f>
        <v/>
      </c>
      <c r="AA544" s="55" t="str">
        <f>IFERROR(AA296*('SCENARIO Variables'!AI$46/'SCENARIO Variables'!AI$45),"")</f>
        <v/>
      </c>
      <c r="AB544" s="55" t="str">
        <f>IFERROR(AB296*('SCENARIO Variables'!AJ$46/'SCENARIO Variables'!AJ$45),"")</f>
        <v/>
      </c>
      <c r="AC544" s="55" t="str">
        <f>IFERROR(AC296*('SCENARIO Variables'!AK$46/'SCENARIO Variables'!AK$45),"")</f>
        <v/>
      </c>
    </row>
    <row r="545" spans="3:29" x14ac:dyDescent="0.3">
      <c r="C545" t="s">
        <v>63</v>
      </c>
      <c r="D545" t="s">
        <v>543</v>
      </c>
      <c r="J545" s="52" t="str">
        <f t="shared" si="22"/>
        <v>DEMAND</v>
      </c>
      <c r="K545" s="8">
        <f t="shared" si="20"/>
        <v>2033</v>
      </c>
      <c r="L545" s="59" t="str">
        <f t="shared" si="21"/>
        <v>RLHSE</v>
      </c>
      <c r="O545" s="53">
        <f>IFERROR(ROUNDDOWN(O297*('SCENARIO Variables'!W$46/'SCENARIO Variables'!W$45),4),"")</f>
        <v>0.24740000000000001</v>
      </c>
      <c r="P545" s="55" t="str">
        <f>IFERROR(P297*('SCENARIO Variables'!X$46/'SCENARIO Variables'!X$45),"")</f>
        <v/>
      </c>
      <c r="Q545" s="55" t="str">
        <f>IFERROR(Q297*('SCENARIO Variables'!Y$46/'SCENARIO Variables'!Y$45),"")</f>
        <v/>
      </c>
      <c r="R545" s="55" t="str">
        <f>IFERROR(R297*('SCENARIO Variables'!Z$46/'SCENARIO Variables'!Z$45),"")</f>
        <v/>
      </c>
      <c r="S545" s="55" t="str">
        <f>IFERROR(S297*('SCENARIO Variables'!AA$46/'SCENARIO Variables'!AA$45),"")</f>
        <v/>
      </c>
      <c r="T545" s="55" t="str">
        <f>IFERROR(T297*('SCENARIO Variables'!AB$46/'SCENARIO Variables'!AB$45),"")</f>
        <v/>
      </c>
      <c r="U545" s="55" t="str">
        <f>IFERROR(U297*('SCENARIO Variables'!AC$46/'SCENARIO Variables'!AC$45),"")</f>
        <v/>
      </c>
      <c r="V545" s="55" t="str">
        <f>IFERROR(V297*('SCENARIO Variables'!AD$46/'SCENARIO Variables'!AD$45),"")</f>
        <v/>
      </c>
      <c r="W545" s="55" t="str">
        <f>IFERROR(W297*('SCENARIO Variables'!AE$46/'SCENARIO Variables'!AE$45),"")</f>
        <v/>
      </c>
      <c r="X545" s="55" t="str">
        <f>IFERROR(X297*('SCENARIO Variables'!AF$46/'SCENARIO Variables'!AF$45),"")</f>
        <v/>
      </c>
      <c r="Y545" s="55" t="str">
        <f>IFERROR(Y297*('SCENARIO Variables'!AG$46/'SCENARIO Variables'!AG$45),"")</f>
        <v/>
      </c>
      <c r="Z545" s="55" t="str">
        <f>IFERROR(Z297*('SCENARIO Variables'!AH$46/'SCENARIO Variables'!AH$45),"")</f>
        <v/>
      </c>
      <c r="AA545" s="55" t="str">
        <f>IFERROR(AA297*('SCENARIO Variables'!AI$46/'SCENARIO Variables'!AI$45),"")</f>
        <v/>
      </c>
      <c r="AB545" s="55" t="str">
        <f>IFERROR(AB297*('SCENARIO Variables'!AJ$46/'SCENARIO Variables'!AJ$45),"")</f>
        <v/>
      </c>
      <c r="AC545" s="55" t="str">
        <f>IFERROR(AC297*('SCENARIO Variables'!AK$46/'SCENARIO Variables'!AK$45),"")</f>
        <v/>
      </c>
    </row>
    <row r="546" spans="3:29" x14ac:dyDescent="0.3">
      <c r="C546" t="s">
        <v>64</v>
      </c>
      <c r="D546" t="s">
        <v>543</v>
      </c>
      <c r="J546" s="52" t="str">
        <f t="shared" si="22"/>
        <v>*</v>
      </c>
      <c r="K546" s="8">
        <f t="shared" si="20"/>
        <v>2033</v>
      </c>
      <c r="L546" s="59" t="str">
        <f t="shared" si="21"/>
        <v>ROAPA</v>
      </c>
      <c r="O546" s="53" t="str">
        <f>IFERROR(ROUNDDOWN(O298*('SCENARIO Variables'!W$46/'SCENARIO Variables'!W$45),4),"")</f>
        <v/>
      </c>
      <c r="P546" s="55" t="str">
        <f>IFERROR(P298*('SCENARIO Variables'!X$30/'SCENARIO Variables'!X$29*'SCENARIO Variables'!X$63/'SCENARIO Variables'!X$62),"")</f>
        <v/>
      </c>
      <c r="Q546" s="55" t="str">
        <f>IFERROR(Q298*('SCENARIO Variables'!Y$30/'SCENARIO Variables'!Y$29*'SCENARIO Variables'!Y$63/'SCENARIO Variables'!Y$62),"")</f>
        <v/>
      </c>
      <c r="R546" s="55" t="str">
        <f>IFERROR(R298*('SCENARIO Variables'!Z$30/'SCENARIO Variables'!Z$29*'SCENARIO Variables'!Z$63/'SCENARIO Variables'!Z$62),"")</f>
        <v/>
      </c>
      <c r="S546" s="55" t="str">
        <f>IFERROR(S298*('SCENARIO Variables'!AA$30/'SCENARIO Variables'!AA$29*'SCENARIO Variables'!AA$63/'SCENARIO Variables'!AA$62),"")</f>
        <v/>
      </c>
      <c r="T546" s="55" t="str">
        <f>IFERROR(T298*('SCENARIO Variables'!AB$30/'SCENARIO Variables'!AB$29*'SCENARIO Variables'!AB$63/'SCENARIO Variables'!AB$62),"")</f>
        <v/>
      </c>
      <c r="U546" s="55" t="str">
        <f>IFERROR(U298*('SCENARIO Variables'!AC$30/'SCENARIO Variables'!AC$29*'SCENARIO Variables'!AC$63/'SCENARIO Variables'!AC$62),"")</f>
        <v/>
      </c>
      <c r="V546" s="55" t="str">
        <f>IFERROR(V298*('SCENARIO Variables'!AD$30/'SCENARIO Variables'!AD$29*'SCENARIO Variables'!AD$63/'SCENARIO Variables'!AD$62),"")</f>
        <v/>
      </c>
      <c r="W546" s="55" t="str">
        <f>IFERROR(W298*('SCENARIO Variables'!AE$30/'SCENARIO Variables'!AE$29*'SCENARIO Variables'!AE$63/'SCENARIO Variables'!AE$62),"")</f>
        <v/>
      </c>
      <c r="X546" s="55" t="str">
        <f>IFERROR(X298*('SCENARIO Variables'!AF$30/'SCENARIO Variables'!AF$29*'SCENARIO Variables'!AF$63/'SCENARIO Variables'!AF$62),"")</f>
        <v/>
      </c>
      <c r="Y546" s="55" t="str">
        <f>IFERROR(Y298*('SCENARIO Variables'!AG$30/'SCENARIO Variables'!AG$29*'SCENARIO Variables'!AG$63/'SCENARIO Variables'!AG$62),"")</f>
        <v/>
      </c>
      <c r="Z546" s="55" t="str">
        <f>IFERROR(Z298*('SCENARIO Variables'!AH$30/'SCENARIO Variables'!AH$29*'SCENARIO Variables'!AH$63/'SCENARIO Variables'!AH$62),"")</f>
        <v/>
      </c>
      <c r="AA546" s="55" t="str">
        <f>IFERROR(AA298*('SCENARIO Variables'!AI$30/'SCENARIO Variables'!AI$29*'SCENARIO Variables'!AI$63/'SCENARIO Variables'!AI$62),"")</f>
        <v/>
      </c>
      <c r="AB546" s="55" t="str">
        <f>IFERROR(AB298*('SCENARIO Variables'!AJ$30/'SCENARIO Variables'!AJ$29*'SCENARIO Variables'!AJ$63/'SCENARIO Variables'!AJ$62),"")</f>
        <v/>
      </c>
      <c r="AC546" s="55" t="str">
        <f>IFERROR(AC298*('SCENARIO Variables'!AK$30/'SCENARIO Variables'!AK$29*'SCENARIO Variables'!AK$63/'SCENARIO Variables'!AK$62),"")</f>
        <v/>
      </c>
    </row>
    <row r="547" spans="3:29" x14ac:dyDescent="0.3">
      <c r="C547" t="s">
        <v>65</v>
      </c>
      <c r="D547" t="s">
        <v>543</v>
      </c>
      <c r="J547" s="52" t="str">
        <f t="shared" si="22"/>
        <v>DEMAND</v>
      </c>
      <c r="K547" s="8">
        <f t="shared" si="20"/>
        <v>2033</v>
      </c>
      <c r="L547" s="59" t="str">
        <f t="shared" si="21"/>
        <v>ROAPB</v>
      </c>
      <c r="O547" s="53">
        <f>IFERROR(ROUNDDOWN(O299*('SCENARIO Variables'!W$46/'SCENARIO Variables'!W$45),4),"")</f>
        <v>0.10680000000000001</v>
      </c>
      <c r="P547" s="55" t="str">
        <f>IFERROR(P299*('SCENARIO Variables'!X$30/'SCENARIO Variables'!X$29*'SCENARIO Variables'!X$63/'SCENARIO Variables'!X$62),"")</f>
        <v/>
      </c>
      <c r="Q547" s="55" t="str">
        <f>IFERROR(Q299*('SCENARIO Variables'!Y$30/'SCENARIO Variables'!Y$29*'SCENARIO Variables'!Y$63/'SCENARIO Variables'!Y$62),"")</f>
        <v/>
      </c>
      <c r="R547" s="55" t="str">
        <f>IFERROR(R299*('SCENARIO Variables'!Z$30/'SCENARIO Variables'!Z$29*'SCENARIO Variables'!Z$63/'SCENARIO Variables'!Z$62),"")</f>
        <v/>
      </c>
      <c r="S547" s="55" t="str">
        <f>IFERROR(S299*('SCENARIO Variables'!AA$30/'SCENARIO Variables'!AA$29*'SCENARIO Variables'!AA$63/'SCENARIO Variables'!AA$62),"")</f>
        <v/>
      </c>
      <c r="T547" s="55" t="str">
        <f>IFERROR(T299*('SCENARIO Variables'!AB$30/'SCENARIO Variables'!AB$29*'SCENARIO Variables'!AB$63/'SCENARIO Variables'!AB$62),"")</f>
        <v/>
      </c>
      <c r="U547" s="55" t="str">
        <f>IFERROR(U299*('SCENARIO Variables'!AC$30/'SCENARIO Variables'!AC$29*'SCENARIO Variables'!AC$63/'SCENARIO Variables'!AC$62),"")</f>
        <v/>
      </c>
      <c r="V547" s="55" t="str">
        <f>IFERROR(V299*('SCENARIO Variables'!AD$30/'SCENARIO Variables'!AD$29*'SCENARIO Variables'!AD$63/'SCENARIO Variables'!AD$62),"")</f>
        <v/>
      </c>
      <c r="W547" s="55" t="str">
        <f>IFERROR(W299*('SCENARIO Variables'!AE$30/'SCENARIO Variables'!AE$29*'SCENARIO Variables'!AE$63/'SCENARIO Variables'!AE$62),"")</f>
        <v/>
      </c>
      <c r="X547" s="55" t="str">
        <f>IFERROR(X299*('SCENARIO Variables'!AF$30/'SCENARIO Variables'!AF$29*'SCENARIO Variables'!AF$63/'SCENARIO Variables'!AF$62),"")</f>
        <v/>
      </c>
      <c r="Y547" s="55" t="str">
        <f>IFERROR(Y299*('SCENARIO Variables'!AG$30/'SCENARIO Variables'!AG$29*'SCENARIO Variables'!AG$63/'SCENARIO Variables'!AG$62),"")</f>
        <v/>
      </c>
      <c r="Z547" s="55" t="str">
        <f>IFERROR(Z299*('SCENARIO Variables'!AH$30/'SCENARIO Variables'!AH$29*'SCENARIO Variables'!AH$63/'SCENARIO Variables'!AH$62),"")</f>
        <v/>
      </c>
      <c r="AA547" s="55" t="str">
        <f>IFERROR(AA299*('SCENARIO Variables'!AI$30/'SCENARIO Variables'!AI$29*'SCENARIO Variables'!AI$63/'SCENARIO Variables'!AI$62),"")</f>
        <v/>
      </c>
      <c r="AB547" s="55" t="str">
        <f>IFERROR(AB299*('SCENARIO Variables'!AJ$30/'SCENARIO Variables'!AJ$29*'SCENARIO Variables'!AJ$63/'SCENARIO Variables'!AJ$62),"")</f>
        <v/>
      </c>
      <c r="AC547" s="55" t="str">
        <f>IFERROR(AC299*('SCENARIO Variables'!AK$30/'SCENARIO Variables'!AK$29*'SCENARIO Variables'!AK$63/'SCENARIO Variables'!AK$62),"")</f>
        <v/>
      </c>
    </row>
    <row r="548" spans="3:29" x14ac:dyDescent="0.3">
      <c r="C548" t="s">
        <v>66</v>
      </c>
      <c r="D548" t="s">
        <v>543</v>
      </c>
      <c r="J548" s="52" t="str">
        <f t="shared" si="22"/>
        <v>DEMAND</v>
      </c>
      <c r="K548" s="8">
        <f t="shared" si="20"/>
        <v>2033</v>
      </c>
      <c r="L548" s="59" t="str">
        <f t="shared" si="21"/>
        <v>ROAPC</v>
      </c>
      <c r="O548" s="53">
        <f>IFERROR(ROUNDDOWN(O300*('SCENARIO Variables'!W$46/'SCENARIO Variables'!W$45),4),"")</f>
        <v>1.2074</v>
      </c>
      <c r="P548" s="55" t="str">
        <f>IFERROR(P300*('SCENARIO Variables'!X$30/'SCENARIO Variables'!X$29*'SCENARIO Variables'!X$63/'SCENARIO Variables'!X$62),"")</f>
        <v/>
      </c>
      <c r="Q548" s="55" t="str">
        <f>IFERROR(Q300*('SCENARIO Variables'!Y$30/'SCENARIO Variables'!Y$29*'SCENARIO Variables'!Y$63/'SCENARIO Variables'!Y$62),"")</f>
        <v/>
      </c>
      <c r="R548" s="55" t="str">
        <f>IFERROR(R300*('SCENARIO Variables'!Z$30/'SCENARIO Variables'!Z$29*'SCENARIO Variables'!Z$63/'SCENARIO Variables'!Z$62),"")</f>
        <v/>
      </c>
      <c r="S548" s="55" t="str">
        <f>IFERROR(S300*('SCENARIO Variables'!AA$30/'SCENARIO Variables'!AA$29*'SCENARIO Variables'!AA$63/'SCENARIO Variables'!AA$62),"")</f>
        <v/>
      </c>
      <c r="T548" s="55" t="str">
        <f>IFERROR(T300*('SCENARIO Variables'!AB$30/'SCENARIO Variables'!AB$29*'SCENARIO Variables'!AB$63/'SCENARIO Variables'!AB$62),"")</f>
        <v/>
      </c>
      <c r="U548" s="55" t="str">
        <f>IFERROR(U300*('SCENARIO Variables'!AC$30/'SCENARIO Variables'!AC$29*'SCENARIO Variables'!AC$63/'SCENARIO Variables'!AC$62),"")</f>
        <v/>
      </c>
      <c r="V548" s="55" t="str">
        <f>IFERROR(V300*('SCENARIO Variables'!AD$30/'SCENARIO Variables'!AD$29*'SCENARIO Variables'!AD$63/'SCENARIO Variables'!AD$62),"")</f>
        <v/>
      </c>
      <c r="W548" s="55" t="str">
        <f>IFERROR(W300*('SCENARIO Variables'!AE$30/'SCENARIO Variables'!AE$29*'SCENARIO Variables'!AE$63/'SCENARIO Variables'!AE$62),"")</f>
        <v/>
      </c>
      <c r="X548" s="55" t="str">
        <f>IFERROR(X300*('SCENARIO Variables'!AF$30/'SCENARIO Variables'!AF$29*'SCENARIO Variables'!AF$63/'SCENARIO Variables'!AF$62),"")</f>
        <v/>
      </c>
      <c r="Y548" s="55" t="str">
        <f>IFERROR(Y300*('SCENARIO Variables'!AG$30/'SCENARIO Variables'!AG$29*'SCENARIO Variables'!AG$63/'SCENARIO Variables'!AG$62),"")</f>
        <v/>
      </c>
      <c r="Z548" s="55" t="str">
        <f>IFERROR(Z300*('SCENARIO Variables'!AH$30/'SCENARIO Variables'!AH$29*'SCENARIO Variables'!AH$63/'SCENARIO Variables'!AH$62),"")</f>
        <v/>
      </c>
      <c r="AA548" s="55" t="str">
        <f>IFERROR(AA300*('SCENARIO Variables'!AI$30/'SCENARIO Variables'!AI$29*'SCENARIO Variables'!AI$63/'SCENARIO Variables'!AI$62),"")</f>
        <v/>
      </c>
      <c r="AB548" s="55" t="str">
        <f>IFERROR(AB300*('SCENARIO Variables'!AJ$30/'SCENARIO Variables'!AJ$29*'SCENARIO Variables'!AJ$63/'SCENARIO Variables'!AJ$62),"")</f>
        <v/>
      </c>
      <c r="AC548" s="55" t="str">
        <f>IFERROR(AC300*('SCENARIO Variables'!AK$30/'SCENARIO Variables'!AK$29*'SCENARIO Variables'!AK$63/'SCENARIO Variables'!AK$62),"")</f>
        <v/>
      </c>
    </row>
    <row r="549" spans="3:29" x14ac:dyDescent="0.3">
      <c r="C549" t="s">
        <v>67</v>
      </c>
      <c r="D549" t="s">
        <v>543</v>
      </c>
      <c r="J549" s="52" t="str">
        <f t="shared" si="22"/>
        <v>DEMAND</v>
      </c>
      <c r="K549" s="8">
        <f t="shared" si="20"/>
        <v>2033</v>
      </c>
      <c r="L549" s="59" t="str">
        <f t="shared" si="21"/>
        <v>ROAPE</v>
      </c>
      <c r="O549" s="53">
        <f>IFERROR(ROUNDDOWN(O301*('SCENARIO Variables'!W$46/'SCENARIO Variables'!W$45),4),"")</f>
        <v>0.2303</v>
      </c>
      <c r="P549" s="55" t="str">
        <f>IFERROR(P301*('SCENARIO Variables'!X$30/'SCENARIO Variables'!X$29*'SCENARIO Variables'!X$63/'SCENARIO Variables'!X$62),"")</f>
        <v/>
      </c>
      <c r="Q549" s="55" t="str">
        <f>IFERROR(Q301*('SCENARIO Variables'!Y$30/'SCENARIO Variables'!Y$29*'SCENARIO Variables'!Y$63/'SCENARIO Variables'!Y$62),"")</f>
        <v/>
      </c>
      <c r="R549" s="55" t="str">
        <f>IFERROR(R301*('SCENARIO Variables'!Z$30/'SCENARIO Variables'!Z$29*'SCENARIO Variables'!Z$63/'SCENARIO Variables'!Z$62),"")</f>
        <v/>
      </c>
      <c r="S549" s="55" t="str">
        <f>IFERROR(S301*('SCENARIO Variables'!AA$30/'SCENARIO Variables'!AA$29*'SCENARIO Variables'!AA$63/'SCENARIO Variables'!AA$62),"")</f>
        <v/>
      </c>
      <c r="T549" s="55" t="str">
        <f>IFERROR(T301*('SCENARIO Variables'!AB$30/'SCENARIO Variables'!AB$29*'SCENARIO Variables'!AB$63/'SCENARIO Variables'!AB$62),"")</f>
        <v/>
      </c>
      <c r="U549" s="55" t="str">
        <f>IFERROR(U301*('SCENARIO Variables'!AC$30/'SCENARIO Variables'!AC$29*'SCENARIO Variables'!AC$63/'SCENARIO Variables'!AC$62),"")</f>
        <v/>
      </c>
      <c r="V549" s="55" t="str">
        <f>IFERROR(V301*('SCENARIO Variables'!AD$30/'SCENARIO Variables'!AD$29*'SCENARIO Variables'!AD$63/'SCENARIO Variables'!AD$62),"")</f>
        <v/>
      </c>
      <c r="W549" s="55" t="str">
        <f>IFERROR(W301*('SCENARIO Variables'!AE$30/'SCENARIO Variables'!AE$29*'SCENARIO Variables'!AE$63/'SCENARIO Variables'!AE$62),"")</f>
        <v/>
      </c>
      <c r="X549" s="55" t="str">
        <f>IFERROR(X301*('SCENARIO Variables'!AF$30/'SCENARIO Variables'!AF$29*'SCENARIO Variables'!AF$63/'SCENARIO Variables'!AF$62),"")</f>
        <v/>
      </c>
      <c r="Y549" s="55" t="str">
        <f>IFERROR(Y301*('SCENARIO Variables'!AG$30/'SCENARIO Variables'!AG$29*'SCENARIO Variables'!AG$63/'SCENARIO Variables'!AG$62),"")</f>
        <v/>
      </c>
      <c r="Z549" s="55" t="str">
        <f>IFERROR(Z301*('SCENARIO Variables'!AH$30/'SCENARIO Variables'!AH$29*'SCENARIO Variables'!AH$63/'SCENARIO Variables'!AH$62),"")</f>
        <v/>
      </c>
      <c r="AA549" s="55" t="str">
        <f>IFERROR(AA301*('SCENARIO Variables'!AI$30/'SCENARIO Variables'!AI$29*'SCENARIO Variables'!AI$63/'SCENARIO Variables'!AI$62),"")</f>
        <v/>
      </c>
      <c r="AB549" s="55" t="str">
        <f>IFERROR(AB301*('SCENARIO Variables'!AJ$30/'SCENARIO Variables'!AJ$29*'SCENARIO Variables'!AJ$63/'SCENARIO Variables'!AJ$62),"")</f>
        <v/>
      </c>
      <c r="AC549" s="55" t="str">
        <f>IFERROR(AC301*('SCENARIO Variables'!AK$30/'SCENARIO Variables'!AK$29*'SCENARIO Variables'!AK$63/'SCENARIO Variables'!AK$62),"")</f>
        <v/>
      </c>
    </row>
    <row r="550" spans="3:29" x14ac:dyDescent="0.3">
      <c r="C550" t="s">
        <v>68</v>
      </c>
      <c r="D550" t="s">
        <v>543</v>
      </c>
      <c r="J550" s="52" t="str">
        <f t="shared" si="22"/>
        <v>DEMAND</v>
      </c>
      <c r="K550" s="8">
        <f t="shared" si="20"/>
        <v>2033</v>
      </c>
      <c r="L550" s="59" t="str">
        <f t="shared" si="21"/>
        <v>ROHSA</v>
      </c>
      <c r="O550" s="53">
        <f>IFERROR(ROUNDDOWN(O302*('SCENARIO Variables'!W$46/'SCENARIO Variables'!W$45),4),"")</f>
        <v>1.1748000000000001</v>
      </c>
      <c r="P550" s="55" t="str">
        <f>IFERROR(P302*('SCENARIO Variables'!X$30/'SCENARIO Variables'!X$29*'SCENARIO Variables'!X$63/'SCENARIO Variables'!X$62),"")</f>
        <v/>
      </c>
      <c r="Q550" s="55" t="str">
        <f>IFERROR(Q302*('SCENARIO Variables'!Y$30/'SCENARIO Variables'!Y$29*'SCENARIO Variables'!Y$63/'SCENARIO Variables'!Y$62),"")</f>
        <v/>
      </c>
      <c r="R550" s="55" t="str">
        <f>IFERROR(R302*('SCENARIO Variables'!Z$30/'SCENARIO Variables'!Z$29*'SCENARIO Variables'!Z$63/'SCENARIO Variables'!Z$62),"")</f>
        <v/>
      </c>
      <c r="S550" s="55" t="str">
        <f>IFERROR(S302*('SCENARIO Variables'!AA$30/'SCENARIO Variables'!AA$29*'SCENARIO Variables'!AA$63/'SCENARIO Variables'!AA$62),"")</f>
        <v/>
      </c>
      <c r="T550" s="55" t="str">
        <f>IFERROR(T302*('SCENARIO Variables'!AB$30/'SCENARIO Variables'!AB$29*'SCENARIO Variables'!AB$63/'SCENARIO Variables'!AB$62),"")</f>
        <v/>
      </c>
      <c r="U550" s="55" t="str">
        <f>IFERROR(U302*('SCENARIO Variables'!AC$30/'SCENARIO Variables'!AC$29*'SCENARIO Variables'!AC$63/'SCENARIO Variables'!AC$62),"")</f>
        <v/>
      </c>
      <c r="V550" s="55" t="str">
        <f>IFERROR(V302*('SCENARIO Variables'!AD$30/'SCENARIO Variables'!AD$29*'SCENARIO Variables'!AD$63/'SCENARIO Variables'!AD$62),"")</f>
        <v/>
      </c>
      <c r="W550" s="55" t="str">
        <f>IFERROR(W302*('SCENARIO Variables'!AE$30/'SCENARIO Variables'!AE$29*'SCENARIO Variables'!AE$63/'SCENARIO Variables'!AE$62),"")</f>
        <v/>
      </c>
      <c r="X550" s="55" t="str">
        <f>IFERROR(X302*('SCENARIO Variables'!AF$30/'SCENARIO Variables'!AF$29*'SCENARIO Variables'!AF$63/'SCENARIO Variables'!AF$62),"")</f>
        <v/>
      </c>
      <c r="Y550" s="55" t="str">
        <f>IFERROR(Y302*('SCENARIO Variables'!AG$30/'SCENARIO Variables'!AG$29*'SCENARIO Variables'!AG$63/'SCENARIO Variables'!AG$62),"")</f>
        <v/>
      </c>
      <c r="Z550" s="55" t="str">
        <f>IFERROR(Z302*('SCENARIO Variables'!AH$30/'SCENARIO Variables'!AH$29*'SCENARIO Variables'!AH$63/'SCENARIO Variables'!AH$62),"")</f>
        <v/>
      </c>
      <c r="AA550" s="55" t="str">
        <f>IFERROR(AA302*('SCENARIO Variables'!AI$30/'SCENARIO Variables'!AI$29*'SCENARIO Variables'!AI$63/'SCENARIO Variables'!AI$62),"")</f>
        <v/>
      </c>
      <c r="AB550" s="55" t="str">
        <f>IFERROR(AB302*('SCENARIO Variables'!AJ$30/'SCENARIO Variables'!AJ$29*'SCENARIO Variables'!AJ$63/'SCENARIO Variables'!AJ$62),"")</f>
        <v/>
      </c>
      <c r="AC550" s="55" t="str">
        <f>IFERROR(AC302*('SCENARIO Variables'!AK$30/'SCENARIO Variables'!AK$29*'SCENARIO Variables'!AK$63/'SCENARIO Variables'!AK$62),"")</f>
        <v/>
      </c>
    </row>
    <row r="551" spans="3:29" x14ac:dyDescent="0.3">
      <c r="C551" t="s">
        <v>69</v>
      </c>
      <c r="D551" t="s">
        <v>543</v>
      </c>
      <c r="J551" s="52" t="str">
        <f t="shared" si="22"/>
        <v>DEMAND</v>
      </c>
      <c r="K551" s="8">
        <f t="shared" si="20"/>
        <v>2033</v>
      </c>
      <c r="L551" s="59" t="str">
        <f t="shared" si="21"/>
        <v>ROHSB</v>
      </c>
      <c r="O551" s="53">
        <f>IFERROR(ROUNDDOWN(O303*('SCENARIO Variables'!W$46/'SCENARIO Variables'!W$45),4),"")</f>
        <v>4.6456999999999997</v>
      </c>
      <c r="P551" s="55" t="str">
        <f>IFERROR(P303*('SCENARIO Variables'!X$30/'SCENARIO Variables'!X$29*'SCENARIO Variables'!X$63/'SCENARIO Variables'!X$62),"")</f>
        <v/>
      </c>
      <c r="Q551" s="55" t="str">
        <f>IFERROR(Q303*('SCENARIO Variables'!Y$30/'SCENARIO Variables'!Y$29*'SCENARIO Variables'!Y$63/'SCENARIO Variables'!Y$62),"")</f>
        <v/>
      </c>
      <c r="R551" s="55" t="str">
        <f>IFERROR(R303*('SCENARIO Variables'!Z$30/'SCENARIO Variables'!Z$29*'SCENARIO Variables'!Z$63/'SCENARIO Variables'!Z$62),"")</f>
        <v/>
      </c>
      <c r="S551" s="55" t="str">
        <f>IFERROR(S303*('SCENARIO Variables'!AA$30/'SCENARIO Variables'!AA$29*'SCENARIO Variables'!AA$63/'SCENARIO Variables'!AA$62),"")</f>
        <v/>
      </c>
      <c r="T551" s="55" t="str">
        <f>IFERROR(T303*('SCENARIO Variables'!AB$30/'SCENARIO Variables'!AB$29*'SCENARIO Variables'!AB$63/'SCENARIO Variables'!AB$62),"")</f>
        <v/>
      </c>
      <c r="U551" s="55" t="str">
        <f>IFERROR(U303*('SCENARIO Variables'!AC$30/'SCENARIO Variables'!AC$29*'SCENARIO Variables'!AC$63/'SCENARIO Variables'!AC$62),"")</f>
        <v/>
      </c>
      <c r="V551" s="55" t="str">
        <f>IFERROR(V303*('SCENARIO Variables'!AD$30/'SCENARIO Variables'!AD$29*'SCENARIO Variables'!AD$63/'SCENARIO Variables'!AD$62),"")</f>
        <v/>
      </c>
      <c r="W551" s="55" t="str">
        <f>IFERROR(W303*('SCENARIO Variables'!AE$30/'SCENARIO Variables'!AE$29*'SCENARIO Variables'!AE$63/'SCENARIO Variables'!AE$62),"")</f>
        <v/>
      </c>
      <c r="X551" s="55" t="str">
        <f>IFERROR(X303*('SCENARIO Variables'!AF$30/'SCENARIO Variables'!AF$29*'SCENARIO Variables'!AF$63/'SCENARIO Variables'!AF$62),"")</f>
        <v/>
      </c>
      <c r="Y551" s="55" t="str">
        <f>IFERROR(Y303*('SCENARIO Variables'!AG$30/'SCENARIO Variables'!AG$29*'SCENARIO Variables'!AG$63/'SCENARIO Variables'!AG$62),"")</f>
        <v/>
      </c>
      <c r="Z551" s="55" t="str">
        <f>IFERROR(Z303*('SCENARIO Variables'!AH$30/'SCENARIO Variables'!AH$29*'SCENARIO Variables'!AH$63/'SCENARIO Variables'!AH$62),"")</f>
        <v/>
      </c>
      <c r="AA551" s="55" t="str">
        <f>IFERROR(AA303*('SCENARIO Variables'!AI$30/'SCENARIO Variables'!AI$29*'SCENARIO Variables'!AI$63/'SCENARIO Variables'!AI$62),"")</f>
        <v/>
      </c>
      <c r="AB551" s="55" t="str">
        <f>IFERROR(AB303*('SCENARIO Variables'!AJ$30/'SCENARIO Variables'!AJ$29*'SCENARIO Variables'!AJ$63/'SCENARIO Variables'!AJ$62),"")</f>
        <v/>
      </c>
      <c r="AC551" s="55" t="str">
        <f>IFERROR(AC303*('SCENARIO Variables'!AK$30/'SCENARIO Variables'!AK$29*'SCENARIO Variables'!AK$63/'SCENARIO Variables'!AK$62),"")</f>
        <v/>
      </c>
    </row>
    <row r="552" spans="3:29" x14ac:dyDescent="0.3">
      <c r="C552" t="s">
        <v>70</v>
      </c>
      <c r="D552" t="s">
        <v>543</v>
      </c>
      <c r="J552" s="52" t="str">
        <f t="shared" si="22"/>
        <v>DEMAND</v>
      </c>
      <c r="K552" s="8">
        <f t="shared" si="20"/>
        <v>2033</v>
      </c>
      <c r="L552" s="59" t="str">
        <f t="shared" si="21"/>
        <v>ROHSC</v>
      </c>
      <c r="O552" s="53">
        <f>IFERROR(ROUNDDOWN(O304*('SCENARIO Variables'!W$46/'SCENARIO Variables'!W$45),4),"")</f>
        <v>27.2773</v>
      </c>
      <c r="P552" s="55" t="str">
        <f>IFERROR(P304*('SCENARIO Variables'!X$30/'SCENARIO Variables'!X$29*'SCENARIO Variables'!X$63/'SCENARIO Variables'!X$62),"")</f>
        <v/>
      </c>
      <c r="Q552" s="55" t="str">
        <f>IFERROR(Q304*('SCENARIO Variables'!Y$30/'SCENARIO Variables'!Y$29*'SCENARIO Variables'!Y$63/'SCENARIO Variables'!Y$62),"")</f>
        <v/>
      </c>
      <c r="R552" s="55" t="str">
        <f>IFERROR(R304*('SCENARIO Variables'!Z$30/'SCENARIO Variables'!Z$29*'SCENARIO Variables'!Z$63/'SCENARIO Variables'!Z$62),"")</f>
        <v/>
      </c>
      <c r="S552" s="55" t="str">
        <f>IFERROR(S304*('SCENARIO Variables'!AA$30/'SCENARIO Variables'!AA$29*'SCENARIO Variables'!AA$63/'SCENARIO Variables'!AA$62),"")</f>
        <v/>
      </c>
      <c r="T552" s="55" t="str">
        <f>IFERROR(T304*('SCENARIO Variables'!AB$30/'SCENARIO Variables'!AB$29*'SCENARIO Variables'!AB$63/'SCENARIO Variables'!AB$62),"")</f>
        <v/>
      </c>
      <c r="U552" s="55" t="str">
        <f>IFERROR(U304*('SCENARIO Variables'!AC$30/'SCENARIO Variables'!AC$29*'SCENARIO Variables'!AC$63/'SCENARIO Variables'!AC$62),"")</f>
        <v/>
      </c>
      <c r="V552" s="55" t="str">
        <f>IFERROR(V304*('SCENARIO Variables'!AD$30/'SCENARIO Variables'!AD$29*'SCENARIO Variables'!AD$63/'SCENARIO Variables'!AD$62),"")</f>
        <v/>
      </c>
      <c r="W552" s="55" t="str">
        <f>IFERROR(W304*('SCENARIO Variables'!AE$30/'SCENARIO Variables'!AE$29*'SCENARIO Variables'!AE$63/'SCENARIO Variables'!AE$62),"")</f>
        <v/>
      </c>
      <c r="X552" s="55" t="str">
        <f>IFERROR(X304*('SCENARIO Variables'!AF$30/'SCENARIO Variables'!AF$29*'SCENARIO Variables'!AF$63/'SCENARIO Variables'!AF$62),"")</f>
        <v/>
      </c>
      <c r="Y552" s="55" t="str">
        <f>IFERROR(Y304*('SCENARIO Variables'!AG$30/'SCENARIO Variables'!AG$29*'SCENARIO Variables'!AG$63/'SCENARIO Variables'!AG$62),"")</f>
        <v/>
      </c>
      <c r="Z552" s="55" t="str">
        <f>IFERROR(Z304*('SCENARIO Variables'!AH$30/'SCENARIO Variables'!AH$29*'SCENARIO Variables'!AH$63/'SCENARIO Variables'!AH$62),"")</f>
        <v/>
      </c>
      <c r="AA552" s="55" t="str">
        <f>IFERROR(AA304*('SCENARIO Variables'!AI$30/'SCENARIO Variables'!AI$29*'SCENARIO Variables'!AI$63/'SCENARIO Variables'!AI$62),"")</f>
        <v/>
      </c>
      <c r="AB552" s="55" t="str">
        <f>IFERROR(AB304*('SCENARIO Variables'!AJ$30/'SCENARIO Variables'!AJ$29*'SCENARIO Variables'!AJ$63/'SCENARIO Variables'!AJ$62),"")</f>
        <v/>
      </c>
      <c r="AC552" s="55" t="str">
        <f>IFERROR(AC304*('SCENARIO Variables'!AK$30/'SCENARIO Variables'!AK$29*'SCENARIO Variables'!AK$63/'SCENARIO Variables'!AK$62),"")</f>
        <v/>
      </c>
    </row>
    <row r="553" spans="3:29" x14ac:dyDescent="0.3">
      <c r="C553" t="s">
        <v>71</v>
      </c>
      <c r="D553" t="s">
        <v>543</v>
      </c>
      <c r="J553" s="52" t="str">
        <f t="shared" si="22"/>
        <v>DEMAND</v>
      </c>
      <c r="K553" s="8">
        <f t="shared" si="20"/>
        <v>2033</v>
      </c>
      <c r="L553" s="59" t="str">
        <f t="shared" si="21"/>
        <v>ROHSE</v>
      </c>
      <c r="O553" s="53">
        <f>IFERROR(ROUNDDOWN(O305*('SCENARIO Variables'!W$46/'SCENARIO Variables'!W$45),4),"")</f>
        <v>4.7187000000000001</v>
      </c>
      <c r="P553" s="55" t="str">
        <f>IFERROR(P305*('SCENARIO Variables'!X$30/'SCENARIO Variables'!X$29*'SCENARIO Variables'!X$63/'SCENARIO Variables'!X$62),"")</f>
        <v/>
      </c>
      <c r="Q553" s="55" t="str">
        <f>IFERROR(Q305*('SCENARIO Variables'!Y$30/'SCENARIO Variables'!Y$29*'SCENARIO Variables'!Y$63/'SCENARIO Variables'!Y$62),"")</f>
        <v/>
      </c>
      <c r="R553" s="55" t="str">
        <f>IFERROR(R305*('SCENARIO Variables'!Z$30/'SCENARIO Variables'!Z$29*'SCENARIO Variables'!Z$63/'SCENARIO Variables'!Z$62),"")</f>
        <v/>
      </c>
      <c r="S553" s="55" t="str">
        <f>IFERROR(S305*('SCENARIO Variables'!AA$30/'SCENARIO Variables'!AA$29*'SCENARIO Variables'!AA$63/'SCENARIO Variables'!AA$62),"")</f>
        <v/>
      </c>
      <c r="T553" s="55" t="str">
        <f>IFERROR(T305*('SCENARIO Variables'!AB$30/'SCENARIO Variables'!AB$29*'SCENARIO Variables'!AB$63/'SCENARIO Variables'!AB$62),"")</f>
        <v/>
      </c>
      <c r="U553" s="55" t="str">
        <f>IFERROR(U305*('SCENARIO Variables'!AC$30/'SCENARIO Variables'!AC$29*'SCENARIO Variables'!AC$63/'SCENARIO Variables'!AC$62),"")</f>
        <v/>
      </c>
      <c r="V553" s="55" t="str">
        <f>IFERROR(V305*('SCENARIO Variables'!AD$30/'SCENARIO Variables'!AD$29*'SCENARIO Variables'!AD$63/'SCENARIO Variables'!AD$62),"")</f>
        <v/>
      </c>
      <c r="W553" s="55" t="str">
        <f>IFERROR(W305*('SCENARIO Variables'!AE$30/'SCENARIO Variables'!AE$29*'SCENARIO Variables'!AE$63/'SCENARIO Variables'!AE$62),"")</f>
        <v/>
      </c>
      <c r="X553" s="55" t="str">
        <f>IFERROR(X305*('SCENARIO Variables'!AF$30/'SCENARIO Variables'!AF$29*'SCENARIO Variables'!AF$63/'SCENARIO Variables'!AF$62),"")</f>
        <v/>
      </c>
      <c r="Y553" s="55" t="str">
        <f>IFERROR(Y305*('SCENARIO Variables'!AG$30/'SCENARIO Variables'!AG$29*'SCENARIO Variables'!AG$63/'SCENARIO Variables'!AG$62),"")</f>
        <v/>
      </c>
      <c r="Z553" s="55" t="str">
        <f>IFERROR(Z305*('SCENARIO Variables'!AH$30/'SCENARIO Variables'!AH$29*'SCENARIO Variables'!AH$63/'SCENARIO Variables'!AH$62),"")</f>
        <v/>
      </c>
      <c r="AA553" s="55" t="str">
        <f>IFERROR(AA305*('SCENARIO Variables'!AI$30/'SCENARIO Variables'!AI$29*'SCENARIO Variables'!AI$63/'SCENARIO Variables'!AI$62),"")</f>
        <v/>
      </c>
      <c r="AB553" s="55" t="str">
        <f>IFERROR(AB305*('SCENARIO Variables'!AJ$30/'SCENARIO Variables'!AJ$29*'SCENARIO Variables'!AJ$63/'SCENARIO Variables'!AJ$62),"")</f>
        <v/>
      </c>
      <c r="AC553" s="55" t="str">
        <f>IFERROR(AC305*('SCENARIO Variables'!AK$30/'SCENARIO Variables'!AK$29*'SCENARIO Variables'!AK$63/'SCENARIO Variables'!AK$62),"")</f>
        <v/>
      </c>
    </row>
    <row r="554" spans="3:29" x14ac:dyDescent="0.3">
      <c r="C554" t="s">
        <v>72</v>
      </c>
      <c r="D554" t="s">
        <v>543</v>
      </c>
      <c r="J554" s="52" t="str">
        <f t="shared" si="22"/>
        <v>*</v>
      </c>
      <c r="K554" s="8">
        <f t="shared" si="20"/>
        <v>2033</v>
      </c>
      <c r="L554" s="59" t="str">
        <f t="shared" si="21"/>
        <v>REAPA</v>
      </c>
      <c r="O554" s="53" t="str">
        <f>IFERROR(ROUNDDOWN(O306*('SCENARIO Variables'!W$46/'SCENARIO Variables'!W$45),4),"")</f>
        <v/>
      </c>
      <c r="P554" s="55" t="str">
        <f>IFERROR(P306*('SCENARIO Variables'!X$30/'SCENARIO Variables'!X$29),"")</f>
        <v/>
      </c>
      <c r="Q554" s="55" t="str">
        <f>IFERROR(Q306*('SCENARIO Variables'!Y$30/'SCENARIO Variables'!Y$29),"")</f>
        <v/>
      </c>
      <c r="R554" s="55" t="str">
        <f>IFERROR(R306*('SCENARIO Variables'!Z$30/'SCENARIO Variables'!Z$29),"")</f>
        <v/>
      </c>
      <c r="S554" s="55" t="str">
        <f>IFERROR(S306*('SCENARIO Variables'!AA$30/'SCENARIO Variables'!AA$29),"")</f>
        <v/>
      </c>
      <c r="T554" s="55" t="str">
        <f>IFERROR(T306*('SCENARIO Variables'!AB$30/'SCENARIO Variables'!AB$29),"")</f>
        <v/>
      </c>
      <c r="U554" s="55" t="str">
        <f>IFERROR(U306*('SCENARIO Variables'!AC$30/'SCENARIO Variables'!AC$29),"")</f>
        <v/>
      </c>
      <c r="V554" s="55" t="str">
        <f>IFERROR(V306*('SCENARIO Variables'!AD$30/'SCENARIO Variables'!AD$29),"")</f>
        <v/>
      </c>
      <c r="W554" s="55" t="str">
        <f>IFERROR(W306*('SCENARIO Variables'!AE$30/'SCENARIO Variables'!AE$29),"")</f>
        <v/>
      </c>
      <c r="X554" s="55" t="str">
        <f>IFERROR(X306*('SCENARIO Variables'!AF$30/'SCENARIO Variables'!AF$29),"")</f>
        <v/>
      </c>
      <c r="Y554" s="55" t="str">
        <f>IFERROR(Y306*('SCENARIO Variables'!AG$30/'SCENARIO Variables'!AG$29),"")</f>
        <v/>
      </c>
      <c r="Z554" s="55" t="str">
        <f>IFERROR(Z306*('SCENARIO Variables'!AH$30/'SCENARIO Variables'!AH$29),"")</f>
        <v/>
      </c>
      <c r="AA554" s="55" t="str">
        <f>IFERROR(AA306*('SCENARIO Variables'!AI$30/'SCENARIO Variables'!AI$29),"")</f>
        <v/>
      </c>
      <c r="AB554" s="55" t="str">
        <f>IFERROR(AB306*('SCENARIO Variables'!AJ$30/'SCENARIO Variables'!AJ$29),"")</f>
        <v/>
      </c>
      <c r="AC554" s="55" t="str">
        <f>IFERROR(AC306*('SCENARIO Variables'!AK$30/'SCENARIO Variables'!AK$29),"")</f>
        <v/>
      </c>
    </row>
    <row r="555" spans="3:29" x14ac:dyDescent="0.3">
      <c r="C555" t="s">
        <v>73</v>
      </c>
      <c r="D555" t="s">
        <v>543</v>
      </c>
      <c r="J555" s="52" t="str">
        <f t="shared" si="22"/>
        <v>*</v>
      </c>
      <c r="K555" s="8">
        <f t="shared" si="20"/>
        <v>2033</v>
      </c>
      <c r="L555" s="59" t="str">
        <f t="shared" si="21"/>
        <v>REAPB</v>
      </c>
      <c r="O555" s="53" t="str">
        <f>IFERROR(ROUNDDOWN(O307*('SCENARIO Variables'!W$46/'SCENARIO Variables'!W$45),4),"")</f>
        <v/>
      </c>
      <c r="P555" s="55" t="str">
        <f>IFERROR(P307*('SCENARIO Variables'!X$30/'SCENARIO Variables'!X$29),"")</f>
        <v/>
      </c>
      <c r="Q555" s="55" t="str">
        <f>IFERROR(Q307*('SCENARIO Variables'!Y$30/'SCENARIO Variables'!Y$29),"")</f>
        <v/>
      </c>
      <c r="R555" s="55" t="str">
        <f>IFERROR(R307*('SCENARIO Variables'!Z$30/'SCENARIO Variables'!Z$29),"")</f>
        <v/>
      </c>
      <c r="S555" s="55" t="str">
        <f>IFERROR(S307*('SCENARIO Variables'!AA$30/'SCENARIO Variables'!AA$29),"")</f>
        <v/>
      </c>
      <c r="T555" s="55" t="str">
        <f>IFERROR(T307*('SCENARIO Variables'!AB$30/'SCENARIO Variables'!AB$29),"")</f>
        <v/>
      </c>
      <c r="U555" s="55" t="str">
        <f>IFERROR(U307*('SCENARIO Variables'!AC$30/'SCENARIO Variables'!AC$29),"")</f>
        <v/>
      </c>
      <c r="V555" s="55" t="str">
        <f>IFERROR(V307*('SCENARIO Variables'!AD$30/'SCENARIO Variables'!AD$29),"")</f>
        <v/>
      </c>
      <c r="W555" s="55" t="str">
        <f>IFERROR(W307*('SCENARIO Variables'!AE$30/'SCENARIO Variables'!AE$29),"")</f>
        <v/>
      </c>
      <c r="X555" s="55" t="str">
        <f>IFERROR(X307*('SCENARIO Variables'!AF$30/'SCENARIO Variables'!AF$29),"")</f>
        <v/>
      </c>
      <c r="Y555" s="55" t="str">
        <f>IFERROR(Y307*('SCENARIO Variables'!AG$30/'SCENARIO Variables'!AG$29),"")</f>
        <v/>
      </c>
      <c r="Z555" s="55" t="str">
        <f>IFERROR(Z307*('SCENARIO Variables'!AH$30/'SCENARIO Variables'!AH$29),"")</f>
        <v/>
      </c>
      <c r="AA555" s="55" t="str">
        <f>IFERROR(AA307*('SCENARIO Variables'!AI$30/'SCENARIO Variables'!AI$29),"")</f>
        <v/>
      </c>
      <c r="AB555" s="55" t="str">
        <f>IFERROR(AB307*('SCENARIO Variables'!AJ$30/'SCENARIO Variables'!AJ$29),"")</f>
        <v/>
      </c>
      <c r="AC555" s="55" t="str">
        <f>IFERROR(AC307*('SCENARIO Variables'!AK$30/'SCENARIO Variables'!AK$29),"")</f>
        <v/>
      </c>
    </row>
    <row r="556" spans="3:29" x14ac:dyDescent="0.3">
      <c r="C556" t="s">
        <v>74</v>
      </c>
      <c r="D556" t="s">
        <v>543</v>
      </c>
      <c r="J556" s="52" t="str">
        <f t="shared" si="22"/>
        <v>*</v>
      </c>
      <c r="K556" s="8">
        <f t="shared" si="20"/>
        <v>2033</v>
      </c>
      <c r="L556" s="59" t="str">
        <f t="shared" si="21"/>
        <v>REAPC</v>
      </c>
      <c r="O556" s="53" t="str">
        <f>IFERROR(ROUNDDOWN(O308*('SCENARIO Variables'!W$46/'SCENARIO Variables'!W$45),4),"")</f>
        <v/>
      </c>
      <c r="P556" s="55" t="str">
        <f>IFERROR(P308*('SCENARIO Variables'!X$30/'SCENARIO Variables'!X$29),"")</f>
        <v/>
      </c>
      <c r="Q556" s="55" t="str">
        <f>IFERROR(Q308*('SCENARIO Variables'!Y$30/'SCENARIO Variables'!Y$29),"")</f>
        <v/>
      </c>
      <c r="R556" s="55" t="str">
        <f>IFERROR(R308*('SCENARIO Variables'!Z$30/'SCENARIO Variables'!Z$29),"")</f>
        <v/>
      </c>
      <c r="S556" s="55" t="str">
        <f>IFERROR(S308*('SCENARIO Variables'!AA$30/'SCENARIO Variables'!AA$29),"")</f>
        <v/>
      </c>
      <c r="T556" s="55" t="str">
        <f>IFERROR(T308*('SCENARIO Variables'!AB$30/'SCENARIO Variables'!AB$29),"")</f>
        <v/>
      </c>
      <c r="U556" s="55" t="str">
        <f>IFERROR(U308*('SCENARIO Variables'!AC$30/'SCENARIO Variables'!AC$29),"")</f>
        <v/>
      </c>
      <c r="V556" s="55" t="str">
        <f>IFERROR(V308*('SCENARIO Variables'!AD$30/'SCENARIO Variables'!AD$29),"")</f>
        <v/>
      </c>
      <c r="W556" s="55" t="str">
        <f>IFERROR(W308*('SCENARIO Variables'!AE$30/'SCENARIO Variables'!AE$29),"")</f>
        <v/>
      </c>
      <c r="X556" s="55" t="str">
        <f>IFERROR(X308*('SCENARIO Variables'!AF$30/'SCENARIO Variables'!AF$29),"")</f>
        <v/>
      </c>
      <c r="Y556" s="55" t="str">
        <f>IFERROR(Y308*('SCENARIO Variables'!AG$30/'SCENARIO Variables'!AG$29),"")</f>
        <v/>
      </c>
      <c r="Z556" s="55" t="str">
        <f>IFERROR(Z308*('SCENARIO Variables'!AH$30/'SCENARIO Variables'!AH$29),"")</f>
        <v/>
      </c>
      <c r="AA556" s="55" t="str">
        <f>IFERROR(AA308*('SCENARIO Variables'!AI$30/'SCENARIO Variables'!AI$29),"")</f>
        <v/>
      </c>
      <c r="AB556" s="55" t="str">
        <f>IFERROR(AB308*('SCENARIO Variables'!AJ$30/'SCENARIO Variables'!AJ$29),"")</f>
        <v/>
      </c>
      <c r="AC556" s="55" t="str">
        <f>IFERROR(AC308*('SCENARIO Variables'!AK$30/'SCENARIO Variables'!AK$29),"")</f>
        <v/>
      </c>
    </row>
    <row r="557" spans="3:29" x14ac:dyDescent="0.3">
      <c r="C557" t="s">
        <v>75</v>
      </c>
      <c r="D557" t="s">
        <v>543</v>
      </c>
      <c r="J557" s="52" t="str">
        <f t="shared" si="22"/>
        <v>*</v>
      </c>
      <c r="K557" s="8">
        <f t="shared" si="20"/>
        <v>2033</v>
      </c>
      <c r="L557" s="59" t="str">
        <f t="shared" si="21"/>
        <v>REAPE</v>
      </c>
      <c r="O557" s="53" t="str">
        <f>IFERROR(ROUNDDOWN(O309*('SCENARIO Variables'!W$46/'SCENARIO Variables'!W$45),4),"")</f>
        <v/>
      </c>
      <c r="P557" s="55" t="str">
        <f>IFERROR(P309*('SCENARIO Variables'!X$30/'SCENARIO Variables'!X$29),"")</f>
        <v/>
      </c>
      <c r="Q557" s="55" t="str">
        <f>IFERROR(Q309*('SCENARIO Variables'!Y$30/'SCENARIO Variables'!Y$29),"")</f>
        <v/>
      </c>
      <c r="R557" s="55" t="str">
        <f>IFERROR(R309*('SCENARIO Variables'!Z$30/'SCENARIO Variables'!Z$29),"")</f>
        <v/>
      </c>
      <c r="S557" s="55" t="str">
        <f>IFERROR(S309*('SCENARIO Variables'!AA$30/'SCENARIO Variables'!AA$29),"")</f>
        <v/>
      </c>
      <c r="T557" s="55" t="str">
        <f>IFERROR(T309*('SCENARIO Variables'!AB$30/'SCENARIO Variables'!AB$29),"")</f>
        <v/>
      </c>
      <c r="U557" s="55" t="str">
        <f>IFERROR(U309*('SCENARIO Variables'!AC$30/'SCENARIO Variables'!AC$29),"")</f>
        <v/>
      </c>
      <c r="V557" s="55" t="str">
        <f>IFERROR(V309*('SCENARIO Variables'!AD$30/'SCENARIO Variables'!AD$29),"")</f>
        <v/>
      </c>
      <c r="W557" s="55" t="str">
        <f>IFERROR(W309*('SCENARIO Variables'!AE$30/'SCENARIO Variables'!AE$29),"")</f>
        <v/>
      </c>
      <c r="X557" s="55" t="str">
        <f>IFERROR(X309*('SCENARIO Variables'!AF$30/'SCENARIO Variables'!AF$29),"")</f>
        <v/>
      </c>
      <c r="Y557" s="55" t="str">
        <f>IFERROR(Y309*('SCENARIO Variables'!AG$30/'SCENARIO Variables'!AG$29),"")</f>
        <v/>
      </c>
      <c r="Z557" s="55" t="str">
        <f>IFERROR(Z309*('SCENARIO Variables'!AH$30/'SCENARIO Variables'!AH$29),"")</f>
        <v/>
      </c>
      <c r="AA557" s="55" t="str">
        <f>IFERROR(AA309*('SCENARIO Variables'!AI$30/'SCENARIO Variables'!AI$29),"")</f>
        <v/>
      </c>
      <c r="AB557" s="55" t="str">
        <f>IFERROR(AB309*('SCENARIO Variables'!AJ$30/'SCENARIO Variables'!AJ$29),"")</f>
        <v/>
      </c>
      <c r="AC557" s="55" t="str">
        <f>IFERROR(AC309*('SCENARIO Variables'!AK$30/'SCENARIO Variables'!AK$29),"")</f>
        <v/>
      </c>
    </row>
    <row r="558" spans="3:29" x14ac:dyDescent="0.3">
      <c r="C558" t="s">
        <v>76</v>
      </c>
      <c r="D558" t="s">
        <v>543</v>
      </c>
      <c r="J558" s="52" t="str">
        <f t="shared" si="22"/>
        <v>*</v>
      </c>
      <c r="K558" s="8">
        <f t="shared" si="20"/>
        <v>2033</v>
      </c>
      <c r="L558" s="59" t="str">
        <f t="shared" si="21"/>
        <v>REHSA</v>
      </c>
      <c r="O558" s="53" t="str">
        <f>IFERROR(ROUNDDOWN(O310*('SCENARIO Variables'!W$46/'SCENARIO Variables'!W$45),4),"")</f>
        <v/>
      </c>
      <c r="P558" s="55" t="str">
        <f>IFERROR(P310*('SCENARIO Variables'!X$30/'SCENARIO Variables'!X$29),"")</f>
        <v/>
      </c>
      <c r="Q558" s="55" t="str">
        <f>IFERROR(Q310*('SCENARIO Variables'!Y$30/'SCENARIO Variables'!Y$29),"")</f>
        <v/>
      </c>
      <c r="R558" s="55" t="str">
        <f>IFERROR(R310*('SCENARIO Variables'!Z$30/'SCENARIO Variables'!Z$29),"")</f>
        <v/>
      </c>
      <c r="S558" s="55" t="str">
        <f>IFERROR(S310*('SCENARIO Variables'!AA$30/'SCENARIO Variables'!AA$29),"")</f>
        <v/>
      </c>
      <c r="T558" s="55" t="str">
        <f>IFERROR(T310*('SCENARIO Variables'!AB$30/'SCENARIO Variables'!AB$29),"")</f>
        <v/>
      </c>
      <c r="U558" s="55" t="str">
        <f>IFERROR(U310*('SCENARIO Variables'!AC$30/'SCENARIO Variables'!AC$29),"")</f>
        <v/>
      </c>
      <c r="V558" s="55" t="str">
        <f>IFERROR(V310*('SCENARIO Variables'!AD$30/'SCENARIO Variables'!AD$29),"")</f>
        <v/>
      </c>
      <c r="W558" s="55" t="str">
        <f>IFERROR(W310*('SCENARIO Variables'!AE$30/'SCENARIO Variables'!AE$29),"")</f>
        <v/>
      </c>
      <c r="X558" s="55" t="str">
        <f>IFERROR(X310*('SCENARIO Variables'!AF$30/'SCENARIO Variables'!AF$29),"")</f>
        <v/>
      </c>
      <c r="Y558" s="55" t="str">
        <f>IFERROR(Y310*('SCENARIO Variables'!AG$30/'SCENARIO Variables'!AG$29),"")</f>
        <v/>
      </c>
      <c r="Z558" s="55" t="str">
        <f>IFERROR(Z310*('SCENARIO Variables'!AH$30/'SCENARIO Variables'!AH$29),"")</f>
        <v/>
      </c>
      <c r="AA558" s="55" t="str">
        <f>IFERROR(AA310*('SCENARIO Variables'!AI$30/'SCENARIO Variables'!AI$29),"")</f>
        <v/>
      </c>
      <c r="AB558" s="55" t="str">
        <f>IFERROR(AB310*('SCENARIO Variables'!AJ$30/'SCENARIO Variables'!AJ$29),"")</f>
        <v/>
      </c>
      <c r="AC558" s="55" t="str">
        <f>IFERROR(AC310*('SCENARIO Variables'!AK$30/'SCENARIO Variables'!AK$29),"")</f>
        <v/>
      </c>
    </row>
    <row r="559" spans="3:29" x14ac:dyDescent="0.3">
      <c r="C559" t="s">
        <v>77</v>
      </c>
      <c r="D559" t="s">
        <v>543</v>
      </c>
      <c r="J559" s="52" t="str">
        <f t="shared" si="22"/>
        <v>*</v>
      </c>
      <c r="K559" s="8">
        <f t="shared" si="20"/>
        <v>2033</v>
      </c>
      <c r="L559" s="59" t="str">
        <f t="shared" si="21"/>
        <v>REHSB</v>
      </c>
      <c r="O559" s="53" t="str">
        <f>IFERROR(ROUNDDOWN(O311*('SCENARIO Variables'!W$46/'SCENARIO Variables'!W$45),4),"")</f>
        <v/>
      </c>
      <c r="P559" s="55" t="str">
        <f>IFERROR(P311*('SCENARIO Variables'!X$30/'SCENARIO Variables'!X$29),"")</f>
        <v/>
      </c>
      <c r="Q559" s="55" t="str">
        <f>IFERROR(Q311*('SCENARIO Variables'!Y$30/'SCENARIO Variables'!Y$29),"")</f>
        <v/>
      </c>
      <c r="R559" s="55" t="str">
        <f>IFERROR(R311*('SCENARIO Variables'!Z$30/'SCENARIO Variables'!Z$29),"")</f>
        <v/>
      </c>
      <c r="S559" s="55" t="str">
        <f>IFERROR(S311*('SCENARIO Variables'!AA$30/'SCENARIO Variables'!AA$29),"")</f>
        <v/>
      </c>
      <c r="T559" s="55" t="str">
        <f>IFERROR(T311*('SCENARIO Variables'!AB$30/'SCENARIO Variables'!AB$29),"")</f>
        <v/>
      </c>
      <c r="U559" s="55" t="str">
        <f>IFERROR(U311*('SCENARIO Variables'!AC$30/'SCENARIO Variables'!AC$29),"")</f>
        <v/>
      </c>
      <c r="V559" s="55" t="str">
        <f>IFERROR(V311*('SCENARIO Variables'!AD$30/'SCENARIO Variables'!AD$29),"")</f>
        <v/>
      </c>
      <c r="W559" s="55" t="str">
        <f>IFERROR(W311*('SCENARIO Variables'!AE$30/'SCENARIO Variables'!AE$29),"")</f>
        <v/>
      </c>
      <c r="X559" s="55" t="str">
        <f>IFERROR(X311*('SCENARIO Variables'!AF$30/'SCENARIO Variables'!AF$29),"")</f>
        <v/>
      </c>
      <c r="Y559" s="55" t="str">
        <f>IFERROR(Y311*('SCENARIO Variables'!AG$30/'SCENARIO Variables'!AG$29),"")</f>
        <v/>
      </c>
      <c r="Z559" s="55" t="str">
        <f>IFERROR(Z311*('SCENARIO Variables'!AH$30/'SCENARIO Variables'!AH$29),"")</f>
        <v/>
      </c>
      <c r="AA559" s="55" t="str">
        <f>IFERROR(AA311*('SCENARIO Variables'!AI$30/'SCENARIO Variables'!AI$29),"")</f>
        <v/>
      </c>
      <c r="AB559" s="55" t="str">
        <f>IFERROR(AB311*('SCENARIO Variables'!AJ$30/'SCENARIO Variables'!AJ$29),"")</f>
        <v/>
      </c>
      <c r="AC559" s="55" t="str">
        <f>IFERROR(AC311*('SCENARIO Variables'!AK$30/'SCENARIO Variables'!AK$29),"")</f>
        <v/>
      </c>
    </row>
    <row r="560" spans="3:29" x14ac:dyDescent="0.3">
      <c r="C560" t="s">
        <v>78</v>
      </c>
      <c r="D560" t="s">
        <v>543</v>
      </c>
      <c r="J560" s="52" t="str">
        <f t="shared" si="22"/>
        <v>*</v>
      </c>
      <c r="K560" s="8">
        <f t="shared" si="20"/>
        <v>2033</v>
      </c>
      <c r="L560" s="59" t="str">
        <f t="shared" si="21"/>
        <v>REHSC</v>
      </c>
      <c r="O560" s="53" t="str">
        <f>IFERROR(ROUNDDOWN(O312*('SCENARIO Variables'!W$46/'SCENARIO Variables'!W$45),4),"")</f>
        <v/>
      </c>
      <c r="P560" s="55" t="str">
        <f>IFERROR(P312*('SCENARIO Variables'!X$30/'SCENARIO Variables'!X$29),"")</f>
        <v/>
      </c>
      <c r="Q560" s="55" t="str">
        <f>IFERROR(Q312*('SCENARIO Variables'!Y$30/'SCENARIO Variables'!Y$29),"")</f>
        <v/>
      </c>
      <c r="R560" s="55" t="str">
        <f>IFERROR(R312*('SCENARIO Variables'!Z$30/'SCENARIO Variables'!Z$29),"")</f>
        <v/>
      </c>
      <c r="S560" s="55" t="str">
        <f>IFERROR(S312*('SCENARIO Variables'!AA$30/'SCENARIO Variables'!AA$29),"")</f>
        <v/>
      </c>
      <c r="T560" s="55" t="str">
        <f>IFERROR(T312*('SCENARIO Variables'!AB$30/'SCENARIO Variables'!AB$29),"")</f>
        <v/>
      </c>
      <c r="U560" s="55" t="str">
        <f>IFERROR(U312*('SCENARIO Variables'!AC$30/'SCENARIO Variables'!AC$29),"")</f>
        <v/>
      </c>
      <c r="V560" s="55" t="str">
        <f>IFERROR(V312*('SCENARIO Variables'!AD$30/'SCENARIO Variables'!AD$29),"")</f>
        <v/>
      </c>
      <c r="W560" s="55" t="str">
        <f>IFERROR(W312*('SCENARIO Variables'!AE$30/'SCENARIO Variables'!AE$29),"")</f>
        <v/>
      </c>
      <c r="X560" s="55" t="str">
        <f>IFERROR(X312*('SCENARIO Variables'!AF$30/'SCENARIO Variables'!AF$29),"")</f>
        <v/>
      </c>
      <c r="Y560" s="55" t="str">
        <f>IFERROR(Y312*('SCENARIO Variables'!AG$30/'SCENARIO Variables'!AG$29),"")</f>
        <v/>
      </c>
      <c r="Z560" s="55" t="str">
        <f>IFERROR(Z312*('SCENARIO Variables'!AH$30/'SCENARIO Variables'!AH$29),"")</f>
        <v/>
      </c>
      <c r="AA560" s="55" t="str">
        <f>IFERROR(AA312*('SCENARIO Variables'!AI$30/'SCENARIO Variables'!AI$29),"")</f>
        <v/>
      </c>
      <c r="AB560" s="55" t="str">
        <f>IFERROR(AB312*('SCENARIO Variables'!AJ$30/'SCENARIO Variables'!AJ$29),"")</f>
        <v/>
      </c>
      <c r="AC560" s="55" t="str">
        <f>IFERROR(AC312*('SCENARIO Variables'!AK$30/'SCENARIO Variables'!AK$29),"")</f>
        <v/>
      </c>
    </row>
    <row r="561" spans="3:29" x14ac:dyDescent="0.3">
      <c r="C561" t="s">
        <v>79</v>
      </c>
      <c r="D561" t="s">
        <v>543</v>
      </c>
      <c r="J561" s="52" t="str">
        <f t="shared" si="22"/>
        <v>*</v>
      </c>
      <c r="K561" s="8">
        <f t="shared" si="20"/>
        <v>2033</v>
      </c>
      <c r="L561" s="59" t="str">
        <f t="shared" si="21"/>
        <v>REHSE</v>
      </c>
      <c r="O561" s="53" t="str">
        <f>IFERROR(ROUNDDOWN(O313*('SCENARIO Variables'!W$46/'SCENARIO Variables'!W$45),4),"")</f>
        <v/>
      </c>
      <c r="P561" s="55" t="str">
        <f>IFERROR(P313*('SCENARIO Variables'!X$30/'SCENARIO Variables'!X$29),"")</f>
        <v/>
      </c>
      <c r="Q561" s="55" t="str">
        <f>IFERROR(Q313*('SCENARIO Variables'!Y$30/'SCENARIO Variables'!Y$29),"")</f>
        <v/>
      </c>
      <c r="R561" s="55" t="str">
        <f>IFERROR(R313*('SCENARIO Variables'!Z$30/'SCENARIO Variables'!Z$29),"")</f>
        <v/>
      </c>
      <c r="S561" s="55" t="str">
        <f>IFERROR(S313*('SCENARIO Variables'!AA$30/'SCENARIO Variables'!AA$29),"")</f>
        <v/>
      </c>
      <c r="T561" s="55" t="str">
        <f>IFERROR(T313*('SCENARIO Variables'!AB$30/'SCENARIO Variables'!AB$29),"")</f>
        <v/>
      </c>
      <c r="U561" s="55" t="str">
        <f>IFERROR(U313*('SCENARIO Variables'!AC$30/'SCENARIO Variables'!AC$29),"")</f>
        <v/>
      </c>
      <c r="V561" s="55" t="str">
        <f>IFERROR(V313*('SCENARIO Variables'!AD$30/'SCENARIO Variables'!AD$29),"")</f>
        <v/>
      </c>
      <c r="W561" s="55" t="str">
        <f>IFERROR(W313*('SCENARIO Variables'!AE$30/'SCENARIO Variables'!AE$29),"")</f>
        <v/>
      </c>
      <c r="X561" s="55" t="str">
        <f>IFERROR(X313*('SCENARIO Variables'!AF$30/'SCENARIO Variables'!AF$29),"")</f>
        <v/>
      </c>
      <c r="Y561" s="55" t="str">
        <f>IFERROR(Y313*('SCENARIO Variables'!AG$30/'SCENARIO Variables'!AG$29),"")</f>
        <v/>
      </c>
      <c r="Z561" s="55" t="str">
        <f>IFERROR(Z313*('SCENARIO Variables'!AH$30/'SCENARIO Variables'!AH$29),"")</f>
        <v/>
      </c>
      <c r="AA561" s="55" t="str">
        <f>IFERROR(AA313*('SCENARIO Variables'!AI$30/'SCENARIO Variables'!AI$29),"")</f>
        <v/>
      </c>
      <c r="AB561" s="55" t="str">
        <f>IFERROR(AB313*('SCENARIO Variables'!AJ$30/'SCENARIO Variables'!AJ$29),"")</f>
        <v/>
      </c>
      <c r="AC561" s="55" t="str">
        <f>IFERROR(AC313*('SCENARIO Variables'!AK$30/'SCENARIO Variables'!AK$29),"")</f>
        <v/>
      </c>
    </row>
    <row r="562" spans="3:29" x14ac:dyDescent="0.3">
      <c r="C562" t="s">
        <v>80</v>
      </c>
      <c r="D562" t="s">
        <v>543</v>
      </c>
      <c r="J562" s="52" t="str">
        <f t="shared" si="22"/>
        <v>DEMAND</v>
      </c>
      <c r="K562" s="8">
        <f t="shared" si="20"/>
        <v>2033</v>
      </c>
      <c r="L562" s="59" t="str">
        <f t="shared" si="21"/>
        <v>CHCUL</v>
      </c>
      <c r="O562" s="53">
        <f>IFERROR(ROUNDDOWN(O314*('SCENARIO Variables'!W$46/'SCENARIO Variables'!W$45),4),"")</f>
        <v>14.306800000000001</v>
      </c>
      <c r="P562" s="55" t="str">
        <f>IFERROR(P314*('SCENARIO Variables'!X$95/'SCENARIO Variables'!X$94),"")</f>
        <v/>
      </c>
      <c r="Q562" s="55" t="str">
        <f>IFERROR(Q314*('SCENARIO Variables'!Y$95/'SCENARIO Variables'!Y$94),"")</f>
        <v/>
      </c>
      <c r="R562" s="55" t="str">
        <f>IFERROR(R314*('SCENARIO Variables'!Z$95/'SCENARIO Variables'!Z$94),"")</f>
        <v/>
      </c>
      <c r="S562" s="55" t="str">
        <f>IFERROR(S314*('SCENARIO Variables'!AA$95/'SCENARIO Variables'!AA$94),"")</f>
        <v/>
      </c>
      <c r="T562" s="55" t="str">
        <f>IFERROR(T314*('SCENARIO Variables'!AB$95/'SCENARIO Variables'!AB$94),"")</f>
        <v/>
      </c>
      <c r="U562" s="55" t="str">
        <f>IFERROR(U314*('SCENARIO Variables'!AC$95/'SCENARIO Variables'!AC$94),"")</f>
        <v/>
      </c>
      <c r="V562" s="55" t="str">
        <f>IFERROR(V314*('SCENARIO Variables'!AD$95/'SCENARIO Variables'!AD$94),"")</f>
        <v/>
      </c>
      <c r="W562" s="55" t="str">
        <f>IFERROR(W314*('SCENARIO Variables'!AE$95/'SCENARIO Variables'!AE$94),"")</f>
        <v/>
      </c>
      <c r="X562" s="55" t="str">
        <f>IFERROR(X314*('SCENARIO Variables'!AF$95/'SCENARIO Variables'!AF$94),"")</f>
        <v/>
      </c>
      <c r="Y562" s="55" t="str">
        <f>IFERROR(Y314*('SCENARIO Variables'!AG$95/'SCENARIO Variables'!AG$94),"")</f>
        <v/>
      </c>
      <c r="Z562" s="55" t="str">
        <f>IFERROR(Z314*('SCENARIO Variables'!AH$95/'SCENARIO Variables'!AH$94),"")</f>
        <v/>
      </c>
      <c r="AA562" s="55" t="str">
        <f>IFERROR(AA314*('SCENARIO Variables'!AI$95/'SCENARIO Variables'!AI$94),"")</f>
        <v/>
      </c>
      <c r="AB562" s="55" t="str">
        <f>IFERROR(AB314*('SCENARIO Variables'!AJ$95/'SCENARIO Variables'!AJ$94),"")</f>
        <v/>
      </c>
      <c r="AC562" s="55" t="str">
        <f>IFERROR(AC314*('SCENARIO Variables'!AK$95/'SCENARIO Variables'!AK$94),"")</f>
        <v/>
      </c>
    </row>
    <row r="563" spans="3:29" x14ac:dyDescent="0.3">
      <c r="C563" t="s">
        <v>81</v>
      </c>
      <c r="D563" t="s">
        <v>543</v>
      </c>
      <c r="J563" s="52" t="str">
        <f t="shared" si="22"/>
        <v>DEMAND</v>
      </c>
      <c r="K563" s="8">
        <f t="shared" si="20"/>
        <v>2033</v>
      </c>
      <c r="L563" s="59" t="str">
        <f t="shared" si="21"/>
        <v>CHEDU</v>
      </c>
      <c r="O563" s="53">
        <f>IFERROR(ROUNDDOWN(O315*('SCENARIO Variables'!W$46/'SCENARIO Variables'!W$45),4),"")</f>
        <v>34.348799999999997</v>
      </c>
      <c r="P563" s="55" t="str">
        <f>IFERROR(P315*('SCENARIO Variables'!X$95/'SCENARIO Variables'!X$94),"")</f>
        <v/>
      </c>
      <c r="Q563" s="55" t="str">
        <f>IFERROR(Q315*('SCENARIO Variables'!Y$95/'SCENARIO Variables'!Y$94),"")</f>
        <v/>
      </c>
      <c r="R563" s="55" t="str">
        <f>IFERROR(R315*('SCENARIO Variables'!Z$95/'SCENARIO Variables'!Z$94),"")</f>
        <v/>
      </c>
      <c r="S563" s="55" t="str">
        <f>IFERROR(S315*('SCENARIO Variables'!AA$95/'SCENARIO Variables'!AA$94),"")</f>
        <v/>
      </c>
      <c r="T563" s="55" t="str">
        <f>IFERROR(T315*('SCENARIO Variables'!AB$95/'SCENARIO Variables'!AB$94),"")</f>
        <v/>
      </c>
      <c r="U563" s="55" t="str">
        <f>IFERROR(U315*('SCENARIO Variables'!AC$95/'SCENARIO Variables'!AC$94),"")</f>
        <v/>
      </c>
      <c r="V563" s="55" t="str">
        <f>IFERROR(V315*('SCENARIO Variables'!AD$95/'SCENARIO Variables'!AD$94),"")</f>
        <v/>
      </c>
      <c r="W563" s="55" t="str">
        <f>IFERROR(W315*('SCENARIO Variables'!AE$95/'SCENARIO Variables'!AE$94),"")</f>
        <v/>
      </c>
      <c r="X563" s="55" t="str">
        <f>IFERROR(X315*('SCENARIO Variables'!AF$95/'SCENARIO Variables'!AF$94),"")</f>
        <v/>
      </c>
      <c r="Y563" s="55" t="str">
        <f>IFERROR(Y315*('SCENARIO Variables'!AG$95/'SCENARIO Variables'!AG$94),"")</f>
        <v/>
      </c>
      <c r="Z563" s="55" t="str">
        <f>IFERROR(Z315*('SCENARIO Variables'!AH$95/'SCENARIO Variables'!AH$94),"")</f>
        <v/>
      </c>
      <c r="AA563" s="55" t="str">
        <f>IFERROR(AA315*('SCENARIO Variables'!AI$95/'SCENARIO Variables'!AI$94),"")</f>
        <v/>
      </c>
      <c r="AB563" s="55" t="str">
        <f>IFERROR(AB315*('SCENARIO Variables'!AJ$95/'SCENARIO Variables'!AJ$94),"")</f>
        <v/>
      </c>
      <c r="AC563" s="55" t="str">
        <f>IFERROR(AC315*('SCENARIO Variables'!AK$95/'SCENARIO Variables'!AK$94),"")</f>
        <v/>
      </c>
    </row>
    <row r="564" spans="3:29" x14ac:dyDescent="0.3">
      <c r="C564" t="s">
        <v>82</v>
      </c>
      <c r="D564" t="s">
        <v>543</v>
      </c>
      <c r="J564" s="52" t="str">
        <f t="shared" si="22"/>
        <v>DEMAND</v>
      </c>
      <c r="K564" s="8">
        <f t="shared" si="20"/>
        <v>2033</v>
      </c>
      <c r="L564" s="59" t="str">
        <f t="shared" si="21"/>
        <v>CHHLT</v>
      </c>
      <c r="O564" s="53">
        <f>IFERROR(ROUNDDOWN(O316*('SCENARIO Variables'!W$46/'SCENARIO Variables'!W$45),4),"")</f>
        <v>2.5804</v>
      </c>
      <c r="P564" s="55" t="str">
        <f>IFERROR(P316*('SCENARIO Variables'!X$95/'SCENARIO Variables'!X$94),"")</f>
        <v/>
      </c>
      <c r="Q564" s="55" t="str">
        <f>IFERROR(Q316*('SCENARIO Variables'!Y$95/'SCENARIO Variables'!Y$94),"")</f>
        <v/>
      </c>
      <c r="R564" s="55" t="str">
        <f>IFERROR(R316*('SCENARIO Variables'!Z$95/'SCENARIO Variables'!Z$94),"")</f>
        <v/>
      </c>
      <c r="S564" s="55" t="str">
        <f>IFERROR(S316*('SCENARIO Variables'!AA$95/'SCENARIO Variables'!AA$94),"")</f>
        <v/>
      </c>
      <c r="T564" s="55" t="str">
        <f>IFERROR(T316*('SCENARIO Variables'!AB$95/'SCENARIO Variables'!AB$94),"")</f>
        <v/>
      </c>
      <c r="U564" s="55" t="str">
        <f>IFERROR(U316*('SCENARIO Variables'!AC$95/'SCENARIO Variables'!AC$94),"")</f>
        <v/>
      </c>
      <c r="V564" s="55" t="str">
        <f>IFERROR(V316*('SCENARIO Variables'!AD$95/'SCENARIO Variables'!AD$94),"")</f>
        <v/>
      </c>
      <c r="W564" s="55" t="str">
        <f>IFERROR(W316*('SCENARIO Variables'!AE$95/'SCENARIO Variables'!AE$94),"")</f>
        <v/>
      </c>
      <c r="X564" s="55" t="str">
        <f>IFERROR(X316*('SCENARIO Variables'!AF$95/'SCENARIO Variables'!AF$94),"")</f>
        <v/>
      </c>
      <c r="Y564" s="55" t="str">
        <f>IFERROR(Y316*('SCENARIO Variables'!AG$95/'SCENARIO Variables'!AG$94),"")</f>
        <v/>
      </c>
      <c r="Z564" s="55" t="str">
        <f>IFERROR(Z316*('SCENARIO Variables'!AH$95/'SCENARIO Variables'!AH$94),"")</f>
        <v/>
      </c>
      <c r="AA564" s="55" t="str">
        <f>IFERROR(AA316*('SCENARIO Variables'!AI$95/'SCENARIO Variables'!AI$94),"")</f>
        <v/>
      </c>
      <c r="AB564" s="55" t="str">
        <f>IFERROR(AB316*('SCENARIO Variables'!AJ$95/'SCENARIO Variables'!AJ$94),"")</f>
        <v/>
      </c>
      <c r="AC564" s="55" t="str">
        <f>IFERROR(AC316*('SCENARIO Variables'!AK$95/'SCENARIO Variables'!AK$94),"")</f>
        <v/>
      </c>
    </row>
    <row r="565" spans="3:29" x14ac:dyDescent="0.3">
      <c r="C565" t="s">
        <v>83</v>
      </c>
      <c r="D565" t="s">
        <v>543</v>
      </c>
      <c r="J565" s="52" t="str">
        <f t="shared" si="22"/>
        <v>DEMAND</v>
      </c>
      <c r="K565" s="8">
        <f t="shared" si="20"/>
        <v>2033</v>
      </c>
      <c r="L565" s="59" t="str">
        <f t="shared" si="21"/>
        <v>CHOFF</v>
      </c>
      <c r="O565" s="53">
        <f>IFERROR(ROUNDDOWN(O317*('SCENARIO Variables'!W$46/'SCENARIO Variables'!W$45),4),"")</f>
        <v>3.6619000000000002</v>
      </c>
      <c r="P565" s="55" t="str">
        <f>IFERROR(P317*('SCENARIO Variables'!X$95/'SCENARIO Variables'!X$94),"")</f>
        <v/>
      </c>
      <c r="Q565" s="55" t="str">
        <f>IFERROR(Q317*('SCENARIO Variables'!Y$95/'SCENARIO Variables'!Y$94),"")</f>
        <v/>
      </c>
      <c r="R565" s="55" t="str">
        <f>IFERROR(R317*('SCENARIO Variables'!Z$95/'SCENARIO Variables'!Z$94),"")</f>
        <v/>
      </c>
      <c r="S565" s="55" t="str">
        <f>IFERROR(S317*('SCENARIO Variables'!AA$95/'SCENARIO Variables'!AA$94),"")</f>
        <v/>
      </c>
      <c r="T565" s="55" t="str">
        <f>IFERROR(T317*('SCENARIO Variables'!AB$95/'SCENARIO Variables'!AB$94),"")</f>
        <v/>
      </c>
      <c r="U565" s="55" t="str">
        <f>IFERROR(U317*('SCENARIO Variables'!AC$95/'SCENARIO Variables'!AC$94),"")</f>
        <v/>
      </c>
      <c r="V565" s="55" t="str">
        <f>IFERROR(V317*('SCENARIO Variables'!AD$95/'SCENARIO Variables'!AD$94),"")</f>
        <v/>
      </c>
      <c r="W565" s="55" t="str">
        <f>IFERROR(W317*('SCENARIO Variables'!AE$95/'SCENARIO Variables'!AE$94),"")</f>
        <v/>
      </c>
      <c r="X565" s="55" t="str">
        <f>IFERROR(X317*('SCENARIO Variables'!AF$95/'SCENARIO Variables'!AF$94),"")</f>
        <v/>
      </c>
      <c r="Y565" s="55" t="str">
        <f>IFERROR(Y317*('SCENARIO Variables'!AG$95/'SCENARIO Variables'!AG$94),"")</f>
        <v/>
      </c>
      <c r="Z565" s="55" t="str">
        <f>IFERROR(Z317*('SCENARIO Variables'!AH$95/'SCENARIO Variables'!AH$94),"")</f>
        <v/>
      </c>
      <c r="AA565" s="55" t="str">
        <f>IFERROR(AA317*('SCENARIO Variables'!AI$95/'SCENARIO Variables'!AI$94),"")</f>
        <v/>
      </c>
      <c r="AB565" s="55" t="str">
        <f>IFERROR(AB317*('SCENARIO Variables'!AJ$95/'SCENARIO Variables'!AJ$94),"")</f>
        <v/>
      </c>
      <c r="AC565" s="55" t="str">
        <f>IFERROR(AC317*('SCENARIO Variables'!AK$95/'SCENARIO Variables'!AK$94),"")</f>
        <v/>
      </c>
    </row>
    <row r="566" spans="3:29" x14ac:dyDescent="0.3">
      <c r="C566" t="s">
        <v>84</v>
      </c>
      <c r="D566" t="s">
        <v>543</v>
      </c>
      <c r="J566" s="52" t="str">
        <f t="shared" si="22"/>
        <v>DEMAND</v>
      </c>
      <c r="K566" s="8">
        <f t="shared" si="20"/>
        <v>2033</v>
      </c>
      <c r="L566" s="59" t="str">
        <f t="shared" si="21"/>
        <v>CHOTH</v>
      </c>
      <c r="O566" s="53">
        <f>IFERROR(ROUNDDOWN(O318*('SCENARIO Variables'!W$46/'SCENARIO Variables'!W$45),4),"")</f>
        <v>21.8017</v>
      </c>
      <c r="P566" s="55" t="str">
        <f>IFERROR(P318*('SCENARIO Variables'!X$95/'SCENARIO Variables'!X$94),"")</f>
        <v/>
      </c>
      <c r="Q566" s="55" t="str">
        <f>IFERROR(Q318*('SCENARIO Variables'!Y$95/'SCENARIO Variables'!Y$94),"")</f>
        <v/>
      </c>
      <c r="R566" s="55" t="str">
        <f>IFERROR(R318*('SCENARIO Variables'!Z$95/'SCENARIO Variables'!Z$94),"")</f>
        <v/>
      </c>
      <c r="S566" s="55" t="str">
        <f>IFERROR(S318*('SCENARIO Variables'!AA$95/'SCENARIO Variables'!AA$94),"")</f>
        <v/>
      </c>
      <c r="T566" s="55" t="str">
        <f>IFERROR(T318*('SCENARIO Variables'!AB$95/'SCENARIO Variables'!AB$94),"")</f>
        <v/>
      </c>
      <c r="U566" s="55" t="str">
        <f>IFERROR(U318*('SCENARIO Variables'!AC$95/'SCENARIO Variables'!AC$94),"")</f>
        <v/>
      </c>
      <c r="V566" s="55" t="str">
        <f>IFERROR(V318*('SCENARIO Variables'!AD$95/'SCENARIO Variables'!AD$94),"")</f>
        <v/>
      </c>
      <c r="W566" s="55" t="str">
        <f>IFERROR(W318*('SCENARIO Variables'!AE$95/'SCENARIO Variables'!AE$94),"")</f>
        <v/>
      </c>
      <c r="X566" s="55" t="str">
        <f>IFERROR(X318*('SCENARIO Variables'!AF$95/'SCENARIO Variables'!AF$94),"")</f>
        <v/>
      </c>
      <c r="Y566" s="55" t="str">
        <f>IFERROR(Y318*('SCENARIO Variables'!AG$95/'SCENARIO Variables'!AG$94),"")</f>
        <v/>
      </c>
      <c r="Z566" s="55" t="str">
        <f>IFERROR(Z318*('SCENARIO Variables'!AH$95/'SCENARIO Variables'!AH$94),"")</f>
        <v/>
      </c>
      <c r="AA566" s="55" t="str">
        <f>IFERROR(AA318*('SCENARIO Variables'!AI$95/'SCENARIO Variables'!AI$94),"")</f>
        <v/>
      </c>
      <c r="AB566" s="55" t="str">
        <f>IFERROR(AB318*('SCENARIO Variables'!AJ$95/'SCENARIO Variables'!AJ$94),"")</f>
        <v/>
      </c>
      <c r="AC566" s="55" t="str">
        <f>IFERROR(AC318*('SCENARIO Variables'!AK$95/'SCENARIO Variables'!AK$94),"")</f>
        <v/>
      </c>
    </row>
    <row r="567" spans="3:29" x14ac:dyDescent="0.3">
      <c r="C567" t="s">
        <v>85</v>
      </c>
      <c r="D567" t="s">
        <v>543</v>
      </c>
      <c r="J567" s="52" t="str">
        <f t="shared" si="22"/>
        <v>DEMAND</v>
      </c>
      <c r="K567" s="8">
        <f t="shared" si="20"/>
        <v>2033</v>
      </c>
      <c r="L567" s="59" t="str">
        <f t="shared" si="21"/>
        <v>CHRET</v>
      </c>
      <c r="O567" s="53">
        <f>IFERROR(ROUNDDOWN(O319*('SCENARIO Variables'!W$46/'SCENARIO Variables'!W$45),4),"")</f>
        <v>4.5159000000000002</v>
      </c>
      <c r="P567" s="55" t="str">
        <f>IFERROR(P319*('SCENARIO Variables'!X$95/'SCENARIO Variables'!X$94),"")</f>
        <v/>
      </c>
      <c r="Q567" s="55" t="str">
        <f>IFERROR(Q319*('SCENARIO Variables'!Y$95/'SCENARIO Variables'!Y$94),"")</f>
        <v/>
      </c>
      <c r="R567" s="55" t="str">
        <f>IFERROR(R319*('SCENARIO Variables'!Z$95/'SCENARIO Variables'!Z$94),"")</f>
        <v/>
      </c>
      <c r="S567" s="55" t="str">
        <f>IFERROR(S319*('SCENARIO Variables'!AA$95/'SCENARIO Variables'!AA$94),"")</f>
        <v/>
      </c>
      <c r="T567" s="55" t="str">
        <f>IFERROR(T319*('SCENARIO Variables'!AB$95/'SCENARIO Variables'!AB$94),"")</f>
        <v/>
      </c>
      <c r="U567" s="55" t="str">
        <f>IFERROR(U319*('SCENARIO Variables'!AC$95/'SCENARIO Variables'!AC$94),"")</f>
        <v/>
      </c>
      <c r="V567" s="55" t="str">
        <f>IFERROR(V319*('SCENARIO Variables'!AD$95/'SCENARIO Variables'!AD$94),"")</f>
        <v/>
      </c>
      <c r="W567" s="55" t="str">
        <f>IFERROR(W319*('SCENARIO Variables'!AE$95/'SCENARIO Variables'!AE$94),"")</f>
        <v/>
      </c>
      <c r="X567" s="55" t="str">
        <f>IFERROR(X319*('SCENARIO Variables'!AF$95/'SCENARIO Variables'!AF$94),"")</f>
        <v/>
      </c>
      <c r="Y567" s="55" t="str">
        <f>IFERROR(Y319*('SCENARIO Variables'!AG$95/'SCENARIO Variables'!AG$94),"")</f>
        <v/>
      </c>
      <c r="Z567" s="55" t="str">
        <f>IFERROR(Z319*('SCENARIO Variables'!AH$95/'SCENARIO Variables'!AH$94),"")</f>
        <v/>
      </c>
      <c r="AA567" s="55" t="str">
        <f>IFERROR(AA319*('SCENARIO Variables'!AI$95/'SCENARIO Variables'!AI$94),"")</f>
        <v/>
      </c>
      <c r="AB567" s="55" t="str">
        <f>IFERROR(AB319*('SCENARIO Variables'!AJ$95/'SCENARIO Variables'!AJ$94),"")</f>
        <v/>
      </c>
      <c r="AC567" s="55" t="str">
        <f>IFERROR(AC319*('SCENARIO Variables'!AK$95/'SCENARIO Variables'!AK$94),"")</f>
        <v/>
      </c>
    </row>
    <row r="568" spans="3:29" x14ac:dyDescent="0.3">
      <c r="C568" t="s">
        <v>86</v>
      </c>
      <c r="D568" t="s">
        <v>543</v>
      </c>
      <c r="J568" s="52" t="str">
        <f t="shared" si="22"/>
        <v>DEMAND</v>
      </c>
      <c r="K568" s="8">
        <f t="shared" si="20"/>
        <v>2033</v>
      </c>
      <c r="L568" s="59" t="str">
        <f t="shared" si="21"/>
        <v>CHSPO</v>
      </c>
      <c r="O568" s="53">
        <f>IFERROR(ROUNDDOWN(O320*('SCENARIO Variables'!W$46/'SCENARIO Variables'!W$45),4),"")</f>
        <v>9.6865000000000006</v>
      </c>
      <c r="P568" s="55" t="str">
        <f>IFERROR(P320*('SCENARIO Variables'!X$95/'SCENARIO Variables'!X$94),"")</f>
        <v/>
      </c>
      <c r="Q568" s="55" t="str">
        <f>IFERROR(Q320*('SCENARIO Variables'!Y$95/'SCENARIO Variables'!Y$94),"")</f>
        <v/>
      </c>
      <c r="R568" s="55" t="str">
        <f>IFERROR(R320*('SCENARIO Variables'!Z$95/'SCENARIO Variables'!Z$94),"")</f>
        <v/>
      </c>
      <c r="S568" s="55" t="str">
        <f>IFERROR(S320*('SCENARIO Variables'!AA$95/'SCENARIO Variables'!AA$94),"")</f>
        <v/>
      </c>
      <c r="T568" s="55" t="str">
        <f>IFERROR(T320*('SCENARIO Variables'!AB$95/'SCENARIO Variables'!AB$94),"")</f>
        <v/>
      </c>
      <c r="U568" s="55" t="str">
        <f>IFERROR(U320*('SCENARIO Variables'!AC$95/'SCENARIO Variables'!AC$94),"")</f>
        <v/>
      </c>
      <c r="V568" s="55" t="str">
        <f>IFERROR(V320*('SCENARIO Variables'!AD$95/'SCENARIO Variables'!AD$94),"")</f>
        <v/>
      </c>
      <c r="W568" s="55" t="str">
        <f>IFERROR(W320*('SCENARIO Variables'!AE$95/'SCENARIO Variables'!AE$94),"")</f>
        <v/>
      </c>
      <c r="X568" s="55" t="str">
        <f>IFERROR(X320*('SCENARIO Variables'!AF$95/'SCENARIO Variables'!AF$94),"")</f>
        <v/>
      </c>
      <c r="Y568" s="55" t="str">
        <f>IFERROR(Y320*('SCENARIO Variables'!AG$95/'SCENARIO Variables'!AG$94),"")</f>
        <v/>
      </c>
      <c r="Z568" s="55" t="str">
        <f>IFERROR(Z320*('SCENARIO Variables'!AH$95/'SCENARIO Variables'!AH$94),"")</f>
        <v/>
      </c>
      <c r="AA568" s="55" t="str">
        <f>IFERROR(AA320*('SCENARIO Variables'!AI$95/'SCENARIO Variables'!AI$94),"")</f>
        <v/>
      </c>
      <c r="AB568" s="55" t="str">
        <f>IFERROR(AB320*('SCENARIO Variables'!AJ$95/'SCENARIO Variables'!AJ$94),"")</f>
        <v/>
      </c>
      <c r="AC568" s="55" t="str">
        <f>IFERROR(AC320*('SCENARIO Variables'!AK$95/'SCENARIO Variables'!AK$94),"")</f>
        <v/>
      </c>
    </row>
    <row r="569" spans="3:29" x14ac:dyDescent="0.3">
      <c r="C569" t="s">
        <v>87</v>
      </c>
      <c r="D569" t="s">
        <v>543</v>
      </c>
      <c r="J569" s="52" t="str">
        <f t="shared" si="22"/>
        <v>DEMAND</v>
      </c>
      <c r="K569" s="8">
        <f t="shared" si="20"/>
        <v>2033</v>
      </c>
      <c r="L569" s="59" t="str">
        <f t="shared" si="21"/>
        <v>CHTUR</v>
      </c>
      <c r="O569" s="53">
        <f>IFERROR(ROUNDDOWN(O321*('SCENARIO Variables'!W$46/'SCENARIO Variables'!W$45),4),"")</f>
        <v>2.7511000000000001</v>
      </c>
      <c r="P569" s="55" t="str">
        <f>IFERROR(P321*('SCENARIO Variables'!X$95/'SCENARIO Variables'!X$94),"")</f>
        <v/>
      </c>
      <c r="Q569" s="55" t="str">
        <f>IFERROR(Q321*('SCENARIO Variables'!Y$95/'SCENARIO Variables'!Y$94),"")</f>
        <v/>
      </c>
      <c r="R569" s="55" t="str">
        <f>IFERROR(R321*('SCENARIO Variables'!Z$95/'SCENARIO Variables'!Z$94),"")</f>
        <v/>
      </c>
      <c r="S569" s="55" t="str">
        <f>IFERROR(S321*('SCENARIO Variables'!AA$95/'SCENARIO Variables'!AA$94),"")</f>
        <v/>
      </c>
      <c r="T569" s="55" t="str">
        <f>IFERROR(T321*('SCENARIO Variables'!AB$95/'SCENARIO Variables'!AB$94),"")</f>
        <v/>
      </c>
      <c r="U569" s="55" t="str">
        <f>IFERROR(U321*('SCENARIO Variables'!AC$95/'SCENARIO Variables'!AC$94),"")</f>
        <v/>
      </c>
      <c r="V569" s="55" t="str">
        <f>IFERROR(V321*('SCENARIO Variables'!AD$95/'SCENARIO Variables'!AD$94),"")</f>
        <v/>
      </c>
      <c r="W569" s="55" t="str">
        <f>IFERROR(W321*('SCENARIO Variables'!AE$95/'SCENARIO Variables'!AE$94),"")</f>
        <v/>
      </c>
      <c r="X569" s="55" t="str">
        <f>IFERROR(X321*('SCENARIO Variables'!AF$95/'SCENARIO Variables'!AF$94),"")</f>
        <v/>
      </c>
      <c r="Y569" s="55" t="str">
        <f>IFERROR(Y321*('SCENARIO Variables'!AG$95/'SCENARIO Variables'!AG$94),"")</f>
        <v/>
      </c>
      <c r="Z569" s="55" t="str">
        <f>IFERROR(Z321*('SCENARIO Variables'!AH$95/'SCENARIO Variables'!AH$94),"")</f>
        <v/>
      </c>
      <c r="AA569" s="55" t="str">
        <f>IFERROR(AA321*('SCENARIO Variables'!AI$95/'SCENARIO Variables'!AI$94),"")</f>
        <v/>
      </c>
      <c r="AB569" s="55" t="str">
        <f>IFERROR(AB321*('SCENARIO Variables'!AJ$95/'SCENARIO Variables'!AJ$94),"")</f>
        <v/>
      </c>
      <c r="AC569" s="55" t="str">
        <f>IFERROR(AC321*('SCENARIO Variables'!AK$95/'SCENARIO Variables'!AK$94),"")</f>
        <v/>
      </c>
    </row>
    <row r="570" spans="3:29" x14ac:dyDescent="0.3">
      <c r="C570" t="s">
        <v>88</v>
      </c>
      <c r="D570" t="s">
        <v>543</v>
      </c>
      <c r="J570" s="52" t="str">
        <f t="shared" si="22"/>
        <v>*</v>
      </c>
      <c r="K570" s="8">
        <f t="shared" ref="K570:K633" si="23">K322+10</f>
        <v>2033</v>
      </c>
      <c r="L570" s="59" t="str">
        <f t="shared" ref="L570:L633" si="24">L322</f>
        <v>CCCUL</v>
      </c>
      <c r="O570" s="53" t="str">
        <f>IFERROR(ROUNDDOWN(O322*('SCENARIO Variables'!W$46/'SCENARIO Variables'!W$45),4),"")</f>
        <v/>
      </c>
      <c r="P570" s="55" t="str">
        <f>IFERROR(P322*('SCENARIO Variables'!X$95/'SCENARIO Variables'!X$94),"")</f>
        <v/>
      </c>
      <c r="Q570" s="55" t="str">
        <f>IFERROR(Q322*('SCENARIO Variables'!Y$95/'SCENARIO Variables'!Y$94),"")</f>
        <v/>
      </c>
      <c r="R570" s="55" t="str">
        <f>IFERROR(R322*('SCENARIO Variables'!Z$95/'SCENARIO Variables'!Z$94),"")</f>
        <v/>
      </c>
      <c r="S570" s="55" t="str">
        <f>IFERROR(S322*('SCENARIO Variables'!AA$95/'SCENARIO Variables'!AA$94),"")</f>
        <v/>
      </c>
      <c r="T570" s="55" t="str">
        <f>IFERROR(T322*('SCENARIO Variables'!AB$95/'SCENARIO Variables'!AB$94),"")</f>
        <v/>
      </c>
      <c r="U570" s="55" t="str">
        <f>IFERROR(U322*('SCENARIO Variables'!AC$95/'SCENARIO Variables'!AC$94),"")</f>
        <v/>
      </c>
      <c r="V570" s="55" t="str">
        <f>IFERROR(V322*('SCENARIO Variables'!AD$95/'SCENARIO Variables'!AD$94),"")</f>
        <v/>
      </c>
      <c r="W570" s="55" t="str">
        <f>IFERROR(W322*('SCENARIO Variables'!AE$95/'SCENARIO Variables'!AE$94),"")</f>
        <v/>
      </c>
      <c r="X570" s="55" t="str">
        <f>IFERROR(X322*('SCENARIO Variables'!AF$95/'SCENARIO Variables'!AF$94),"")</f>
        <v/>
      </c>
      <c r="Y570" s="55" t="str">
        <f>IFERROR(Y322*('SCENARIO Variables'!AG$95/'SCENARIO Variables'!AG$94),"")</f>
        <v/>
      </c>
      <c r="Z570" s="55" t="str">
        <f>IFERROR(Z322*('SCENARIO Variables'!AH$95/'SCENARIO Variables'!AH$94),"")</f>
        <v/>
      </c>
      <c r="AA570" s="55" t="str">
        <f>IFERROR(AA322*('SCENARIO Variables'!AI$95/'SCENARIO Variables'!AI$94),"")</f>
        <v/>
      </c>
      <c r="AB570" s="55" t="str">
        <f>IFERROR(AB322*('SCENARIO Variables'!AJ$95/'SCENARIO Variables'!AJ$94),"")</f>
        <v/>
      </c>
      <c r="AC570" s="55" t="str">
        <f>IFERROR(AC322*('SCENARIO Variables'!AK$95/'SCENARIO Variables'!AK$94),"")</f>
        <v/>
      </c>
    </row>
    <row r="571" spans="3:29" x14ac:dyDescent="0.3">
      <c r="C571" t="s">
        <v>89</v>
      </c>
      <c r="D571" t="s">
        <v>543</v>
      </c>
      <c r="J571" s="52" t="str">
        <f t="shared" si="22"/>
        <v>*</v>
      </c>
      <c r="K571" s="8">
        <f t="shared" si="23"/>
        <v>2033</v>
      </c>
      <c r="L571" s="59" t="str">
        <f t="shared" si="24"/>
        <v>CCEDU</v>
      </c>
      <c r="O571" s="53" t="str">
        <f>IFERROR(ROUNDDOWN(O323*('SCENARIO Variables'!W$46/'SCENARIO Variables'!W$45),4),"")</f>
        <v/>
      </c>
      <c r="P571" s="55" t="str">
        <f>IFERROR(P323*('SCENARIO Variables'!X$95/'SCENARIO Variables'!X$94),"")</f>
        <v/>
      </c>
      <c r="Q571" s="55" t="str">
        <f>IFERROR(Q323*('SCENARIO Variables'!Y$95/'SCENARIO Variables'!Y$94),"")</f>
        <v/>
      </c>
      <c r="R571" s="55" t="str">
        <f>IFERROR(R323*('SCENARIO Variables'!Z$95/'SCENARIO Variables'!Z$94),"")</f>
        <v/>
      </c>
      <c r="S571" s="55" t="str">
        <f>IFERROR(S323*('SCENARIO Variables'!AA$95/'SCENARIO Variables'!AA$94),"")</f>
        <v/>
      </c>
      <c r="T571" s="55" t="str">
        <f>IFERROR(T323*('SCENARIO Variables'!AB$95/'SCENARIO Variables'!AB$94),"")</f>
        <v/>
      </c>
      <c r="U571" s="55" t="str">
        <f>IFERROR(U323*('SCENARIO Variables'!AC$95/'SCENARIO Variables'!AC$94),"")</f>
        <v/>
      </c>
      <c r="V571" s="55" t="str">
        <f>IFERROR(V323*('SCENARIO Variables'!AD$95/'SCENARIO Variables'!AD$94),"")</f>
        <v/>
      </c>
      <c r="W571" s="55" t="str">
        <f>IFERROR(W323*('SCENARIO Variables'!AE$95/'SCENARIO Variables'!AE$94),"")</f>
        <v/>
      </c>
      <c r="X571" s="55" t="str">
        <f>IFERROR(X323*('SCENARIO Variables'!AF$95/'SCENARIO Variables'!AF$94),"")</f>
        <v/>
      </c>
      <c r="Y571" s="55" t="str">
        <f>IFERROR(Y323*('SCENARIO Variables'!AG$95/'SCENARIO Variables'!AG$94),"")</f>
        <v/>
      </c>
      <c r="Z571" s="55" t="str">
        <f>IFERROR(Z323*('SCENARIO Variables'!AH$95/'SCENARIO Variables'!AH$94),"")</f>
        <v/>
      </c>
      <c r="AA571" s="55" t="str">
        <f>IFERROR(AA323*('SCENARIO Variables'!AI$95/'SCENARIO Variables'!AI$94),"")</f>
        <v/>
      </c>
      <c r="AB571" s="55" t="str">
        <f>IFERROR(AB323*('SCENARIO Variables'!AJ$95/'SCENARIO Variables'!AJ$94),"")</f>
        <v/>
      </c>
      <c r="AC571" s="55" t="str">
        <f>IFERROR(AC323*('SCENARIO Variables'!AK$95/'SCENARIO Variables'!AK$94),"")</f>
        <v/>
      </c>
    </row>
    <row r="572" spans="3:29" x14ac:dyDescent="0.3">
      <c r="C572" t="s">
        <v>90</v>
      </c>
      <c r="D572" t="s">
        <v>543</v>
      </c>
      <c r="J572" s="52" t="str">
        <f t="shared" si="22"/>
        <v>*</v>
      </c>
      <c r="K572" s="8">
        <f t="shared" si="23"/>
        <v>2033</v>
      </c>
      <c r="L572" s="59" t="str">
        <f t="shared" si="24"/>
        <v>CCHLT</v>
      </c>
      <c r="O572" s="53" t="str">
        <f>IFERROR(ROUNDDOWN(O324*('SCENARIO Variables'!W$46/'SCENARIO Variables'!W$45),4),"")</f>
        <v/>
      </c>
      <c r="P572" s="55" t="str">
        <f>IFERROR(P324*('SCENARIO Variables'!X$95/'SCENARIO Variables'!X$94),"")</f>
        <v/>
      </c>
      <c r="Q572" s="55" t="str">
        <f>IFERROR(Q324*('SCENARIO Variables'!Y$95/'SCENARIO Variables'!Y$94),"")</f>
        <v/>
      </c>
      <c r="R572" s="55" t="str">
        <f>IFERROR(R324*('SCENARIO Variables'!Z$95/'SCENARIO Variables'!Z$94),"")</f>
        <v/>
      </c>
      <c r="S572" s="55" t="str">
        <f>IFERROR(S324*('SCENARIO Variables'!AA$95/'SCENARIO Variables'!AA$94),"")</f>
        <v/>
      </c>
      <c r="T572" s="55" t="str">
        <f>IFERROR(T324*('SCENARIO Variables'!AB$95/'SCENARIO Variables'!AB$94),"")</f>
        <v/>
      </c>
      <c r="U572" s="55" t="str">
        <f>IFERROR(U324*('SCENARIO Variables'!AC$95/'SCENARIO Variables'!AC$94),"")</f>
        <v/>
      </c>
      <c r="V572" s="55" t="str">
        <f>IFERROR(V324*('SCENARIO Variables'!AD$95/'SCENARIO Variables'!AD$94),"")</f>
        <v/>
      </c>
      <c r="W572" s="55" t="str">
        <f>IFERROR(W324*('SCENARIO Variables'!AE$95/'SCENARIO Variables'!AE$94),"")</f>
        <v/>
      </c>
      <c r="X572" s="55" t="str">
        <f>IFERROR(X324*('SCENARIO Variables'!AF$95/'SCENARIO Variables'!AF$94),"")</f>
        <v/>
      </c>
      <c r="Y572" s="55" t="str">
        <f>IFERROR(Y324*('SCENARIO Variables'!AG$95/'SCENARIO Variables'!AG$94),"")</f>
        <v/>
      </c>
      <c r="Z572" s="55" t="str">
        <f>IFERROR(Z324*('SCENARIO Variables'!AH$95/'SCENARIO Variables'!AH$94),"")</f>
        <v/>
      </c>
      <c r="AA572" s="55" t="str">
        <f>IFERROR(AA324*('SCENARIO Variables'!AI$95/'SCENARIO Variables'!AI$94),"")</f>
        <v/>
      </c>
      <c r="AB572" s="55" t="str">
        <f>IFERROR(AB324*('SCENARIO Variables'!AJ$95/'SCENARIO Variables'!AJ$94),"")</f>
        <v/>
      </c>
      <c r="AC572" s="55" t="str">
        <f>IFERROR(AC324*('SCENARIO Variables'!AK$95/'SCENARIO Variables'!AK$94),"")</f>
        <v/>
      </c>
    </row>
    <row r="573" spans="3:29" x14ac:dyDescent="0.3">
      <c r="C573" t="s">
        <v>91</v>
      </c>
      <c r="D573" t="s">
        <v>543</v>
      </c>
      <c r="J573" s="52" t="str">
        <f t="shared" si="22"/>
        <v>*</v>
      </c>
      <c r="K573" s="8">
        <f t="shared" si="23"/>
        <v>2033</v>
      </c>
      <c r="L573" s="59" t="str">
        <f t="shared" si="24"/>
        <v>CCOFF</v>
      </c>
      <c r="O573" s="53" t="str">
        <f>IFERROR(ROUNDDOWN(O325*('SCENARIO Variables'!W$46/'SCENARIO Variables'!W$45),4),"")</f>
        <v/>
      </c>
      <c r="P573" s="55" t="str">
        <f>IFERROR(P325*('SCENARIO Variables'!X$95/'SCENARIO Variables'!X$94),"")</f>
        <v/>
      </c>
      <c r="Q573" s="55" t="str">
        <f>IFERROR(Q325*('SCENARIO Variables'!Y$95/'SCENARIO Variables'!Y$94),"")</f>
        <v/>
      </c>
      <c r="R573" s="55" t="str">
        <f>IFERROR(R325*('SCENARIO Variables'!Z$95/'SCENARIO Variables'!Z$94),"")</f>
        <v/>
      </c>
      <c r="S573" s="55" t="str">
        <f>IFERROR(S325*('SCENARIO Variables'!AA$95/'SCENARIO Variables'!AA$94),"")</f>
        <v/>
      </c>
      <c r="T573" s="55" t="str">
        <f>IFERROR(T325*('SCENARIO Variables'!AB$95/'SCENARIO Variables'!AB$94),"")</f>
        <v/>
      </c>
      <c r="U573" s="55" t="str">
        <f>IFERROR(U325*('SCENARIO Variables'!AC$95/'SCENARIO Variables'!AC$94),"")</f>
        <v/>
      </c>
      <c r="V573" s="55" t="str">
        <f>IFERROR(V325*('SCENARIO Variables'!AD$95/'SCENARIO Variables'!AD$94),"")</f>
        <v/>
      </c>
      <c r="W573" s="55" t="str">
        <f>IFERROR(W325*('SCENARIO Variables'!AE$95/'SCENARIO Variables'!AE$94),"")</f>
        <v/>
      </c>
      <c r="X573" s="55" t="str">
        <f>IFERROR(X325*('SCENARIO Variables'!AF$95/'SCENARIO Variables'!AF$94),"")</f>
        <v/>
      </c>
      <c r="Y573" s="55" t="str">
        <f>IFERROR(Y325*('SCENARIO Variables'!AG$95/'SCENARIO Variables'!AG$94),"")</f>
        <v/>
      </c>
      <c r="Z573" s="55" t="str">
        <f>IFERROR(Z325*('SCENARIO Variables'!AH$95/'SCENARIO Variables'!AH$94),"")</f>
        <v/>
      </c>
      <c r="AA573" s="55" t="str">
        <f>IFERROR(AA325*('SCENARIO Variables'!AI$95/'SCENARIO Variables'!AI$94),"")</f>
        <v/>
      </c>
      <c r="AB573" s="55" t="str">
        <f>IFERROR(AB325*('SCENARIO Variables'!AJ$95/'SCENARIO Variables'!AJ$94),"")</f>
        <v/>
      </c>
      <c r="AC573" s="55" t="str">
        <f>IFERROR(AC325*('SCENARIO Variables'!AK$95/'SCENARIO Variables'!AK$94),"")</f>
        <v/>
      </c>
    </row>
    <row r="574" spans="3:29" x14ac:dyDescent="0.3">
      <c r="C574" t="s">
        <v>92</v>
      </c>
      <c r="D574" t="s">
        <v>543</v>
      </c>
      <c r="J574" s="52" t="str">
        <f t="shared" si="22"/>
        <v>*</v>
      </c>
      <c r="K574" s="8">
        <f t="shared" si="23"/>
        <v>2033</v>
      </c>
      <c r="L574" s="59" t="str">
        <f t="shared" si="24"/>
        <v>CCOTH</v>
      </c>
      <c r="O574" s="53" t="str">
        <f>IFERROR(ROUNDDOWN(O326*('SCENARIO Variables'!W$46/'SCENARIO Variables'!W$45),4),"")</f>
        <v/>
      </c>
      <c r="P574" s="55" t="str">
        <f>IFERROR(P326*('SCENARIO Variables'!X$95/'SCENARIO Variables'!X$94),"")</f>
        <v/>
      </c>
      <c r="Q574" s="55" t="str">
        <f>IFERROR(Q326*('SCENARIO Variables'!Y$95/'SCENARIO Variables'!Y$94),"")</f>
        <v/>
      </c>
      <c r="R574" s="55" t="str">
        <f>IFERROR(R326*('SCENARIO Variables'!Z$95/'SCENARIO Variables'!Z$94),"")</f>
        <v/>
      </c>
      <c r="S574" s="55" t="str">
        <f>IFERROR(S326*('SCENARIO Variables'!AA$95/'SCENARIO Variables'!AA$94),"")</f>
        <v/>
      </c>
      <c r="T574" s="55" t="str">
        <f>IFERROR(T326*('SCENARIO Variables'!AB$95/'SCENARIO Variables'!AB$94),"")</f>
        <v/>
      </c>
      <c r="U574" s="55" t="str">
        <f>IFERROR(U326*('SCENARIO Variables'!AC$95/'SCENARIO Variables'!AC$94),"")</f>
        <v/>
      </c>
      <c r="V574" s="55" t="str">
        <f>IFERROR(V326*('SCENARIO Variables'!AD$95/'SCENARIO Variables'!AD$94),"")</f>
        <v/>
      </c>
      <c r="W574" s="55" t="str">
        <f>IFERROR(W326*('SCENARIO Variables'!AE$95/'SCENARIO Variables'!AE$94),"")</f>
        <v/>
      </c>
      <c r="X574" s="55" t="str">
        <f>IFERROR(X326*('SCENARIO Variables'!AF$95/'SCENARIO Variables'!AF$94),"")</f>
        <v/>
      </c>
      <c r="Y574" s="55" t="str">
        <f>IFERROR(Y326*('SCENARIO Variables'!AG$95/'SCENARIO Variables'!AG$94),"")</f>
        <v/>
      </c>
      <c r="Z574" s="55" t="str">
        <f>IFERROR(Z326*('SCENARIO Variables'!AH$95/'SCENARIO Variables'!AH$94),"")</f>
        <v/>
      </c>
      <c r="AA574" s="55" t="str">
        <f>IFERROR(AA326*('SCENARIO Variables'!AI$95/'SCENARIO Variables'!AI$94),"")</f>
        <v/>
      </c>
      <c r="AB574" s="55" t="str">
        <f>IFERROR(AB326*('SCENARIO Variables'!AJ$95/'SCENARIO Variables'!AJ$94),"")</f>
        <v/>
      </c>
      <c r="AC574" s="55" t="str">
        <f>IFERROR(AC326*('SCENARIO Variables'!AK$95/'SCENARIO Variables'!AK$94),"")</f>
        <v/>
      </c>
    </row>
    <row r="575" spans="3:29" x14ac:dyDescent="0.3">
      <c r="C575" t="s">
        <v>93</v>
      </c>
      <c r="D575" t="s">
        <v>543</v>
      </c>
      <c r="J575" s="52" t="str">
        <f t="shared" si="22"/>
        <v>*</v>
      </c>
      <c r="K575" s="8">
        <f t="shared" si="23"/>
        <v>2033</v>
      </c>
      <c r="L575" s="59" t="str">
        <f t="shared" si="24"/>
        <v>CCRET</v>
      </c>
      <c r="O575" s="53" t="str">
        <f>IFERROR(ROUNDDOWN(O327*('SCENARIO Variables'!W$46/'SCENARIO Variables'!W$45),4),"")</f>
        <v/>
      </c>
      <c r="P575" s="55" t="str">
        <f>IFERROR(P327*('SCENARIO Variables'!X$95/'SCENARIO Variables'!X$94),"")</f>
        <v/>
      </c>
      <c r="Q575" s="55" t="str">
        <f>IFERROR(Q327*('SCENARIO Variables'!Y$95/'SCENARIO Variables'!Y$94),"")</f>
        <v/>
      </c>
      <c r="R575" s="55" t="str">
        <f>IFERROR(R327*('SCENARIO Variables'!Z$95/'SCENARIO Variables'!Z$94),"")</f>
        <v/>
      </c>
      <c r="S575" s="55" t="str">
        <f>IFERROR(S327*('SCENARIO Variables'!AA$95/'SCENARIO Variables'!AA$94),"")</f>
        <v/>
      </c>
      <c r="T575" s="55" t="str">
        <f>IFERROR(T327*('SCENARIO Variables'!AB$95/'SCENARIO Variables'!AB$94),"")</f>
        <v/>
      </c>
      <c r="U575" s="55" t="str">
        <f>IFERROR(U327*('SCENARIO Variables'!AC$95/'SCENARIO Variables'!AC$94),"")</f>
        <v/>
      </c>
      <c r="V575" s="55" t="str">
        <f>IFERROR(V327*('SCENARIO Variables'!AD$95/'SCENARIO Variables'!AD$94),"")</f>
        <v/>
      </c>
      <c r="W575" s="55" t="str">
        <f>IFERROR(W327*('SCENARIO Variables'!AE$95/'SCENARIO Variables'!AE$94),"")</f>
        <v/>
      </c>
      <c r="X575" s="55" t="str">
        <f>IFERROR(X327*('SCENARIO Variables'!AF$95/'SCENARIO Variables'!AF$94),"")</f>
        <v/>
      </c>
      <c r="Y575" s="55" t="str">
        <f>IFERROR(Y327*('SCENARIO Variables'!AG$95/'SCENARIO Variables'!AG$94),"")</f>
        <v/>
      </c>
      <c r="Z575" s="55" t="str">
        <f>IFERROR(Z327*('SCENARIO Variables'!AH$95/'SCENARIO Variables'!AH$94),"")</f>
        <v/>
      </c>
      <c r="AA575" s="55" t="str">
        <f>IFERROR(AA327*('SCENARIO Variables'!AI$95/'SCENARIO Variables'!AI$94),"")</f>
        <v/>
      </c>
      <c r="AB575" s="55" t="str">
        <f>IFERROR(AB327*('SCENARIO Variables'!AJ$95/'SCENARIO Variables'!AJ$94),"")</f>
        <v/>
      </c>
      <c r="AC575" s="55" t="str">
        <f>IFERROR(AC327*('SCENARIO Variables'!AK$95/'SCENARIO Variables'!AK$94),"")</f>
        <v/>
      </c>
    </row>
    <row r="576" spans="3:29" x14ac:dyDescent="0.3">
      <c r="C576" t="s">
        <v>94</v>
      </c>
      <c r="D576" t="s">
        <v>543</v>
      </c>
      <c r="J576" s="52" t="str">
        <f t="shared" si="22"/>
        <v>*</v>
      </c>
      <c r="K576" s="8">
        <f t="shared" si="23"/>
        <v>2033</v>
      </c>
      <c r="L576" s="59" t="str">
        <f t="shared" si="24"/>
        <v>CCSPO</v>
      </c>
      <c r="O576" s="53" t="str">
        <f>IFERROR(ROUNDDOWN(O328*('SCENARIO Variables'!W$46/'SCENARIO Variables'!W$45),4),"")</f>
        <v/>
      </c>
      <c r="P576" s="55" t="str">
        <f>IFERROR(P328*('SCENARIO Variables'!X$95/'SCENARIO Variables'!X$94),"")</f>
        <v/>
      </c>
      <c r="Q576" s="55" t="str">
        <f>IFERROR(Q328*('SCENARIO Variables'!Y$95/'SCENARIO Variables'!Y$94),"")</f>
        <v/>
      </c>
      <c r="R576" s="55" t="str">
        <f>IFERROR(R328*('SCENARIO Variables'!Z$95/'SCENARIO Variables'!Z$94),"")</f>
        <v/>
      </c>
      <c r="S576" s="55" t="str">
        <f>IFERROR(S328*('SCENARIO Variables'!AA$95/'SCENARIO Variables'!AA$94),"")</f>
        <v/>
      </c>
      <c r="T576" s="55" t="str">
        <f>IFERROR(T328*('SCENARIO Variables'!AB$95/'SCENARIO Variables'!AB$94),"")</f>
        <v/>
      </c>
      <c r="U576" s="55" t="str">
        <f>IFERROR(U328*('SCENARIO Variables'!AC$95/'SCENARIO Variables'!AC$94),"")</f>
        <v/>
      </c>
      <c r="V576" s="55" t="str">
        <f>IFERROR(V328*('SCENARIO Variables'!AD$95/'SCENARIO Variables'!AD$94),"")</f>
        <v/>
      </c>
      <c r="W576" s="55" t="str">
        <f>IFERROR(W328*('SCENARIO Variables'!AE$95/'SCENARIO Variables'!AE$94),"")</f>
        <v/>
      </c>
      <c r="X576" s="55" t="str">
        <f>IFERROR(X328*('SCENARIO Variables'!AF$95/'SCENARIO Variables'!AF$94),"")</f>
        <v/>
      </c>
      <c r="Y576" s="55" t="str">
        <f>IFERROR(Y328*('SCENARIO Variables'!AG$95/'SCENARIO Variables'!AG$94),"")</f>
        <v/>
      </c>
      <c r="Z576" s="55" t="str">
        <f>IFERROR(Z328*('SCENARIO Variables'!AH$95/'SCENARIO Variables'!AH$94),"")</f>
        <v/>
      </c>
      <c r="AA576" s="55" t="str">
        <f>IFERROR(AA328*('SCENARIO Variables'!AI$95/'SCENARIO Variables'!AI$94),"")</f>
        <v/>
      </c>
      <c r="AB576" s="55" t="str">
        <f>IFERROR(AB328*('SCENARIO Variables'!AJ$95/'SCENARIO Variables'!AJ$94),"")</f>
        <v/>
      </c>
      <c r="AC576" s="55" t="str">
        <f>IFERROR(AC328*('SCENARIO Variables'!AK$95/'SCENARIO Variables'!AK$94),"")</f>
        <v/>
      </c>
    </row>
    <row r="577" spans="3:29" x14ac:dyDescent="0.3">
      <c r="C577" t="s">
        <v>95</v>
      </c>
      <c r="D577" t="s">
        <v>543</v>
      </c>
      <c r="J577" s="52" t="str">
        <f t="shared" si="22"/>
        <v>*</v>
      </c>
      <c r="K577" s="8">
        <f t="shared" si="23"/>
        <v>2033</v>
      </c>
      <c r="L577" s="59" t="str">
        <f t="shared" si="24"/>
        <v>CCTUR</v>
      </c>
      <c r="O577" s="53" t="str">
        <f>IFERROR(ROUNDDOWN(O329*('SCENARIO Variables'!W$46/'SCENARIO Variables'!W$45),4),"")</f>
        <v/>
      </c>
      <c r="P577" s="55" t="str">
        <f>IFERROR(P329*('SCENARIO Variables'!X$95/'SCENARIO Variables'!X$94),"")</f>
        <v/>
      </c>
      <c r="Q577" s="55" t="str">
        <f>IFERROR(Q329*('SCENARIO Variables'!Y$95/'SCENARIO Variables'!Y$94),"")</f>
        <v/>
      </c>
      <c r="R577" s="55" t="str">
        <f>IFERROR(R329*('SCENARIO Variables'!Z$95/'SCENARIO Variables'!Z$94),"")</f>
        <v/>
      </c>
      <c r="S577" s="55" t="str">
        <f>IFERROR(S329*('SCENARIO Variables'!AA$95/'SCENARIO Variables'!AA$94),"")</f>
        <v/>
      </c>
      <c r="T577" s="55" t="str">
        <f>IFERROR(T329*('SCENARIO Variables'!AB$95/'SCENARIO Variables'!AB$94),"")</f>
        <v/>
      </c>
      <c r="U577" s="55" t="str">
        <f>IFERROR(U329*('SCENARIO Variables'!AC$95/'SCENARIO Variables'!AC$94),"")</f>
        <v/>
      </c>
      <c r="V577" s="55" t="str">
        <f>IFERROR(V329*('SCENARIO Variables'!AD$95/'SCENARIO Variables'!AD$94),"")</f>
        <v/>
      </c>
      <c r="W577" s="55" t="str">
        <f>IFERROR(W329*('SCENARIO Variables'!AE$95/'SCENARIO Variables'!AE$94),"")</f>
        <v/>
      </c>
      <c r="X577" s="55" t="str">
        <f>IFERROR(X329*('SCENARIO Variables'!AF$95/'SCENARIO Variables'!AF$94),"")</f>
        <v/>
      </c>
      <c r="Y577" s="55" t="str">
        <f>IFERROR(Y329*('SCENARIO Variables'!AG$95/'SCENARIO Variables'!AG$94),"")</f>
        <v/>
      </c>
      <c r="Z577" s="55" t="str">
        <f>IFERROR(Z329*('SCENARIO Variables'!AH$95/'SCENARIO Variables'!AH$94),"")</f>
        <v/>
      </c>
      <c r="AA577" s="55" t="str">
        <f>IFERROR(AA329*('SCENARIO Variables'!AI$95/'SCENARIO Variables'!AI$94),"")</f>
        <v/>
      </c>
      <c r="AB577" s="55" t="str">
        <f>IFERROR(AB329*('SCENARIO Variables'!AJ$95/'SCENARIO Variables'!AJ$94),"")</f>
        <v/>
      </c>
      <c r="AC577" s="55" t="str">
        <f>IFERROR(AC329*('SCENARIO Variables'!AK$95/'SCENARIO Variables'!AK$94),"")</f>
        <v/>
      </c>
    </row>
    <row r="578" spans="3:29" x14ac:dyDescent="0.3">
      <c r="C578" t="s">
        <v>96</v>
      </c>
      <c r="D578" t="s">
        <v>543</v>
      </c>
      <c r="J578" s="52" t="str">
        <f t="shared" si="22"/>
        <v>DEMAND</v>
      </c>
      <c r="K578" s="8">
        <f t="shared" si="23"/>
        <v>2033</v>
      </c>
      <c r="L578" s="59" t="str">
        <f t="shared" si="24"/>
        <v>CWCUL</v>
      </c>
      <c r="O578" s="53">
        <f>IFERROR(ROUNDDOWN(O330*('SCENARIO Variables'!W$46/'SCENARIO Variables'!W$45),4),"")</f>
        <v>3.3854000000000002</v>
      </c>
      <c r="P578" s="55" t="str">
        <f>IFERROR(P330*('SCENARIO Variables'!X$95/'SCENARIO Variables'!X$94),"")</f>
        <v/>
      </c>
      <c r="Q578" s="55" t="str">
        <f>IFERROR(Q330*('SCENARIO Variables'!Y$95/'SCENARIO Variables'!Y$94),"")</f>
        <v/>
      </c>
      <c r="R578" s="55" t="str">
        <f>IFERROR(R330*('SCENARIO Variables'!Z$95/'SCENARIO Variables'!Z$94),"")</f>
        <v/>
      </c>
      <c r="S578" s="55" t="str">
        <f>IFERROR(S330*('SCENARIO Variables'!AA$95/'SCENARIO Variables'!AA$94),"")</f>
        <v/>
      </c>
      <c r="T578" s="55" t="str">
        <f>IFERROR(T330*('SCENARIO Variables'!AB$95/'SCENARIO Variables'!AB$94),"")</f>
        <v/>
      </c>
      <c r="U578" s="55" t="str">
        <f>IFERROR(U330*('SCENARIO Variables'!AC$95/'SCENARIO Variables'!AC$94),"")</f>
        <v/>
      </c>
      <c r="V578" s="55" t="str">
        <f>IFERROR(V330*('SCENARIO Variables'!AD$95/'SCENARIO Variables'!AD$94),"")</f>
        <v/>
      </c>
      <c r="W578" s="55" t="str">
        <f>IFERROR(W330*('SCENARIO Variables'!AE$95/'SCENARIO Variables'!AE$94),"")</f>
        <v/>
      </c>
      <c r="X578" s="55" t="str">
        <f>IFERROR(X330*('SCENARIO Variables'!AF$95/'SCENARIO Variables'!AF$94),"")</f>
        <v/>
      </c>
      <c r="Y578" s="55" t="str">
        <f>IFERROR(Y330*('SCENARIO Variables'!AG$95/'SCENARIO Variables'!AG$94),"")</f>
        <v/>
      </c>
      <c r="Z578" s="55" t="str">
        <f>IFERROR(Z330*('SCENARIO Variables'!AH$95/'SCENARIO Variables'!AH$94),"")</f>
        <v/>
      </c>
      <c r="AA578" s="55" t="str">
        <f>IFERROR(AA330*('SCENARIO Variables'!AI$95/'SCENARIO Variables'!AI$94),"")</f>
        <v/>
      </c>
      <c r="AB578" s="55" t="str">
        <f>IFERROR(AB330*('SCENARIO Variables'!AJ$95/'SCENARIO Variables'!AJ$94),"")</f>
        <v/>
      </c>
      <c r="AC578" s="55" t="str">
        <f>IFERROR(AC330*('SCENARIO Variables'!AK$95/'SCENARIO Variables'!AK$94),"")</f>
        <v/>
      </c>
    </row>
    <row r="579" spans="3:29" x14ac:dyDescent="0.3">
      <c r="C579" t="s">
        <v>97</v>
      </c>
      <c r="D579" t="s">
        <v>543</v>
      </c>
      <c r="J579" s="52" t="str">
        <f t="shared" ref="J579:J642" si="25">J331</f>
        <v>DEMAND</v>
      </c>
      <c r="K579" s="8">
        <f t="shared" si="23"/>
        <v>2033</v>
      </c>
      <c r="L579" s="59" t="str">
        <f t="shared" si="24"/>
        <v>CWEDU</v>
      </c>
      <c r="O579" s="53">
        <f>IFERROR(ROUNDDOWN(O331*('SCENARIO Variables'!W$46/'SCENARIO Variables'!W$45),4),"")</f>
        <v>8.1282999999999994</v>
      </c>
      <c r="P579" s="55" t="str">
        <f>IFERROR(P331*('SCENARIO Variables'!X$95/'SCENARIO Variables'!X$94),"")</f>
        <v/>
      </c>
      <c r="Q579" s="55" t="str">
        <f>IFERROR(Q331*('SCENARIO Variables'!Y$95/'SCENARIO Variables'!Y$94),"")</f>
        <v/>
      </c>
      <c r="R579" s="55" t="str">
        <f>IFERROR(R331*('SCENARIO Variables'!Z$95/'SCENARIO Variables'!Z$94),"")</f>
        <v/>
      </c>
      <c r="S579" s="55" t="str">
        <f>IFERROR(S331*('SCENARIO Variables'!AA$95/'SCENARIO Variables'!AA$94),"")</f>
        <v/>
      </c>
      <c r="T579" s="55" t="str">
        <f>IFERROR(T331*('SCENARIO Variables'!AB$95/'SCENARIO Variables'!AB$94),"")</f>
        <v/>
      </c>
      <c r="U579" s="55" t="str">
        <f>IFERROR(U331*('SCENARIO Variables'!AC$95/'SCENARIO Variables'!AC$94),"")</f>
        <v/>
      </c>
      <c r="V579" s="55" t="str">
        <f>IFERROR(V331*('SCENARIO Variables'!AD$95/'SCENARIO Variables'!AD$94),"")</f>
        <v/>
      </c>
      <c r="W579" s="55" t="str">
        <f>IFERROR(W331*('SCENARIO Variables'!AE$95/'SCENARIO Variables'!AE$94),"")</f>
        <v/>
      </c>
      <c r="X579" s="55" t="str">
        <f>IFERROR(X331*('SCENARIO Variables'!AF$95/'SCENARIO Variables'!AF$94),"")</f>
        <v/>
      </c>
      <c r="Y579" s="55" t="str">
        <f>IFERROR(Y331*('SCENARIO Variables'!AG$95/'SCENARIO Variables'!AG$94),"")</f>
        <v/>
      </c>
      <c r="Z579" s="55" t="str">
        <f>IFERROR(Z331*('SCENARIO Variables'!AH$95/'SCENARIO Variables'!AH$94),"")</f>
        <v/>
      </c>
      <c r="AA579" s="55" t="str">
        <f>IFERROR(AA331*('SCENARIO Variables'!AI$95/'SCENARIO Variables'!AI$94),"")</f>
        <v/>
      </c>
      <c r="AB579" s="55" t="str">
        <f>IFERROR(AB331*('SCENARIO Variables'!AJ$95/'SCENARIO Variables'!AJ$94),"")</f>
        <v/>
      </c>
      <c r="AC579" s="55" t="str">
        <f>IFERROR(AC331*('SCENARIO Variables'!AK$95/'SCENARIO Variables'!AK$94),"")</f>
        <v/>
      </c>
    </row>
    <row r="580" spans="3:29" x14ac:dyDescent="0.3">
      <c r="C580" t="s">
        <v>98</v>
      </c>
      <c r="D580" t="s">
        <v>543</v>
      </c>
      <c r="J580" s="52" t="str">
        <f t="shared" si="25"/>
        <v>DEMAND</v>
      </c>
      <c r="K580" s="8">
        <f t="shared" si="23"/>
        <v>2033</v>
      </c>
      <c r="L580" s="59" t="str">
        <f t="shared" si="24"/>
        <v>CWHLT</v>
      </c>
      <c r="O580" s="53">
        <f>IFERROR(ROUNDDOWN(O332*('SCENARIO Variables'!W$46/'SCENARIO Variables'!W$45),4),"")</f>
        <v>0.61050000000000004</v>
      </c>
      <c r="P580" s="55" t="str">
        <f>IFERROR(P332*('SCENARIO Variables'!X$95/'SCENARIO Variables'!X$94),"")</f>
        <v/>
      </c>
      <c r="Q580" s="55" t="str">
        <f>IFERROR(Q332*('SCENARIO Variables'!Y$95/'SCENARIO Variables'!Y$94),"")</f>
        <v/>
      </c>
      <c r="R580" s="55" t="str">
        <f>IFERROR(R332*('SCENARIO Variables'!Z$95/'SCENARIO Variables'!Z$94),"")</f>
        <v/>
      </c>
      <c r="S580" s="55" t="str">
        <f>IFERROR(S332*('SCENARIO Variables'!AA$95/'SCENARIO Variables'!AA$94),"")</f>
        <v/>
      </c>
      <c r="T580" s="55" t="str">
        <f>IFERROR(T332*('SCENARIO Variables'!AB$95/'SCENARIO Variables'!AB$94),"")</f>
        <v/>
      </c>
      <c r="U580" s="55" t="str">
        <f>IFERROR(U332*('SCENARIO Variables'!AC$95/'SCENARIO Variables'!AC$94),"")</f>
        <v/>
      </c>
      <c r="V580" s="55" t="str">
        <f>IFERROR(V332*('SCENARIO Variables'!AD$95/'SCENARIO Variables'!AD$94),"")</f>
        <v/>
      </c>
      <c r="W580" s="55" t="str">
        <f>IFERROR(W332*('SCENARIO Variables'!AE$95/'SCENARIO Variables'!AE$94),"")</f>
        <v/>
      </c>
      <c r="X580" s="55" t="str">
        <f>IFERROR(X332*('SCENARIO Variables'!AF$95/'SCENARIO Variables'!AF$94),"")</f>
        <v/>
      </c>
      <c r="Y580" s="55" t="str">
        <f>IFERROR(Y332*('SCENARIO Variables'!AG$95/'SCENARIO Variables'!AG$94),"")</f>
        <v/>
      </c>
      <c r="Z580" s="55" t="str">
        <f>IFERROR(Z332*('SCENARIO Variables'!AH$95/'SCENARIO Variables'!AH$94),"")</f>
        <v/>
      </c>
      <c r="AA580" s="55" t="str">
        <f>IFERROR(AA332*('SCENARIO Variables'!AI$95/'SCENARIO Variables'!AI$94),"")</f>
        <v/>
      </c>
      <c r="AB580" s="55" t="str">
        <f>IFERROR(AB332*('SCENARIO Variables'!AJ$95/'SCENARIO Variables'!AJ$94),"")</f>
        <v/>
      </c>
      <c r="AC580" s="55" t="str">
        <f>IFERROR(AC332*('SCENARIO Variables'!AK$95/'SCENARIO Variables'!AK$94),"")</f>
        <v/>
      </c>
    </row>
    <row r="581" spans="3:29" x14ac:dyDescent="0.3">
      <c r="C581" t="s">
        <v>99</v>
      </c>
      <c r="D581" t="s">
        <v>543</v>
      </c>
      <c r="J581" s="52" t="str">
        <f t="shared" si="25"/>
        <v>DEMAND</v>
      </c>
      <c r="K581" s="8">
        <f t="shared" si="23"/>
        <v>2033</v>
      </c>
      <c r="L581" s="59" t="str">
        <f t="shared" si="24"/>
        <v>CWOFF</v>
      </c>
      <c r="O581" s="53">
        <f>IFERROR(ROUNDDOWN(O333*('SCENARIO Variables'!W$46/'SCENARIO Variables'!W$45),4),"")</f>
        <v>0.86650000000000005</v>
      </c>
      <c r="P581" s="55" t="str">
        <f>IFERROR(P333*('SCENARIO Variables'!X$95/'SCENARIO Variables'!X$94),"")</f>
        <v/>
      </c>
      <c r="Q581" s="55" t="str">
        <f>IFERROR(Q333*('SCENARIO Variables'!Y$95/'SCENARIO Variables'!Y$94),"")</f>
        <v/>
      </c>
      <c r="R581" s="55" t="str">
        <f>IFERROR(R333*('SCENARIO Variables'!Z$95/'SCENARIO Variables'!Z$94),"")</f>
        <v/>
      </c>
      <c r="S581" s="55" t="str">
        <f>IFERROR(S333*('SCENARIO Variables'!AA$95/'SCENARIO Variables'!AA$94),"")</f>
        <v/>
      </c>
      <c r="T581" s="55" t="str">
        <f>IFERROR(T333*('SCENARIO Variables'!AB$95/'SCENARIO Variables'!AB$94),"")</f>
        <v/>
      </c>
      <c r="U581" s="55" t="str">
        <f>IFERROR(U333*('SCENARIO Variables'!AC$95/'SCENARIO Variables'!AC$94),"")</f>
        <v/>
      </c>
      <c r="V581" s="55" t="str">
        <f>IFERROR(V333*('SCENARIO Variables'!AD$95/'SCENARIO Variables'!AD$94),"")</f>
        <v/>
      </c>
      <c r="W581" s="55" t="str">
        <f>IFERROR(W333*('SCENARIO Variables'!AE$95/'SCENARIO Variables'!AE$94),"")</f>
        <v/>
      </c>
      <c r="X581" s="55" t="str">
        <f>IFERROR(X333*('SCENARIO Variables'!AF$95/'SCENARIO Variables'!AF$94),"")</f>
        <v/>
      </c>
      <c r="Y581" s="55" t="str">
        <f>IFERROR(Y333*('SCENARIO Variables'!AG$95/'SCENARIO Variables'!AG$94),"")</f>
        <v/>
      </c>
      <c r="Z581" s="55" t="str">
        <f>IFERROR(Z333*('SCENARIO Variables'!AH$95/'SCENARIO Variables'!AH$94),"")</f>
        <v/>
      </c>
      <c r="AA581" s="55" t="str">
        <f>IFERROR(AA333*('SCENARIO Variables'!AI$95/'SCENARIO Variables'!AI$94),"")</f>
        <v/>
      </c>
      <c r="AB581" s="55" t="str">
        <f>IFERROR(AB333*('SCENARIO Variables'!AJ$95/'SCENARIO Variables'!AJ$94),"")</f>
        <v/>
      </c>
      <c r="AC581" s="55" t="str">
        <f>IFERROR(AC333*('SCENARIO Variables'!AK$95/'SCENARIO Variables'!AK$94),"")</f>
        <v/>
      </c>
    </row>
    <row r="582" spans="3:29" x14ac:dyDescent="0.3">
      <c r="C582" t="s">
        <v>100</v>
      </c>
      <c r="D582" t="s">
        <v>543</v>
      </c>
      <c r="J582" s="52" t="str">
        <f t="shared" si="25"/>
        <v>DEMAND</v>
      </c>
      <c r="K582" s="8">
        <f t="shared" si="23"/>
        <v>2033</v>
      </c>
      <c r="L582" s="59" t="str">
        <f t="shared" si="24"/>
        <v>CWOTH</v>
      </c>
      <c r="O582" s="53">
        <f>IFERROR(ROUNDDOWN(O334*('SCENARIO Variables'!W$46/'SCENARIO Variables'!W$45),4),"")</f>
        <v>5.1590999999999996</v>
      </c>
      <c r="P582" s="55" t="str">
        <f>IFERROR(P334*('SCENARIO Variables'!X$95/'SCENARIO Variables'!X$94),"")</f>
        <v/>
      </c>
      <c r="Q582" s="55" t="str">
        <f>IFERROR(Q334*('SCENARIO Variables'!Y$95/'SCENARIO Variables'!Y$94),"")</f>
        <v/>
      </c>
      <c r="R582" s="55" t="str">
        <f>IFERROR(R334*('SCENARIO Variables'!Z$95/'SCENARIO Variables'!Z$94),"")</f>
        <v/>
      </c>
      <c r="S582" s="55" t="str">
        <f>IFERROR(S334*('SCENARIO Variables'!AA$95/'SCENARIO Variables'!AA$94),"")</f>
        <v/>
      </c>
      <c r="T582" s="55" t="str">
        <f>IFERROR(T334*('SCENARIO Variables'!AB$95/'SCENARIO Variables'!AB$94),"")</f>
        <v/>
      </c>
      <c r="U582" s="55" t="str">
        <f>IFERROR(U334*('SCENARIO Variables'!AC$95/'SCENARIO Variables'!AC$94),"")</f>
        <v/>
      </c>
      <c r="V582" s="55" t="str">
        <f>IFERROR(V334*('SCENARIO Variables'!AD$95/'SCENARIO Variables'!AD$94),"")</f>
        <v/>
      </c>
      <c r="W582" s="55" t="str">
        <f>IFERROR(W334*('SCENARIO Variables'!AE$95/'SCENARIO Variables'!AE$94),"")</f>
        <v/>
      </c>
      <c r="X582" s="55" t="str">
        <f>IFERROR(X334*('SCENARIO Variables'!AF$95/'SCENARIO Variables'!AF$94),"")</f>
        <v/>
      </c>
      <c r="Y582" s="55" t="str">
        <f>IFERROR(Y334*('SCENARIO Variables'!AG$95/'SCENARIO Variables'!AG$94),"")</f>
        <v/>
      </c>
      <c r="Z582" s="55" t="str">
        <f>IFERROR(Z334*('SCENARIO Variables'!AH$95/'SCENARIO Variables'!AH$94),"")</f>
        <v/>
      </c>
      <c r="AA582" s="55" t="str">
        <f>IFERROR(AA334*('SCENARIO Variables'!AI$95/'SCENARIO Variables'!AI$94),"")</f>
        <v/>
      </c>
      <c r="AB582" s="55" t="str">
        <f>IFERROR(AB334*('SCENARIO Variables'!AJ$95/'SCENARIO Variables'!AJ$94),"")</f>
        <v/>
      </c>
      <c r="AC582" s="55" t="str">
        <f>IFERROR(AC334*('SCENARIO Variables'!AK$95/'SCENARIO Variables'!AK$94),"")</f>
        <v/>
      </c>
    </row>
    <row r="583" spans="3:29" x14ac:dyDescent="0.3">
      <c r="C583" t="s">
        <v>101</v>
      </c>
      <c r="D583" t="s">
        <v>543</v>
      </c>
      <c r="J583" s="52" t="str">
        <f t="shared" si="25"/>
        <v>DEMAND</v>
      </c>
      <c r="K583" s="8">
        <f t="shared" si="23"/>
        <v>2033</v>
      </c>
      <c r="L583" s="59" t="str">
        <f t="shared" si="24"/>
        <v>CWRET</v>
      </c>
      <c r="O583" s="53">
        <f>IFERROR(ROUNDDOWN(O335*('SCENARIO Variables'!W$46/'SCENARIO Variables'!W$45),4),"")</f>
        <v>1.0685</v>
      </c>
      <c r="P583" s="55" t="str">
        <f>IFERROR(P335*('SCENARIO Variables'!X$95/'SCENARIO Variables'!X$94),"")</f>
        <v/>
      </c>
      <c r="Q583" s="55" t="str">
        <f>IFERROR(Q335*('SCENARIO Variables'!Y$95/'SCENARIO Variables'!Y$94),"")</f>
        <v/>
      </c>
      <c r="R583" s="55" t="str">
        <f>IFERROR(R335*('SCENARIO Variables'!Z$95/'SCENARIO Variables'!Z$94),"")</f>
        <v/>
      </c>
      <c r="S583" s="55" t="str">
        <f>IFERROR(S335*('SCENARIO Variables'!AA$95/'SCENARIO Variables'!AA$94),"")</f>
        <v/>
      </c>
      <c r="T583" s="55" t="str">
        <f>IFERROR(T335*('SCENARIO Variables'!AB$95/'SCENARIO Variables'!AB$94),"")</f>
        <v/>
      </c>
      <c r="U583" s="55" t="str">
        <f>IFERROR(U335*('SCENARIO Variables'!AC$95/'SCENARIO Variables'!AC$94),"")</f>
        <v/>
      </c>
      <c r="V583" s="55" t="str">
        <f>IFERROR(V335*('SCENARIO Variables'!AD$95/'SCENARIO Variables'!AD$94),"")</f>
        <v/>
      </c>
      <c r="W583" s="55" t="str">
        <f>IFERROR(W335*('SCENARIO Variables'!AE$95/'SCENARIO Variables'!AE$94),"")</f>
        <v/>
      </c>
      <c r="X583" s="55" t="str">
        <f>IFERROR(X335*('SCENARIO Variables'!AF$95/'SCENARIO Variables'!AF$94),"")</f>
        <v/>
      </c>
      <c r="Y583" s="55" t="str">
        <f>IFERROR(Y335*('SCENARIO Variables'!AG$95/'SCENARIO Variables'!AG$94),"")</f>
        <v/>
      </c>
      <c r="Z583" s="55" t="str">
        <f>IFERROR(Z335*('SCENARIO Variables'!AH$95/'SCENARIO Variables'!AH$94),"")</f>
        <v/>
      </c>
      <c r="AA583" s="55" t="str">
        <f>IFERROR(AA335*('SCENARIO Variables'!AI$95/'SCENARIO Variables'!AI$94),"")</f>
        <v/>
      </c>
      <c r="AB583" s="55" t="str">
        <f>IFERROR(AB335*('SCENARIO Variables'!AJ$95/'SCENARIO Variables'!AJ$94),"")</f>
        <v/>
      </c>
      <c r="AC583" s="55" t="str">
        <f>IFERROR(AC335*('SCENARIO Variables'!AK$95/'SCENARIO Variables'!AK$94),"")</f>
        <v/>
      </c>
    </row>
    <row r="584" spans="3:29" x14ac:dyDescent="0.3">
      <c r="C584" t="s">
        <v>102</v>
      </c>
      <c r="D584" t="s">
        <v>543</v>
      </c>
      <c r="J584" s="52" t="str">
        <f t="shared" si="25"/>
        <v>DEMAND</v>
      </c>
      <c r="K584" s="8">
        <f t="shared" si="23"/>
        <v>2033</v>
      </c>
      <c r="L584" s="59" t="str">
        <f t="shared" si="24"/>
        <v>CWSPO</v>
      </c>
      <c r="O584" s="53">
        <f>IFERROR(ROUNDDOWN(O336*('SCENARIO Variables'!W$46/'SCENARIO Variables'!W$45),4),"")</f>
        <v>2.2921</v>
      </c>
      <c r="P584" s="55" t="str">
        <f>IFERROR(P336*('SCENARIO Variables'!X$95/'SCENARIO Variables'!X$94),"")</f>
        <v/>
      </c>
      <c r="Q584" s="55" t="str">
        <f>IFERROR(Q336*('SCENARIO Variables'!Y$95/'SCENARIO Variables'!Y$94),"")</f>
        <v/>
      </c>
      <c r="R584" s="55" t="str">
        <f>IFERROR(R336*('SCENARIO Variables'!Z$95/'SCENARIO Variables'!Z$94),"")</f>
        <v/>
      </c>
      <c r="S584" s="55" t="str">
        <f>IFERROR(S336*('SCENARIO Variables'!AA$95/'SCENARIO Variables'!AA$94),"")</f>
        <v/>
      </c>
      <c r="T584" s="55" t="str">
        <f>IFERROR(T336*('SCENARIO Variables'!AB$95/'SCENARIO Variables'!AB$94),"")</f>
        <v/>
      </c>
      <c r="U584" s="55" t="str">
        <f>IFERROR(U336*('SCENARIO Variables'!AC$95/'SCENARIO Variables'!AC$94),"")</f>
        <v/>
      </c>
      <c r="V584" s="55" t="str">
        <f>IFERROR(V336*('SCENARIO Variables'!AD$95/'SCENARIO Variables'!AD$94),"")</f>
        <v/>
      </c>
      <c r="W584" s="55" t="str">
        <f>IFERROR(W336*('SCENARIO Variables'!AE$95/'SCENARIO Variables'!AE$94),"")</f>
        <v/>
      </c>
      <c r="X584" s="55" t="str">
        <f>IFERROR(X336*('SCENARIO Variables'!AF$95/'SCENARIO Variables'!AF$94),"")</f>
        <v/>
      </c>
      <c r="Y584" s="55" t="str">
        <f>IFERROR(Y336*('SCENARIO Variables'!AG$95/'SCENARIO Variables'!AG$94),"")</f>
        <v/>
      </c>
      <c r="Z584" s="55" t="str">
        <f>IFERROR(Z336*('SCENARIO Variables'!AH$95/'SCENARIO Variables'!AH$94),"")</f>
        <v/>
      </c>
      <c r="AA584" s="55" t="str">
        <f>IFERROR(AA336*('SCENARIO Variables'!AI$95/'SCENARIO Variables'!AI$94),"")</f>
        <v/>
      </c>
      <c r="AB584" s="55" t="str">
        <f>IFERROR(AB336*('SCENARIO Variables'!AJ$95/'SCENARIO Variables'!AJ$94),"")</f>
        <v/>
      </c>
      <c r="AC584" s="55" t="str">
        <f>IFERROR(AC336*('SCENARIO Variables'!AK$95/'SCENARIO Variables'!AK$94),"")</f>
        <v/>
      </c>
    </row>
    <row r="585" spans="3:29" x14ac:dyDescent="0.3">
      <c r="C585" t="s">
        <v>103</v>
      </c>
      <c r="D585" t="s">
        <v>543</v>
      </c>
      <c r="J585" s="52" t="str">
        <f t="shared" si="25"/>
        <v>DEMAND</v>
      </c>
      <c r="K585" s="8">
        <f t="shared" si="23"/>
        <v>2033</v>
      </c>
      <c r="L585" s="59" t="str">
        <f t="shared" si="24"/>
        <v>CWTUR</v>
      </c>
      <c r="O585" s="53">
        <f>IFERROR(ROUNDDOWN(O337*('SCENARIO Variables'!W$46/'SCENARIO Variables'!W$45),4),"")</f>
        <v>0.65100000000000002</v>
      </c>
      <c r="P585" s="55" t="str">
        <f>IFERROR(P337*('SCENARIO Variables'!X$95/'SCENARIO Variables'!X$94),"")</f>
        <v/>
      </c>
      <c r="Q585" s="55" t="str">
        <f>IFERROR(Q337*('SCENARIO Variables'!Y$95/'SCENARIO Variables'!Y$94),"")</f>
        <v/>
      </c>
      <c r="R585" s="55" t="str">
        <f>IFERROR(R337*('SCENARIO Variables'!Z$95/'SCENARIO Variables'!Z$94),"")</f>
        <v/>
      </c>
      <c r="S585" s="55" t="str">
        <f>IFERROR(S337*('SCENARIO Variables'!AA$95/'SCENARIO Variables'!AA$94),"")</f>
        <v/>
      </c>
      <c r="T585" s="55" t="str">
        <f>IFERROR(T337*('SCENARIO Variables'!AB$95/'SCENARIO Variables'!AB$94),"")</f>
        <v/>
      </c>
      <c r="U585" s="55" t="str">
        <f>IFERROR(U337*('SCENARIO Variables'!AC$95/'SCENARIO Variables'!AC$94),"")</f>
        <v/>
      </c>
      <c r="V585" s="55" t="str">
        <f>IFERROR(V337*('SCENARIO Variables'!AD$95/'SCENARIO Variables'!AD$94),"")</f>
        <v/>
      </c>
      <c r="W585" s="55" t="str">
        <f>IFERROR(W337*('SCENARIO Variables'!AE$95/'SCENARIO Variables'!AE$94),"")</f>
        <v/>
      </c>
      <c r="X585" s="55" t="str">
        <f>IFERROR(X337*('SCENARIO Variables'!AF$95/'SCENARIO Variables'!AF$94),"")</f>
        <v/>
      </c>
      <c r="Y585" s="55" t="str">
        <f>IFERROR(Y337*('SCENARIO Variables'!AG$95/'SCENARIO Variables'!AG$94),"")</f>
        <v/>
      </c>
      <c r="Z585" s="55" t="str">
        <f>IFERROR(Z337*('SCENARIO Variables'!AH$95/'SCENARIO Variables'!AH$94),"")</f>
        <v/>
      </c>
      <c r="AA585" s="55" t="str">
        <f>IFERROR(AA337*('SCENARIO Variables'!AI$95/'SCENARIO Variables'!AI$94),"")</f>
        <v/>
      </c>
      <c r="AB585" s="55" t="str">
        <f>IFERROR(AB337*('SCENARIO Variables'!AJ$95/'SCENARIO Variables'!AJ$94),"")</f>
        <v/>
      </c>
      <c r="AC585" s="55" t="str">
        <f>IFERROR(AC337*('SCENARIO Variables'!AK$95/'SCENARIO Variables'!AK$94),"")</f>
        <v/>
      </c>
    </row>
    <row r="586" spans="3:29" x14ac:dyDescent="0.3">
      <c r="C586" t="s">
        <v>104</v>
      </c>
      <c r="D586" t="s">
        <v>543</v>
      </c>
      <c r="J586" s="52" t="str">
        <f t="shared" si="25"/>
        <v>DEMAND</v>
      </c>
      <c r="K586" s="8">
        <f t="shared" si="23"/>
        <v>2033</v>
      </c>
      <c r="L586" s="59" t="str">
        <f t="shared" si="24"/>
        <v>CKCUL</v>
      </c>
      <c r="O586" s="53">
        <f>IFERROR(ROUNDDOWN(O338*('SCENARIO Variables'!W$46/'SCENARIO Variables'!W$45),4),"")</f>
        <v>0.72060000000000002</v>
      </c>
      <c r="P586" s="55" t="str">
        <f>IFERROR(P338*('SCENARIO Variables'!X$95/'SCENARIO Variables'!X$94),"")</f>
        <v/>
      </c>
      <c r="Q586" s="55" t="str">
        <f>IFERROR(Q338*('SCENARIO Variables'!Y$95/'SCENARIO Variables'!Y$94),"")</f>
        <v/>
      </c>
      <c r="R586" s="55" t="str">
        <f>IFERROR(R338*('SCENARIO Variables'!Z$95/'SCENARIO Variables'!Z$94),"")</f>
        <v/>
      </c>
      <c r="S586" s="55" t="str">
        <f>IFERROR(S338*('SCENARIO Variables'!AA$95/'SCENARIO Variables'!AA$94),"")</f>
        <v/>
      </c>
      <c r="T586" s="55" t="str">
        <f>IFERROR(T338*('SCENARIO Variables'!AB$95/'SCENARIO Variables'!AB$94),"")</f>
        <v/>
      </c>
      <c r="U586" s="55" t="str">
        <f>IFERROR(U338*('SCENARIO Variables'!AC$95/'SCENARIO Variables'!AC$94),"")</f>
        <v/>
      </c>
      <c r="V586" s="55" t="str">
        <f>IFERROR(V338*('SCENARIO Variables'!AD$95/'SCENARIO Variables'!AD$94),"")</f>
        <v/>
      </c>
      <c r="W586" s="55" t="str">
        <f>IFERROR(W338*('SCENARIO Variables'!AE$95/'SCENARIO Variables'!AE$94),"")</f>
        <v/>
      </c>
      <c r="X586" s="55" t="str">
        <f>IFERROR(X338*('SCENARIO Variables'!AF$95/'SCENARIO Variables'!AF$94),"")</f>
        <v/>
      </c>
      <c r="Y586" s="55" t="str">
        <f>IFERROR(Y338*('SCENARIO Variables'!AG$95/'SCENARIO Variables'!AG$94),"")</f>
        <v/>
      </c>
      <c r="Z586" s="55" t="str">
        <f>IFERROR(Z338*('SCENARIO Variables'!AH$95/'SCENARIO Variables'!AH$94),"")</f>
        <v/>
      </c>
      <c r="AA586" s="55" t="str">
        <f>IFERROR(AA338*('SCENARIO Variables'!AI$95/'SCENARIO Variables'!AI$94),"")</f>
        <v/>
      </c>
      <c r="AB586" s="55" t="str">
        <f>IFERROR(AB338*('SCENARIO Variables'!AJ$95/'SCENARIO Variables'!AJ$94),"")</f>
        <v/>
      </c>
      <c r="AC586" s="55" t="str">
        <f>IFERROR(AC338*('SCENARIO Variables'!AK$95/'SCENARIO Variables'!AK$94),"")</f>
        <v/>
      </c>
    </row>
    <row r="587" spans="3:29" x14ac:dyDescent="0.3">
      <c r="C587" t="s">
        <v>105</v>
      </c>
      <c r="D587" t="s">
        <v>543</v>
      </c>
      <c r="J587" s="52" t="str">
        <f t="shared" si="25"/>
        <v>DEMAND</v>
      </c>
      <c r="K587" s="8">
        <f t="shared" si="23"/>
        <v>2033</v>
      </c>
      <c r="L587" s="59" t="str">
        <f t="shared" si="24"/>
        <v>CKEDU</v>
      </c>
      <c r="O587" s="53">
        <f>IFERROR(ROUNDDOWN(O339*('SCENARIO Variables'!W$46/'SCENARIO Variables'!W$45),4),"")</f>
        <v>1.7302999999999999</v>
      </c>
      <c r="P587" s="55" t="str">
        <f>IFERROR(P339*('SCENARIO Variables'!X$95/'SCENARIO Variables'!X$94),"")</f>
        <v/>
      </c>
      <c r="Q587" s="55" t="str">
        <f>IFERROR(Q339*('SCENARIO Variables'!Y$95/'SCENARIO Variables'!Y$94),"")</f>
        <v/>
      </c>
      <c r="R587" s="55" t="str">
        <f>IFERROR(R339*('SCENARIO Variables'!Z$95/'SCENARIO Variables'!Z$94),"")</f>
        <v/>
      </c>
      <c r="S587" s="55" t="str">
        <f>IFERROR(S339*('SCENARIO Variables'!AA$95/'SCENARIO Variables'!AA$94),"")</f>
        <v/>
      </c>
      <c r="T587" s="55" t="str">
        <f>IFERROR(T339*('SCENARIO Variables'!AB$95/'SCENARIO Variables'!AB$94),"")</f>
        <v/>
      </c>
      <c r="U587" s="55" t="str">
        <f>IFERROR(U339*('SCENARIO Variables'!AC$95/'SCENARIO Variables'!AC$94),"")</f>
        <v/>
      </c>
      <c r="V587" s="55" t="str">
        <f>IFERROR(V339*('SCENARIO Variables'!AD$95/'SCENARIO Variables'!AD$94),"")</f>
        <v/>
      </c>
      <c r="W587" s="55" t="str">
        <f>IFERROR(W339*('SCENARIO Variables'!AE$95/'SCENARIO Variables'!AE$94),"")</f>
        <v/>
      </c>
      <c r="X587" s="55" t="str">
        <f>IFERROR(X339*('SCENARIO Variables'!AF$95/'SCENARIO Variables'!AF$94),"")</f>
        <v/>
      </c>
      <c r="Y587" s="55" t="str">
        <f>IFERROR(Y339*('SCENARIO Variables'!AG$95/'SCENARIO Variables'!AG$94),"")</f>
        <v/>
      </c>
      <c r="Z587" s="55" t="str">
        <f>IFERROR(Z339*('SCENARIO Variables'!AH$95/'SCENARIO Variables'!AH$94),"")</f>
        <v/>
      </c>
      <c r="AA587" s="55" t="str">
        <f>IFERROR(AA339*('SCENARIO Variables'!AI$95/'SCENARIO Variables'!AI$94),"")</f>
        <v/>
      </c>
      <c r="AB587" s="55" t="str">
        <f>IFERROR(AB339*('SCENARIO Variables'!AJ$95/'SCENARIO Variables'!AJ$94),"")</f>
        <v/>
      </c>
      <c r="AC587" s="55" t="str">
        <f>IFERROR(AC339*('SCENARIO Variables'!AK$95/'SCENARIO Variables'!AK$94),"")</f>
        <v/>
      </c>
    </row>
    <row r="588" spans="3:29" x14ac:dyDescent="0.3">
      <c r="C588" t="s">
        <v>106</v>
      </c>
      <c r="D588" t="s">
        <v>543</v>
      </c>
      <c r="J588" s="52" t="str">
        <f t="shared" si="25"/>
        <v>DEMAND</v>
      </c>
      <c r="K588" s="8">
        <f t="shared" si="23"/>
        <v>2033</v>
      </c>
      <c r="L588" s="59" t="str">
        <f t="shared" si="24"/>
        <v>CKHLT</v>
      </c>
      <c r="O588" s="53">
        <f>IFERROR(ROUNDDOWN(O340*('SCENARIO Variables'!W$46/'SCENARIO Variables'!W$45),4),"")</f>
        <v>0.1298</v>
      </c>
      <c r="P588" s="55" t="str">
        <f>IFERROR(P340*('SCENARIO Variables'!X$95/'SCENARIO Variables'!X$94),"")</f>
        <v/>
      </c>
      <c r="Q588" s="55" t="str">
        <f>IFERROR(Q340*('SCENARIO Variables'!Y$95/'SCENARIO Variables'!Y$94),"")</f>
        <v/>
      </c>
      <c r="R588" s="55" t="str">
        <f>IFERROR(R340*('SCENARIO Variables'!Z$95/'SCENARIO Variables'!Z$94),"")</f>
        <v/>
      </c>
      <c r="S588" s="55" t="str">
        <f>IFERROR(S340*('SCENARIO Variables'!AA$95/'SCENARIO Variables'!AA$94),"")</f>
        <v/>
      </c>
      <c r="T588" s="55" t="str">
        <f>IFERROR(T340*('SCENARIO Variables'!AB$95/'SCENARIO Variables'!AB$94),"")</f>
        <v/>
      </c>
      <c r="U588" s="55" t="str">
        <f>IFERROR(U340*('SCENARIO Variables'!AC$95/'SCENARIO Variables'!AC$94),"")</f>
        <v/>
      </c>
      <c r="V588" s="55" t="str">
        <f>IFERROR(V340*('SCENARIO Variables'!AD$95/'SCENARIO Variables'!AD$94),"")</f>
        <v/>
      </c>
      <c r="W588" s="55" t="str">
        <f>IFERROR(W340*('SCENARIO Variables'!AE$95/'SCENARIO Variables'!AE$94),"")</f>
        <v/>
      </c>
      <c r="X588" s="55" t="str">
        <f>IFERROR(X340*('SCENARIO Variables'!AF$95/'SCENARIO Variables'!AF$94),"")</f>
        <v/>
      </c>
      <c r="Y588" s="55" t="str">
        <f>IFERROR(Y340*('SCENARIO Variables'!AG$95/'SCENARIO Variables'!AG$94),"")</f>
        <v/>
      </c>
      <c r="Z588" s="55" t="str">
        <f>IFERROR(Z340*('SCENARIO Variables'!AH$95/'SCENARIO Variables'!AH$94),"")</f>
        <v/>
      </c>
      <c r="AA588" s="55" t="str">
        <f>IFERROR(AA340*('SCENARIO Variables'!AI$95/'SCENARIO Variables'!AI$94),"")</f>
        <v/>
      </c>
      <c r="AB588" s="55" t="str">
        <f>IFERROR(AB340*('SCENARIO Variables'!AJ$95/'SCENARIO Variables'!AJ$94),"")</f>
        <v/>
      </c>
      <c r="AC588" s="55" t="str">
        <f>IFERROR(AC340*('SCENARIO Variables'!AK$95/'SCENARIO Variables'!AK$94),"")</f>
        <v/>
      </c>
    </row>
    <row r="589" spans="3:29" x14ac:dyDescent="0.3">
      <c r="C589" t="s">
        <v>107</v>
      </c>
      <c r="D589" t="s">
        <v>543</v>
      </c>
      <c r="J589" s="52" t="str">
        <f t="shared" si="25"/>
        <v>DEMAND</v>
      </c>
      <c r="K589" s="8">
        <f t="shared" si="23"/>
        <v>2033</v>
      </c>
      <c r="L589" s="59" t="str">
        <f t="shared" si="24"/>
        <v>CKOFF</v>
      </c>
      <c r="O589" s="53">
        <f>IFERROR(ROUNDDOWN(O341*('SCENARIO Variables'!W$46/'SCENARIO Variables'!W$45),4),"")</f>
        <v>0.18429999999999999</v>
      </c>
      <c r="P589" s="55" t="str">
        <f>IFERROR(P341*('SCENARIO Variables'!X$95/'SCENARIO Variables'!X$94),"")</f>
        <v/>
      </c>
      <c r="Q589" s="55" t="str">
        <f>IFERROR(Q341*('SCENARIO Variables'!Y$95/'SCENARIO Variables'!Y$94),"")</f>
        <v/>
      </c>
      <c r="R589" s="55" t="str">
        <f>IFERROR(R341*('SCENARIO Variables'!Z$95/'SCENARIO Variables'!Z$94),"")</f>
        <v/>
      </c>
      <c r="S589" s="55" t="str">
        <f>IFERROR(S341*('SCENARIO Variables'!AA$95/'SCENARIO Variables'!AA$94),"")</f>
        <v/>
      </c>
      <c r="T589" s="55" t="str">
        <f>IFERROR(T341*('SCENARIO Variables'!AB$95/'SCENARIO Variables'!AB$94),"")</f>
        <v/>
      </c>
      <c r="U589" s="55" t="str">
        <f>IFERROR(U341*('SCENARIO Variables'!AC$95/'SCENARIO Variables'!AC$94),"")</f>
        <v/>
      </c>
      <c r="V589" s="55" t="str">
        <f>IFERROR(V341*('SCENARIO Variables'!AD$95/'SCENARIO Variables'!AD$94),"")</f>
        <v/>
      </c>
      <c r="W589" s="55" t="str">
        <f>IFERROR(W341*('SCENARIO Variables'!AE$95/'SCENARIO Variables'!AE$94),"")</f>
        <v/>
      </c>
      <c r="X589" s="55" t="str">
        <f>IFERROR(X341*('SCENARIO Variables'!AF$95/'SCENARIO Variables'!AF$94),"")</f>
        <v/>
      </c>
      <c r="Y589" s="55" t="str">
        <f>IFERROR(Y341*('SCENARIO Variables'!AG$95/'SCENARIO Variables'!AG$94),"")</f>
        <v/>
      </c>
      <c r="Z589" s="55" t="str">
        <f>IFERROR(Z341*('SCENARIO Variables'!AH$95/'SCENARIO Variables'!AH$94),"")</f>
        <v/>
      </c>
      <c r="AA589" s="55" t="str">
        <f>IFERROR(AA341*('SCENARIO Variables'!AI$95/'SCENARIO Variables'!AI$94),"")</f>
        <v/>
      </c>
      <c r="AB589" s="55" t="str">
        <f>IFERROR(AB341*('SCENARIO Variables'!AJ$95/'SCENARIO Variables'!AJ$94),"")</f>
        <v/>
      </c>
      <c r="AC589" s="55" t="str">
        <f>IFERROR(AC341*('SCENARIO Variables'!AK$95/'SCENARIO Variables'!AK$94),"")</f>
        <v/>
      </c>
    </row>
    <row r="590" spans="3:29" x14ac:dyDescent="0.3">
      <c r="C590" t="s">
        <v>108</v>
      </c>
      <c r="D590" t="s">
        <v>543</v>
      </c>
      <c r="J590" s="52" t="str">
        <f t="shared" si="25"/>
        <v>DEMAND</v>
      </c>
      <c r="K590" s="8">
        <f t="shared" si="23"/>
        <v>2033</v>
      </c>
      <c r="L590" s="59" t="str">
        <f t="shared" si="24"/>
        <v>CKOTH</v>
      </c>
      <c r="O590" s="53">
        <f>IFERROR(ROUNDDOWN(O342*('SCENARIO Variables'!W$46/'SCENARIO Variables'!W$45),4),"")</f>
        <v>1.0982000000000001</v>
      </c>
      <c r="P590" s="55" t="str">
        <f>IFERROR(P342*('SCENARIO Variables'!X$95/'SCENARIO Variables'!X$94),"")</f>
        <v/>
      </c>
      <c r="Q590" s="55" t="str">
        <f>IFERROR(Q342*('SCENARIO Variables'!Y$95/'SCENARIO Variables'!Y$94),"")</f>
        <v/>
      </c>
      <c r="R590" s="55" t="str">
        <f>IFERROR(R342*('SCENARIO Variables'!Z$95/'SCENARIO Variables'!Z$94),"")</f>
        <v/>
      </c>
      <c r="S590" s="55" t="str">
        <f>IFERROR(S342*('SCENARIO Variables'!AA$95/'SCENARIO Variables'!AA$94),"")</f>
        <v/>
      </c>
      <c r="T590" s="55" t="str">
        <f>IFERROR(T342*('SCENARIO Variables'!AB$95/'SCENARIO Variables'!AB$94),"")</f>
        <v/>
      </c>
      <c r="U590" s="55" t="str">
        <f>IFERROR(U342*('SCENARIO Variables'!AC$95/'SCENARIO Variables'!AC$94),"")</f>
        <v/>
      </c>
      <c r="V590" s="55" t="str">
        <f>IFERROR(V342*('SCENARIO Variables'!AD$95/'SCENARIO Variables'!AD$94),"")</f>
        <v/>
      </c>
      <c r="W590" s="55" t="str">
        <f>IFERROR(W342*('SCENARIO Variables'!AE$95/'SCENARIO Variables'!AE$94),"")</f>
        <v/>
      </c>
      <c r="X590" s="55" t="str">
        <f>IFERROR(X342*('SCENARIO Variables'!AF$95/'SCENARIO Variables'!AF$94),"")</f>
        <v/>
      </c>
      <c r="Y590" s="55" t="str">
        <f>IFERROR(Y342*('SCENARIO Variables'!AG$95/'SCENARIO Variables'!AG$94),"")</f>
        <v/>
      </c>
      <c r="Z590" s="55" t="str">
        <f>IFERROR(Z342*('SCENARIO Variables'!AH$95/'SCENARIO Variables'!AH$94),"")</f>
        <v/>
      </c>
      <c r="AA590" s="55" t="str">
        <f>IFERROR(AA342*('SCENARIO Variables'!AI$95/'SCENARIO Variables'!AI$94),"")</f>
        <v/>
      </c>
      <c r="AB590" s="55" t="str">
        <f>IFERROR(AB342*('SCENARIO Variables'!AJ$95/'SCENARIO Variables'!AJ$94),"")</f>
        <v/>
      </c>
      <c r="AC590" s="55" t="str">
        <f>IFERROR(AC342*('SCENARIO Variables'!AK$95/'SCENARIO Variables'!AK$94),"")</f>
        <v/>
      </c>
    </row>
    <row r="591" spans="3:29" x14ac:dyDescent="0.3">
      <c r="C591" t="s">
        <v>109</v>
      </c>
      <c r="D591" t="s">
        <v>543</v>
      </c>
      <c r="J591" s="52" t="str">
        <f t="shared" si="25"/>
        <v>DEMAND</v>
      </c>
      <c r="K591" s="8">
        <f t="shared" si="23"/>
        <v>2033</v>
      </c>
      <c r="L591" s="59" t="str">
        <f t="shared" si="24"/>
        <v>CKRET</v>
      </c>
      <c r="O591" s="53">
        <f>IFERROR(ROUNDDOWN(O343*('SCENARIO Variables'!W$46/'SCENARIO Variables'!W$45),4),"")</f>
        <v>0.2273</v>
      </c>
      <c r="P591" s="55" t="str">
        <f>IFERROR(P343*('SCENARIO Variables'!X$95/'SCENARIO Variables'!X$94),"")</f>
        <v/>
      </c>
      <c r="Q591" s="55" t="str">
        <f>IFERROR(Q343*('SCENARIO Variables'!Y$95/'SCENARIO Variables'!Y$94),"")</f>
        <v/>
      </c>
      <c r="R591" s="55" t="str">
        <f>IFERROR(R343*('SCENARIO Variables'!Z$95/'SCENARIO Variables'!Z$94),"")</f>
        <v/>
      </c>
      <c r="S591" s="55" t="str">
        <f>IFERROR(S343*('SCENARIO Variables'!AA$95/'SCENARIO Variables'!AA$94),"")</f>
        <v/>
      </c>
      <c r="T591" s="55" t="str">
        <f>IFERROR(T343*('SCENARIO Variables'!AB$95/'SCENARIO Variables'!AB$94),"")</f>
        <v/>
      </c>
      <c r="U591" s="55" t="str">
        <f>IFERROR(U343*('SCENARIO Variables'!AC$95/'SCENARIO Variables'!AC$94),"")</f>
        <v/>
      </c>
      <c r="V591" s="55" t="str">
        <f>IFERROR(V343*('SCENARIO Variables'!AD$95/'SCENARIO Variables'!AD$94),"")</f>
        <v/>
      </c>
      <c r="W591" s="55" t="str">
        <f>IFERROR(W343*('SCENARIO Variables'!AE$95/'SCENARIO Variables'!AE$94),"")</f>
        <v/>
      </c>
      <c r="X591" s="55" t="str">
        <f>IFERROR(X343*('SCENARIO Variables'!AF$95/'SCENARIO Variables'!AF$94),"")</f>
        <v/>
      </c>
      <c r="Y591" s="55" t="str">
        <f>IFERROR(Y343*('SCENARIO Variables'!AG$95/'SCENARIO Variables'!AG$94),"")</f>
        <v/>
      </c>
      <c r="Z591" s="55" t="str">
        <f>IFERROR(Z343*('SCENARIO Variables'!AH$95/'SCENARIO Variables'!AH$94),"")</f>
        <v/>
      </c>
      <c r="AA591" s="55" t="str">
        <f>IFERROR(AA343*('SCENARIO Variables'!AI$95/'SCENARIO Variables'!AI$94),"")</f>
        <v/>
      </c>
      <c r="AB591" s="55" t="str">
        <f>IFERROR(AB343*('SCENARIO Variables'!AJ$95/'SCENARIO Variables'!AJ$94),"")</f>
        <v/>
      </c>
      <c r="AC591" s="55" t="str">
        <f>IFERROR(AC343*('SCENARIO Variables'!AK$95/'SCENARIO Variables'!AK$94),"")</f>
        <v/>
      </c>
    </row>
    <row r="592" spans="3:29" x14ac:dyDescent="0.3">
      <c r="C592" t="s">
        <v>110</v>
      </c>
      <c r="D592" t="s">
        <v>543</v>
      </c>
      <c r="J592" s="52" t="str">
        <f t="shared" si="25"/>
        <v>DEMAND</v>
      </c>
      <c r="K592" s="8">
        <f t="shared" si="23"/>
        <v>2033</v>
      </c>
      <c r="L592" s="59" t="str">
        <f t="shared" si="24"/>
        <v>CKSPO</v>
      </c>
      <c r="O592" s="53">
        <f>IFERROR(ROUNDDOWN(O344*('SCENARIO Variables'!W$46/'SCENARIO Variables'!W$45),4),"")</f>
        <v>0.48780000000000001</v>
      </c>
      <c r="P592" s="55" t="str">
        <f>IFERROR(P344*('SCENARIO Variables'!X$95/'SCENARIO Variables'!X$94),"")</f>
        <v/>
      </c>
      <c r="Q592" s="55" t="str">
        <f>IFERROR(Q344*('SCENARIO Variables'!Y$95/'SCENARIO Variables'!Y$94),"")</f>
        <v/>
      </c>
      <c r="R592" s="55" t="str">
        <f>IFERROR(R344*('SCENARIO Variables'!Z$95/'SCENARIO Variables'!Z$94),"")</f>
        <v/>
      </c>
      <c r="S592" s="55" t="str">
        <f>IFERROR(S344*('SCENARIO Variables'!AA$95/'SCENARIO Variables'!AA$94),"")</f>
        <v/>
      </c>
      <c r="T592" s="55" t="str">
        <f>IFERROR(T344*('SCENARIO Variables'!AB$95/'SCENARIO Variables'!AB$94),"")</f>
        <v/>
      </c>
      <c r="U592" s="55" t="str">
        <f>IFERROR(U344*('SCENARIO Variables'!AC$95/'SCENARIO Variables'!AC$94),"")</f>
        <v/>
      </c>
      <c r="V592" s="55" t="str">
        <f>IFERROR(V344*('SCENARIO Variables'!AD$95/'SCENARIO Variables'!AD$94),"")</f>
        <v/>
      </c>
      <c r="W592" s="55" t="str">
        <f>IFERROR(W344*('SCENARIO Variables'!AE$95/'SCENARIO Variables'!AE$94),"")</f>
        <v/>
      </c>
      <c r="X592" s="55" t="str">
        <f>IFERROR(X344*('SCENARIO Variables'!AF$95/'SCENARIO Variables'!AF$94),"")</f>
        <v/>
      </c>
      <c r="Y592" s="55" t="str">
        <f>IFERROR(Y344*('SCENARIO Variables'!AG$95/'SCENARIO Variables'!AG$94),"")</f>
        <v/>
      </c>
      <c r="Z592" s="55" t="str">
        <f>IFERROR(Z344*('SCENARIO Variables'!AH$95/'SCENARIO Variables'!AH$94),"")</f>
        <v/>
      </c>
      <c r="AA592" s="55" t="str">
        <f>IFERROR(AA344*('SCENARIO Variables'!AI$95/'SCENARIO Variables'!AI$94),"")</f>
        <v/>
      </c>
      <c r="AB592" s="55" t="str">
        <f>IFERROR(AB344*('SCENARIO Variables'!AJ$95/'SCENARIO Variables'!AJ$94),"")</f>
        <v/>
      </c>
      <c r="AC592" s="55" t="str">
        <f>IFERROR(AC344*('SCENARIO Variables'!AK$95/'SCENARIO Variables'!AK$94),"")</f>
        <v/>
      </c>
    </row>
    <row r="593" spans="3:29" x14ac:dyDescent="0.3">
      <c r="C593" t="s">
        <v>111</v>
      </c>
      <c r="D593" t="s">
        <v>543</v>
      </c>
      <c r="J593" s="52" t="str">
        <f t="shared" si="25"/>
        <v>DEMAND</v>
      </c>
      <c r="K593" s="8">
        <f t="shared" si="23"/>
        <v>2033</v>
      </c>
      <c r="L593" s="59" t="str">
        <f t="shared" si="24"/>
        <v>CKTUR</v>
      </c>
      <c r="O593" s="53">
        <f>IFERROR(ROUNDDOWN(O345*('SCENARIO Variables'!W$46/'SCENARIO Variables'!W$45),4),"")</f>
        <v>0.1384</v>
      </c>
      <c r="P593" s="55" t="str">
        <f>IFERROR(P345*('SCENARIO Variables'!X$95/'SCENARIO Variables'!X$94),"")</f>
        <v/>
      </c>
      <c r="Q593" s="55" t="str">
        <f>IFERROR(Q345*('SCENARIO Variables'!Y$95/'SCENARIO Variables'!Y$94),"")</f>
        <v/>
      </c>
      <c r="R593" s="55" t="str">
        <f>IFERROR(R345*('SCENARIO Variables'!Z$95/'SCENARIO Variables'!Z$94),"")</f>
        <v/>
      </c>
      <c r="S593" s="55" t="str">
        <f>IFERROR(S345*('SCENARIO Variables'!AA$95/'SCENARIO Variables'!AA$94),"")</f>
        <v/>
      </c>
      <c r="T593" s="55" t="str">
        <f>IFERROR(T345*('SCENARIO Variables'!AB$95/'SCENARIO Variables'!AB$94),"")</f>
        <v/>
      </c>
      <c r="U593" s="55" t="str">
        <f>IFERROR(U345*('SCENARIO Variables'!AC$95/'SCENARIO Variables'!AC$94),"")</f>
        <v/>
      </c>
      <c r="V593" s="55" t="str">
        <f>IFERROR(V345*('SCENARIO Variables'!AD$95/'SCENARIO Variables'!AD$94),"")</f>
        <v/>
      </c>
      <c r="W593" s="55" t="str">
        <f>IFERROR(W345*('SCENARIO Variables'!AE$95/'SCENARIO Variables'!AE$94),"")</f>
        <v/>
      </c>
      <c r="X593" s="55" t="str">
        <f>IFERROR(X345*('SCENARIO Variables'!AF$95/'SCENARIO Variables'!AF$94),"")</f>
        <v/>
      </c>
      <c r="Y593" s="55" t="str">
        <f>IFERROR(Y345*('SCENARIO Variables'!AG$95/'SCENARIO Variables'!AG$94),"")</f>
        <v/>
      </c>
      <c r="Z593" s="55" t="str">
        <f>IFERROR(Z345*('SCENARIO Variables'!AH$95/'SCENARIO Variables'!AH$94),"")</f>
        <v/>
      </c>
      <c r="AA593" s="55" t="str">
        <f>IFERROR(AA345*('SCENARIO Variables'!AI$95/'SCENARIO Variables'!AI$94),"")</f>
        <v/>
      </c>
      <c r="AB593" s="55" t="str">
        <f>IFERROR(AB345*('SCENARIO Variables'!AJ$95/'SCENARIO Variables'!AJ$94),"")</f>
        <v/>
      </c>
      <c r="AC593" s="55" t="str">
        <f>IFERROR(AC345*('SCENARIO Variables'!AK$95/'SCENARIO Variables'!AK$94),"")</f>
        <v/>
      </c>
    </row>
    <row r="594" spans="3:29" x14ac:dyDescent="0.3">
      <c r="C594" t="s">
        <v>112</v>
      </c>
      <c r="D594" t="s">
        <v>543</v>
      </c>
      <c r="J594" s="52" t="str">
        <f t="shared" si="25"/>
        <v>DEMAND</v>
      </c>
      <c r="K594" s="8">
        <f t="shared" si="23"/>
        <v>2033</v>
      </c>
      <c r="L594" s="59" t="str">
        <f t="shared" si="24"/>
        <v>CLCUL</v>
      </c>
      <c r="O594" s="53">
        <f>IFERROR(ROUNDDOWN(O346*('SCENARIO Variables'!W$46/'SCENARIO Variables'!W$45),4),"")</f>
        <v>0.95369999999999999</v>
      </c>
      <c r="P594" s="55" t="str">
        <f>IFERROR(P346*('SCENARIO Variables'!X$95/'SCENARIO Variables'!X$94),"")</f>
        <v/>
      </c>
      <c r="Q594" s="55" t="str">
        <f>IFERROR(Q346*('SCENARIO Variables'!Y$95/'SCENARIO Variables'!Y$94),"")</f>
        <v/>
      </c>
      <c r="R594" s="55" t="str">
        <f>IFERROR(R346*('SCENARIO Variables'!Z$95/'SCENARIO Variables'!Z$94),"")</f>
        <v/>
      </c>
      <c r="S594" s="55" t="str">
        <f>IFERROR(S346*('SCENARIO Variables'!AA$95/'SCENARIO Variables'!AA$94),"")</f>
        <v/>
      </c>
      <c r="T594" s="55" t="str">
        <f>IFERROR(T346*('SCENARIO Variables'!AB$95/'SCENARIO Variables'!AB$94),"")</f>
        <v/>
      </c>
      <c r="U594" s="55" t="str">
        <f>IFERROR(U346*('SCENARIO Variables'!AC$95/'SCENARIO Variables'!AC$94),"")</f>
        <v/>
      </c>
      <c r="V594" s="55" t="str">
        <f>IFERROR(V346*('SCENARIO Variables'!AD$95/'SCENARIO Variables'!AD$94),"")</f>
        <v/>
      </c>
      <c r="W594" s="55" t="str">
        <f>IFERROR(W346*('SCENARIO Variables'!AE$95/'SCENARIO Variables'!AE$94),"")</f>
        <v/>
      </c>
      <c r="X594" s="55" t="str">
        <f>IFERROR(X346*('SCENARIO Variables'!AF$95/'SCENARIO Variables'!AF$94),"")</f>
        <v/>
      </c>
      <c r="Y594" s="55" t="str">
        <f>IFERROR(Y346*('SCENARIO Variables'!AG$95/'SCENARIO Variables'!AG$94),"")</f>
        <v/>
      </c>
      <c r="Z594" s="55" t="str">
        <f>IFERROR(Z346*('SCENARIO Variables'!AH$95/'SCENARIO Variables'!AH$94),"")</f>
        <v/>
      </c>
      <c r="AA594" s="55" t="str">
        <f>IFERROR(AA346*('SCENARIO Variables'!AI$95/'SCENARIO Variables'!AI$94),"")</f>
        <v/>
      </c>
      <c r="AB594" s="55" t="str">
        <f>IFERROR(AB346*('SCENARIO Variables'!AJ$95/'SCENARIO Variables'!AJ$94),"")</f>
        <v/>
      </c>
      <c r="AC594" s="55" t="str">
        <f>IFERROR(AC346*('SCENARIO Variables'!AK$95/'SCENARIO Variables'!AK$94),"")</f>
        <v/>
      </c>
    </row>
    <row r="595" spans="3:29" x14ac:dyDescent="0.3">
      <c r="C595" t="s">
        <v>113</v>
      </c>
      <c r="D595" t="s">
        <v>543</v>
      </c>
      <c r="J595" s="52" t="str">
        <f t="shared" si="25"/>
        <v>DEMAND</v>
      </c>
      <c r="K595" s="8">
        <f t="shared" si="23"/>
        <v>2033</v>
      </c>
      <c r="L595" s="59" t="str">
        <f t="shared" si="24"/>
        <v>CLEDU</v>
      </c>
      <c r="O595" s="53">
        <f>IFERROR(ROUNDDOWN(O347*('SCENARIO Variables'!W$46/'SCENARIO Variables'!W$45),4),"")</f>
        <v>2.2898000000000001</v>
      </c>
      <c r="P595" s="55" t="str">
        <f>IFERROR(P347*('SCENARIO Variables'!X$95/'SCENARIO Variables'!X$94),"")</f>
        <v/>
      </c>
      <c r="Q595" s="55" t="str">
        <f>IFERROR(Q347*('SCENARIO Variables'!Y$95/'SCENARIO Variables'!Y$94),"")</f>
        <v/>
      </c>
      <c r="R595" s="55" t="str">
        <f>IFERROR(R347*('SCENARIO Variables'!Z$95/'SCENARIO Variables'!Z$94),"")</f>
        <v/>
      </c>
      <c r="S595" s="55" t="str">
        <f>IFERROR(S347*('SCENARIO Variables'!AA$95/'SCENARIO Variables'!AA$94),"")</f>
        <v/>
      </c>
      <c r="T595" s="55" t="str">
        <f>IFERROR(T347*('SCENARIO Variables'!AB$95/'SCENARIO Variables'!AB$94),"")</f>
        <v/>
      </c>
      <c r="U595" s="55" t="str">
        <f>IFERROR(U347*('SCENARIO Variables'!AC$95/'SCENARIO Variables'!AC$94),"")</f>
        <v/>
      </c>
      <c r="V595" s="55" t="str">
        <f>IFERROR(V347*('SCENARIO Variables'!AD$95/'SCENARIO Variables'!AD$94),"")</f>
        <v/>
      </c>
      <c r="W595" s="55" t="str">
        <f>IFERROR(W347*('SCENARIO Variables'!AE$95/'SCENARIO Variables'!AE$94),"")</f>
        <v/>
      </c>
      <c r="X595" s="55" t="str">
        <f>IFERROR(X347*('SCENARIO Variables'!AF$95/'SCENARIO Variables'!AF$94),"")</f>
        <v/>
      </c>
      <c r="Y595" s="55" t="str">
        <f>IFERROR(Y347*('SCENARIO Variables'!AG$95/'SCENARIO Variables'!AG$94),"")</f>
        <v/>
      </c>
      <c r="Z595" s="55" t="str">
        <f>IFERROR(Z347*('SCENARIO Variables'!AH$95/'SCENARIO Variables'!AH$94),"")</f>
        <v/>
      </c>
      <c r="AA595" s="55" t="str">
        <f>IFERROR(AA347*('SCENARIO Variables'!AI$95/'SCENARIO Variables'!AI$94),"")</f>
        <v/>
      </c>
      <c r="AB595" s="55" t="str">
        <f>IFERROR(AB347*('SCENARIO Variables'!AJ$95/'SCENARIO Variables'!AJ$94),"")</f>
        <v/>
      </c>
      <c r="AC595" s="55" t="str">
        <f>IFERROR(AC347*('SCENARIO Variables'!AK$95/'SCENARIO Variables'!AK$94),"")</f>
        <v/>
      </c>
    </row>
    <row r="596" spans="3:29" x14ac:dyDescent="0.3">
      <c r="C596" t="s">
        <v>114</v>
      </c>
      <c r="D596" t="s">
        <v>543</v>
      </c>
      <c r="J596" s="52" t="str">
        <f t="shared" si="25"/>
        <v>DEMAND</v>
      </c>
      <c r="K596" s="8">
        <f t="shared" si="23"/>
        <v>2033</v>
      </c>
      <c r="L596" s="59" t="str">
        <f t="shared" si="24"/>
        <v>CLHLT</v>
      </c>
      <c r="O596" s="53">
        <f>IFERROR(ROUNDDOWN(O348*('SCENARIO Variables'!W$46/'SCENARIO Variables'!W$45),4),"")</f>
        <v>0.17180000000000001</v>
      </c>
      <c r="P596" s="55" t="str">
        <f>IFERROR(P348*('SCENARIO Variables'!X$95/'SCENARIO Variables'!X$94),"")</f>
        <v/>
      </c>
      <c r="Q596" s="55" t="str">
        <f>IFERROR(Q348*('SCENARIO Variables'!Y$95/'SCENARIO Variables'!Y$94),"")</f>
        <v/>
      </c>
      <c r="R596" s="55" t="str">
        <f>IFERROR(R348*('SCENARIO Variables'!Z$95/'SCENARIO Variables'!Z$94),"")</f>
        <v/>
      </c>
      <c r="S596" s="55" t="str">
        <f>IFERROR(S348*('SCENARIO Variables'!AA$95/'SCENARIO Variables'!AA$94),"")</f>
        <v/>
      </c>
      <c r="T596" s="55" t="str">
        <f>IFERROR(T348*('SCENARIO Variables'!AB$95/'SCENARIO Variables'!AB$94),"")</f>
        <v/>
      </c>
      <c r="U596" s="55" t="str">
        <f>IFERROR(U348*('SCENARIO Variables'!AC$95/'SCENARIO Variables'!AC$94),"")</f>
        <v/>
      </c>
      <c r="V596" s="55" t="str">
        <f>IFERROR(V348*('SCENARIO Variables'!AD$95/'SCENARIO Variables'!AD$94),"")</f>
        <v/>
      </c>
      <c r="W596" s="55" t="str">
        <f>IFERROR(W348*('SCENARIO Variables'!AE$95/'SCENARIO Variables'!AE$94),"")</f>
        <v/>
      </c>
      <c r="X596" s="55" t="str">
        <f>IFERROR(X348*('SCENARIO Variables'!AF$95/'SCENARIO Variables'!AF$94),"")</f>
        <v/>
      </c>
      <c r="Y596" s="55" t="str">
        <f>IFERROR(Y348*('SCENARIO Variables'!AG$95/'SCENARIO Variables'!AG$94),"")</f>
        <v/>
      </c>
      <c r="Z596" s="55" t="str">
        <f>IFERROR(Z348*('SCENARIO Variables'!AH$95/'SCENARIO Variables'!AH$94),"")</f>
        <v/>
      </c>
      <c r="AA596" s="55" t="str">
        <f>IFERROR(AA348*('SCENARIO Variables'!AI$95/'SCENARIO Variables'!AI$94),"")</f>
        <v/>
      </c>
      <c r="AB596" s="55" t="str">
        <f>IFERROR(AB348*('SCENARIO Variables'!AJ$95/'SCENARIO Variables'!AJ$94),"")</f>
        <v/>
      </c>
      <c r="AC596" s="55" t="str">
        <f>IFERROR(AC348*('SCENARIO Variables'!AK$95/'SCENARIO Variables'!AK$94),"")</f>
        <v/>
      </c>
    </row>
    <row r="597" spans="3:29" x14ac:dyDescent="0.3">
      <c r="C597" t="s">
        <v>115</v>
      </c>
      <c r="D597" t="s">
        <v>543</v>
      </c>
      <c r="J597" s="52" t="str">
        <f t="shared" si="25"/>
        <v>DEMAND</v>
      </c>
      <c r="K597" s="8">
        <f t="shared" si="23"/>
        <v>2033</v>
      </c>
      <c r="L597" s="59" t="str">
        <f t="shared" si="24"/>
        <v>CLOFF</v>
      </c>
      <c r="O597" s="53">
        <f>IFERROR(ROUNDDOWN(O349*('SCENARIO Variables'!W$46/'SCENARIO Variables'!W$45),4),"")</f>
        <v>0.24399999999999999</v>
      </c>
      <c r="P597" s="55" t="str">
        <f>IFERROR(P349*('SCENARIO Variables'!X$95/'SCENARIO Variables'!X$94),"")</f>
        <v/>
      </c>
      <c r="Q597" s="55" t="str">
        <f>IFERROR(Q349*('SCENARIO Variables'!Y$95/'SCENARIO Variables'!Y$94),"")</f>
        <v/>
      </c>
      <c r="R597" s="55" t="str">
        <f>IFERROR(R349*('SCENARIO Variables'!Z$95/'SCENARIO Variables'!Z$94),"")</f>
        <v/>
      </c>
      <c r="S597" s="55" t="str">
        <f>IFERROR(S349*('SCENARIO Variables'!AA$95/'SCENARIO Variables'!AA$94),"")</f>
        <v/>
      </c>
      <c r="T597" s="55" t="str">
        <f>IFERROR(T349*('SCENARIO Variables'!AB$95/'SCENARIO Variables'!AB$94),"")</f>
        <v/>
      </c>
      <c r="U597" s="55" t="str">
        <f>IFERROR(U349*('SCENARIO Variables'!AC$95/'SCENARIO Variables'!AC$94),"")</f>
        <v/>
      </c>
      <c r="V597" s="55" t="str">
        <f>IFERROR(V349*('SCENARIO Variables'!AD$95/'SCENARIO Variables'!AD$94),"")</f>
        <v/>
      </c>
      <c r="W597" s="55" t="str">
        <f>IFERROR(W349*('SCENARIO Variables'!AE$95/'SCENARIO Variables'!AE$94),"")</f>
        <v/>
      </c>
      <c r="X597" s="55" t="str">
        <f>IFERROR(X349*('SCENARIO Variables'!AF$95/'SCENARIO Variables'!AF$94),"")</f>
        <v/>
      </c>
      <c r="Y597" s="55" t="str">
        <f>IFERROR(Y349*('SCENARIO Variables'!AG$95/'SCENARIO Variables'!AG$94),"")</f>
        <v/>
      </c>
      <c r="Z597" s="55" t="str">
        <f>IFERROR(Z349*('SCENARIO Variables'!AH$95/'SCENARIO Variables'!AH$94),"")</f>
        <v/>
      </c>
      <c r="AA597" s="55" t="str">
        <f>IFERROR(AA349*('SCENARIO Variables'!AI$95/'SCENARIO Variables'!AI$94),"")</f>
        <v/>
      </c>
      <c r="AB597" s="55" t="str">
        <f>IFERROR(AB349*('SCENARIO Variables'!AJ$95/'SCENARIO Variables'!AJ$94),"")</f>
        <v/>
      </c>
      <c r="AC597" s="55" t="str">
        <f>IFERROR(AC349*('SCENARIO Variables'!AK$95/'SCENARIO Variables'!AK$94),"")</f>
        <v/>
      </c>
    </row>
    <row r="598" spans="3:29" x14ac:dyDescent="0.3">
      <c r="C598" t="s">
        <v>116</v>
      </c>
      <c r="D598" t="s">
        <v>543</v>
      </c>
      <c r="J598" s="52" t="str">
        <f t="shared" si="25"/>
        <v>DEMAND</v>
      </c>
      <c r="K598" s="8">
        <f t="shared" si="23"/>
        <v>2033</v>
      </c>
      <c r="L598" s="59" t="str">
        <f t="shared" si="24"/>
        <v>CLOTH</v>
      </c>
      <c r="O598" s="53">
        <f>IFERROR(ROUNDDOWN(O350*('SCENARIO Variables'!W$46/'SCENARIO Variables'!W$45),4),"")</f>
        <v>1.4534</v>
      </c>
      <c r="P598" s="55" t="str">
        <f>IFERROR(P350*('SCENARIO Variables'!X$95/'SCENARIO Variables'!X$94),"")</f>
        <v/>
      </c>
      <c r="Q598" s="55" t="str">
        <f>IFERROR(Q350*('SCENARIO Variables'!Y$95/'SCENARIO Variables'!Y$94),"")</f>
        <v/>
      </c>
      <c r="R598" s="55" t="str">
        <f>IFERROR(R350*('SCENARIO Variables'!Z$95/'SCENARIO Variables'!Z$94),"")</f>
        <v/>
      </c>
      <c r="S598" s="55" t="str">
        <f>IFERROR(S350*('SCENARIO Variables'!AA$95/'SCENARIO Variables'!AA$94),"")</f>
        <v/>
      </c>
      <c r="T598" s="55" t="str">
        <f>IFERROR(T350*('SCENARIO Variables'!AB$95/'SCENARIO Variables'!AB$94),"")</f>
        <v/>
      </c>
      <c r="U598" s="55" t="str">
        <f>IFERROR(U350*('SCENARIO Variables'!AC$95/'SCENARIO Variables'!AC$94),"")</f>
        <v/>
      </c>
      <c r="V598" s="55" t="str">
        <f>IFERROR(V350*('SCENARIO Variables'!AD$95/'SCENARIO Variables'!AD$94),"")</f>
        <v/>
      </c>
      <c r="W598" s="55" t="str">
        <f>IFERROR(W350*('SCENARIO Variables'!AE$95/'SCENARIO Variables'!AE$94),"")</f>
        <v/>
      </c>
      <c r="X598" s="55" t="str">
        <f>IFERROR(X350*('SCENARIO Variables'!AF$95/'SCENARIO Variables'!AF$94),"")</f>
        <v/>
      </c>
      <c r="Y598" s="55" t="str">
        <f>IFERROR(Y350*('SCENARIO Variables'!AG$95/'SCENARIO Variables'!AG$94),"")</f>
        <v/>
      </c>
      <c r="Z598" s="55" t="str">
        <f>IFERROR(Z350*('SCENARIO Variables'!AH$95/'SCENARIO Variables'!AH$94),"")</f>
        <v/>
      </c>
      <c r="AA598" s="55" t="str">
        <f>IFERROR(AA350*('SCENARIO Variables'!AI$95/'SCENARIO Variables'!AI$94),"")</f>
        <v/>
      </c>
      <c r="AB598" s="55" t="str">
        <f>IFERROR(AB350*('SCENARIO Variables'!AJ$95/'SCENARIO Variables'!AJ$94),"")</f>
        <v/>
      </c>
      <c r="AC598" s="55" t="str">
        <f>IFERROR(AC350*('SCENARIO Variables'!AK$95/'SCENARIO Variables'!AK$94),"")</f>
        <v/>
      </c>
    </row>
    <row r="599" spans="3:29" x14ac:dyDescent="0.3">
      <c r="C599" t="s">
        <v>117</v>
      </c>
      <c r="D599" t="s">
        <v>543</v>
      </c>
      <c r="J599" s="52" t="str">
        <f t="shared" si="25"/>
        <v>DEMAND</v>
      </c>
      <c r="K599" s="8">
        <f t="shared" si="23"/>
        <v>2033</v>
      </c>
      <c r="L599" s="59" t="str">
        <f t="shared" si="24"/>
        <v>CLRET</v>
      </c>
      <c r="O599" s="53">
        <f>IFERROR(ROUNDDOWN(O351*('SCENARIO Variables'!W$46/'SCENARIO Variables'!W$45),4),"")</f>
        <v>0.30080000000000001</v>
      </c>
      <c r="P599" s="55" t="str">
        <f>IFERROR(P351*('SCENARIO Variables'!X$95/'SCENARIO Variables'!X$94),"")</f>
        <v/>
      </c>
      <c r="Q599" s="55" t="str">
        <f>IFERROR(Q351*('SCENARIO Variables'!Y$95/'SCENARIO Variables'!Y$94),"")</f>
        <v/>
      </c>
      <c r="R599" s="55" t="str">
        <f>IFERROR(R351*('SCENARIO Variables'!Z$95/'SCENARIO Variables'!Z$94),"")</f>
        <v/>
      </c>
      <c r="S599" s="55" t="str">
        <f>IFERROR(S351*('SCENARIO Variables'!AA$95/'SCENARIO Variables'!AA$94),"")</f>
        <v/>
      </c>
      <c r="T599" s="55" t="str">
        <f>IFERROR(T351*('SCENARIO Variables'!AB$95/'SCENARIO Variables'!AB$94),"")</f>
        <v/>
      </c>
      <c r="U599" s="55" t="str">
        <f>IFERROR(U351*('SCENARIO Variables'!AC$95/'SCENARIO Variables'!AC$94),"")</f>
        <v/>
      </c>
      <c r="V599" s="55" t="str">
        <f>IFERROR(V351*('SCENARIO Variables'!AD$95/'SCENARIO Variables'!AD$94),"")</f>
        <v/>
      </c>
      <c r="W599" s="55" t="str">
        <f>IFERROR(W351*('SCENARIO Variables'!AE$95/'SCENARIO Variables'!AE$94),"")</f>
        <v/>
      </c>
      <c r="X599" s="55" t="str">
        <f>IFERROR(X351*('SCENARIO Variables'!AF$95/'SCENARIO Variables'!AF$94),"")</f>
        <v/>
      </c>
      <c r="Y599" s="55" t="str">
        <f>IFERROR(Y351*('SCENARIO Variables'!AG$95/'SCENARIO Variables'!AG$94),"")</f>
        <v/>
      </c>
      <c r="Z599" s="55" t="str">
        <f>IFERROR(Z351*('SCENARIO Variables'!AH$95/'SCENARIO Variables'!AH$94),"")</f>
        <v/>
      </c>
      <c r="AA599" s="55" t="str">
        <f>IFERROR(AA351*('SCENARIO Variables'!AI$95/'SCENARIO Variables'!AI$94),"")</f>
        <v/>
      </c>
      <c r="AB599" s="55" t="str">
        <f>IFERROR(AB351*('SCENARIO Variables'!AJ$95/'SCENARIO Variables'!AJ$94),"")</f>
        <v/>
      </c>
      <c r="AC599" s="55" t="str">
        <f>IFERROR(AC351*('SCENARIO Variables'!AK$95/'SCENARIO Variables'!AK$94),"")</f>
        <v/>
      </c>
    </row>
    <row r="600" spans="3:29" x14ac:dyDescent="0.3">
      <c r="C600" t="s">
        <v>118</v>
      </c>
      <c r="D600" t="s">
        <v>543</v>
      </c>
      <c r="J600" s="52" t="str">
        <f t="shared" si="25"/>
        <v>DEMAND</v>
      </c>
      <c r="K600" s="8">
        <f t="shared" si="23"/>
        <v>2033</v>
      </c>
      <c r="L600" s="59" t="str">
        <f t="shared" si="24"/>
        <v>CLSPO</v>
      </c>
      <c r="O600" s="53">
        <f>IFERROR(ROUNDDOWN(O352*('SCENARIO Variables'!W$46/'SCENARIO Variables'!W$45),4),"")</f>
        <v>0.64570000000000005</v>
      </c>
      <c r="P600" s="55" t="str">
        <f>IFERROR(P352*('SCENARIO Variables'!X$95/'SCENARIO Variables'!X$94),"")</f>
        <v/>
      </c>
      <c r="Q600" s="55" t="str">
        <f>IFERROR(Q352*('SCENARIO Variables'!Y$95/'SCENARIO Variables'!Y$94),"")</f>
        <v/>
      </c>
      <c r="R600" s="55" t="str">
        <f>IFERROR(R352*('SCENARIO Variables'!Z$95/'SCENARIO Variables'!Z$94),"")</f>
        <v/>
      </c>
      <c r="S600" s="55" t="str">
        <f>IFERROR(S352*('SCENARIO Variables'!AA$95/'SCENARIO Variables'!AA$94),"")</f>
        <v/>
      </c>
      <c r="T600" s="55" t="str">
        <f>IFERROR(T352*('SCENARIO Variables'!AB$95/'SCENARIO Variables'!AB$94),"")</f>
        <v/>
      </c>
      <c r="U600" s="55" t="str">
        <f>IFERROR(U352*('SCENARIO Variables'!AC$95/'SCENARIO Variables'!AC$94),"")</f>
        <v/>
      </c>
      <c r="V600" s="55" t="str">
        <f>IFERROR(V352*('SCENARIO Variables'!AD$95/'SCENARIO Variables'!AD$94),"")</f>
        <v/>
      </c>
      <c r="W600" s="55" t="str">
        <f>IFERROR(W352*('SCENARIO Variables'!AE$95/'SCENARIO Variables'!AE$94),"")</f>
        <v/>
      </c>
      <c r="X600" s="55" t="str">
        <f>IFERROR(X352*('SCENARIO Variables'!AF$95/'SCENARIO Variables'!AF$94),"")</f>
        <v/>
      </c>
      <c r="Y600" s="55" t="str">
        <f>IFERROR(Y352*('SCENARIO Variables'!AG$95/'SCENARIO Variables'!AG$94),"")</f>
        <v/>
      </c>
      <c r="Z600" s="55" t="str">
        <f>IFERROR(Z352*('SCENARIO Variables'!AH$95/'SCENARIO Variables'!AH$94),"")</f>
        <v/>
      </c>
      <c r="AA600" s="55" t="str">
        <f>IFERROR(AA352*('SCENARIO Variables'!AI$95/'SCENARIO Variables'!AI$94),"")</f>
        <v/>
      </c>
      <c r="AB600" s="55" t="str">
        <f>IFERROR(AB352*('SCENARIO Variables'!AJ$95/'SCENARIO Variables'!AJ$94),"")</f>
        <v/>
      </c>
      <c r="AC600" s="55" t="str">
        <f>IFERROR(AC352*('SCENARIO Variables'!AK$95/'SCENARIO Variables'!AK$94),"")</f>
        <v/>
      </c>
    </row>
    <row r="601" spans="3:29" x14ac:dyDescent="0.3">
      <c r="C601" t="s">
        <v>119</v>
      </c>
      <c r="D601" t="s">
        <v>543</v>
      </c>
      <c r="J601" s="52" t="str">
        <f t="shared" si="25"/>
        <v>DEMAND</v>
      </c>
      <c r="K601" s="8">
        <f t="shared" si="23"/>
        <v>2033</v>
      </c>
      <c r="L601" s="59" t="str">
        <f t="shared" si="24"/>
        <v>CLTUR</v>
      </c>
      <c r="O601" s="53">
        <f>IFERROR(ROUNDDOWN(O353*('SCENARIO Variables'!W$46/'SCENARIO Variables'!W$45),4),"")</f>
        <v>0.18329999999999999</v>
      </c>
      <c r="P601" s="55" t="str">
        <f>IFERROR(P353*('SCENARIO Variables'!X$95/'SCENARIO Variables'!X$94),"")</f>
        <v/>
      </c>
      <c r="Q601" s="55" t="str">
        <f>IFERROR(Q353*('SCENARIO Variables'!Y$95/'SCENARIO Variables'!Y$94),"")</f>
        <v/>
      </c>
      <c r="R601" s="55" t="str">
        <f>IFERROR(R353*('SCENARIO Variables'!Z$95/'SCENARIO Variables'!Z$94),"")</f>
        <v/>
      </c>
      <c r="S601" s="55" t="str">
        <f>IFERROR(S353*('SCENARIO Variables'!AA$95/'SCENARIO Variables'!AA$94),"")</f>
        <v/>
      </c>
      <c r="T601" s="55" t="str">
        <f>IFERROR(T353*('SCENARIO Variables'!AB$95/'SCENARIO Variables'!AB$94),"")</f>
        <v/>
      </c>
      <c r="U601" s="55" t="str">
        <f>IFERROR(U353*('SCENARIO Variables'!AC$95/'SCENARIO Variables'!AC$94),"")</f>
        <v/>
      </c>
      <c r="V601" s="55" t="str">
        <f>IFERROR(V353*('SCENARIO Variables'!AD$95/'SCENARIO Variables'!AD$94),"")</f>
        <v/>
      </c>
      <c r="W601" s="55" t="str">
        <f>IFERROR(W353*('SCENARIO Variables'!AE$95/'SCENARIO Variables'!AE$94),"")</f>
        <v/>
      </c>
      <c r="X601" s="55" t="str">
        <f>IFERROR(X353*('SCENARIO Variables'!AF$95/'SCENARIO Variables'!AF$94),"")</f>
        <v/>
      </c>
      <c r="Y601" s="55" t="str">
        <f>IFERROR(Y353*('SCENARIO Variables'!AG$95/'SCENARIO Variables'!AG$94),"")</f>
        <v/>
      </c>
      <c r="Z601" s="55" t="str">
        <f>IFERROR(Z353*('SCENARIO Variables'!AH$95/'SCENARIO Variables'!AH$94),"")</f>
        <v/>
      </c>
      <c r="AA601" s="55" t="str">
        <f>IFERROR(AA353*('SCENARIO Variables'!AI$95/'SCENARIO Variables'!AI$94),"")</f>
        <v/>
      </c>
      <c r="AB601" s="55" t="str">
        <f>IFERROR(AB353*('SCENARIO Variables'!AJ$95/'SCENARIO Variables'!AJ$94),"")</f>
        <v/>
      </c>
      <c r="AC601" s="55" t="str">
        <f>IFERROR(AC353*('SCENARIO Variables'!AK$95/'SCENARIO Variables'!AK$94),"")</f>
        <v/>
      </c>
    </row>
    <row r="602" spans="3:29" x14ac:dyDescent="0.3">
      <c r="C602" t="s">
        <v>120</v>
      </c>
      <c r="D602" t="s">
        <v>543</v>
      </c>
      <c r="J602" s="52" t="str">
        <f t="shared" si="25"/>
        <v>DEMAND</v>
      </c>
      <c r="K602" s="8">
        <f t="shared" si="23"/>
        <v>2033</v>
      </c>
      <c r="L602" s="59" t="str">
        <f t="shared" si="24"/>
        <v>COCUL</v>
      </c>
      <c r="O602" s="53">
        <f>IFERROR(ROUNDDOWN(O354*('SCENARIO Variables'!W$46/'SCENARIO Variables'!W$45),4),"")</f>
        <v>4.5198999999999998</v>
      </c>
      <c r="P602" s="55" t="str">
        <f>IFERROR(P354*('SCENARIO Variables'!X$95/'SCENARIO Variables'!X$94),"")</f>
        <v/>
      </c>
      <c r="Q602" s="55" t="str">
        <f>IFERROR(Q354*('SCENARIO Variables'!Y$95/'SCENARIO Variables'!Y$94),"")</f>
        <v/>
      </c>
      <c r="R602" s="55" t="str">
        <f>IFERROR(R354*('SCENARIO Variables'!Z$95/'SCENARIO Variables'!Z$94),"")</f>
        <v/>
      </c>
      <c r="S602" s="55" t="str">
        <f>IFERROR(S354*('SCENARIO Variables'!AA$95/'SCENARIO Variables'!AA$94),"")</f>
        <v/>
      </c>
      <c r="T602" s="55" t="str">
        <f>IFERROR(T354*('SCENARIO Variables'!AB$95/'SCENARIO Variables'!AB$94),"")</f>
        <v/>
      </c>
      <c r="U602" s="55" t="str">
        <f>IFERROR(U354*('SCENARIO Variables'!AC$95/'SCENARIO Variables'!AC$94),"")</f>
        <v/>
      </c>
      <c r="V602" s="55" t="str">
        <f>IFERROR(V354*('SCENARIO Variables'!AD$95/'SCENARIO Variables'!AD$94),"")</f>
        <v/>
      </c>
      <c r="W602" s="55" t="str">
        <f>IFERROR(W354*('SCENARIO Variables'!AE$95/'SCENARIO Variables'!AE$94),"")</f>
        <v/>
      </c>
      <c r="X602" s="55" t="str">
        <f>IFERROR(X354*('SCENARIO Variables'!AF$95/'SCENARIO Variables'!AF$94),"")</f>
        <v/>
      </c>
      <c r="Y602" s="55" t="str">
        <f>IFERROR(Y354*('SCENARIO Variables'!AG$95/'SCENARIO Variables'!AG$94),"")</f>
        <v/>
      </c>
      <c r="Z602" s="55" t="str">
        <f>IFERROR(Z354*('SCENARIO Variables'!AH$95/'SCENARIO Variables'!AH$94),"")</f>
        <v/>
      </c>
      <c r="AA602" s="55" t="str">
        <f>IFERROR(AA354*('SCENARIO Variables'!AI$95/'SCENARIO Variables'!AI$94),"")</f>
        <v/>
      </c>
      <c r="AB602" s="55" t="str">
        <f>IFERROR(AB354*('SCENARIO Variables'!AJ$95/'SCENARIO Variables'!AJ$94),"")</f>
        <v/>
      </c>
      <c r="AC602" s="55" t="str">
        <f>IFERROR(AC354*('SCENARIO Variables'!AK$95/'SCENARIO Variables'!AK$94),"")</f>
        <v/>
      </c>
    </row>
    <row r="603" spans="3:29" x14ac:dyDescent="0.3">
      <c r="C603" t="s">
        <v>121</v>
      </c>
      <c r="D603" t="s">
        <v>543</v>
      </c>
      <c r="J603" s="52" t="str">
        <f t="shared" si="25"/>
        <v>DEMAND</v>
      </c>
      <c r="K603" s="8">
        <f t="shared" si="23"/>
        <v>2033</v>
      </c>
      <c r="L603" s="59" t="str">
        <f t="shared" si="24"/>
        <v>COEDU</v>
      </c>
      <c r="O603" s="53">
        <f>IFERROR(ROUNDDOWN(O355*('SCENARIO Variables'!W$46/'SCENARIO Variables'!W$45),4),"")</f>
        <v>10.8521</v>
      </c>
      <c r="P603" s="55" t="str">
        <f>IFERROR(P355*('SCENARIO Variables'!X$95/'SCENARIO Variables'!X$94),"")</f>
        <v/>
      </c>
      <c r="Q603" s="55" t="str">
        <f>IFERROR(Q355*('SCENARIO Variables'!Y$95/'SCENARIO Variables'!Y$94),"")</f>
        <v/>
      </c>
      <c r="R603" s="55" t="str">
        <f>IFERROR(R355*('SCENARIO Variables'!Z$95/'SCENARIO Variables'!Z$94),"")</f>
        <v/>
      </c>
      <c r="S603" s="55" t="str">
        <f>IFERROR(S355*('SCENARIO Variables'!AA$95/'SCENARIO Variables'!AA$94),"")</f>
        <v/>
      </c>
      <c r="T603" s="55" t="str">
        <f>IFERROR(T355*('SCENARIO Variables'!AB$95/'SCENARIO Variables'!AB$94),"")</f>
        <v/>
      </c>
      <c r="U603" s="55" t="str">
        <f>IFERROR(U355*('SCENARIO Variables'!AC$95/'SCENARIO Variables'!AC$94),"")</f>
        <v/>
      </c>
      <c r="V603" s="55" t="str">
        <f>IFERROR(V355*('SCENARIO Variables'!AD$95/'SCENARIO Variables'!AD$94),"")</f>
        <v/>
      </c>
      <c r="W603" s="55" t="str">
        <f>IFERROR(W355*('SCENARIO Variables'!AE$95/'SCENARIO Variables'!AE$94),"")</f>
        <v/>
      </c>
      <c r="X603" s="55" t="str">
        <f>IFERROR(X355*('SCENARIO Variables'!AF$95/'SCENARIO Variables'!AF$94),"")</f>
        <v/>
      </c>
      <c r="Y603" s="55" t="str">
        <f>IFERROR(Y355*('SCENARIO Variables'!AG$95/'SCENARIO Variables'!AG$94),"")</f>
        <v/>
      </c>
      <c r="Z603" s="55" t="str">
        <f>IFERROR(Z355*('SCENARIO Variables'!AH$95/'SCENARIO Variables'!AH$94),"")</f>
        <v/>
      </c>
      <c r="AA603" s="55" t="str">
        <f>IFERROR(AA355*('SCENARIO Variables'!AI$95/'SCENARIO Variables'!AI$94),"")</f>
        <v/>
      </c>
      <c r="AB603" s="55" t="str">
        <f>IFERROR(AB355*('SCENARIO Variables'!AJ$95/'SCENARIO Variables'!AJ$94),"")</f>
        <v/>
      </c>
      <c r="AC603" s="55" t="str">
        <f>IFERROR(AC355*('SCENARIO Variables'!AK$95/'SCENARIO Variables'!AK$94),"")</f>
        <v/>
      </c>
    </row>
    <row r="604" spans="3:29" x14ac:dyDescent="0.3">
      <c r="C604" t="s">
        <v>122</v>
      </c>
      <c r="D604" t="s">
        <v>543</v>
      </c>
      <c r="J604" s="52" t="str">
        <f t="shared" si="25"/>
        <v>DEMAND</v>
      </c>
      <c r="K604" s="8">
        <f t="shared" si="23"/>
        <v>2033</v>
      </c>
      <c r="L604" s="59" t="str">
        <f t="shared" si="24"/>
        <v>COHLT</v>
      </c>
      <c r="O604" s="53">
        <f>IFERROR(ROUNDDOWN(O356*('SCENARIO Variables'!W$46/'SCENARIO Variables'!W$45),4),"")</f>
        <v>0.81510000000000005</v>
      </c>
      <c r="P604" s="55" t="str">
        <f>IFERROR(P356*('SCENARIO Variables'!X$95/'SCENARIO Variables'!X$94),"")</f>
        <v/>
      </c>
      <c r="Q604" s="55" t="str">
        <f>IFERROR(Q356*('SCENARIO Variables'!Y$95/'SCENARIO Variables'!Y$94),"")</f>
        <v/>
      </c>
      <c r="R604" s="55" t="str">
        <f>IFERROR(R356*('SCENARIO Variables'!Z$95/'SCENARIO Variables'!Z$94),"")</f>
        <v/>
      </c>
      <c r="S604" s="55" t="str">
        <f>IFERROR(S356*('SCENARIO Variables'!AA$95/'SCENARIO Variables'!AA$94),"")</f>
        <v/>
      </c>
      <c r="T604" s="55" t="str">
        <f>IFERROR(T356*('SCENARIO Variables'!AB$95/'SCENARIO Variables'!AB$94),"")</f>
        <v/>
      </c>
      <c r="U604" s="55" t="str">
        <f>IFERROR(U356*('SCENARIO Variables'!AC$95/'SCENARIO Variables'!AC$94),"")</f>
        <v/>
      </c>
      <c r="V604" s="55" t="str">
        <f>IFERROR(V356*('SCENARIO Variables'!AD$95/'SCENARIO Variables'!AD$94),"")</f>
        <v/>
      </c>
      <c r="W604" s="55" t="str">
        <f>IFERROR(W356*('SCENARIO Variables'!AE$95/'SCENARIO Variables'!AE$94),"")</f>
        <v/>
      </c>
      <c r="X604" s="55" t="str">
        <f>IFERROR(X356*('SCENARIO Variables'!AF$95/'SCENARIO Variables'!AF$94),"")</f>
        <v/>
      </c>
      <c r="Y604" s="55" t="str">
        <f>IFERROR(Y356*('SCENARIO Variables'!AG$95/'SCENARIO Variables'!AG$94),"")</f>
        <v/>
      </c>
      <c r="Z604" s="55" t="str">
        <f>IFERROR(Z356*('SCENARIO Variables'!AH$95/'SCENARIO Variables'!AH$94),"")</f>
        <v/>
      </c>
      <c r="AA604" s="55" t="str">
        <f>IFERROR(AA356*('SCENARIO Variables'!AI$95/'SCENARIO Variables'!AI$94),"")</f>
        <v/>
      </c>
      <c r="AB604" s="55" t="str">
        <f>IFERROR(AB356*('SCENARIO Variables'!AJ$95/'SCENARIO Variables'!AJ$94),"")</f>
        <v/>
      </c>
      <c r="AC604" s="55" t="str">
        <f>IFERROR(AC356*('SCENARIO Variables'!AK$95/'SCENARIO Variables'!AK$94),"")</f>
        <v/>
      </c>
    </row>
    <row r="605" spans="3:29" x14ac:dyDescent="0.3">
      <c r="C605" t="s">
        <v>123</v>
      </c>
      <c r="D605" t="s">
        <v>543</v>
      </c>
      <c r="J605" s="52" t="str">
        <f t="shared" si="25"/>
        <v>DEMAND</v>
      </c>
      <c r="K605" s="8">
        <f t="shared" si="23"/>
        <v>2033</v>
      </c>
      <c r="L605" s="59" t="str">
        <f t="shared" si="24"/>
        <v>COOFF</v>
      </c>
      <c r="O605" s="53">
        <f>IFERROR(ROUNDDOWN(O357*('SCENARIO Variables'!W$46/'SCENARIO Variables'!W$45),4),"")</f>
        <v>1.1568000000000001</v>
      </c>
      <c r="P605" s="55" t="str">
        <f>IFERROR(P357*('SCENARIO Variables'!X$95/'SCENARIO Variables'!X$94),"")</f>
        <v/>
      </c>
      <c r="Q605" s="55" t="str">
        <f>IFERROR(Q357*('SCENARIO Variables'!Y$95/'SCENARIO Variables'!Y$94),"")</f>
        <v/>
      </c>
      <c r="R605" s="55" t="str">
        <f>IFERROR(R357*('SCENARIO Variables'!Z$95/'SCENARIO Variables'!Z$94),"")</f>
        <v/>
      </c>
      <c r="S605" s="55" t="str">
        <f>IFERROR(S357*('SCENARIO Variables'!AA$95/'SCENARIO Variables'!AA$94),"")</f>
        <v/>
      </c>
      <c r="T605" s="55" t="str">
        <f>IFERROR(T357*('SCENARIO Variables'!AB$95/'SCENARIO Variables'!AB$94),"")</f>
        <v/>
      </c>
      <c r="U605" s="55" t="str">
        <f>IFERROR(U357*('SCENARIO Variables'!AC$95/'SCENARIO Variables'!AC$94),"")</f>
        <v/>
      </c>
      <c r="V605" s="55" t="str">
        <f>IFERROR(V357*('SCENARIO Variables'!AD$95/'SCENARIO Variables'!AD$94),"")</f>
        <v/>
      </c>
      <c r="W605" s="55" t="str">
        <f>IFERROR(W357*('SCENARIO Variables'!AE$95/'SCENARIO Variables'!AE$94),"")</f>
        <v/>
      </c>
      <c r="X605" s="55" t="str">
        <f>IFERROR(X357*('SCENARIO Variables'!AF$95/'SCENARIO Variables'!AF$94),"")</f>
        <v/>
      </c>
      <c r="Y605" s="55" t="str">
        <f>IFERROR(Y357*('SCENARIO Variables'!AG$95/'SCENARIO Variables'!AG$94),"")</f>
        <v/>
      </c>
      <c r="Z605" s="55" t="str">
        <f>IFERROR(Z357*('SCENARIO Variables'!AH$95/'SCENARIO Variables'!AH$94),"")</f>
        <v/>
      </c>
      <c r="AA605" s="55" t="str">
        <f>IFERROR(AA357*('SCENARIO Variables'!AI$95/'SCENARIO Variables'!AI$94),"")</f>
        <v/>
      </c>
      <c r="AB605" s="55" t="str">
        <f>IFERROR(AB357*('SCENARIO Variables'!AJ$95/'SCENARIO Variables'!AJ$94),"")</f>
        <v/>
      </c>
      <c r="AC605" s="55" t="str">
        <f>IFERROR(AC357*('SCENARIO Variables'!AK$95/'SCENARIO Variables'!AK$94),"")</f>
        <v/>
      </c>
    </row>
    <row r="606" spans="3:29" x14ac:dyDescent="0.3">
      <c r="C606" t="s">
        <v>124</v>
      </c>
      <c r="D606" t="s">
        <v>543</v>
      </c>
      <c r="J606" s="52" t="str">
        <f t="shared" si="25"/>
        <v>DEMAND</v>
      </c>
      <c r="K606" s="8">
        <f t="shared" si="23"/>
        <v>2033</v>
      </c>
      <c r="L606" s="59" t="str">
        <f t="shared" si="24"/>
        <v>COOTH</v>
      </c>
      <c r="O606" s="53">
        <f>IFERROR(ROUNDDOWN(O358*('SCENARIO Variables'!W$46/'SCENARIO Variables'!W$45),4),"")</f>
        <v>6.8879000000000001</v>
      </c>
      <c r="P606" s="55" t="str">
        <f>IFERROR(P358*('SCENARIO Variables'!X$95/'SCENARIO Variables'!X$94),"")</f>
        <v/>
      </c>
      <c r="Q606" s="55" t="str">
        <f>IFERROR(Q358*('SCENARIO Variables'!Y$95/'SCENARIO Variables'!Y$94),"")</f>
        <v/>
      </c>
      <c r="R606" s="55" t="str">
        <f>IFERROR(R358*('SCENARIO Variables'!Z$95/'SCENARIO Variables'!Z$94),"")</f>
        <v/>
      </c>
      <c r="S606" s="55" t="str">
        <f>IFERROR(S358*('SCENARIO Variables'!AA$95/'SCENARIO Variables'!AA$94),"")</f>
        <v/>
      </c>
      <c r="T606" s="55" t="str">
        <f>IFERROR(T358*('SCENARIO Variables'!AB$95/'SCENARIO Variables'!AB$94),"")</f>
        <v/>
      </c>
      <c r="U606" s="55" t="str">
        <f>IFERROR(U358*('SCENARIO Variables'!AC$95/'SCENARIO Variables'!AC$94),"")</f>
        <v/>
      </c>
      <c r="V606" s="55" t="str">
        <f>IFERROR(V358*('SCENARIO Variables'!AD$95/'SCENARIO Variables'!AD$94),"")</f>
        <v/>
      </c>
      <c r="W606" s="55" t="str">
        <f>IFERROR(W358*('SCENARIO Variables'!AE$95/'SCENARIO Variables'!AE$94),"")</f>
        <v/>
      </c>
      <c r="X606" s="55" t="str">
        <f>IFERROR(X358*('SCENARIO Variables'!AF$95/'SCENARIO Variables'!AF$94),"")</f>
        <v/>
      </c>
      <c r="Y606" s="55" t="str">
        <f>IFERROR(Y358*('SCENARIO Variables'!AG$95/'SCENARIO Variables'!AG$94),"")</f>
        <v/>
      </c>
      <c r="Z606" s="55" t="str">
        <f>IFERROR(Z358*('SCENARIO Variables'!AH$95/'SCENARIO Variables'!AH$94),"")</f>
        <v/>
      </c>
      <c r="AA606" s="55" t="str">
        <f>IFERROR(AA358*('SCENARIO Variables'!AI$95/'SCENARIO Variables'!AI$94),"")</f>
        <v/>
      </c>
      <c r="AB606" s="55" t="str">
        <f>IFERROR(AB358*('SCENARIO Variables'!AJ$95/'SCENARIO Variables'!AJ$94),"")</f>
        <v/>
      </c>
      <c r="AC606" s="55" t="str">
        <f>IFERROR(AC358*('SCENARIO Variables'!AK$95/'SCENARIO Variables'!AK$94),"")</f>
        <v/>
      </c>
    </row>
    <row r="607" spans="3:29" x14ac:dyDescent="0.3">
      <c r="C607" t="s">
        <v>125</v>
      </c>
      <c r="D607" t="s">
        <v>543</v>
      </c>
      <c r="J607" s="52" t="str">
        <f t="shared" si="25"/>
        <v>DEMAND</v>
      </c>
      <c r="K607" s="8">
        <f t="shared" si="23"/>
        <v>2033</v>
      </c>
      <c r="L607" s="59" t="str">
        <f t="shared" si="24"/>
        <v>CORET</v>
      </c>
      <c r="O607" s="53">
        <f>IFERROR(ROUNDDOWN(O359*('SCENARIO Variables'!W$46/'SCENARIO Variables'!W$45),4),"")</f>
        <v>1.4266000000000001</v>
      </c>
      <c r="P607" s="55" t="str">
        <f>IFERROR(P359*('SCENARIO Variables'!X$95/'SCENARIO Variables'!X$94),"")</f>
        <v/>
      </c>
      <c r="Q607" s="55" t="str">
        <f>IFERROR(Q359*('SCENARIO Variables'!Y$95/'SCENARIO Variables'!Y$94),"")</f>
        <v/>
      </c>
      <c r="R607" s="55" t="str">
        <f>IFERROR(R359*('SCENARIO Variables'!Z$95/'SCENARIO Variables'!Z$94),"")</f>
        <v/>
      </c>
      <c r="S607" s="55" t="str">
        <f>IFERROR(S359*('SCENARIO Variables'!AA$95/'SCENARIO Variables'!AA$94),"")</f>
        <v/>
      </c>
      <c r="T607" s="55" t="str">
        <f>IFERROR(T359*('SCENARIO Variables'!AB$95/'SCENARIO Variables'!AB$94),"")</f>
        <v/>
      </c>
      <c r="U607" s="55" t="str">
        <f>IFERROR(U359*('SCENARIO Variables'!AC$95/'SCENARIO Variables'!AC$94),"")</f>
        <v/>
      </c>
      <c r="V607" s="55" t="str">
        <f>IFERROR(V359*('SCENARIO Variables'!AD$95/'SCENARIO Variables'!AD$94),"")</f>
        <v/>
      </c>
      <c r="W607" s="55" t="str">
        <f>IFERROR(W359*('SCENARIO Variables'!AE$95/'SCENARIO Variables'!AE$94),"")</f>
        <v/>
      </c>
      <c r="X607" s="55" t="str">
        <f>IFERROR(X359*('SCENARIO Variables'!AF$95/'SCENARIO Variables'!AF$94),"")</f>
        <v/>
      </c>
      <c r="Y607" s="55" t="str">
        <f>IFERROR(Y359*('SCENARIO Variables'!AG$95/'SCENARIO Variables'!AG$94),"")</f>
        <v/>
      </c>
      <c r="Z607" s="55" t="str">
        <f>IFERROR(Z359*('SCENARIO Variables'!AH$95/'SCENARIO Variables'!AH$94),"")</f>
        <v/>
      </c>
      <c r="AA607" s="55" t="str">
        <f>IFERROR(AA359*('SCENARIO Variables'!AI$95/'SCENARIO Variables'!AI$94),"")</f>
        <v/>
      </c>
      <c r="AB607" s="55" t="str">
        <f>IFERROR(AB359*('SCENARIO Variables'!AJ$95/'SCENARIO Variables'!AJ$94),"")</f>
        <v/>
      </c>
      <c r="AC607" s="55" t="str">
        <f>IFERROR(AC359*('SCENARIO Variables'!AK$95/'SCENARIO Variables'!AK$94),"")</f>
        <v/>
      </c>
    </row>
    <row r="608" spans="3:29" x14ac:dyDescent="0.3">
      <c r="C608" t="s">
        <v>126</v>
      </c>
      <c r="D608" t="s">
        <v>543</v>
      </c>
      <c r="J608" s="52" t="str">
        <f t="shared" si="25"/>
        <v>DEMAND</v>
      </c>
      <c r="K608" s="8">
        <f t="shared" si="23"/>
        <v>2033</v>
      </c>
      <c r="L608" s="59" t="str">
        <f t="shared" si="24"/>
        <v>COSPO</v>
      </c>
      <c r="O608" s="53">
        <f>IFERROR(ROUNDDOWN(O360*('SCENARIO Variables'!W$46/'SCENARIO Variables'!W$45),4),"")</f>
        <v>3.0600999999999998</v>
      </c>
      <c r="P608" s="55" t="str">
        <f>IFERROR(P360*('SCENARIO Variables'!X$95/'SCENARIO Variables'!X$94),"")</f>
        <v/>
      </c>
      <c r="Q608" s="55" t="str">
        <f>IFERROR(Q360*('SCENARIO Variables'!Y$95/'SCENARIO Variables'!Y$94),"")</f>
        <v/>
      </c>
      <c r="R608" s="55" t="str">
        <f>IFERROR(R360*('SCENARIO Variables'!Z$95/'SCENARIO Variables'!Z$94),"")</f>
        <v/>
      </c>
      <c r="S608" s="55" t="str">
        <f>IFERROR(S360*('SCENARIO Variables'!AA$95/'SCENARIO Variables'!AA$94),"")</f>
        <v/>
      </c>
      <c r="T608" s="55" t="str">
        <f>IFERROR(T360*('SCENARIO Variables'!AB$95/'SCENARIO Variables'!AB$94),"")</f>
        <v/>
      </c>
      <c r="U608" s="55" t="str">
        <f>IFERROR(U360*('SCENARIO Variables'!AC$95/'SCENARIO Variables'!AC$94),"")</f>
        <v/>
      </c>
      <c r="V608" s="55" t="str">
        <f>IFERROR(V360*('SCENARIO Variables'!AD$95/'SCENARIO Variables'!AD$94),"")</f>
        <v/>
      </c>
      <c r="W608" s="55" t="str">
        <f>IFERROR(W360*('SCENARIO Variables'!AE$95/'SCENARIO Variables'!AE$94),"")</f>
        <v/>
      </c>
      <c r="X608" s="55" t="str">
        <f>IFERROR(X360*('SCENARIO Variables'!AF$95/'SCENARIO Variables'!AF$94),"")</f>
        <v/>
      </c>
      <c r="Y608" s="55" t="str">
        <f>IFERROR(Y360*('SCENARIO Variables'!AG$95/'SCENARIO Variables'!AG$94),"")</f>
        <v/>
      </c>
      <c r="Z608" s="55" t="str">
        <f>IFERROR(Z360*('SCENARIO Variables'!AH$95/'SCENARIO Variables'!AH$94),"")</f>
        <v/>
      </c>
      <c r="AA608" s="55" t="str">
        <f>IFERROR(AA360*('SCENARIO Variables'!AI$95/'SCENARIO Variables'!AI$94),"")</f>
        <v/>
      </c>
      <c r="AB608" s="55" t="str">
        <f>IFERROR(AB360*('SCENARIO Variables'!AJ$95/'SCENARIO Variables'!AJ$94),"")</f>
        <v/>
      </c>
      <c r="AC608" s="55" t="str">
        <f>IFERROR(AC360*('SCENARIO Variables'!AK$95/'SCENARIO Variables'!AK$94),"")</f>
        <v/>
      </c>
    </row>
    <row r="609" spans="3:29" x14ac:dyDescent="0.3">
      <c r="C609" t="s">
        <v>127</v>
      </c>
      <c r="D609" t="s">
        <v>543</v>
      </c>
      <c r="J609" s="52" t="str">
        <f t="shared" si="25"/>
        <v>DEMAND</v>
      </c>
      <c r="K609" s="8">
        <f t="shared" si="23"/>
        <v>2033</v>
      </c>
      <c r="L609" s="59" t="str">
        <f t="shared" si="24"/>
        <v>COTUR</v>
      </c>
      <c r="O609" s="53">
        <f>IFERROR(ROUNDDOWN(O361*('SCENARIO Variables'!W$46/'SCENARIO Variables'!W$45),4),"")</f>
        <v>0.86909999999999998</v>
      </c>
      <c r="P609" s="55" t="str">
        <f>IFERROR(P361*('SCENARIO Variables'!X$95/'SCENARIO Variables'!X$94),"")</f>
        <v/>
      </c>
      <c r="Q609" s="55" t="str">
        <f>IFERROR(Q361*('SCENARIO Variables'!Y$95/'SCENARIO Variables'!Y$94),"")</f>
        <v/>
      </c>
      <c r="R609" s="55" t="str">
        <f>IFERROR(R361*('SCENARIO Variables'!Z$95/'SCENARIO Variables'!Z$94),"")</f>
        <v/>
      </c>
      <c r="S609" s="55" t="str">
        <f>IFERROR(S361*('SCENARIO Variables'!AA$95/'SCENARIO Variables'!AA$94),"")</f>
        <v/>
      </c>
      <c r="T609" s="55" t="str">
        <f>IFERROR(T361*('SCENARIO Variables'!AB$95/'SCENARIO Variables'!AB$94),"")</f>
        <v/>
      </c>
      <c r="U609" s="55" t="str">
        <f>IFERROR(U361*('SCENARIO Variables'!AC$95/'SCENARIO Variables'!AC$94),"")</f>
        <v/>
      </c>
      <c r="V609" s="55" t="str">
        <f>IFERROR(V361*('SCENARIO Variables'!AD$95/'SCENARIO Variables'!AD$94),"")</f>
        <v/>
      </c>
      <c r="W609" s="55" t="str">
        <f>IFERROR(W361*('SCENARIO Variables'!AE$95/'SCENARIO Variables'!AE$94),"")</f>
        <v/>
      </c>
      <c r="X609" s="55" t="str">
        <f>IFERROR(X361*('SCENARIO Variables'!AF$95/'SCENARIO Variables'!AF$94),"")</f>
        <v/>
      </c>
      <c r="Y609" s="55" t="str">
        <f>IFERROR(Y361*('SCENARIO Variables'!AG$95/'SCENARIO Variables'!AG$94),"")</f>
        <v/>
      </c>
      <c r="Z609" s="55" t="str">
        <f>IFERROR(Z361*('SCENARIO Variables'!AH$95/'SCENARIO Variables'!AH$94),"")</f>
        <v/>
      </c>
      <c r="AA609" s="55" t="str">
        <f>IFERROR(AA361*('SCENARIO Variables'!AI$95/'SCENARIO Variables'!AI$94),"")</f>
        <v/>
      </c>
      <c r="AB609" s="55" t="str">
        <f>IFERROR(AB361*('SCENARIO Variables'!AJ$95/'SCENARIO Variables'!AJ$94),"")</f>
        <v/>
      </c>
      <c r="AC609" s="55" t="str">
        <f>IFERROR(AC361*('SCENARIO Variables'!AK$95/'SCENARIO Variables'!AK$94),"")</f>
        <v/>
      </c>
    </row>
    <row r="610" spans="3:29" x14ac:dyDescent="0.3">
      <c r="C610" t="s">
        <v>128</v>
      </c>
      <c r="D610" t="s">
        <v>543</v>
      </c>
      <c r="J610" s="52" t="str">
        <f t="shared" si="25"/>
        <v>*</v>
      </c>
      <c r="K610" s="8">
        <f t="shared" si="23"/>
        <v>2033</v>
      </c>
      <c r="L610" s="59" t="str">
        <f t="shared" si="24"/>
        <v>CECUL</v>
      </c>
      <c r="O610" s="53" t="str">
        <f>IFERROR(ROUNDDOWN(O362*('SCENARIO Variables'!W$46/'SCENARIO Variables'!W$45),4),"")</f>
        <v/>
      </c>
      <c r="P610" s="55" t="str">
        <f>IFERROR(P362*('SCENARIO Variables'!X$95/'SCENARIO Variables'!X$94),"")</f>
        <v/>
      </c>
      <c r="Q610" s="55" t="str">
        <f>IFERROR(Q362*('SCENARIO Variables'!Y$95/'SCENARIO Variables'!Y$94),"")</f>
        <v/>
      </c>
      <c r="R610" s="55" t="str">
        <f>IFERROR(R362*('SCENARIO Variables'!Z$95/'SCENARIO Variables'!Z$94),"")</f>
        <v/>
      </c>
      <c r="S610" s="55" t="str">
        <f>IFERROR(S362*('SCENARIO Variables'!AA$95/'SCENARIO Variables'!AA$94),"")</f>
        <v/>
      </c>
      <c r="T610" s="55" t="str">
        <f>IFERROR(T362*('SCENARIO Variables'!AB$95/'SCENARIO Variables'!AB$94),"")</f>
        <v/>
      </c>
      <c r="U610" s="55" t="str">
        <f>IFERROR(U362*('SCENARIO Variables'!AC$95/'SCENARIO Variables'!AC$94),"")</f>
        <v/>
      </c>
      <c r="V610" s="55" t="str">
        <f>IFERROR(V362*('SCENARIO Variables'!AD$95/'SCENARIO Variables'!AD$94),"")</f>
        <v/>
      </c>
      <c r="W610" s="55" t="str">
        <f>IFERROR(W362*('SCENARIO Variables'!AE$95/'SCENARIO Variables'!AE$94),"")</f>
        <v/>
      </c>
      <c r="X610" s="55" t="str">
        <f>IFERROR(X362*('SCENARIO Variables'!AF$95/'SCENARIO Variables'!AF$94),"")</f>
        <v/>
      </c>
      <c r="Y610" s="55" t="str">
        <f>IFERROR(Y362*('SCENARIO Variables'!AG$95/'SCENARIO Variables'!AG$94),"")</f>
        <v/>
      </c>
      <c r="Z610" s="55" t="str">
        <f>IFERROR(Z362*('SCENARIO Variables'!AH$95/'SCENARIO Variables'!AH$94),"")</f>
        <v/>
      </c>
      <c r="AA610" s="55" t="str">
        <f>IFERROR(AA362*('SCENARIO Variables'!AI$95/'SCENARIO Variables'!AI$94),"")</f>
        <v/>
      </c>
      <c r="AB610" s="55" t="str">
        <f>IFERROR(AB362*('SCENARIO Variables'!AJ$95/'SCENARIO Variables'!AJ$94),"")</f>
        <v/>
      </c>
      <c r="AC610" s="55" t="str">
        <f>IFERROR(AC362*('SCENARIO Variables'!AK$95/'SCENARIO Variables'!AK$94),"")</f>
        <v/>
      </c>
    </row>
    <row r="611" spans="3:29" x14ac:dyDescent="0.3">
      <c r="C611" t="s">
        <v>129</v>
      </c>
      <c r="D611" t="s">
        <v>543</v>
      </c>
      <c r="J611" s="52" t="str">
        <f t="shared" si="25"/>
        <v>*</v>
      </c>
      <c r="K611" s="8">
        <f t="shared" si="23"/>
        <v>2033</v>
      </c>
      <c r="L611" s="59" t="str">
        <f t="shared" si="24"/>
        <v>CEEDU</v>
      </c>
      <c r="O611" s="53" t="str">
        <f>IFERROR(ROUNDDOWN(O363*('SCENARIO Variables'!W$46/'SCENARIO Variables'!W$45),4),"")</f>
        <v/>
      </c>
      <c r="P611" s="55" t="str">
        <f>IFERROR(P363*('SCENARIO Variables'!X$95/'SCENARIO Variables'!X$94),"")</f>
        <v/>
      </c>
      <c r="Q611" s="55" t="str">
        <f>IFERROR(Q363*('SCENARIO Variables'!Y$95/'SCENARIO Variables'!Y$94),"")</f>
        <v/>
      </c>
      <c r="R611" s="55" t="str">
        <f>IFERROR(R363*('SCENARIO Variables'!Z$95/'SCENARIO Variables'!Z$94),"")</f>
        <v/>
      </c>
      <c r="S611" s="55" t="str">
        <f>IFERROR(S363*('SCENARIO Variables'!AA$95/'SCENARIO Variables'!AA$94),"")</f>
        <v/>
      </c>
      <c r="T611" s="55" t="str">
        <f>IFERROR(T363*('SCENARIO Variables'!AB$95/'SCENARIO Variables'!AB$94),"")</f>
        <v/>
      </c>
      <c r="U611" s="55" t="str">
        <f>IFERROR(U363*('SCENARIO Variables'!AC$95/'SCENARIO Variables'!AC$94),"")</f>
        <v/>
      </c>
      <c r="V611" s="55" t="str">
        <f>IFERROR(V363*('SCENARIO Variables'!AD$95/'SCENARIO Variables'!AD$94),"")</f>
        <v/>
      </c>
      <c r="W611" s="55" t="str">
        <f>IFERROR(W363*('SCENARIO Variables'!AE$95/'SCENARIO Variables'!AE$94),"")</f>
        <v/>
      </c>
      <c r="X611" s="55" t="str">
        <f>IFERROR(X363*('SCENARIO Variables'!AF$95/'SCENARIO Variables'!AF$94),"")</f>
        <v/>
      </c>
      <c r="Y611" s="55" t="str">
        <f>IFERROR(Y363*('SCENARIO Variables'!AG$95/'SCENARIO Variables'!AG$94),"")</f>
        <v/>
      </c>
      <c r="Z611" s="55" t="str">
        <f>IFERROR(Z363*('SCENARIO Variables'!AH$95/'SCENARIO Variables'!AH$94),"")</f>
        <v/>
      </c>
      <c r="AA611" s="55" t="str">
        <f>IFERROR(AA363*('SCENARIO Variables'!AI$95/'SCENARIO Variables'!AI$94),"")</f>
        <v/>
      </c>
      <c r="AB611" s="55" t="str">
        <f>IFERROR(AB363*('SCENARIO Variables'!AJ$95/'SCENARIO Variables'!AJ$94),"")</f>
        <v/>
      </c>
      <c r="AC611" s="55" t="str">
        <f>IFERROR(AC363*('SCENARIO Variables'!AK$95/'SCENARIO Variables'!AK$94),"")</f>
        <v/>
      </c>
    </row>
    <row r="612" spans="3:29" x14ac:dyDescent="0.3">
      <c r="C612" t="s">
        <v>130</v>
      </c>
      <c r="D612" t="s">
        <v>543</v>
      </c>
      <c r="J612" s="52" t="str">
        <f t="shared" si="25"/>
        <v>*</v>
      </c>
      <c r="K612" s="8">
        <f t="shared" si="23"/>
        <v>2033</v>
      </c>
      <c r="L612" s="59" t="str">
        <f t="shared" si="24"/>
        <v>CEHLT</v>
      </c>
      <c r="O612" s="53" t="str">
        <f>IFERROR(ROUNDDOWN(O364*('SCENARIO Variables'!W$46/'SCENARIO Variables'!W$45),4),"")</f>
        <v/>
      </c>
      <c r="P612" s="55" t="str">
        <f>IFERROR(P364*('SCENARIO Variables'!X$95/'SCENARIO Variables'!X$94),"")</f>
        <v/>
      </c>
      <c r="Q612" s="55" t="str">
        <f>IFERROR(Q364*('SCENARIO Variables'!Y$95/'SCENARIO Variables'!Y$94),"")</f>
        <v/>
      </c>
      <c r="R612" s="55" t="str">
        <f>IFERROR(R364*('SCENARIO Variables'!Z$95/'SCENARIO Variables'!Z$94),"")</f>
        <v/>
      </c>
      <c r="S612" s="55" t="str">
        <f>IFERROR(S364*('SCENARIO Variables'!AA$95/'SCENARIO Variables'!AA$94),"")</f>
        <v/>
      </c>
      <c r="T612" s="55" t="str">
        <f>IFERROR(T364*('SCENARIO Variables'!AB$95/'SCENARIO Variables'!AB$94),"")</f>
        <v/>
      </c>
      <c r="U612" s="55" t="str">
        <f>IFERROR(U364*('SCENARIO Variables'!AC$95/'SCENARIO Variables'!AC$94),"")</f>
        <v/>
      </c>
      <c r="V612" s="55" t="str">
        <f>IFERROR(V364*('SCENARIO Variables'!AD$95/'SCENARIO Variables'!AD$94),"")</f>
        <v/>
      </c>
      <c r="W612" s="55" t="str">
        <f>IFERROR(W364*('SCENARIO Variables'!AE$95/'SCENARIO Variables'!AE$94),"")</f>
        <v/>
      </c>
      <c r="X612" s="55" t="str">
        <f>IFERROR(X364*('SCENARIO Variables'!AF$95/'SCENARIO Variables'!AF$94),"")</f>
        <v/>
      </c>
      <c r="Y612" s="55" t="str">
        <f>IFERROR(Y364*('SCENARIO Variables'!AG$95/'SCENARIO Variables'!AG$94),"")</f>
        <v/>
      </c>
      <c r="Z612" s="55" t="str">
        <f>IFERROR(Z364*('SCENARIO Variables'!AH$95/'SCENARIO Variables'!AH$94),"")</f>
        <v/>
      </c>
      <c r="AA612" s="55" t="str">
        <f>IFERROR(AA364*('SCENARIO Variables'!AI$95/'SCENARIO Variables'!AI$94),"")</f>
        <v/>
      </c>
      <c r="AB612" s="55" t="str">
        <f>IFERROR(AB364*('SCENARIO Variables'!AJ$95/'SCENARIO Variables'!AJ$94),"")</f>
        <v/>
      </c>
      <c r="AC612" s="55" t="str">
        <f>IFERROR(AC364*('SCENARIO Variables'!AK$95/'SCENARIO Variables'!AK$94),"")</f>
        <v/>
      </c>
    </row>
    <row r="613" spans="3:29" x14ac:dyDescent="0.3">
      <c r="C613" t="s">
        <v>131</v>
      </c>
      <c r="D613" t="s">
        <v>543</v>
      </c>
      <c r="J613" s="52" t="str">
        <f t="shared" si="25"/>
        <v>*</v>
      </c>
      <c r="K613" s="8">
        <f t="shared" si="23"/>
        <v>2033</v>
      </c>
      <c r="L613" s="59" t="str">
        <f t="shared" si="24"/>
        <v>CEOFF</v>
      </c>
      <c r="O613" s="53" t="str">
        <f>IFERROR(ROUNDDOWN(O365*('SCENARIO Variables'!W$46/'SCENARIO Variables'!W$45),4),"")</f>
        <v/>
      </c>
      <c r="P613" s="55" t="str">
        <f>IFERROR(P365*('SCENARIO Variables'!X$95/'SCENARIO Variables'!X$94),"")</f>
        <v/>
      </c>
      <c r="Q613" s="55" t="str">
        <f>IFERROR(Q365*('SCENARIO Variables'!Y$95/'SCENARIO Variables'!Y$94),"")</f>
        <v/>
      </c>
      <c r="R613" s="55" t="str">
        <f>IFERROR(R365*('SCENARIO Variables'!Z$95/'SCENARIO Variables'!Z$94),"")</f>
        <v/>
      </c>
      <c r="S613" s="55" t="str">
        <f>IFERROR(S365*('SCENARIO Variables'!AA$95/'SCENARIO Variables'!AA$94),"")</f>
        <v/>
      </c>
      <c r="T613" s="55" t="str">
        <f>IFERROR(T365*('SCENARIO Variables'!AB$95/'SCENARIO Variables'!AB$94),"")</f>
        <v/>
      </c>
      <c r="U613" s="55" t="str">
        <f>IFERROR(U365*('SCENARIO Variables'!AC$95/'SCENARIO Variables'!AC$94),"")</f>
        <v/>
      </c>
      <c r="V613" s="55" t="str">
        <f>IFERROR(V365*('SCENARIO Variables'!AD$95/'SCENARIO Variables'!AD$94),"")</f>
        <v/>
      </c>
      <c r="W613" s="55" t="str">
        <f>IFERROR(W365*('SCENARIO Variables'!AE$95/'SCENARIO Variables'!AE$94),"")</f>
        <v/>
      </c>
      <c r="X613" s="55" t="str">
        <f>IFERROR(X365*('SCENARIO Variables'!AF$95/'SCENARIO Variables'!AF$94),"")</f>
        <v/>
      </c>
      <c r="Y613" s="55" t="str">
        <f>IFERROR(Y365*('SCENARIO Variables'!AG$95/'SCENARIO Variables'!AG$94),"")</f>
        <v/>
      </c>
      <c r="Z613" s="55" t="str">
        <f>IFERROR(Z365*('SCENARIO Variables'!AH$95/'SCENARIO Variables'!AH$94),"")</f>
        <v/>
      </c>
      <c r="AA613" s="55" t="str">
        <f>IFERROR(AA365*('SCENARIO Variables'!AI$95/'SCENARIO Variables'!AI$94),"")</f>
        <v/>
      </c>
      <c r="AB613" s="55" t="str">
        <f>IFERROR(AB365*('SCENARIO Variables'!AJ$95/'SCENARIO Variables'!AJ$94),"")</f>
        <v/>
      </c>
      <c r="AC613" s="55" t="str">
        <f>IFERROR(AC365*('SCENARIO Variables'!AK$95/'SCENARIO Variables'!AK$94),"")</f>
        <v/>
      </c>
    </row>
    <row r="614" spans="3:29" x14ac:dyDescent="0.3">
      <c r="C614" t="s">
        <v>132</v>
      </c>
      <c r="D614" t="s">
        <v>543</v>
      </c>
      <c r="J614" s="52" t="str">
        <f t="shared" si="25"/>
        <v>*</v>
      </c>
      <c r="K614" s="8">
        <f t="shared" si="23"/>
        <v>2033</v>
      </c>
      <c r="L614" s="59" t="str">
        <f t="shared" si="24"/>
        <v>CEOTH</v>
      </c>
      <c r="O614" s="53" t="str">
        <f>IFERROR(ROUNDDOWN(O366*('SCENARIO Variables'!W$46/'SCENARIO Variables'!W$45),4),"")</f>
        <v/>
      </c>
      <c r="P614" s="55" t="str">
        <f>IFERROR(P366*('SCENARIO Variables'!X$95/'SCENARIO Variables'!X$94),"")</f>
        <v/>
      </c>
      <c r="Q614" s="55" t="str">
        <f>IFERROR(Q366*('SCENARIO Variables'!Y$95/'SCENARIO Variables'!Y$94),"")</f>
        <v/>
      </c>
      <c r="R614" s="55" t="str">
        <f>IFERROR(R366*('SCENARIO Variables'!Z$95/'SCENARIO Variables'!Z$94),"")</f>
        <v/>
      </c>
      <c r="S614" s="55" t="str">
        <f>IFERROR(S366*('SCENARIO Variables'!AA$95/'SCENARIO Variables'!AA$94),"")</f>
        <v/>
      </c>
      <c r="T614" s="55" t="str">
        <f>IFERROR(T366*('SCENARIO Variables'!AB$95/'SCENARIO Variables'!AB$94),"")</f>
        <v/>
      </c>
      <c r="U614" s="55" t="str">
        <f>IFERROR(U366*('SCENARIO Variables'!AC$95/'SCENARIO Variables'!AC$94),"")</f>
        <v/>
      </c>
      <c r="V614" s="55" t="str">
        <f>IFERROR(V366*('SCENARIO Variables'!AD$95/'SCENARIO Variables'!AD$94),"")</f>
        <v/>
      </c>
      <c r="W614" s="55" t="str">
        <f>IFERROR(W366*('SCENARIO Variables'!AE$95/'SCENARIO Variables'!AE$94),"")</f>
        <v/>
      </c>
      <c r="X614" s="55" t="str">
        <f>IFERROR(X366*('SCENARIO Variables'!AF$95/'SCENARIO Variables'!AF$94),"")</f>
        <v/>
      </c>
      <c r="Y614" s="55" t="str">
        <f>IFERROR(Y366*('SCENARIO Variables'!AG$95/'SCENARIO Variables'!AG$94),"")</f>
        <v/>
      </c>
      <c r="Z614" s="55" t="str">
        <f>IFERROR(Z366*('SCENARIO Variables'!AH$95/'SCENARIO Variables'!AH$94),"")</f>
        <v/>
      </c>
      <c r="AA614" s="55" t="str">
        <f>IFERROR(AA366*('SCENARIO Variables'!AI$95/'SCENARIO Variables'!AI$94),"")</f>
        <v/>
      </c>
      <c r="AB614" s="55" t="str">
        <f>IFERROR(AB366*('SCENARIO Variables'!AJ$95/'SCENARIO Variables'!AJ$94),"")</f>
        <v/>
      </c>
      <c r="AC614" s="55" t="str">
        <f>IFERROR(AC366*('SCENARIO Variables'!AK$95/'SCENARIO Variables'!AK$94),"")</f>
        <v/>
      </c>
    </row>
    <row r="615" spans="3:29" x14ac:dyDescent="0.3">
      <c r="C615" t="s">
        <v>133</v>
      </c>
      <c r="D615" t="s">
        <v>543</v>
      </c>
      <c r="J615" s="52" t="str">
        <f t="shared" si="25"/>
        <v>*</v>
      </c>
      <c r="K615" s="8">
        <f t="shared" si="23"/>
        <v>2033</v>
      </c>
      <c r="L615" s="59" t="str">
        <f t="shared" si="24"/>
        <v>CERET</v>
      </c>
      <c r="O615" s="53" t="str">
        <f>IFERROR(ROUNDDOWN(O367*('SCENARIO Variables'!W$46/'SCENARIO Variables'!W$45),4),"")</f>
        <v/>
      </c>
      <c r="P615" s="55" t="str">
        <f>IFERROR(P367*('SCENARIO Variables'!X$95/'SCENARIO Variables'!X$94),"")</f>
        <v/>
      </c>
      <c r="Q615" s="55" t="str">
        <f>IFERROR(Q367*('SCENARIO Variables'!Y$95/'SCENARIO Variables'!Y$94),"")</f>
        <v/>
      </c>
      <c r="R615" s="55" t="str">
        <f>IFERROR(R367*('SCENARIO Variables'!Z$95/'SCENARIO Variables'!Z$94),"")</f>
        <v/>
      </c>
      <c r="S615" s="55" t="str">
        <f>IFERROR(S367*('SCENARIO Variables'!AA$95/'SCENARIO Variables'!AA$94),"")</f>
        <v/>
      </c>
      <c r="T615" s="55" t="str">
        <f>IFERROR(T367*('SCENARIO Variables'!AB$95/'SCENARIO Variables'!AB$94),"")</f>
        <v/>
      </c>
      <c r="U615" s="55" t="str">
        <f>IFERROR(U367*('SCENARIO Variables'!AC$95/'SCENARIO Variables'!AC$94),"")</f>
        <v/>
      </c>
      <c r="V615" s="55" t="str">
        <f>IFERROR(V367*('SCENARIO Variables'!AD$95/'SCENARIO Variables'!AD$94),"")</f>
        <v/>
      </c>
      <c r="W615" s="55" t="str">
        <f>IFERROR(W367*('SCENARIO Variables'!AE$95/'SCENARIO Variables'!AE$94),"")</f>
        <v/>
      </c>
      <c r="X615" s="55" t="str">
        <f>IFERROR(X367*('SCENARIO Variables'!AF$95/'SCENARIO Variables'!AF$94),"")</f>
        <v/>
      </c>
      <c r="Y615" s="55" t="str">
        <f>IFERROR(Y367*('SCENARIO Variables'!AG$95/'SCENARIO Variables'!AG$94),"")</f>
        <v/>
      </c>
      <c r="Z615" s="55" t="str">
        <f>IFERROR(Z367*('SCENARIO Variables'!AH$95/'SCENARIO Variables'!AH$94),"")</f>
        <v/>
      </c>
      <c r="AA615" s="55" t="str">
        <f>IFERROR(AA367*('SCENARIO Variables'!AI$95/'SCENARIO Variables'!AI$94),"")</f>
        <v/>
      </c>
      <c r="AB615" s="55" t="str">
        <f>IFERROR(AB367*('SCENARIO Variables'!AJ$95/'SCENARIO Variables'!AJ$94),"")</f>
        <v/>
      </c>
      <c r="AC615" s="55" t="str">
        <f>IFERROR(AC367*('SCENARIO Variables'!AK$95/'SCENARIO Variables'!AK$94),"")</f>
        <v/>
      </c>
    </row>
    <row r="616" spans="3:29" x14ac:dyDescent="0.3">
      <c r="C616" t="s">
        <v>134</v>
      </c>
      <c r="D616" t="s">
        <v>543</v>
      </c>
      <c r="J616" s="52" t="str">
        <f t="shared" si="25"/>
        <v>*</v>
      </c>
      <c r="K616" s="8">
        <f t="shared" si="23"/>
        <v>2033</v>
      </c>
      <c r="L616" s="59" t="str">
        <f t="shared" si="24"/>
        <v>CESPO</v>
      </c>
      <c r="O616" s="53" t="str">
        <f>IFERROR(ROUNDDOWN(O368*('SCENARIO Variables'!W$46/'SCENARIO Variables'!W$45),4),"")</f>
        <v/>
      </c>
      <c r="P616" s="55" t="str">
        <f>IFERROR(P368*('SCENARIO Variables'!X$95/'SCENARIO Variables'!X$94),"")</f>
        <v/>
      </c>
      <c r="Q616" s="55" t="str">
        <f>IFERROR(Q368*('SCENARIO Variables'!Y$95/'SCENARIO Variables'!Y$94),"")</f>
        <v/>
      </c>
      <c r="R616" s="55" t="str">
        <f>IFERROR(R368*('SCENARIO Variables'!Z$95/'SCENARIO Variables'!Z$94),"")</f>
        <v/>
      </c>
      <c r="S616" s="55" t="str">
        <f>IFERROR(S368*('SCENARIO Variables'!AA$95/'SCENARIO Variables'!AA$94),"")</f>
        <v/>
      </c>
      <c r="T616" s="55" t="str">
        <f>IFERROR(T368*('SCENARIO Variables'!AB$95/'SCENARIO Variables'!AB$94),"")</f>
        <v/>
      </c>
      <c r="U616" s="55" t="str">
        <f>IFERROR(U368*('SCENARIO Variables'!AC$95/'SCENARIO Variables'!AC$94),"")</f>
        <v/>
      </c>
      <c r="V616" s="55" t="str">
        <f>IFERROR(V368*('SCENARIO Variables'!AD$95/'SCENARIO Variables'!AD$94),"")</f>
        <v/>
      </c>
      <c r="W616" s="55" t="str">
        <f>IFERROR(W368*('SCENARIO Variables'!AE$95/'SCENARIO Variables'!AE$94),"")</f>
        <v/>
      </c>
      <c r="X616" s="55" t="str">
        <f>IFERROR(X368*('SCENARIO Variables'!AF$95/'SCENARIO Variables'!AF$94),"")</f>
        <v/>
      </c>
      <c r="Y616" s="55" t="str">
        <f>IFERROR(Y368*('SCENARIO Variables'!AG$95/'SCENARIO Variables'!AG$94),"")</f>
        <v/>
      </c>
      <c r="Z616" s="55" t="str">
        <f>IFERROR(Z368*('SCENARIO Variables'!AH$95/'SCENARIO Variables'!AH$94),"")</f>
        <v/>
      </c>
      <c r="AA616" s="55" t="str">
        <f>IFERROR(AA368*('SCENARIO Variables'!AI$95/'SCENARIO Variables'!AI$94),"")</f>
        <v/>
      </c>
      <c r="AB616" s="55" t="str">
        <f>IFERROR(AB368*('SCENARIO Variables'!AJ$95/'SCENARIO Variables'!AJ$94),"")</f>
        <v/>
      </c>
      <c r="AC616" s="55" t="str">
        <f>IFERROR(AC368*('SCENARIO Variables'!AK$95/'SCENARIO Variables'!AK$94),"")</f>
        <v/>
      </c>
    </row>
    <row r="617" spans="3:29" x14ac:dyDescent="0.3">
      <c r="C617" t="s">
        <v>135</v>
      </c>
      <c r="D617" t="s">
        <v>543</v>
      </c>
      <c r="J617" s="52" t="str">
        <f t="shared" si="25"/>
        <v>*</v>
      </c>
      <c r="K617" s="8">
        <f t="shared" si="23"/>
        <v>2033</v>
      </c>
      <c r="L617" s="59" t="str">
        <f t="shared" si="24"/>
        <v>CETUR</v>
      </c>
      <c r="O617" s="53" t="str">
        <f>IFERROR(ROUNDDOWN(O369*('SCENARIO Variables'!W$46/'SCENARIO Variables'!W$45),4),"")</f>
        <v/>
      </c>
      <c r="P617" s="55" t="str">
        <f>IFERROR(P369*('SCENARIO Variables'!X$95/'SCENARIO Variables'!X$94),"")</f>
        <v/>
      </c>
      <c r="Q617" s="55" t="str">
        <f>IFERROR(Q369*('SCENARIO Variables'!Y$95/'SCENARIO Variables'!Y$94),"")</f>
        <v/>
      </c>
      <c r="R617" s="55" t="str">
        <f>IFERROR(R369*('SCENARIO Variables'!Z$95/'SCENARIO Variables'!Z$94),"")</f>
        <v/>
      </c>
      <c r="S617" s="55" t="str">
        <f>IFERROR(S369*('SCENARIO Variables'!AA$95/'SCENARIO Variables'!AA$94),"")</f>
        <v/>
      </c>
      <c r="T617" s="55" t="str">
        <f>IFERROR(T369*('SCENARIO Variables'!AB$95/'SCENARIO Variables'!AB$94),"")</f>
        <v/>
      </c>
      <c r="U617" s="55" t="str">
        <f>IFERROR(U369*('SCENARIO Variables'!AC$95/'SCENARIO Variables'!AC$94),"")</f>
        <v/>
      </c>
      <c r="V617" s="55" t="str">
        <f>IFERROR(V369*('SCENARIO Variables'!AD$95/'SCENARIO Variables'!AD$94),"")</f>
        <v/>
      </c>
      <c r="W617" s="55" t="str">
        <f>IFERROR(W369*('SCENARIO Variables'!AE$95/'SCENARIO Variables'!AE$94),"")</f>
        <v/>
      </c>
      <c r="X617" s="55" t="str">
        <f>IFERROR(X369*('SCENARIO Variables'!AF$95/'SCENARIO Variables'!AF$94),"")</f>
        <v/>
      </c>
      <c r="Y617" s="55" t="str">
        <f>IFERROR(Y369*('SCENARIO Variables'!AG$95/'SCENARIO Variables'!AG$94),"")</f>
        <v/>
      </c>
      <c r="Z617" s="55" t="str">
        <f>IFERROR(Z369*('SCENARIO Variables'!AH$95/'SCENARIO Variables'!AH$94),"")</f>
        <v/>
      </c>
      <c r="AA617" s="55" t="str">
        <f>IFERROR(AA369*('SCENARIO Variables'!AI$95/'SCENARIO Variables'!AI$94),"")</f>
        <v/>
      </c>
      <c r="AB617" s="55" t="str">
        <f>IFERROR(AB369*('SCENARIO Variables'!AJ$95/'SCENARIO Variables'!AJ$94),"")</f>
        <v/>
      </c>
      <c r="AC617" s="55" t="str">
        <f>IFERROR(AC369*('SCENARIO Variables'!AK$95/'SCENARIO Variables'!AK$94),"")</f>
        <v/>
      </c>
    </row>
    <row r="618" spans="3:29" x14ac:dyDescent="0.3">
      <c r="C618" t="s">
        <v>136</v>
      </c>
      <c r="D618" t="s">
        <v>543</v>
      </c>
      <c r="J618" s="52" t="str">
        <f t="shared" si="25"/>
        <v>DEMAND</v>
      </c>
      <c r="K618" s="8">
        <f t="shared" si="23"/>
        <v>2033</v>
      </c>
      <c r="L618" s="59" t="str">
        <f t="shared" si="24"/>
        <v>MHCUL</v>
      </c>
      <c r="O618" s="53">
        <f>IFERROR(ROUNDDOWN(O370*('SCENARIO Variables'!W$46/'SCENARIO Variables'!W$45),4),"")</f>
        <v>11.906000000000001</v>
      </c>
      <c r="P618" s="55" t="str">
        <f>IFERROR(P370*('SCENARIO Variables'!X$79/'SCENARIO Variables'!X$78),"")</f>
        <v/>
      </c>
      <c r="Q618" s="55" t="str">
        <f>IFERROR(Q370*('SCENARIO Variables'!Y$79/'SCENARIO Variables'!Y$78),"")</f>
        <v/>
      </c>
      <c r="R618" s="55" t="str">
        <f>IFERROR(R370*('SCENARIO Variables'!Z$79/'SCENARIO Variables'!Z$78),"")</f>
        <v/>
      </c>
      <c r="S618" s="55" t="str">
        <f>IFERROR(S370*('SCENARIO Variables'!AA$79/'SCENARIO Variables'!AA$78),"")</f>
        <v/>
      </c>
      <c r="T618" s="55" t="str">
        <f>IFERROR(T370*('SCENARIO Variables'!AB$79/'SCENARIO Variables'!AB$78),"")</f>
        <v/>
      </c>
      <c r="U618" s="55" t="str">
        <f>IFERROR(U370*('SCENARIO Variables'!AC$79/'SCENARIO Variables'!AC$78),"")</f>
        <v/>
      </c>
      <c r="V618" s="55" t="str">
        <f>IFERROR(V370*('SCENARIO Variables'!AD$79/'SCENARIO Variables'!AD$78),"")</f>
        <v/>
      </c>
      <c r="W618" s="55" t="str">
        <f>IFERROR(W370*('SCENARIO Variables'!AE$79/'SCENARIO Variables'!AE$78),"")</f>
        <v/>
      </c>
      <c r="X618" s="55" t="str">
        <f>IFERROR(X370*('SCENARIO Variables'!AF$79/'SCENARIO Variables'!AF$78),"")</f>
        <v/>
      </c>
      <c r="Y618" s="55" t="str">
        <f>IFERROR(Y370*('SCENARIO Variables'!AG$79/'SCENARIO Variables'!AG$78),"")</f>
        <v/>
      </c>
      <c r="Z618" s="55" t="str">
        <f>IFERROR(Z370*('SCENARIO Variables'!AH$79/'SCENARIO Variables'!AH$78),"")</f>
        <v/>
      </c>
      <c r="AA618" s="55" t="str">
        <f>IFERROR(AA370*('SCENARIO Variables'!AI$79/'SCENARIO Variables'!AI$78),"")</f>
        <v/>
      </c>
      <c r="AB618" s="55" t="str">
        <f>IFERROR(AB370*('SCENARIO Variables'!AJ$79/'SCENARIO Variables'!AJ$78),"")</f>
        <v/>
      </c>
      <c r="AC618" s="55" t="str">
        <f>IFERROR(AC370*('SCENARIO Variables'!AK$79/'SCENARIO Variables'!AK$78),"")</f>
        <v/>
      </c>
    </row>
    <row r="619" spans="3:29" x14ac:dyDescent="0.3">
      <c r="C619" t="s">
        <v>137</v>
      </c>
      <c r="D619" t="s">
        <v>543</v>
      </c>
      <c r="J619" s="52" t="str">
        <f t="shared" si="25"/>
        <v>DEMAND</v>
      </c>
      <c r="K619" s="8">
        <f t="shared" si="23"/>
        <v>2033</v>
      </c>
      <c r="L619" s="59" t="str">
        <f t="shared" si="24"/>
        <v>MHEDU</v>
      </c>
      <c r="O619" s="53">
        <f>IFERROR(ROUNDDOWN(O371*('SCENARIO Variables'!W$46/'SCENARIO Variables'!W$45),4),"")</f>
        <v>51.593299999999999</v>
      </c>
      <c r="P619" s="55" t="str">
        <f>IFERROR(P371*('SCENARIO Variables'!X$79/'SCENARIO Variables'!X$78),"")</f>
        <v/>
      </c>
      <c r="Q619" s="55" t="str">
        <f>IFERROR(Q371*('SCENARIO Variables'!Y$79/'SCENARIO Variables'!Y$78),"")</f>
        <v/>
      </c>
      <c r="R619" s="55" t="str">
        <f>IFERROR(R371*('SCENARIO Variables'!Z$79/'SCENARIO Variables'!Z$78),"")</f>
        <v/>
      </c>
      <c r="S619" s="55" t="str">
        <f>IFERROR(S371*('SCENARIO Variables'!AA$79/'SCENARIO Variables'!AA$78),"")</f>
        <v/>
      </c>
      <c r="T619" s="55" t="str">
        <f>IFERROR(T371*('SCENARIO Variables'!AB$79/'SCENARIO Variables'!AB$78),"")</f>
        <v/>
      </c>
      <c r="U619" s="55" t="str">
        <f>IFERROR(U371*('SCENARIO Variables'!AC$79/'SCENARIO Variables'!AC$78),"")</f>
        <v/>
      </c>
      <c r="V619" s="55" t="str">
        <f>IFERROR(V371*('SCENARIO Variables'!AD$79/'SCENARIO Variables'!AD$78),"")</f>
        <v/>
      </c>
      <c r="W619" s="55" t="str">
        <f>IFERROR(W371*('SCENARIO Variables'!AE$79/'SCENARIO Variables'!AE$78),"")</f>
        <v/>
      </c>
      <c r="X619" s="55" t="str">
        <f>IFERROR(X371*('SCENARIO Variables'!AF$79/'SCENARIO Variables'!AF$78),"")</f>
        <v/>
      </c>
      <c r="Y619" s="55" t="str">
        <f>IFERROR(Y371*('SCENARIO Variables'!AG$79/'SCENARIO Variables'!AG$78),"")</f>
        <v/>
      </c>
      <c r="Z619" s="55" t="str">
        <f>IFERROR(Z371*('SCENARIO Variables'!AH$79/'SCENARIO Variables'!AH$78),"")</f>
        <v/>
      </c>
      <c r="AA619" s="55" t="str">
        <f>IFERROR(AA371*('SCENARIO Variables'!AI$79/'SCENARIO Variables'!AI$78),"")</f>
        <v/>
      </c>
      <c r="AB619" s="55" t="str">
        <f>IFERROR(AB371*('SCENARIO Variables'!AJ$79/'SCENARIO Variables'!AJ$78),"")</f>
        <v/>
      </c>
      <c r="AC619" s="55" t="str">
        <f>IFERROR(AC371*('SCENARIO Variables'!AK$79/'SCENARIO Variables'!AK$78),"")</f>
        <v/>
      </c>
    </row>
    <row r="620" spans="3:29" x14ac:dyDescent="0.3">
      <c r="C620" t="s">
        <v>138</v>
      </c>
      <c r="D620" t="s">
        <v>543</v>
      </c>
      <c r="J620" s="52" t="str">
        <f t="shared" si="25"/>
        <v>DEMAND</v>
      </c>
      <c r="K620" s="8">
        <f t="shared" si="23"/>
        <v>2033</v>
      </c>
      <c r="L620" s="59" t="str">
        <f t="shared" si="24"/>
        <v>MHHOU</v>
      </c>
      <c r="O620" s="53">
        <f>IFERROR(ROUNDDOWN(O372*('SCENARIO Variables'!W$46/'SCENARIO Variables'!W$45),4),"")</f>
        <v>51.284300000000002</v>
      </c>
      <c r="P620" s="55" t="str">
        <f>IFERROR(P372*('SCENARIO Variables'!X$79/'SCENARIO Variables'!X$78),"")</f>
        <v/>
      </c>
      <c r="Q620" s="55" t="str">
        <f>IFERROR(Q372*('SCENARIO Variables'!Y$79/'SCENARIO Variables'!Y$78),"")</f>
        <v/>
      </c>
      <c r="R620" s="55" t="str">
        <f>IFERROR(R372*('SCENARIO Variables'!Z$79/'SCENARIO Variables'!Z$78),"")</f>
        <v/>
      </c>
      <c r="S620" s="55" t="str">
        <f>IFERROR(S372*('SCENARIO Variables'!AA$79/'SCENARIO Variables'!AA$78),"")</f>
        <v/>
      </c>
      <c r="T620" s="55" t="str">
        <f>IFERROR(T372*('SCENARIO Variables'!AB$79/'SCENARIO Variables'!AB$78),"")</f>
        <v/>
      </c>
      <c r="U620" s="55" t="str">
        <f>IFERROR(U372*('SCENARIO Variables'!AC$79/'SCENARIO Variables'!AC$78),"")</f>
        <v/>
      </c>
      <c r="V620" s="55" t="str">
        <f>IFERROR(V372*('SCENARIO Variables'!AD$79/'SCENARIO Variables'!AD$78),"")</f>
        <v/>
      </c>
      <c r="W620" s="55" t="str">
        <f>IFERROR(W372*('SCENARIO Variables'!AE$79/'SCENARIO Variables'!AE$78),"")</f>
        <v/>
      </c>
      <c r="X620" s="55" t="str">
        <f>IFERROR(X372*('SCENARIO Variables'!AF$79/'SCENARIO Variables'!AF$78),"")</f>
        <v/>
      </c>
      <c r="Y620" s="55" t="str">
        <f>IFERROR(Y372*('SCENARIO Variables'!AG$79/'SCENARIO Variables'!AG$78),"")</f>
        <v/>
      </c>
      <c r="Z620" s="55" t="str">
        <f>IFERROR(Z372*('SCENARIO Variables'!AH$79/'SCENARIO Variables'!AH$78),"")</f>
        <v/>
      </c>
      <c r="AA620" s="55" t="str">
        <f>IFERROR(AA372*('SCENARIO Variables'!AI$79/'SCENARIO Variables'!AI$78),"")</f>
        <v/>
      </c>
      <c r="AB620" s="55" t="str">
        <f>IFERROR(AB372*('SCENARIO Variables'!AJ$79/'SCENARIO Variables'!AJ$78),"")</f>
        <v/>
      </c>
      <c r="AC620" s="55" t="str">
        <f>IFERROR(AC372*('SCENARIO Variables'!AK$79/'SCENARIO Variables'!AK$78),"")</f>
        <v/>
      </c>
    </row>
    <row r="621" spans="3:29" x14ac:dyDescent="0.3">
      <c r="C621" t="s">
        <v>139</v>
      </c>
      <c r="D621" t="s">
        <v>543</v>
      </c>
      <c r="J621" s="52" t="str">
        <f t="shared" si="25"/>
        <v>DEMAND</v>
      </c>
      <c r="K621" s="8">
        <f t="shared" si="23"/>
        <v>2033</v>
      </c>
      <c r="L621" s="59" t="str">
        <f t="shared" si="24"/>
        <v>MHOFL</v>
      </c>
      <c r="O621" s="53">
        <f>IFERROR(ROUNDDOWN(O373*('SCENARIO Variables'!W$46/'SCENARIO Variables'!W$45),4),"")</f>
        <v>3.9685999999999999</v>
      </c>
      <c r="P621" s="55" t="str">
        <f>IFERROR(P373*('SCENARIO Variables'!X$79/'SCENARIO Variables'!X$78),"")</f>
        <v/>
      </c>
      <c r="Q621" s="55" t="str">
        <f>IFERROR(Q373*('SCENARIO Variables'!Y$79/'SCENARIO Variables'!Y$78),"")</f>
        <v/>
      </c>
      <c r="R621" s="55" t="str">
        <f>IFERROR(R373*('SCENARIO Variables'!Z$79/'SCENARIO Variables'!Z$78),"")</f>
        <v/>
      </c>
      <c r="S621" s="55" t="str">
        <f>IFERROR(S373*('SCENARIO Variables'!AA$79/'SCENARIO Variables'!AA$78),"")</f>
        <v/>
      </c>
      <c r="T621" s="55" t="str">
        <f>IFERROR(T373*('SCENARIO Variables'!AB$79/'SCENARIO Variables'!AB$78),"")</f>
        <v/>
      </c>
      <c r="U621" s="55" t="str">
        <f>IFERROR(U373*('SCENARIO Variables'!AC$79/'SCENARIO Variables'!AC$78),"")</f>
        <v/>
      </c>
      <c r="V621" s="55" t="str">
        <f>IFERROR(V373*('SCENARIO Variables'!AD$79/'SCENARIO Variables'!AD$78),"")</f>
        <v/>
      </c>
      <c r="W621" s="55" t="str">
        <f>IFERROR(W373*('SCENARIO Variables'!AE$79/'SCENARIO Variables'!AE$78),"")</f>
        <v/>
      </c>
      <c r="X621" s="55" t="str">
        <f>IFERROR(X373*('SCENARIO Variables'!AF$79/'SCENARIO Variables'!AF$78),"")</f>
        <v/>
      </c>
      <c r="Y621" s="55" t="str">
        <f>IFERROR(Y373*('SCENARIO Variables'!AG$79/'SCENARIO Variables'!AG$78),"")</f>
        <v/>
      </c>
      <c r="Z621" s="55" t="str">
        <f>IFERROR(Z373*('SCENARIO Variables'!AH$79/'SCENARIO Variables'!AH$78),"")</f>
        <v/>
      </c>
      <c r="AA621" s="55" t="str">
        <f>IFERROR(AA373*('SCENARIO Variables'!AI$79/'SCENARIO Variables'!AI$78),"")</f>
        <v/>
      </c>
      <c r="AB621" s="55" t="str">
        <f>IFERROR(AB373*('SCENARIO Variables'!AJ$79/'SCENARIO Variables'!AJ$78),"")</f>
        <v/>
      </c>
      <c r="AC621" s="55" t="str">
        <f>IFERROR(AC373*('SCENARIO Variables'!AK$79/'SCENARIO Variables'!AK$78),"")</f>
        <v/>
      </c>
    </row>
    <row r="622" spans="3:29" x14ac:dyDescent="0.3">
      <c r="C622" t="s">
        <v>140</v>
      </c>
      <c r="D622" t="s">
        <v>543</v>
      </c>
      <c r="J622" s="52" t="str">
        <f t="shared" si="25"/>
        <v>DEMAND</v>
      </c>
      <c r="K622" s="8">
        <f t="shared" si="23"/>
        <v>2033</v>
      </c>
      <c r="L622" s="59" t="str">
        <f t="shared" si="24"/>
        <v>MHOFS</v>
      </c>
      <c r="O622" s="53">
        <f>IFERROR(ROUNDDOWN(O374*('SCENARIO Variables'!W$46/'SCENARIO Variables'!W$45),4),"")</f>
        <v>21.431000000000001</v>
      </c>
      <c r="P622" s="55" t="str">
        <f>IFERROR(P374*('SCENARIO Variables'!X$79/'SCENARIO Variables'!X$78),"")</f>
        <v/>
      </c>
      <c r="Q622" s="55" t="str">
        <f>IFERROR(Q374*('SCENARIO Variables'!Y$79/'SCENARIO Variables'!Y$78),"")</f>
        <v/>
      </c>
      <c r="R622" s="55" t="str">
        <f>IFERROR(R374*('SCENARIO Variables'!Z$79/'SCENARIO Variables'!Z$78),"")</f>
        <v/>
      </c>
      <c r="S622" s="55" t="str">
        <f>IFERROR(S374*('SCENARIO Variables'!AA$79/'SCENARIO Variables'!AA$78),"")</f>
        <v/>
      </c>
      <c r="T622" s="55" t="str">
        <f>IFERROR(T374*('SCENARIO Variables'!AB$79/'SCENARIO Variables'!AB$78),"")</f>
        <v/>
      </c>
      <c r="U622" s="55" t="str">
        <f>IFERROR(U374*('SCENARIO Variables'!AC$79/'SCENARIO Variables'!AC$78),"")</f>
        <v/>
      </c>
      <c r="V622" s="55" t="str">
        <f>IFERROR(V374*('SCENARIO Variables'!AD$79/'SCENARIO Variables'!AD$78),"")</f>
        <v/>
      </c>
      <c r="W622" s="55" t="str">
        <f>IFERROR(W374*('SCENARIO Variables'!AE$79/'SCENARIO Variables'!AE$78),"")</f>
        <v/>
      </c>
      <c r="X622" s="55" t="str">
        <f>IFERROR(X374*('SCENARIO Variables'!AF$79/'SCENARIO Variables'!AF$78),"")</f>
        <v/>
      </c>
      <c r="Y622" s="55" t="str">
        <f>IFERROR(Y374*('SCENARIO Variables'!AG$79/'SCENARIO Variables'!AG$78),"")</f>
        <v/>
      </c>
      <c r="Z622" s="55" t="str">
        <f>IFERROR(Z374*('SCENARIO Variables'!AH$79/'SCENARIO Variables'!AH$78),"")</f>
        <v/>
      </c>
      <c r="AA622" s="55" t="str">
        <f>IFERROR(AA374*('SCENARIO Variables'!AI$79/'SCENARIO Variables'!AI$78),"")</f>
        <v/>
      </c>
      <c r="AB622" s="55" t="str">
        <f>IFERROR(AB374*('SCENARIO Variables'!AJ$79/'SCENARIO Variables'!AJ$78),"")</f>
        <v/>
      </c>
      <c r="AC622" s="55" t="str">
        <f>IFERROR(AC374*('SCENARIO Variables'!AK$79/'SCENARIO Variables'!AK$78),"")</f>
        <v/>
      </c>
    </row>
    <row r="623" spans="3:29" x14ac:dyDescent="0.3">
      <c r="C623" t="s">
        <v>141</v>
      </c>
      <c r="D623" t="s">
        <v>543</v>
      </c>
      <c r="J623" s="52" t="str">
        <f t="shared" si="25"/>
        <v>DEMAND</v>
      </c>
      <c r="K623" s="8">
        <f t="shared" si="23"/>
        <v>2033</v>
      </c>
      <c r="L623" s="59" t="str">
        <f t="shared" si="24"/>
        <v>MHOTH</v>
      </c>
      <c r="O623" s="53">
        <f>IFERROR(ROUNDDOWN(O375*('SCENARIO Variables'!W$46/'SCENARIO Variables'!W$45),4),"")</f>
        <v>2.3811</v>
      </c>
      <c r="P623" s="55" t="str">
        <f>IFERROR(P375*('SCENARIO Variables'!X$79/'SCENARIO Variables'!X$78),"")</f>
        <v/>
      </c>
      <c r="Q623" s="55" t="str">
        <f>IFERROR(Q375*('SCENARIO Variables'!Y$79/'SCENARIO Variables'!Y$78),"")</f>
        <v/>
      </c>
      <c r="R623" s="55" t="str">
        <f>IFERROR(R375*('SCENARIO Variables'!Z$79/'SCENARIO Variables'!Z$78),"")</f>
        <v/>
      </c>
      <c r="S623" s="55" t="str">
        <f>IFERROR(S375*('SCENARIO Variables'!AA$79/'SCENARIO Variables'!AA$78),"")</f>
        <v/>
      </c>
      <c r="T623" s="55" t="str">
        <f>IFERROR(T375*('SCENARIO Variables'!AB$79/'SCENARIO Variables'!AB$78),"")</f>
        <v/>
      </c>
      <c r="U623" s="55" t="str">
        <f>IFERROR(U375*('SCENARIO Variables'!AC$79/'SCENARIO Variables'!AC$78),"")</f>
        <v/>
      </c>
      <c r="V623" s="55" t="str">
        <f>IFERROR(V375*('SCENARIO Variables'!AD$79/'SCENARIO Variables'!AD$78),"")</f>
        <v/>
      </c>
      <c r="W623" s="55" t="str">
        <f>IFERROR(W375*('SCENARIO Variables'!AE$79/'SCENARIO Variables'!AE$78),"")</f>
        <v/>
      </c>
      <c r="X623" s="55" t="str">
        <f>IFERROR(X375*('SCENARIO Variables'!AF$79/'SCENARIO Variables'!AF$78),"")</f>
        <v/>
      </c>
      <c r="Y623" s="55" t="str">
        <f>IFERROR(Y375*('SCENARIO Variables'!AG$79/'SCENARIO Variables'!AG$78),"")</f>
        <v/>
      </c>
      <c r="Z623" s="55" t="str">
        <f>IFERROR(Z375*('SCENARIO Variables'!AH$79/'SCENARIO Variables'!AH$78),"")</f>
        <v/>
      </c>
      <c r="AA623" s="55" t="str">
        <f>IFERROR(AA375*('SCENARIO Variables'!AI$79/'SCENARIO Variables'!AI$78),"")</f>
        <v/>
      </c>
      <c r="AB623" s="55" t="str">
        <f>IFERROR(AB375*('SCENARIO Variables'!AJ$79/'SCENARIO Variables'!AJ$78),"")</f>
        <v/>
      </c>
      <c r="AC623" s="55" t="str">
        <f>IFERROR(AC375*('SCENARIO Variables'!AK$79/'SCENARIO Variables'!AK$78),"")</f>
        <v/>
      </c>
    </row>
    <row r="624" spans="3:29" x14ac:dyDescent="0.3">
      <c r="C624" t="s">
        <v>142</v>
      </c>
      <c r="D624" t="s">
        <v>543</v>
      </c>
      <c r="J624" s="52" t="str">
        <f t="shared" si="25"/>
        <v>DEMAND</v>
      </c>
      <c r="K624" s="8">
        <f t="shared" si="23"/>
        <v>2033</v>
      </c>
      <c r="L624" s="59" t="str">
        <f t="shared" si="24"/>
        <v>MHSPO</v>
      </c>
      <c r="O624" s="53">
        <f>IFERROR(ROUNDDOWN(O376*('SCENARIO Variables'!W$46/'SCENARIO Variables'!W$45),4),"")</f>
        <v>7.9374000000000002</v>
      </c>
      <c r="P624" s="55" t="str">
        <f>IFERROR(P376*('SCENARIO Variables'!X$79/'SCENARIO Variables'!X$78),"")</f>
        <v/>
      </c>
      <c r="Q624" s="55" t="str">
        <f>IFERROR(Q376*('SCENARIO Variables'!Y$79/'SCENARIO Variables'!Y$78),"")</f>
        <v/>
      </c>
      <c r="R624" s="55" t="str">
        <f>IFERROR(R376*('SCENARIO Variables'!Z$79/'SCENARIO Variables'!Z$78),"")</f>
        <v/>
      </c>
      <c r="S624" s="55" t="str">
        <f>IFERROR(S376*('SCENARIO Variables'!AA$79/'SCENARIO Variables'!AA$78),"")</f>
        <v/>
      </c>
      <c r="T624" s="55" t="str">
        <f>IFERROR(T376*('SCENARIO Variables'!AB$79/'SCENARIO Variables'!AB$78),"")</f>
        <v/>
      </c>
      <c r="U624" s="55" t="str">
        <f>IFERROR(U376*('SCENARIO Variables'!AC$79/'SCENARIO Variables'!AC$78),"")</f>
        <v/>
      </c>
      <c r="V624" s="55" t="str">
        <f>IFERROR(V376*('SCENARIO Variables'!AD$79/'SCENARIO Variables'!AD$78),"")</f>
        <v/>
      </c>
      <c r="W624" s="55" t="str">
        <f>IFERROR(W376*('SCENARIO Variables'!AE$79/'SCENARIO Variables'!AE$78),"")</f>
        <v/>
      </c>
      <c r="X624" s="55" t="str">
        <f>IFERROR(X376*('SCENARIO Variables'!AF$79/'SCENARIO Variables'!AF$78),"")</f>
        <v/>
      </c>
      <c r="Y624" s="55" t="str">
        <f>IFERROR(Y376*('SCENARIO Variables'!AG$79/'SCENARIO Variables'!AG$78),"")</f>
        <v/>
      </c>
      <c r="Z624" s="55" t="str">
        <f>IFERROR(Z376*('SCENARIO Variables'!AH$79/'SCENARIO Variables'!AH$78),"")</f>
        <v/>
      </c>
      <c r="AA624" s="55" t="str">
        <f>IFERROR(AA376*('SCENARIO Variables'!AI$79/'SCENARIO Variables'!AI$78),"")</f>
        <v/>
      </c>
      <c r="AB624" s="55" t="str">
        <f>IFERROR(AB376*('SCENARIO Variables'!AJ$79/'SCENARIO Variables'!AJ$78),"")</f>
        <v/>
      </c>
      <c r="AC624" s="55" t="str">
        <f>IFERROR(AC376*('SCENARIO Variables'!AK$79/'SCENARIO Variables'!AK$78),"")</f>
        <v/>
      </c>
    </row>
    <row r="625" spans="3:29" x14ac:dyDescent="0.3">
      <c r="C625" t="s">
        <v>143</v>
      </c>
      <c r="D625" t="s">
        <v>543</v>
      </c>
      <c r="J625" s="52" t="str">
        <f t="shared" si="25"/>
        <v>DEMAND</v>
      </c>
      <c r="K625" s="8">
        <f t="shared" si="23"/>
        <v>2033</v>
      </c>
      <c r="L625" s="59" t="str">
        <f t="shared" si="24"/>
        <v>MHTCH</v>
      </c>
      <c r="O625" s="53">
        <f>IFERROR(ROUNDDOWN(O377*('SCENARIO Variables'!W$46/'SCENARIO Variables'!W$45),4),"")</f>
        <v>4.7624000000000004</v>
      </c>
      <c r="P625" s="55" t="str">
        <f>IFERROR(P377*('SCENARIO Variables'!X$79/'SCENARIO Variables'!X$78),"")</f>
        <v/>
      </c>
      <c r="Q625" s="55" t="str">
        <f>IFERROR(Q377*('SCENARIO Variables'!Y$79/'SCENARIO Variables'!Y$78),"")</f>
        <v/>
      </c>
      <c r="R625" s="55" t="str">
        <f>IFERROR(R377*('SCENARIO Variables'!Z$79/'SCENARIO Variables'!Z$78),"")</f>
        <v/>
      </c>
      <c r="S625" s="55" t="str">
        <f>IFERROR(S377*('SCENARIO Variables'!AA$79/'SCENARIO Variables'!AA$78),"")</f>
        <v/>
      </c>
      <c r="T625" s="55" t="str">
        <f>IFERROR(T377*('SCENARIO Variables'!AB$79/'SCENARIO Variables'!AB$78),"")</f>
        <v/>
      </c>
      <c r="U625" s="55" t="str">
        <f>IFERROR(U377*('SCENARIO Variables'!AC$79/'SCENARIO Variables'!AC$78),"")</f>
        <v/>
      </c>
      <c r="V625" s="55" t="str">
        <f>IFERROR(V377*('SCENARIO Variables'!AD$79/'SCENARIO Variables'!AD$78),"")</f>
        <v/>
      </c>
      <c r="W625" s="55" t="str">
        <f>IFERROR(W377*('SCENARIO Variables'!AE$79/'SCENARIO Variables'!AE$78),"")</f>
        <v/>
      </c>
      <c r="X625" s="55" t="str">
        <f>IFERROR(X377*('SCENARIO Variables'!AF$79/'SCENARIO Variables'!AF$78),"")</f>
        <v/>
      </c>
      <c r="Y625" s="55" t="str">
        <f>IFERROR(Y377*('SCENARIO Variables'!AG$79/'SCENARIO Variables'!AG$78),"")</f>
        <v/>
      </c>
      <c r="Z625" s="55" t="str">
        <f>IFERROR(Z377*('SCENARIO Variables'!AH$79/'SCENARIO Variables'!AH$78),"")</f>
        <v/>
      </c>
      <c r="AA625" s="55" t="str">
        <f>IFERROR(AA377*('SCENARIO Variables'!AI$79/'SCENARIO Variables'!AI$78),"")</f>
        <v/>
      </c>
      <c r="AB625" s="55" t="str">
        <f>IFERROR(AB377*('SCENARIO Variables'!AJ$79/'SCENARIO Variables'!AJ$78),"")</f>
        <v/>
      </c>
      <c r="AC625" s="55" t="str">
        <f>IFERROR(AC377*('SCENARIO Variables'!AK$79/'SCENARIO Variables'!AK$78),"")</f>
        <v/>
      </c>
    </row>
    <row r="626" spans="3:29" x14ac:dyDescent="0.3">
      <c r="C626" t="s">
        <v>144</v>
      </c>
      <c r="D626" t="s">
        <v>543</v>
      </c>
      <c r="J626" s="52" t="str">
        <f t="shared" si="25"/>
        <v>*</v>
      </c>
      <c r="K626" s="8">
        <f t="shared" si="23"/>
        <v>2033</v>
      </c>
      <c r="L626" s="59" t="str">
        <f t="shared" si="24"/>
        <v>MCCUL</v>
      </c>
      <c r="O626" s="53" t="str">
        <f>IFERROR(ROUNDDOWN(O378*('SCENARIO Variables'!W$46/'SCENARIO Variables'!W$45),4),"")</f>
        <v/>
      </c>
      <c r="P626" s="55" t="str">
        <f>IFERROR(P378*('SCENARIO Variables'!X$79/'SCENARIO Variables'!X$78),"")</f>
        <v/>
      </c>
      <c r="Q626" s="55" t="str">
        <f>IFERROR(Q378*('SCENARIO Variables'!Y$79/'SCENARIO Variables'!Y$78),"")</f>
        <v/>
      </c>
      <c r="R626" s="55" t="str">
        <f>IFERROR(R378*('SCENARIO Variables'!Z$79/'SCENARIO Variables'!Z$78),"")</f>
        <v/>
      </c>
      <c r="S626" s="55" t="str">
        <f>IFERROR(S378*('SCENARIO Variables'!AA$79/'SCENARIO Variables'!AA$78),"")</f>
        <v/>
      </c>
      <c r="T626" s="55" t="str">
        <f>IFERROR(T378*('SCENARIO Variables'!AB$79/'SCENARIO Variables'!AB$78),"")</f>
        <v/>
      </c>
      <c r="U626" s="55" t="str">
        <f>IFERROR(U378*('SCENARIO Variables'!AC$79/'SCENARIO Variables'!AC$78),"")</f>
        <v/>
      </c>
      <c r="V626" s="55" t="str">
        <f>IFERROR(V378*('SCENARIO Variables'!AD$79/'SCENARIO Variables'!AD$78),"")</f>
        <v/>
      </c>
      <c r="W626" s="55" t="str">
        <f>IFERROR(W378*('SCENARIO Variables'!AE$79/'SCENARIO Variables'!AE$78),"")</f>
        <v/>
      </c>
      <c r="X626" s="55" t="str">
        <f>IFERROR(X378*('SCENARIO Variables'!AF$79/'SCENARIO Variables'!AF$78),"")</f>
        <v/>
      </c>
      <c r="Y626" s="55" t="str">
        <f>IFERROR(Y378*('SCENARIO Variables'!AG$79/'SCENARIO Variables'!AG$78),"")</f>
        <v/>
      </c>
      <c r="Z626" s="55" t="str">
        <f>IFERROR(Z378*('SCENARIO Variables'!AH$79/'SCENARIO Variables'!AH$78),"")</f>
        <v/>
      </c>
      <c r="AA626" s="55" t="str">
        <f>IFERROR(AA378*('SCENARIO Variables'!AI$79/'SCENARIO Variables'!AI$78),"")</f>
        <v/>
      </c>
      <c r="AB626" s="55" t="str">
        <f>IFERROR(AB378*('SCENARIO Variables'!AJ$79/'SCENARIO Variables'!AJ$78),"")</f>
        <v/>
      </c>
      <c r="AC626" s="55" t="str">
        <f>IFERROR(AC378*('SCENARIO Variables'!AK$79/'SCENARIO Variables'!AK$78),"")</f>
        <v/>
      </c>
    </row>
    <row r="627" spans="3:29" x14ac:dyDescent="0.3">
      <c r="C627" t="s">
        <v>145</v>
      </c>
      <c r="D627" t="s">
        <v>543</v>
      </c>
      <c r="J627" s="52" t="str">
        <f t="shared" si="25"/>
        <v>*</v>
      </c>
      <c r="K627" s="8">
        <f t="shared" si="23"/>
        <v>2033</v>
      </c>
      <c r="L627" s="59" t="str">
        <f t="shared" si="24"/>
        <v>MCEDU</v>
      </c>
      <c r="O627" s="53" t="str">
        <f>IFERROR(ROUNDDOWN(O379*('SCENARIO Variables'!W$46/'SCENARIO Variables'!W$45),4),"")</f>
        <v/>
      </c>
      <c r="P627" s="55" t="str">
        <f>IFERROR(P379*('SCENARIO Variables'!X$79/'SCENARIO Variables'!X$78),"")</f>
        <v/>
      </c>
      <c r="Q627" s="55" t="str">
        <f>IFERROR(Q379*('SCENARIO Variables'!Y$79/'SCENARIO Variables'!Y$78),"")</f>
        <v/>
      </c>
      <c r="R627" s="55" t="str">
        <f>IFERROR(R379*('SCENARIO Variables'!Z$79/'SCENARIO Variables'!Z$78),"")</f>
        <v/>
      </c>
      <c r="S627" s="55" t="str">
        <f>IFERROR(S379*('SCENARIO Variables'!AA$79/'SCENARIO Variables'!AA$78),"")</f>
        <v/>
      </c>
      <c r="T627" s="55" t="str">
        <f>IFERROR(T379*('SCENARIO Variables'!AB$79/'SCENARIO Variables'!AB$78),"")</f>
        <v/>
      </c>
      <c r="U627" s="55" t="str">
        <f>IFERROR(U379*('SCENARIO Variables'!AC$79/'SCENARIO Variables'!AC$78),"")</f>
        <v/>
      </c>
      <c r="V627" s="55" t="str">
        <f>IFERROR(V379*('SCENARIO Variables'!AD$79/'SCENARIO Variables'!AD$78),"")</f>
        <v/>
      </c>
      <c r="W627" s="55" t="str">
        <f>IFERROR(W379*('SCENARIO Variables'!AE$79/'SCENARIO Variables'!AE$78),"")</f>
        <v/>
      </c>
      <c r="X627" s="55" t="str">
        <f>IFERROR(X379*('SCENARIO Variables'!AF$79/'SCENARIO Variables'!AF$78),"")</f>
        <v/>
      </c>
      <c r="Y627" s="55" t="str">
        <f>IFERROR(Y379*('SCENARIO Variables'!AG$79/'SCENARIO Variables'!AG$78),"")</f>
        <v/>
      </c>
      <c r="Z627" s="55" t="str">
        <f>IFERROR(Z379*('SCENARIO Variables'!AH$79/'SCENARIO Variables'!AH$78),"")</f>
        <v/>
      </c>
      <c r="AA627" s="55" t="str">
        <f>IFERROR(AA379*('SCENARIO Variables'!AI$79/'SCENARIO Variables'!AI$78),"")</f>
        <v/>
      </c>
      <c r="AB627" s="55" t="str">
        <f>IFERROR(AB379*('SCENARIO Variables'!AJ$79/'SCENARIO Variables'!AJ$78),"")</f>
        <v/>
      </c>
      <c r="AC627" s="55" t="str">
        <f>IFERROR(AC379*('SCENARIO Variables'!AK$79/'SCENARIO Variables'!AK$78),"")</f>
        <v/>
      </c>
    </row>
    <row r="628" spans="3:29" x14ac:dyDescent="0.3">
      <c r="C628" t="s">
        <v>146</v>
      </c>
      <c r="D628" t="s">
        <v>543</v>
      </c>
      <c r="J628" s="52" t="str">
        <f t="shared" si="25"/>
        <v>*</v>
      </c>
      <c r="K628" s="8">
        <f t="shared" si="23"/>
        <v>2033</v>
      </c>
      <c r="L628" s="59" t="str">
        <f t="shared" si="24"/>
        <v>MCHOU</v>
      </c>
      <c r="O628" s="53" t="str">
        <f>IFERROR(ROUNDDOWN(O380*('SCENARIO Variables'!W$46/'SCENARIO Variables'!W$45),4),"")</f>
        <v/>
      </c>
      <c r="P628" s="55" t="str">
        <f>IFERROR(P380*('SCENARIO Variables'!X$79/'SCENARIO Variables'!X$78),"")</f>
        <v/>
      </c>
      <c r="Q628" s="55" t="str">
        <f>IFERROR(Q380*('SCENARIO Variables'!Y$79/'SCENARIO Variables'!Y$78),"")</f>
        <v/>
      </c>
      <c r="R628" s="55" t="str">
        <f>IFERROR(R380*('SCENARIO Variables'!Z$79/'SCENARIO Variables'!Z$78),"")</f>
        <v/>
      </c>
      <c r="S628" s="55" t="str">
        <f>IFERROR(S380*('SCENARIO Variables'!AA$79/'SCENARIO Variables'!AA$78),"")</f>
        <v/>
      </c>
      <c r="T628" s="55" t="str">
        <f>IFERROR(T380*('SCENARIO Variables'!AB$79/'SCENARIO Variables'!AB$78),"")</f>
        <v/>
      </c>
      <c r="U628" s="55" t="str">
        <f>IFERROR(U380*('SCENARIO Variables'!AC$79/'SCENARIO Variables'!AC$78),"")</f>
        <v/>
      </c>
      <c r="V628" s="55" t="str">
        <f>IFERROR(V380*('SCENARIO Variables'!AD$79/'SCENARIO Variables'!AD$78),"")</f>
        <v/>
      </c>
      <c r="W628" s="55" t="str">
        <f>IFERROR(W380*('SCENARIO Variables'!AE$79/'SCENARIO Variables'!AE$78),"")</f>
        <v/>
      </c>
      <c r="X628" s="55" t="str">
        <f>IFERROR(X380*('SCENARIO Variables'!AF$79/'SCENARIO Variables'!AF$78),"")</f>
        <v/>
      </c>
      <c r="Y628" s="55" t="str">
        <f>IFERROR(Y380*('SCENARIO Variables'!AG$79/'SCENARIO Variables'!AG$78),"")</f>
        <v/>
      </c>
      <c r="Z628" s="55" t="str">
        <f>IFERROR(Z380*('SCENARIO Variables'!AH$79/'SCENARIO Variables'!AH$78),"")</f>
        <v/>
      </c>
      <c r="AA628" s="55" t="str">
        <f>IFERROR(AA380*('SCENARIO Variables'!AI$79/'SCENARIO Variables'!AI$78),"")</f>
        <v/>
      </c>
      <c r="AB628" s="55" t="str">
        <f>IFERROR(AB380*('SCENARIO Variables'!AJ$79/'SCENARIO Variables'!AJ$78),"")</f>
        <v/>
      </c>
      <c r="AC628" s="55" t="str">
        <f>IFERROR(AC380*('SCENARIO Variables'!AK$79/'SCENARIO Variables'!AK$78),"")</f>
        <v/>
      </c>
    </row>
    <row r="629" spans="3:29" x14ac:dyDescent="0.3">
      <c r="C629" t="s">
        <v>147</v>
      </c>
      <c r="D629" t="s">
        <v>543</v>
      </c>
      <c r="J629" s="52" t="str">
        <f t="shared" si="25"/>
        <v>*</v>
      </c>
      <c r="K629" s="8">
        <f t="shared" si="23"/>
        <v>2033</v>
      </c>
      <c r="L629" s="59" t="str">
        <f t="shared" si="24"/>
        <v>MCOFL</v>
      </c>
      <c r="O629" s="53" t="str">
        <f>IFERROR(ROUNDDOWN(O381*('SCENARIO Variables'!W$46/'SCENARIO Variables'!W$45),4),"")</f>
        <v/>
      </c>
      <c r="P629" s="55" t="str">
        <f>IFERROR(P381*('SCENARIO Variables'!X$79/'SCENARIO Variables'!X$78),"")</f>
        <v/>
      </c>
      <c r="Q629" s="55" t="str">
        <f>IFERROR(Q381*('SCENARIO Variables'!Y$79/'SCENARIO Variables'!Y$78),"")</f>
        <v/>
      </c>
      <c r="R629" s="55" t="str">
        <f>IFERROR(R381*('SCENARIO Variables'!Z$79/'SCENARIO Variables'!Z$78),"")</f>
        <v/>
      </c>
      <c r="S629" s="55" t="str">
        <f>IFERROR(S381*('SCENARIO Variables'!AA$79/'SCENARIO Variables'!AA$78),"")</f>
        <v/>
      </c>
      <c r="T629" s="55" t="str">
        <f>IFERROR(T381*('SCENARIO Variables'!AB$79/'SCENARIO Variables'!AB$78),"")</f>
        <v/>
      </c>
      <c r="U629" s="55" t="str">
        <f>IFERROR(U381*('SCENARIO Variables'!AC$79/'SCENARIO Variables'!AC$78),"")</f>
        <v/>
      </c>
      <c r="V629" s="55" t="str">
        <f>IFERROR(V381*('SCENARIO Variables'!AD$79/'SCENARIO Variables'!AD$78),"")</f>
        <v/>
      </c>
      <c r="W629" s="55" t="str">
        <f>IFERROR(W381*('SCENARIO Variables'!AE$79/'SCENARIO Variables'!AE$78),"")</f>
        <v/>
      </c>
      <c r="X629" s="55" t="str">
        <f>IFERROR(X381*('SCENARIO Variables'!AF$79/'SCENARIO Variables'!AF$78),"")</f>
        <v/>
      </c>
      <c r="Y629" s="55" t="str">
        <f>IFERROR(Y381*('SCENARIO Variables'!AG$79/'SCENARIO Variables'!AG$78),"")</f>
        <v/>
      </c>
      <c r="Z629" s="55" t="str">
        <f>IFERROR(Z381*('SCENARIO Variables'!AH$79/'SCENARIO Variables'!AH$78),"")</f>
        <v/>
      </c>
      <c r="AA629" s="55" t="str">
        <f>IFERROR(AA381*('SCENARIO Variables'!AI$79/'SCENARIO Variables'!AI$78),"")</f>
        <v/>
      </c>
      <c r="AB629" s="55" t="str">
        <f>IFERROR(AB381*('SCENARIO Variables'!AJ$79/'SCENARIO Variables'!AJ$78),"")</f>
        <v/>
      </c>
      <c r="AC629" s="55" t="str">
        <f>IFERROR(AC381*('SCENARIO Variables'!AK$79/'SCENARIO Variables'!AK$78),"")</f>
        <v/>
      </c>
    </row>
    <row r="630" spans="3:29" x14ac:dyDescent="0.3">
      <c r="C630" t="s">
        <v>148</v>
      </c>
      <c r="D630" t="s">
        <v>543</v>
      </c>
      <c r="J630" s="52" t="str">
        <f t="shared" si="25"/>
        <v>*</v>
      </c>
      <c r="K630" s="8">
        <f t="shared" si="23"/>
        <v>2033</v>
      </c>
      <c r="L630" s="59" t="str">
        <f t="shared" si="24"/>
        <v>MCOFS</v>
      </c>
      <c r="O630" s="53" t="str">
        <f>IFERROR(ROUNDDOWN(O382*('SCENARIO Variables'!W$46/'SCENARIO Variables'!W$45),4),"")</f>
        <v/>
      </c>
      <c r="P630" s="55" t="str">
        <f>IFERROR(P382*('SCENARIO Variables'!X$79/'SCENARIO Variables'!X$78),"")</f>
        <v/>
      </c>
      <c r="Q630" s="55" t="str">
        <f>IFERROR(Q382*('SCENARIO Variables'!Y$79/'SCENARIO Variables'!Y$78),"")</f>
        <v/>
      </c>
      <c r="R630" s="55" t="str">
        <f>IFERROR(R382*('SCENARIO Variables'!Z$79/'SCENARIO Variables'!Z$78),"")</f>
        <v/>
      </c>
      <c r="S630" s="55" t="str">
        <f>IFERROR(S382*('SCENARIO Variables'!AA$79/'SCENARIO Variables'!AA$78),"")</f>
        <v/>
      </c>
      <c r="T630" s="55" t="str">
        <f>IFERROR(T382*('SCENARIO Variables'!AB$79/'SCENARIO Variables'!AB$78),"")</f>
        <v/>
      </c>
      <c r="U630" s="55" t="str">
        <f>IFERROR(U382*('SCENARIO Variables'!AC$79/'SCENARIO Variables'!AC$78),"")</f>
        <v/>
      </c>
      <c r="V630" s="55" t="str">
        <f>IFERROR(V382*('SCENARIO Variables'!AD$79/'SCENARIO Variables'!AD$78),"")</f>
        <v/>
      </c>
      <c r="W630" s="55" t="str">
        <f>IFERROR(W382*('SCENARIO Variables'!AE$79/'SCENARIO Variables'!AE$78),"")</f>
        <v/>
      </c>
      <c r="X630" s="55" t="str">
        <f>IFERROR(X382*('SCENARIO Variables'!AF$79/'SCENARIO Variables'!AF$78),"")</f>
        <v/>
      </c>
      <c r="Y630" s="55" t="str">
        <f>IFERROR(Y382*('SCENARIO Variables'!AG$79/'SCENARIO Variables'!AG$78),"")</f>
        <v/>
      </c>
      <c r="Z630" s="55" t="str">
        <f>IFERROR(Z382*('SCENARIO Variables'!AH$79/'SCENARIO Variables'!AH$78),"")</f>
        <v/>
      </c>
      <c r="AA630" s="55" t="str">
        <f>IFERROR(AA382*('SCENARIO Variables'!AI$79/'SCENARIO Variables'!AI$78),"")</f>
        <v/>
      </c>
      <c r="AB630" s="55" t="str">
        <f>IFERROR(AB382*('SCENARIO Variables'!AJ$79/'SCENARIO Variables'!AJ$78),"")</f>
        <v/>
      </c>
      <c r="AC630" s="55" t="str">
        <f>IFERROR(AC382*('SCENARIO Variables'!AK$79/'SCENARIO Variables'!AK$78),"")</f>
        <v/>
      </c>
    </row>
    <row r="631" spans="3:29" x14ac:dyDescent="0.3">
      <c r="C631" t="s">
        <v>149</v>
      </c>
      <c r="D631" t="s">
        <v>543</v>
      </c>
      <c r="J631" s="52" t="str">
        <f t="shared" si="25"/>
        <v>*</v>
      </c>
      <c r="K631" s="8">
        <f t="shared" si="23"/>
        <v>2033</v>
      </c>
      <c r="L631" s="59" t="str">
        <f t="shared" si="24"/>
        <v>MCOTH</v>
      </c>
      <c r="O631" s="53" t="str">
        <f>IFERROR(ROUNDDOWN(O383*('SCENARIO Variables'!W$46/'SCENARIO Variables'!W$45),4),"")</f>
        <v/>
      </c>
      <c r="P631" s="55" t="str">
        <f>IFERROR(P383*('SCENARIO Variables'!X$79/'SCENARIO Variables'!X$78),"")</f>
        <v/>
      </c>
      <c r="Q631" s="55" t="str">
        <f>IFERROR(Q383*('SCENARIO Variables'!Y$79/'SCENARIO Variables'!Y$78),"")</f>
        <v/>
      </c>
      <c r="R631" s="55" t="str">
        <f>IFERROR(R383*('SCENARIO Variables'!Z$79/'SCENARIO Variables'!Z$78),"")</f>
        <v/>
      </c>
      <c r="S631" s="55" t="str">
        <f>IFERROR(S383*('SCENARIO Variables'!AA$79/'SCENARIO Variables'!AA$78),"")</f>
        <v/>
      </c>
      <c r="T631" s="55" t="str">
        <f>IFERROR(T383*('SCENARIO Variables'!AB$79/'SCENARIO Variables'!AB$78),"")</f>
        <v/>
      </c>
      <c r="U631" s="55" t="str">
        <f>IFERROR(U383*('SCENARIO Variables'!AC$79/'SCENARIO Variables'!AC$78),"")</f>
        <v/>
      </c>
      <c r="V631" s="55" t="str">
        <f>IFERROR(V383*('SCENARIO Variables'!AD$79/'SCENARIO Variables'!AD$78),"")</f>
        <v/>
      </c>
      <c r="W631" s="55" t="str">
        <f>IFERROR(W383*('SCENARIO Variables'!AE$79/'SCENARIO Variables'!AE$78),"")</f>
        <v/>
      </c>
      <c r="X631" s="55" t="str">
        <f>IFERROR(X383*('SCENARIO Variables'!AF$79/'SCENARIO Variables'!AF$78),"")</f>
        <v/>
      </c>
      <c r="Y631" s="55" t="str">
        <f>IFERROR(Y383*('SCENARIO Variables'!AG$79/'SCENARIO Variables'!AG$78),"")</f>
        <v/>
      </c>
      <c r="Z631" s="55" t="str">
        <f>IFERROR(Z383*('SCENARIO Variables'!AH$79/'SCENARIO Variables'!AH$78),"")</f>
        <v/>
      </c>
      <c r="AA631" s="55" t="str">
        <f>IFERROR(AA383*('SCENARIO Variables'!AI$79/'SCENARIO Variables'!AI$78),"")</f>
        <v/>
      </c>
      <c r="AB631" s="55" t="str">
        <f>IFERROR(AB383*('SCENARIO Variables'!AJ$79/'SCENARIO Variables'!AJ$78),"")</f>
        <v/>
      </c>
      <c r="AC631" s="55" t="str">
        <f>IFERROR(AC383*('SCENARIO Variables'!AK$79/'SCENARIO Variables'!AK$78),"")</f>
        <v/>
      </c>
    </row>
    <row r="632" spans="3:29" x14ac:dyDescent="0.3">
      <c r="C632" t="s">
        <v>150</v>
      </c>
      <c r="D632" t="s">
        <v>543</v>
      </c>
      <c r="J632" s="52" t="str">
        <f t="shared" si="25"/>
        <v>*</v>
      </c>
      <c r="K632" s="8">
        <f t="shared" si="23"/>
        <v>2033</v>
      </c>
      <c r="L632" s="59" t="str">
        <f t="shared" si="24"/>
        <v>MCSPO</v>
      </c>
      <c r="O632" s="53" t="str">
        <f>IFERROR(ROUNDDOWN(O384*('SCENARIO Variables'!W$46/'SCENARIO Variables'!W$45),4),"")</f>
        <v/>
      </c>
      <c r="P632" s="55" t="str">
        <f>IFERROR(P384*('SCENARIO Variables'!X$79/'SCENARIO Variables'!X$78),"")</f>
        <v/>
      </c>
      <c r="Q632" s="55" t="str">
        <f>IFERROR(Q384*('SCENARIO Variables'!Y$79/'SCENARIO Variables'!Y$78),"")</f>
        <v/>
      </c>
      <c r="R632" s="55" t="str">
        <f>IFERROR(R384*('SCENARIO Variables'!Z$79/'SCENARIO Variables'!Z$78),"")</f>
        <v/>
      </c>
      <c r="S632" s="55" t="str">
        <f>IFERROR(S384*('SCENARIO Variables'!AA$79/'SCENARIO Variables'!AA$78),"")</f>
        <v/>
      </c>
      <c r="T632" s="55" t="str">
        <f>IFERROR(T384*('SCENARIO Variables'!AB$79/'SCENARIO Variables'!AB$78),"")</f>
        <v/>
      </c>
      <c r="U632" s="55" t="str">
        <f>IFERROR(U384*('SCENARIO Variables'!AC$79/'SCENARIO Variables'!AC$78),"")</f>
        <v/>
      </c>
      <c r="V632" s="55" t="str">
        <f>IFERROR(V384*('SCENARIO Variables'!AD$79/'SCENARIO Variables'!AD$78),"")</f>
        <v/>
      </c>
      <c r="W632" s="55" t="str">
        <f>IFERROR(W384*('SCENARIO Variables'!AE$79/'SCENARIO Variables'!AE$78),"")</f>
        <v/>
      </c>
      <c r="X632" s="55" t="str">
        <f>IFERROR(X384*('SCENARIO Variables'!AF$79/'SCENARIO Variables'!AF$78),"")</f>
        <v/>
      </c>
      <c r="Y632" s="55" t="str">
        <f>IFERROR(Y384*('SCENARIO Variables'!AG$79/'SCENARIO Variables'!AG$78),"")</f>
        <v/>
      </c>
      <c r="Z632" s="55" t="str">
        <f>IFERROR(Z384*('SCENARIO Variables'!AH$79/'SCENARIO Variables'!AH$78),"")</f>
        <v/>
      </c>
      <c r="AA632" s="55" t="str">
        <f>IFERROR(AA384*('SCENARIO Variables'!AI$79/'SCENARIO Variables'!AI$78),"")</f>
        <v/>
      </c>
      <c r="AB632" s="55" t="str">
        <f>IFERROR(AB384*('SCENARIO Variables'!AJ$79/'SCENARIO Variables'!AJ$78),"")</f>
        <v/>
      </c>
      <c r="AC632" s="55" t="str">
        <f>IFERROR(AC384*('SCENARIO Variables'!AK$79/'SCENARIO Variables'!AK$78),"")</f>
        <v/>
      </c>
    </row>
    <row r="633" spans="3:29" x14ac:dyDescent="0.3">
      <c r="C633" t="s">
        <v>151</v>
      </c>
      <c r="D633" t="s">
        <v>543</v>
      </c>
      <c r="J633" s="52" t="str">
        <f t="shared" si="25"/>
        <v>*</v>
      </c>
      <c r="K633" s="8">
        <f t="shared" si="23"/>
        <v>2033</v>
      </c>
      <c r="L633" s="59" t="str">
        <f t="shared" si="24"/>
        <v>MCTCH</v>
      </c>
      <c r="O633" s="53" t="str">
        <f>IFERROR(ROUNDDOWN(O385*('SCENARIO Variables'!W$46/'SCENARIO Variables'!W$45),4),"")</f>
        <v/>
      </c>
      <c r="P633" s="55" t="str">
        <f>IFERROR(P385*('SCENARIO Variables'!X$79/'SCENARIO Variables'!X$78),"")</f>
        <v/>
      </c>
      <c r="Q633" s="55" t="str">
        <f>IFERROR(Q385*('SCENARIO Variables'!Y$79/'SCENARIO Variables'!Y$78),"")</f>
        <v/>
      </c>
      <c r="R633" s="55" t="str">
        <f>IFERROR(R385*('SCENARIO Variables'!Z$79/'SCENARIO Variables'!Z$78),"")</f>
        <v/>
      </c>
      <c r="S633" s="55" t="str">
        <f>IFERROR(S385*('SCENARIO Variables'!AA$79/'SCENARIO Variables'!AA$78),"")</f>
        <v/>
      </c>
      <c r="T633" s="55" t="str">
        <f>IFERROR(T385*('SCENARIO Variables'!AB$79/'SCENARIO Variables'!AB$78),"")</f>
        <v/>
      </c>
      <c r="U633" s="55" t="str">
        <f>IFERROR(U385*('SCENARIO Variables'!AC$79/'SCENARIO Variables'!AC$78),"")</f>
        <v/>
      </c>
      <c r="V633" s="55" t="str">
        <f>IFERROR(V385*('SCENARIO Variables'!AD$79/'SCENARIO Variables'!AD$78),"")</f>
        <v/>
      </c>
      <c r="W633" s="55" t="str">
        <f>IFERROR(W385*('SCENARIO Variables'!AE$79/'SCENARIO Variables'!AE$78),"")</f>
        <v/>
      </c>
      <c r="X633" s="55" t="str">
        <f>IFERROR(X385*('SCENARIO Variables'!AF$79/'SCENARIO Variables'!AF$78),"")</f>
        <v/>
      </c>
      <c r="Y633" s="55" t="str">
        <f>IFERROR(Y385*('SCENARIO Variables'!AG$79/'SCENARIO Variables'!AG$78),"")</f>
        <v/>
      </c>
      <c r="Z633" s="55" t="str">
        <f>IFERROR(Z385*('SCENARIO Variables'!AH$79/'SCENARIO Variables'!AH$78),"")</f>
        <v/>
      </c>
      <c r="AA633" s="55" t="str">
        <f>IFERROR(AA385*('SCENARIO Variables'!AI$79/'SCENARIO Variables'!AI$78),"")</f>
        <v/>
      </c>
      <c r="AB633" s="55" t="str">
        <f>IFERROR(AB385*('SCENARIO Variables'!AJ$79/'SCENARIO Variables'!AJ$78),"")</f>
        <v/>
      </c>
      <c r="AC633" s="55" t="str">
        <f>IFERROR(AC385*('SCENARIO Variables'!AK$79/'SCENARIO Variables'!AK$78),"")</f>
        <v/>
      </c>
    </row>
    <row r="634" spans="3:29" x14ac:dyDescent="0.3">
      <c r="C634" t="s">
        <v>152</v>
      </c>
      <c r="D634" t="s">
        <v>543</v>
      </c>
      <c r="J634" s="52" t="str">
        <f t="shared" si="25"/>
        <v>DEMAND</v>
      </c>
      <c r="K634" s="8">
        <f t="shared" ref="K634:K697" si="26">K386+10</f>
        <v>2033</v>
      </c>
      <c r="L634" s="59" t="str">
        <f t="shared" ref="L634:L697" si="27">L386</f>
        <v>MWCUL</v>
      </c>
      <c r="O634" s="53">
        <f>IFERROR(ROUNDDOWN(O386*('SCENARIO Variables'!W$46/'SCENARIO Variables'!W$45),4),"")</f>
        <v>2.8967000000000001</v>
      </c>
      <c r="P634" s="55" t="str">
        <f>IFERROR(P386*('SCENARIO Variables'!X$79/'SCENARIO Variables'!X$78),"")</f>
        <v/>
      </c>
      <c r="Q634" s="55" t="str">
        <f>IFERROR(Q386*('SCENARIO Variables'!Y$79/'SCENARIO Variables'!Y$78),"")</f>
        <v/>
      </c>
      <c r="R634" s="55" t="str">
        <f>IFERROR(R386*('SCENARIO Variables'!Z$79/'SCENARIO Variables'!Z$78),"")</f>
        <v/>
      </c>
      <c r="S634" s="55" t="str">
        <f>IFERROR(S386*('SCENARIO Variables'!AA$79/'SCENARIO Variables'!AA$78),"")</f>
        <v/>
      </c>
      <c r="T634" s="55" t="str">
        <f>IFERROR(T386*('SCENARIO Variables'!AB$79/'SCENARIO Variables'!AB$78),"")</f>
        <v/>
      </c>
      <c r="U634" s="55" t="str">
        <f>IFERROR(U386*('SCENARIO Variables'!AC$79/'SCENARIO Variables'!AC$78),"")</f>
        <v/>
      </c>
      <c r="V634" s="55" t="str">
        <f>IFERROR(V386*('SCENARIO Variables'!AD$79/'SCENARIO Variables'!AD$78),"")</f>
        <v/>
      </c>
      <c r="W634" s="55" t="str">
        <f>IFERROR(W386*('SCENARIO Variables'!AE$79/'SCENARIO Variables'!AE$78),"")</f>
        <v/>
      </c>
      <c r="X634" s="55" t="str">
        <f>IFERROR(X386*('SCENARIO Variables'!AF$79/'SCENARIO Variables'!AF$78),"")</f>
        <v/>
      </c>
      <c r="Y634" s="55" t="str">
        <f>IFERROR(Y386*('SCENARIO Variables'!AG$79/'SCENARIO Variables'!AG$78),"")</f>
        <v/>
      </c>
      <c r="Z634" s="55" t="str">
        <f>IFERROR(Z386*('SCENARIO Variables'!AH$79/'SCENARIO Variables'!AH$78),"")</f>
        <v/>
      </c>
      <c r="AA634" s="55" t="str">
        <f>IFERROR(AA386*('SCENARIO Variables'!AI$79/'SCENARIO Variables'!AI$78),"")</f>
        <v/>
      </c>
      <c r="AB634" s="55" t="str">
        <f>IFERROR(AB386*('SCENARIO Variables'!AJ$79/'SCENARIO Variables'!AJ$78),"")</f>
        <v/>
      </c>
      <c r="AC634" s="55" t="str">
        <f>IFERROR(AC386*('SCENARIO Variables'!AK$79/'SCENARIO Variables'!AK$78),"")</f>
        <v/>
      </c>
    </row>
    <row r="635" spans="3:29" x14ac:dyDescent="0.3">
      <c r="C635" t="s">
        <v>153</v>
      </c>
      <c r="D635" t="s">
        <v>543</v>
      </c>
      <c r="J635" s="52" t="str">
        <f t="shared" si="25"/>
        <v>DEMAND</v>
      </c>
      <c r="K635" s="8">
        <f t="shared" si="26"/>
        <v>2033</v>
      </c>
      <c r="L635" s="59" t="str">
        <f t="shared" si="27"/>
        <v>MWEDU</v>
      </c>
      <c r="O635" s="53">
        <f>IFERROR(ROUNDDOWN(O387*('SCENARIO Variables'!W$46/'SCENARIO Variables'!W$45),4),"")</f>
        <v>12.5532</v>
      </c>
      <c r="P635" s="55" t="str">
        <f>IFERROR(P387*('SCENARIO Variables'!X$79/'SCENARIO Variables'!X$78),"")</f>
        <v/>
      </c>
      <c r="Q635" s="55" t="str">
        <f>IFERROR(Q387*('SCENARIO Variables'!Y$79/'SCENARIO Variables'!Y$78),"")</f>
        <v/>
      </c>
      <c r="R635" s="55" t="str">
        <f>IFERROR(R387*('SCENARIO Variables'!Z$79/'SCENARIO Variables'!Z$78),"")</f>
        <v/>
      </c>
      <c r="S635" s="55" t="str">
        <f>IFERROR(S387*('SCENARIO Variables'!AA$79/'SCENARIO Variables'!AA$78),"")</f>
        <v/>
      </c>
      <c r="T635" s="55" t="str">
        <f>IFERROR(T387*('SCENARIO Variables'!AB$79/'SCENARIO Variables'!AB$78),"")</f>
        <v/>
      </c>
      <c r="U635" s="55" t="str">
        <f>IFERROR(U387*('SCENARIO Variables'!AC$79/'SCENARIO Variables'!AC$78),"")</f>
        <v/>
      </c>
      <c r="V635" s="55" t="str">
        <f>IFERROR(V387*('SCENARIO Variables'!AD$79/'SCENARIO Variables'!AD$78),"")</f>
        <v/>
      </c>
      <c r="W635" s="55" t="str">
        <f>IFERROR(W387*('SCENARIO Variables'!AE$79/'SCENARIO Variables'!AE$78),"")</f>
        <v/>
      </c>
      <c r="X635" s="55" t="str">
        <f>IFERROR(X387*('SCENARIO Variables'!AF$79/'SCENARIO Variables'!AF$78),"")</f>
        <v/>
      </c>
      <c r="Y635" s="55" t="str">
        <f>IFERROR(Y387*('SCENARIO Variables'!AG$79/'SCENARIO Variables'!AG$78),"")</f>
        <v/>
      </c>
      <c r="Z635" s="55" t="str">
        <f>IFERROR(Z387*('SCENARIO Variables'!AH$79/'SCENARIO Variables'!AH$78),"")</f>
        <v/>
      </c>
      <c r="AA635" s="55" t="str">
        <f>IFERROR(AA387*('SCENARIO Variables'!AI$79/'SCENARIO Variables'!AI$78),"")</f>
        <v/>
      </c>
      <c r="AB635" s="55" t="str">
        <f>IFERROR(AB387*('SCENARIO Variables'!AJ$79/'SCENARIO Variables'!AJ$78),"")</f>
        <v/>
      </c>
      <c r="AC635" s="55" t="str">
        <f>IFERROR(AC387*('SCENARIO Variables'!AK$79/'SCENARIO Variables'!AK$78),"")</f>
        <v/>
      </c>
    </row>
    <row r="636" spans="3:29" x14ac:dyDescent="0.3">
      <c r="C636" t="s">
        <v>154</v>
      </c>
      <c r="D636" t="s">
        <v>543</v>
      </c>
      <c r="J636" s="52" t="str">
        <f t="shared" si="25"/>
        <v>DEMAND</v>
      </c>
      <c r="K636" s="8">
        <f t="shared" si="26"/>
        <v>2033</v>
      </c>
      <c r="L636" s="59" t="str">
        <f t="shared" si="27"/>
        <v>MWHOU</v>
      </c>
      <c r="O636" s="53">
        <f>IFERROR(ROUNDDOWN(O388*('SCENARIO Variables'!W$46/'SCENARIO Variables'!W$45),4),"")</f>
        <v>13.3073</v>
      </c>
      <c r="P636" s="55" t="str">
        <f>IFERROR(P388*('SCENARIO Variables'!X$79/'SCENARIO Variables'!X$78),"")</f>
        <v/>
      </c>
      <c r="Q636" s="55" t="str">
        <f>IFERROR(Q388*('SCENARIO Variables'!Y$79/'SCENARIO Variables'!Y$78),"")</f>
        <v/>
      </c>
      <c r="R636" s="55" t="str">
        <f>IFERROR(R388*('SCENARIO Variables'!Z$79/'SCENARIO Variables'!Z$78),"")</f>
        <v/>
      </c>
      <c r="S636" s="55" t="str">
        <f>IFERROR(S388*('SCENARIO Variables'!AA$79/'SCENARIO Variables'!AA$78),"")</f>
        <v/>
      </c>
      <c r="T636" s="55" t="str">
        <f>IFERROR(T388*('SCENARIO Variables'!AB$79/'SCENARIO Variables'!AB$78),"")</f>
        <v/>
      </c>
      <c r="U636" s="55" t="str">
        <f>IFERROR(U388*('SCENARIO Variables'!AC$79/'SCENARIO Variables'!AC$78),"")</f>
        <v/>
      </c>
      <c r="V636" s="55" t="str">
        <f>IFERROR(V388*('SCENARIO Variables'!AD$79/'SCENARIO Variables'!AD$78),"")</f>
        <v/>
      </c>
      <c r="W636" s="55" t="str">
        <f>IFERROR(W388*('SCENARIO Variables'!AE$79/'SCENARIO Variables'!AE$78),"")</f>
        <v/>
      </c>
      <c r="X636" s="55" t="str">
        <f>IFERROR(X388*('SCENARIO Variables'!AF$79/'SCENARIO Variables'!AF$78),"")</f>
        <v/>
      </c>
      <c r="Y636" s="55" t="str">
        <f>IFERROR(Y388*('SCENARIO Variables'!AG$79/'SCENARIO Variables'!AG$78),"")</f>
        <v/>
      </c>
      <c r="Z636" s="55" t="str">
        <f>IFERROR(Z388*('SCENARIO Variables'!AH$79/'SCENARIO Variables'!AH$78),"")</f>
        <v/>
      </c>
      <c r="AA636" s="55" t="str">
        <f>IFERROR(AA388*('SCENARIO Variables'!AI$79/'SCENARIO Variables'!AI$78),"")</f>
        <v/>
      </c>
      <c r="AB636" s="55" t="str">
        <f>IFERROR(AB388*('SCENARIO Variables'!AJ$79/'SCENARIO Variables'!AJ$78),"")</f>
        <v/>
      </c>
      <c r="AC636" s="55" t="str">
        <f>IFERROR(AC388*('SCENARIO Variables'!AK$79/'SCENARIO Variables'!AK$78),"")</f>
        <v/>
      </c>
    </row>
    <row r="637" spans="3:29" x14ac:dyDescent="0.3">
      <c r="C637" t="s">
        <v>155</v>
      </c>
      <c r="D637" t="s">
        <v>543</v>
      </c>
      <c r="J637" s="52" t="str">
        <f t="shared" si="25"/>
        <v>DEMAND</v>
      </c>
      <c r="K637" s="8">
        <f t="shared" si="26"/>
        <v>2033</v>
      </c>
      <c r="L637" s="59" t="str">
        <f t="shared" si="27"/>
        <v>MWOFL</v>
      </c>
      <c r="O637" s="53">
        <f>IFERROR(ROUNDDOWN(O389*('SCENARIO Variables'!W$46/'SCENARIO Variables'!W$45),4),"")</f>
        <v>0.96550000000000002</v>
      </c>
      <c r="P637" s="55" t="str">
        <f>IFERROR(P389*('SCENARIO Variables'!X$79/'SCENARIO Variables'!X$78),"")</f>
        <v/>
      </c>
      <c r="Q637" s="55" t="str">
        <f>IFERROR(Q389*('SCENARIO Variables'!Y$79/'SCENARIO Variables'!Y$78),"")</f>
        <v/>
      </c>
      <c r="R637" s="55" t="str">
        <f>IFERROR(R389*('SCENARIO Variables'!Z$79/'SCENARIO Variables'!Z$78),"")</f>
        <v/>
      </c>
      <c r="S637" s="55" t="str">
        <f>IFERROR(S389*('SCENARIO Variables'!AA$79/'SCENARIO Variables'!AA$78),"")</f>
        <v/>
      </c>
      <c r="T637" s="55" t="str">
        <f>IFERROR(T389*('SCENARIO Variables'!AB$79/'SCENARIO Variables'!AB$78),"")</f>
        <v/>
      </c>
      <c r="U637" s="55" t="str">
        <f>IFERROR(U389*('SCENARIO Variables'!AC$79/'SCENARIO Variables'!AC$78),"")</f>
        <v/>
      </c>
      <c r="V637" s="55" t="str">
        <f>IFERROR(V389*('SCENARIO Variables'!AD$79/'SCENARIO Variables'!AD$78),"")</f>
        <v/>
      </c>
      <c r="W637" s="55" t="str">
        <f>IFERROR(W389*('SCENARIO Variables'!AE$79/'SCENARIO Variables'!AE$78),"")</f>
        <v/>
      </c>
      <c r="X637" s="55" t="str">
        <f>IFERROR(X389*('SCENARIO Variables'!AF$79/'SCENARIO Variables'!AF$78),"")</f>
        <v/>
      </c>
      <c r="Y637" s="55" t="str">
        <f>IFERROR(Y389*('SCENARIO Variables'!AG$79/'SCENARIO Variables'!AG$78),"")</f>
        <v/>
      </c>
      <c r="Z637" s="55" t="str">
        <f>IFERROR(Z389*('SCENARIO Variables'!AH$79/'SCENARIO Variables'!AH$78),"")</f>
        <v/>
      </c>
      <c r="AA637" s="55" t="str">
        <f>IFERROR(AA389*('SCENARIO Variables'!AI$79/'SCENARIO Variables'!AI$78),"")</f>
        <v/>
      </c>
      <c r="AB637" s="55" t="str">
        <f>IFERROR(AB389*('SCENARIO Variables'!AJ$79/'SCENARIO Variables'!AJ$78),"")</f>
        <v/>
      </c>
      <c r="AC637" s="55" t="str">
        <f>IFERROR(AC389*('SCENARIO Variables'!AK$79/'SCENARIO Variables'!AK$78),"")</f>
        <v/>
      </c>
    </row>
    <row r="638" spans="3:29" x14ac:dyDescent="0.3">
      <c r="C638" t="s">
        <v>156</v>
      </c>
      <c r="D638" t="s">
        <v>543</v>
      </c>
      <c r="J638" s="52" t="str">
        <f t="shared" si="25"/>
        <v>DEMAND</v>
      </c>
      <c r="K638" s="8">
        <f t="shared" si="26"/>
        <v>2033</v>
      </c>
      <c r="L638" s="59" t="str">
        <f t="shared" si="27"/>
        <v>MWOFS</v>
      </c>
      <c r="O638" s="53">
        <f>IFERROR(ROUNDDOWN(O390*('SCENARIO Variables'!W$46/'SCENARIO Variables'!W$45),4),"")</f>
        <v>5.2142999999999997</v>
      </c>
      <c r="P638" s="55" t="str">
        <f>IFERROR(P390*('SCENARIO Variables'!X$79/'SCENARIO Variables'!X$78),"")</f>
        <v/>
      </c>
      <c r="Q638" s="55" t="str">
        <f>IFERROR(Q390*('SCENARIO Variables'!Y$79/'SCENARIO Variables'!Y$78),"")</f>
        <v/>
      </c>
      <c r="R638" s="55" t="str">
        <f>IFERROR(R390*('SCENARIO Variables'!Z$79/'SCENARIO Variables'!Z$78),"")</f>
        <v/>
      </c>
      <c r="S638" s="55" t="str">
        <f>IFERROR(S390*('SCENARIO Variables'!AA$79/'SCENARIO Variables'!AA$78),"")</f>
        <v/>
      </c>
      <c r="T638" s="55" t="str">
        <f>IFERROR(T390*('SCENARIO Variables'!AB$79/'SCENARIO Variables'!AB$78),"")</f>
        <v/>
      </c>
      <c r="U638" s="55" t="str">
        <f>IFERROR(U390*('SCENARIO Variables'!AC$79/'SCENARIO Variables'!AC$78),"")</f>
        <v/>
      </c>
      <c r="V638" s="55" t="str">
        <f>IFERROR(V390*('SCENARIO Variables'!AD$79/'SCENARIO Variables'!AD$78),"")</f>
        <v/>
      </c>
      <c r="W638" s="55" t="str">
        <f>IFERROR(W390*('SCENARIO Variables'!AE$79/'SCENARIO Variables'!AE$78),"")</f>
        <v/>
      </c>
      <c r="X638" s="55" t="str">
        <f>IFERROR(X390*('SCENARIO Variables'!AF$79/'SCENARIO Variables'!AF$78),"")</f>
        <v/>
      </c>
      <c r="Y638" s="55" t="str">
        <f>IFERROR(Y390*('SCENARIO Variables'!AG$79/'SCENARIO Variables'!AG$78),"")</f>
        <v/>
      </c>
      <c r="Z638" s="55" t="str">
        <f>IFERROR(Z390*('SCENARIO Variables'!AH$79/'SCENARIO Variables'!AH$78),"")</f>
        <v/>
      </c>
      <c r="AA638" s="55" t="str">
        <f>IFERROR(AA390*('SCENARIO Variables'!AI$79/'SCENARIO Variables'!AI$78),"")</f>
        <v/>
      </c>
      <c r="AB638" s="55" t="str">
        <f>IFERROR(AB390*('SCENARIO Variables'!AJ$79/'SCENARIO Variables'!AJ$78),"")</f>
        <v/>
      </c>
      <c r="AC638" s="55" t="str">
        <f>IFERROR(AC390*('SCENARIO Variables'!AK$79/'SCENARIO Variables'!AK$78),"")</f>
        <v/>
      </c>
    </row>
    <row r="639" spans="3:29" x14ac:dyDescent="0.3">
      <c r="C639" t="s">
        <v>157</v>
      </c>
      <c r="D639" t="s">
        <v>543</v>
      </c>
      <c r="J639" s="52" t="str">
        <f t="shared" si="25"/>
        <v>DEMAND</v>
      </c>
      <c r="K639" s="8">
        <f t="shared" si="26"/>
        <v>2033</v>
      </c>
      <c r="L639" s="59" t="str">
        <f t="shared" si="27"/>
        <v>MWOTH</v>
      </c>
      <c r="O639" s="53">
        <f>IFERROR(ROUNDDOWN(O391*('SCENARIO Variables'!W$46/'SCENARIO Variables'!W$45),4),"")</f>
        <v>0.57920000000000005</v>
      </c>
      <c r="P639" s="55" t="str">
        <f>IFERROR(P391*('SCENARIO Variables'!X$79/'SCENARIO Variables'!X$78),"")</f>
        <v/>
      </c>
      <c r="Q639" s="55" t="str">
        <f>IFERROR(Q391*('SCENARIO Variables'!Y$79/'SCENARIO Variables'!Y$78),"")</f>
        <v/>
      </c>
      <c r="R639" s="55" t="str">
        <f>IFERROR(R391*('SCENARIO Variables'!Z$79/'SCENARIO Variables'!Z$78),"")</f>
        <v/>
      </c>
      <c r="S639" s="55" t="str">
        <f>IFERROR(S391*('SCENARIO Variables'!AA$79/'SCENARIO Variables'!AA$78),"")</f>
        <v/>
      </c>
      <c r="T639" s="55" t="str">
        <f>IFERROR(T391*('SCENARIO Variables'!AB$79/'SCENARIO Variables'!AB$78),"")</f>
        <v/>
      </c>
      <c r="U639" s="55" t="str">
        <f>IFERROR(U391*('SCENARIO Variables'!AC$79/'SCENARIO Variables'!AC$78),"")</f>
        <v/>
      </c>
      <c r="V639" s="55" t="str">
        <f>IFERROR(V391*('SCENARIO Variables'!AD$79/'SCENARIO Variables'!AD$78),"")</f>
        <v/>
      </c>
      <c r="W639" s="55" t="str">
        <f>IFERROR(W391*('SCENARIO Variables'!AE$79/'SCENARIO Variables'!AE$78),"")</f>
        <v/>
      </c>
      <c r="X639" s="55" t="str">
        <f>IFERROR(X391*('SCENARIO Variables'!AF$79/'SCENARIO Variables'!AF$78),"")</f>
        <v/>
      </c>
      <c r="Y639" s="55" t="str">
        <f>IFERROR(Y391*('SCENARIO Variables'!AG$79/'SCENARIO Variables'!AG$78),"")</f>
        <v/>
      </c>
      <c r="Z639" s="55" t="str">
        <f>IFERROR(Z391*('SCENARIO Variables'!AH$79/'SCENARIO Variables'!AH$78),"")</f>
        <v/>
      </c>
      <c r="AA639" s="55" t="str">
        <f>IFERROR(AA391*('SCENARIO Variables'!AI$79/'SCENARIO Variables'!AI$78),"")</f>
        <v/>
      </c>
      <c r="AB639" s="55" t="str">
        <f>IFERROR(AB391*('SCENARIO Variables'!AJ$79/'SCENARIO Variables'!AJ$78),"")</f>
        <v/>
      </c>
      <c r="AC639" s="55" t="str">
        <f>IFERROR(AC391*('SCENARIO Variables'!AK$79/'SCENARIO Variables'!AK$78),"")</f>
        <v/>
      </c>
    </row>
    <row r="640" spans="3:29" x14ac:dyDescent="0.3">
      <c r="C640" t="s">
        <v>158</v>
      </c>
      <c r="D640" t="s">
        <v>543</v>
      </c>
      <c r="J640" s="52" t="str">
        <f t="shared" si="25"/>
        <v>DEMAND</v>
      </c>
      <c r="K640" s="8">
        <f t="shared" si="26"/>
        <v>2033</v>
      </c>
      <c r="L640" s="59" t="str">
        <f t="shared" si="27"/>
        <v>MWSPO</v>
      </c>
      <c r="O640" s="53">
        <f>IFERROR(ROUNDDOWN(O392*('SCENARIO Variables'!W$46/'SCENARIO Variables'!W$45),4),"")</f>
        <v>1.9311</v>
      </c>
      <c r="P640" s="55" t="str">
        <f>IFERROR(P392*('SCENARIO Variables'!X$79/'SCENARIO Variables'!X$78),"")</f>
        <v/>
      </c>
      <c r="Q640" s="55" t="str">
        <f>IFERROR(Q392*('SCENARIO Variables'!Y$79/'SCENARIO Variables'!Y$78),"")</f>
        <v/>
      </c>
      <c r="R640" s="55" t="str">
        <f>IFERROR(R392*('SCENARIO Variables'!Z$79/'SCENARIO Variables'!Z$78),"")</f>
        <v/>
      </c>
      <c r="S640" s="55" t="str">
        <f>IFERROR(S392*('SCENARIO Variables'!AA$79/'SCENARIO Variables'!AA$78),"")</f>
        <v/>
      </c>
      <c r="T640" s="55" t="str">
        <f>IFERROR(T392*('SCENARIO Variables'!AB$79/'SCENARIO Variables'!AB$78),"")</f>
        <v/>
      </c>
      <c r="U640" s="55" t="str">
        <f>IFERROR(U392*('SCENARIO Variables'!AC$79/'SCENARIO Variables'!AC$78),"")</f>
        <v/>
      </c>
      <c r="V640" s="55" t="str">
        <f>IFERROR(V392*('SCENARIO Variables'!AD$79/'SCENARIO Variables'!AD$78),"")</f>
        <v/>
      </c>
      <c r="W640" s="55" t="str">
        <f>IFERROR(W392*('SCENARIO Variables'!AE$79/'SCENARIO Variables'!AE$78),"")</f>
        <v/>
      </c>
      <c r="X640" s="55" t="str">
        <f>IFERROR(X392*('SCENARIO Variables'!AF$79/'SCENARIO Variables'!AF$78),"")</f>
        <v/>
      </c>
      <c r="Y640" s="55" t="str">
        <f>IFERROR(Y392*('SCENARIO Variables'!AG$79/'SCENARIO Variables'!AG$78),"")</f>
        <v/>
      </c>
      <c r="Z640" s="55" t="str">
        <f>IFERROR(Z392*('SCENARIO Variables'!AH$79/'SCENARIO Variables'!AH$78),"")</f>
        <v/>
      </c>
      <c r="AA640" s="55" t="str">
        <f>IFERROR(AA392*('SCENARIO Variables'!AI$79/'SCENARIO Variables'!AI$78),"")</f>
        <v/>
      </c>
      <c r="AB640" s="55" t="str">
        <f>IFERROR(AB392*('SCENARIO Variables'!AJ$79/'SCENARIO Variables'!AJ$78),"")</f>
        <v/>
      </c>
      <c r="AC640" s="55" t="str">
        <f>IFERROR(AC392*('SCENARIO Variables'!AK$79/'SCENARIO Variables'!AK$78),"")</f>
        <v/>
      </c>
    </row>
    <row r="641" spans="3:29" x14ac:dyDescent="0.3">
      <c r="C641" t="s">
        <v>159</v>
      </c>
      <c r="D641" t="s">
        <v>543</v>
      </c>
      <c r="J641" s="52" t="str">
        <f t="shared" si="25"/>
        <v>DEMAND</v>
      </c>
      <c r="K641" s="8">
        <f t="shared" si="26"/>
        <v>2033</v>
      </c>
      <c r="L641" s="59" t="str">
        <f t="shared" si="27"/>
        <v>MWTCH</v>
      </c>
      <c r="O641" s="53">
        <f>IFERROR(ROUNDDOWN(O393*('SCENARIO Variables'!W$46/'SCENARIO Variables'!W$45),4),"")</f>
        <v>1.1585000000000001</v>
      </c>
      <c r="P641" s="55" t="str">
        <f>IFERROR(P393*('SCENARIO Variables'!X$79/'SCENARIO Variables'!X$78),"")</f>
        <v/>
      </c>
      <c r="Q641" s="55" t="str">
        <f>IFERROR(Q393*('SCENARIO Variables'!Y$79/'SCENARIO Variables'!Y$78),"")</f>
        <v/>
      </c>
      <c r="R641" s="55" t="str">
        <f>IFERROR(R393*('SCENARIO Variables'!Z$79/'SCENARIO Variables'!Z$78),"")</f>
        <v/>
      </c>
      <c r="S641" s="55" t="str">
        <f>IFERROR(S393*('SCENARIO Variables'!AA$79/'SCENARIO Variables'!AA$78),"")</f>
        <v/>
      </c>
      <c r="T641" s="55" t="str">
        <f>IFERROR(T393*('SCENARIO Variables'!AB$79/'SCENARIO Variables'!AB$78),"")</f>
        <v/>
      </c>
      <c r="U641" s="55" t="str">
        <f>IFERROR(U393*('SCENARIO Variables'!AC$79/'SCENARIO Variables'!AC$78),"")</f>
        <v/>
      </c>
      <c r="V641" s="55" t="str">
        <f>IFERROR(V393*('SCENARIO Variables'!AD$79/'SCENARIO Variables'!AD$78),"")</f>
        <v/>
      </c>
      <c r="W641" s="55" t="str">
        <f>IFERROR(W393*('SCENARIO Variables'!AE$79/'SCENARIO Variables'!AE$78),"")</f>
        <v/>
      </c>
      <c r="X641" s="55" t="str">
        <f>IFERROR(X393*('SCENARIO Variables'!AF$79/'SCENARIO Variables'!AF$78),"")</f>
        <v/>
      </c>
      <c r="Y641" s="55" t="str">
        <f>IFERROR(Y393*('SCENARIO Variables'!AG$79/'SCENARIO Variables'!AG$78),"")</f>
        <v/>
      </c>
      <c r="Z641" s="55" t="str">
        <f>IFERROR(Z393*('SCENARIO Variables'!AH$79/'SCENARIO Variables'!AH$78),"")</f>
        <v/>
      </c>
      <c r="AA641" s="55" t="str">
        <f>IFERROR(AA393*('SCENARIO Variables'!AI$79/'SCENARIO Variables'!AI$78),"")</f>
        <v/>
      </c>
      <c r="AB641" s="55" t="str">
        <f>IFERROR(AB393*('SCENARIO Variables'!AJ$79/'SCENARIO Variables'!AJ$78),"")</f>
        <v/>
      </c>
      <c r="AC641" s="55" t="str">
        <f>IFERROR(AC393*('SCENARIO Variables'!AK$79/'SCENARIO Variables'!AK$78),"")</f>
        <v/>
      </c>
    </row>
    <row r="642" spans="3:29" x14ac:dyDescent="0.3">
      <c r="C642" t="s">
        <v>160</v>
      </c>
      <c r="D642" t="s">
        <v>543</v>
      </c>
      <c r="J642" s="52" t="str">
        <f t="shared" si="25"/>
        <v>DEMAND</v>
      </c>
      <c r="K642" s="8">
        <f t="shared" si="26"/>
        <v>2033</v>
      </c>
      <c r="L642" s="59" t="str">
        <f t="shared" si="27"/>
        <v>MKCUL</v>
      </c>
      <c r="O642" s="53">
        <f>IFERROR(ROUNDDOWN(O394*('SCENARIO Variables'!W$46/'SCENARIO Variables'!W$45),4),"")</f>
        <v>0.43209999999999998</v>
      </c>
      <c r="P642" s="55" t="str">
        <f>IFERROR(P394*('SCENARIO Variables'!X$79/'SCENARIO Variables'!X$78),"")</f>
        <v/>
      </c>
      <c r="Q642" s="55" t="str">
        <f>IFERROR(Q394*('SCENARIO Variables'!Y$79/'SCENARIO Variables'!Y$78),"")</f>
        <v/>
      </c>
      <c r="R642" s="55" t="str">
        <f>IFERROR(R394*('SCENARIO Variables'!Z$79/'SCENARIO Variables'!Z$78),"")</f>
        <v/>
      </c>
      <c r="S642" s="55" t="str">
        <f>IFERROR(S394*('SCENARIO Variables'!AA$79/'SCENARIO Variables'!AA$78),"")</f>
        <v/>
      </c>
      <c r="T642" s="55" t="str">
        <f>IFERROR(T394*('SCENARIO Variables'!AB$79/'SCENARIO Variables'!AB$78),"")</f>
        <v/>
      </c>
      <c r="U642" s="55" t="str">
        <f>IFERROR(U394*('SCENARIO Variables'!AC$79/'SCENARIO Variables'!AC$78),"")</f>
        <v/>
      </c>
      <c r="V642" s="55" t="str">
        <f>IFERROR(V394*('SCENARIO Variables'!AD$79/'SCENARIO Variables'!AD$78),"")</f>
        <v/>
      </c>
      <c r="W642" s="55" t="str">
        <f>IFERROR(W394*('SCENARIO Variables'!AE$79/'SCENARIO Variables'!AE$78),"")</f>
        <v/>
      </c>
      <c r="X642" s="55" t="str">
        <f>IFERROR(X394*('SCENARIO Variables'!AF$79/'SCENARIO Variables'!AF$78),"")</f>
        <v/>
      </c>
      <c r="Y642" s="55" t="str">
        <f>IFERROR(Y394*('SCENARIO Variables'!AG$79/'SCENARIO Variables'!AG$78),"")</f>
        <v/>
      </c>
      <c r="Z642" s="55" t="str">
        <f>IFERROR(Z394*('SCENARIO Variables'!AH$79/'SCENARIO Variables'!AH$78),"")</f>
        <v/>
      </c>
      <c r="AA642" s="55" t="str">
        <f>IFERROR(AA394*('SCENARIO Variables'!AI$79/'SCENARIO Variables'!AI$78),"")</f>
        <v/>
      </c>
      <c r="AB642" s="55" t="str">
        <f>IFERROR(AB394*('SCENARIO Variables'!AJ$79/'SCENARIO Variables'!AJ$78),"")</f>
        <v/>
      </c>
      <c r="AC642" s="55" t="str">
        <f>IFERROR(AC394*('SCENARIO Variables'!AK$79/'SCENARIO Variables'!AK$78),"")</f>
        <v/>
      </c>
    </row>
    <row r="643" spans="3:29" x14ac:dyDescent="0.3">
      <c r="C643" t="s">
        <v>161</v>
      </c>
      <c r="D643" t="s">
        <v>543</v>
      </c>
      <c r="J643" s="52" t="str">
        <f t="shared" ref="J643:J706" si="28">J395</f>
        <v>DEMAND</v>
      </c>
      <c r="K643" s="8">
        <f t="shared" si="26"/>
        <v>2033</v>
      </c>
      <c r="L643" s="59" t="str">
        <f t="shared" si="27"/>
        <v>MKEDU</v>
      </c>
      <c r="O643" s="53">
        <f>IFERROR(ROUNDDOWN(O395*('SCENARIO Variables'!W$46/'SCENARIO Variables'!W$45),4),"")</f>
        <v>1.8734</v>
      </c>
      <c r="P643" s="55" t="str">
        <f>IFERROR(P395*('SCENARIO Variables'!X$79/'SCENARIO Variables'!X$78),"")</f>
        <v/>
      </c>
      <c r="Q643" s="55" t="str">
        <f>IFERROR(Q395*('SCENARIO Variables'!Y$79/'SCENARIO Variables'!Y$78),"")</f>
        <v/>
      </c>
      <c r="R643" s="55" t="str">
        <f>IFERROR(R395*('SCENARIO Variables'!Z$79/'SCENARIO Variables'!Z$78),"")</f>
        <v/>
      </c>
      <c r="S643" s="55" t="str">
        <f>IFERROR(S395*('SCENARIO Variables'!AA$79/'SCENARIO Variables'!AA$78),"")</f>
        <v/>
      </c>
      <c r="T643" s="55" t="str">
        <f>IFERROR(T395*('SCENARIO Variables'!AB$79/'SCENARIO Variables'!AB$78),"")</f>
        <v/>
      </c>
      <c r="U643" s="55" t="str">
        <f>IFERROR(U395*('SCENARIO Variables'!AC$79/'SCENARIO Variables'!AC$78),"")</f>
        <v/>
      </c>
      <c r="V643" s="55" t="str">
        <f>IFERROR(V395*('SCENARIO Variables'!AD$79/'SCENARIO Variables'!AD$78),"")</f>
        <v/>
      </c>
      <c r="W643" s="55" t="str">
        <f>IFERROR(W395*('SCENARIO Variables'!AE$79/'SCENARIO Variables'!AE$78),"")</f>
        <v/>
      </c>
      <c r="X643" s="55" t="str">
        <f>IFERROR(X395*('SCENARIO Variables'!AF$79/'SCENARIO Variables'!AF$78),"")</f>
        <v/>
      </c>
      <c r="Y643" s="55" t="str">
        <f>IFERROR(Y395*('SCENARIO Variables'!AG$79/'SCENARIO Variables'!AG$78),"")</f>
        <v/>
      </c>
      <c r="Z643" s="55" t="str">
        <f>IFERROR(Z395*('SCENARIO Variables'!AH$79/'SCENARIO Variables'!AH$78),"")</f>
        <v/>
      </c>
      <c r="AA643" s="55" t="str">
        <f>IFERROR(AA395*('SCENARIO Variables'!AI$79/'SCENARIO Variables'!AI$78),"")</f>
        <v/>
      </c>
      <c r="AB643" s="55" t="str">
        <f>IFERROR(AB395*('SCENARIO Variables'!AJ$79/'SCENARIO Variables'!AJ$78),"")</f>
        <v/>
      </c>
      <c r="AC643" s="55" t="str">
        <f>IFERROR(AC395*('SCENARIO Variables'!AK$79/'SCENARIO Variables'!AK$78),"")</f>
        <v/>
      </c>
    </row>
    <row r="644" spans="3:29" x14ac:dyDescent="0.3">
      <c r="C644" t="s">
        <v>162</v>
      </c>
      <c r="D644" t="s">
        <v>543</v>
      </c>
      <c r="J644" s="52" t="str">
        <f t="shared" si="28"/>
        <v>DEMAND</v>
      </c>
      <c r="K644" s="8">
        <f t="shared" si="26"/>
        <v>2033</v>
      </c>
      <c r="L644" s="59" t="str">
        <f t="shared" si="27"/>
        <v>MKHOU</v>
      </c>
      <c r="O644" s="53">
        <f>IFERROR(ROUNDDOWN(O396*('SCENARIO Variables'!W$46/'SCENARIO Variables'!W$45),4),"")</f>
        <v>0.11260000000000001</v>
      </c>
      <c r="P644" s="55" t="str">
        <f>IFERROR(P396*('SCENARIO Variables'!X$79/'SCENARIO Variables'!X$78),"")</f>
        <v/>
      </c>
      <c r="Q644" s="55" t="str">
        <f>IFERROR(Q396*('SCENARIO Variables'!Y$79/'SCENARIO Variables'!Y$78),"")</f>
        <v/>
      </c>
      <c r="R644" s="55" t="str">
        <f>IFERROR(R396*('SCENARIO Variables'!Z$79/'SCENARIO Variables'!Z$78),"")</f>
        <v/>
      </c>
      <c r="S644" s="55" t="str">
        <f>IFERROR(S396*('SCENARIO Variables'!AA$79/'SCENARIO Variables'!AA$78),"")</f>
        <v/>
      </c>
      <c r="T644" s="55" t="str">
        <f>IFERROR(T396*('SCENARIO Variables'!AB$79/'SCENARIO Variables'!AB$78),"")</f>
        <v/>
      </c>
      <c r="U644" s="55" t="str">
        <f>IFERROR(U396*('SCENARIO Variables'!AC$79/'SCENARIO Variables'!AC$78),"")</f>
        <v/>
      </c>
      <c r="V644" s="55" t="str">
        <f>IFERROR(V396*('SCENARIO Variables'!AD$79/'SCENARIO Variables'!AD$78),"")</f>
        <v/>
      </c>
      <c r="W644" s="55" t="str">
        <f>IFERROR(W396*('SCENARIO Variables'!AE$79/'SCENARIO Variables'!AE$78),"")</f>
        <v/>
      </c>
      <c r="X644" s="55" t="str">
        <f>IFERROR(X396*('SCENARIO Variables'!AF$79/'SCENARIO Variables'!AF$78),"")</f>
        <v/>
      </c>
      <c r="Y644" s="55" t="str">
        <f>IFERROR(Y396*('SCENARIO Variables'!AG$79/'SCENARIO Variables'!AG$78),"")</f>
        <v/>
      </c>
      <c r="Z644" s="55" t="str">
        <f>IFERROR(Z396*('SCENARIO Variables'!AH$79/'SCENARIO Variables'!AH$78),"")</f>
        <v/>
      </c>
      <c r="AA644" s="55" t="str">
        <f>IFERROR(AA396*('SCENARIO Variables'!AI$79/'SCENARIO Variables'!AI$78),"")</f>
        <v/>
      </c>
      <c r="AB644" s="55" t="str">
        <f>IFERROR(AB396*('SCENARIO Variables'!AJ$79/'SCENARIO Variables'!AJ$78),"")</f>
        <v/>
      </c>
      <c r="AC644" s="55" t="str">
        <f>IFERROR(AC396*('SCENARIO Variables'!AK$79/'SCENARIO Variables'!AK$78),"")</f>
        <v/>
      </c>
    </row>
    <row r="645" spans="3:29" x14ac:dyDescent="0.3">
      <c r="C645" t="s">
        <v>163</v>
      </c>
      <c r="D645" t="s">
        <v>543</v>
      </c>
      <c r="J645" s="52" t="str">
        <f t="shared" si="28"/>
        <v>DEMAND</v>
      </c>
      <c r="K645" s="8">
        <f t="shared" si="26"/>
        <v>2033</v>
      </c>
      <c r="L645" s="59" t="str">
        <f t="shared" si="27"/>
        <v>MKOFL</v>
      </c>
      <c r="O645" s="53">
        <f>IFERROR(ROUNDDOWN(O397*('SCENARIO Variables'!W$46/'SCENARIO Variables'!W$45),4),"")</f>
        <v>0.1439</v>
      </c>
      <c r="P645" s="55" t="str">
        <f>IFERROR(P397*('SCENARIO Variables'!X$79/'SCENARIO Variables'!X$78),"")</f>
        <v/>
      </c>
      <c r="Q645" s="55" t="str">
        <f>IFERROR(Q397*('SCENARIO Variables'!Y$79/'SCENARIO Variables'!Y$78),"")</f>
        <v/>
      </c>
      <c r="R645" s="55" t="str">
        <f>IFERROR(R397*('SCENARIO Variables'!Z$79/'SCENARIO Variables'!Z$78),"")</f>
        <v/>
      </c>
      <c r="S645" s="55" t="str">
        <f>IFERROR(S397*('SCENARIO Variables'!AA$79/'SCENARIO Variables'!AA$78),"")</f>
        <v/>
      </c>
      <c r="T645" s="55" t="str">
        <f>IFERROR(T397*('SCENARIO Variables'!AB$79/'SCENARIO Variables'!AB$78),"")</f>
        <v/>
      </c>
      <c r="U645" s="55" t="str">
        <f>IFERROR(U397*('SCENARIO Variables'!AC$79/'SCENARIO Variables'!AC$78),"")</f>
        <v/>
      </c>
      <c r="V645" s="55" t="str">
        <f>IFERROR(V397*('SCENARIO Variables'!AD$79/'SCENARIO Variables'!AD$78),"")</f>
        <v/>
      </c>
      <c r="W645" s="55" t="str">
        <f>IFERROR(W397*('SCENARIO Variables'!AE$79/'SCENARIO Variables'!AE$78),"")</f>
        <v/>
      </c>
      <c r="X645" s="55" t="str">
        <f>IFERROR(X397*('SCENARIO Variables'!AF$79/'SCENARIO Variables'!AF$78),"")</f>
        <v/>
      </c>
      <c r="Y645" s="55" t="str">
        <f>IFERROR(Y397*('SCENARIO Variables'!AG$79/'SCENARIO Variables'!AG$78),"")</f>
        <v/>
      </c>
      <c r="Z645" s="55" t="str">
        <f>IFERROR(Z397*('SCENARIO Variables'!AH$79/'SCENARIO Variables'!AH$78),"")</f>
        <v/>
      </c>
      <c r="AA645" s="55" t="str">
        <f>IFERROR(AA397*('SCENARIO Variables'!AI$79/'SCENARIO Variables'!AI$78),"")</f>
        <v/>
      </c>
      <c r="AB645" s="55" t="str">
        <f>IFERROR(AB397*('SCENARIO Variables'!AJ$79/'SCENARIO Variables'!AJ$78),"")</f>
        <v/>
      </c>
      <c r="AC645" s="55" t="str">
        <f>IFERROR(AC397*('SCENARIO Variables'!AK$79/'SCENARIO Variables'!AK$78),"")</f>
        <v/>
      </c>
    </row>
    <row r="646" spans="3:29" x14ac:dyDescent="0.3">
      <c r="C646" t="s">
        <v>164</v>
      </c>
      <c r="D646" t="s">
        <v>543</v>
      </c>
      <c r="J646" s="52" t="str">
        <f t="shared" si="28"/>
        <v>DEMAND</v>
      </c>
      <c r="K646" s="8">
        <f t="shared" si="26"/>
        <v>2033</v>
      </c>
      <c r="L646" s="59" t="str">
        <f t="shared" si="27"/>
        <v>MKOFS</v>
      </c>
      <c r="O646" s="53">
        <f>IFERROR(ROUNDDOWN(O398*('SCENARIO Variables'!W$46/'SCENARIO Variables'!W$45),4),"")</f>
        <v>0.77810000000000001</v>
      </c>
      <c r="P646" s="55" t="str">
        <f>IFERROR(P398*('SCENARIO Variables'!X$79/'SCENARIO Variables'!X$78),"")</f>
        <v/>
      </c>
      <c r="Q646" s="55" t="str">
        <f>IFERROR(Q398*('SCENARIO Variables'!Y$79/'SCENARIO Variables'!Y$78),"")</f>
        <v/>
      </c>
      <c r="R646" s="55" t="str">
        <f>IFERROR(R398*('SCENARIO Variables'!Z$79/'SCENARIO Variables'!Z$78),"")</f>
        <v/>
      </c>
      <c r="S646" s="55" t="str">
        <f>IFERROR(S398*('SCENARIO Variables'!AA$79/'SCENARIO Variables'!AA$78),"")</f>
        <v/>
      </c>
      <c r="T646" s="55" t="str">
        <f>IFERROR(T398*('SCENARIO Variables'!AB$79/'SCENARIO Variables'!AB$78),"")</f>
        <v/>
      </c>
      <c r="U646" s="55" t="str">
        <f>IFERROR(U398*('SCENARIO Variables'!AC$79/'SCENARIO Variables'!AC$78),"")</f>
        <v/>
      </c>
      <c r="V646" s="55" t="str">
        <f>IFERROR(V398*('SCENARIO Variables'!AD$79/'SCENARIO Variables'!AD$78),"")</f>
        <v/>
      </c>
      <c r="W646" s="55" t="str">
        <f>IFERROR(W398*('SCENARIO Variables'!AE$79/'SCENARIO Variables'!AE$78),"")</f>
        <v/>
      </c>
      <c r="X646" s="55" t="str">
        <f>IFERROR(X398*('SCENARIO Variables'!AF$79/'SCENARIO Variables'!AF$78),"")</f>
        <v/>
      </c>
      <c r="Y646" s="55" t="str">
        <f>IFERROR(Y398*('SCENARIO Variables'!AG$79/'SCENARIO Variables'!AG$78),"")</f>
        <v/>
      </c>
      <c r="Z646" s="55" t="str">
        <f>IFERROR(Z398*('SCENARIO Variables'!AH$79/'SCENARIO Variables'!AH$78),"")</f>
        <v/>
      </c>
      <c r="AA646" s="55" t="str">
        <f>IFERROR(AA398*('SCENARIO Variables'!AI$79/'SCENARIO Variables'!AI$78),"")</f>
        <v/>
      </c>
      <c r="AB646" s="55" t="str">
        <f>IFERROR(AB398*('SCENARIO Variables'!AJ$79/'SCENARIO Variables'!AJ$78),"")</f>
        <v/>
      </c>
      <c r="AC646" s="55" t="str">
        <f>IFERROR(AC398*('SCENARIO Variables'!AK$79/'SCENARIO Variables'!AK$78),"")</f>
        <v/>
      </c>
    </row>
    <row r="647" spans="3:29" x14ac:dyDescent="0.3">
      <c r="C647" t="s">
        <v>165</v>
      </c>
      <c r="D647" t="s">
        <v>543</v>
      </c>
      <c r="J647" s="52" t="str">
        <f t="shared" si="28"/>
        <v>DEMAND</v>
      </c>
      <c r="K647" s="8">
        <f t="shared" si="26"/>
        <v>2033</v>
      </c>
      <c r="L647" s="59" t="str">
        <f t="shared" si="27"/>
        <v>MKOTH</v>
      </c>
      <c r="O647" s="53">
        <f>IFERROR(ROUNDDOWN(O399*('SCENARIO Variables'!W$46/'SCENARIO Variables'!W$45),4),"")</f>
        <v>8.6199999999999999E-2</v>
      </c>
      <c r="P647" s="55" t="str">
        <f>IFERROR(P399*('SCENARIO Variables'!X$79/'SCENARIO Variables'!X$78),"")</f>
        <v/>
      </c>
      <c r="Q647" s="55" t="str">
        <f>IFERROR(Q399*('SCENARIO Variables'!Y$79/'SCENARIO Variables'!Y$78),"")</f>
        <v/>
      </c>
      <c r="R647" s="55" t="str">
        <f>IFERROR(R399*('SCENARIO Variables'!Z$79/'SCENARIO Variables'!Z$78),"")</f>
        <v/>
      </c>
      <c r="S647" s="55" t="str">
        <f>IFERROR(S399*('SCENARIO Variables'!AA$79/'SCENARIO Variables'!AA$78),"")</f>
        <v/>
      </c>
      <c r="T647" s="55" t="str">
        <f>IFERROR(T399*('SCENARIO Variables'!AB$79/'SCENARIO Variables'!AB$78),"")</f>
        <v/>
      </c>
      <c r="U647" s="55" t="str">
        <f>IFERROR(U399*('SCENARIO Variables'!AC$79/'SCENARIO Variables'!AC$78),"")</f>
        <v/>
      </c>
      <c r="V647" s="55" t="str">
        <f>IFERROR(V399*('SCENARIO Variables'!AD$79/'SCENARIO Variables'!AD$78),"")</f>
        <v/>
      </c>
      <c r="W647" s="55" t="str">
        <f>IFERROR(W399*('SCENARIO Variables'!AE$79/'SCENARIO Variables'!AE$78),"")</f>
        <v/>
      </c>
      <c r="X647" s="55" t="str">
        <f>IFERROR(X399*('SCENARIO Variables'!AF$79/'SCENARIO Variables'!AF$78),"")</f>
        <v/>
      </c>
      <c r="Y647" s="55" t="str">
        <f>IFERROR(Y399*('SCENARIO Variables'!AG$79/'SCENARIO Variables'!AG$78),"")</f>
        <v/>
      </c>
      <c r="Z647" s="55" t="str">
        <f>IFERROR(Z399*('SCENARIO Variables'!AH$79/'SCENARIO Variables'!AH$78),"")</f>
        <v/>
      </c>
      <c r="AA647" s="55" t="str">
        <f>IFERROR(AA399*('SCENARIO Variables'!AI$79/'SCENARIO Variables'!AI$78),"")</f>
        <v/>
      </c>
      <c r="AB647" s="55" t="str">
        <f>IFERROR(AB399*('SCENARIO Variables'!AJ$79/'SCENARIO Variables'!AJ$78),"")</f>
        <v/>
      </c>
      <c r="AC647" s="55" t="str">
        <f>IFERROR(AC399*('SCENARIO Variables'!AK$79/'SCENARIO Variables'!AK$78),"")</f>
        <v/>
      </c>
    </row>
    <row r="648" spans="3:29" x14ac:dyDescent="0.3">
      <c r="C648" t="s">
        <v>166</v>
      </c>
      <c r="D648" t="s">
        <v>543</v>
      </c>
      <c r="J648" s="52" t="str">
        <f t="shared" si="28"/>
        <v>DEMAND</v>
      </c>
      <c r="K648" s="8">
        <f t="shared" si="26"/>
        <v>2033</v>
      </c>
      <c r="L648" s="59" t="str">
        <f t="shared" si="27"/>
        <v>MKSPO</v>
      </c>
      <c r="O648" s="53">
        <f>IFERROR(ROUNDDOWN(O400*('SCENARIO Variables'!W$46/'SCENARIO Variables'!W$45),4),"")</f>
        <v>0.28820000000000001</v>
      </c>
      <c r="P648" s="55" t="str">
        <f>IFERROR(P400*('SCENARIO Variables'!X$79/'SCENARIO Variables'!X$78),"")</f>
        <v/>
      </c>
      <c r="Q648" s="55" t="str">
        <f>IFERROR(Q400*('SCENARIO Variables'!Y$79/'SCENARIO Variables'!Y$78),"")</f>
        <v/>
      </c>
      <c r="R648" s="55" t="str">
        <f>IFERROR(R400*('SCENARIO Variables'!Z$79/'SCENARIO Variables'!Z$78),"")</f>
        <v/>
      </c>
      <c r="S648" s="55" t="str">
        <f>IFERROR(S400*('SCENARIO Variables'!AA$79/'SCENARIO Variables'!AA$78),"")</f>
        <v/>
      </c>
      <c r="T648" s="55" t="str">
        <f>IFERROR(T400*('SCENARIO Variables'!AB$79/'SCENARIO Variables'!AB$78),"")</f>
        <v/>
      </c>
      <c r="U648" s="55" t="str">
        <f>IFERROR(U400*('SCENARIO Variables'!AC$79/'SCENARIO Variables'!AC$78),"")</f>
        <v/>
      </c>
      <c r="V648" s="55" t="str">
        <f>IFERROR(V400*('SCENARIO Variables'!AD$79/'SCENARIO Variables'!AD$78),"")</f>
        <v/>
      </c>
      <c r="W648" s="55" t="str">
        <f>IFERROR(W400*('SCENARIO Variables'!AE$79/'SCENARIO Variables'!AE$78),"")</f>
        <v/>
      </c>
      <c r="X648" s="55" t="str">
        <f>IFERROR(X400*('SCENARIO Variables'!AF$79/'SCENARIO Variables'!AF$78),"")</f>
        <v/>
      </c>
      <c r="Y648" s="55" t="str">
        <f>IFERROR(Y400*('SCENARIO Variables'!AG$79/'SCENARIO Variables'!AG$78),"")</f>
        <v/>
      </c>
      <c r="Z648" s="55" t="str">
        <f>IFERROR(Z400*('SCENARIO Variables'!AH$79/'SCENARIO Variables'!AH$78),"")</f>
        <v/>
      </c>
      <c r="AA648" s="55" t="str">
        <f>IFERROR(AA400*('SCENARIO Variables'!AI$79/'SCENARIO Variables'!AI$78),"")</f>
        <v/>
      </c>
      <c r="AB648" s="55" t="str">
        <f>IFERROR(AB400*('SCENARIO Variables'!AJ$79/'SCENARIO Variables'!AJ$78),"")</f>
        <v/>
      </c>
      <c r="AC648" s="55" t="str">
        <f>IFERROR(AC400*('SCENARIO Variables'!AK$79/'SCENARIO Variables'!AK$78),"")</f>
        <v/>
      </c>
    </row>
    <row r="649" spans="3:29" x14ac:dyDescent="0.3">
      <c r="C649" t="s">
        <v>167</v>
      </c>
      <c r="D649" t="s">
        <v>543</v>
      </c>
      <c r="J649" s="52" t="str">
        <f t="shared" si="28"/>
        <v>DEMAND</v>
      </c>
      <c r="K649" s="8">
        <f t="shared" si="26"/>
        <v>2033</v>
      </c>
      <c r="L649" s="59" t="str">
        <f t="shared" si="27"/>
        <v>MKTCH</v>
      </c>
      <c r="O649" s="53">
        <f>IFERROR(ROUNDDOWN(O401*('SCENARIO Variables'!W$46/'SCENARIO Variables'!W$45),4),"")</f>
        <v>0.17269999999999999</v>
      </c>
      <c r="P649" s="55" t="str">
        <f>IFERROR(P401*('SCENARIO Variables'!X$79/'SCENARIO Variables'!X$78),"")</f>
        <v/>
      </c>
      <c r="Q649" s="55" t="str">
        <f>IFERROR(Q401*('SCENARIO Variables'!Y$79/'SCENARIO Variables'!Y$78),"")</f>
        <v/>
      </c>
      <c r="R649" s="55" t="str">
        <f>IFERROR(R401*('SCENARIO Variables'!Z$79/'SCENARIO Variables'!Z$78),"")</f>
        <v/>
      </c>
      <c r="S649" s="55" t="str">
        <f>IFERROR(S401*('SCENARIO Variables'!AA$79/'SCENARIO Variables'!AA$78),"")</f>
        <v/>
      </c>
      <c r="T649" s="55" t="str">
        <f>IFERROR(T401*('SCENARIO Variables'!AB$79/'SCENARIO Variables'!AB$78),"")</f>
        <v/>
      </c>
      <c r="U649" s="55" t="str">
        <f>IFERROR(U401*('SCENARIO Variables'!AC$79/'SCENARIO Variables'!AC$78),"")</f>
        <v/>
      </c>
      <c r="V649" s="55" t="str">
        <f>IFERROR(V401*('SCENARIO Variables'!AD$79/'SCENARIO Variables'!AD$78),"")</f>
        <v/>
      </c>
      <c r="W649" s="55" t="str">
        <f>IFERROR(W401*('SCENARIO Variables'!AE$79/'SCENARIO Variables'!AE$78),"")</f>
        <v/>
      </c>
      <c r="X649" s="55" t="str">
        <f>IFERROR(X401*('SCENARIO Variables'!AF$79/'SCENARIO Variables'!AF$78),"")</f>
        <v/>
      </c>
      <c r="Y649" s="55" t="str">
        <f>IFERROR(Y401*('SCENARIO Variables'!AG$79/'SCENARIO Variables'!AG$78),"")</f>
        <v/>
      </c>
      <c r="Z649" s="55" t="str">
        <f>IFERROR(Z401*('SCENARIO Variables'!AH$79/'SCENARIO Variables'!AH$78),"")</f>
        <v/>
      </c>
      <c r="AA649" s="55" t="str">
        <f>IFERROR(AA401*('SCENARIO Variables'!AI$79/'SCENARIO Variables'!AI$78),"")</f>
        <v/>
      </c>
      <c r="AB649" s="55" t="str">
        <f>IFERROR(AB401*('SCENARIO Variables'!AJ$79/'SCENARIO Variables'!AJ$78),"")</f>
        <v/>
      </c>
      <c r="AC649" s="55" t="str">
        <f>IFERROR(AC401*('SCENARIO Variables'!AK$79/'SCENARIO Variables'!AK$78),"")</f>
        <v/>
      </c>
    </row>
    <row r="650" spans="3:29" x14ac:dyDescent="0.3">
      <c r="C650" t="s">
        <v>168</v>
      </c>
      <c r="D650" t="s">
        <v>543</v>
      </c>
      <c r="J650" s="52" t="str">
        <f t="shared" si="28"/>
        <v>DEMAND</v>
      </c>
      <c r="K650" s="8">
        <f t="shared" si="26"/>
        <v>2033</v>
      </c>
      <c r="L650" s="59" t="str">
        <f t="shared" si="27"/>
        <v>MLCUL</v>
      </c>
      <c r="O650" s="53">
        <f>IFERROR(ROUNDDOWN(O402*('SCENARIO Variables'!W$46/'SCENARIO Variables'!W$45),4),"")</f>
        <v>0.57199999999999995</v>
      </c>
      <c r="P650" s="55" t="str">
        <f>IFERROR(P402*('SCENARIO Variables'!X$79/'SCENARIO Variables'!X$78),"")</f>
        <v/>
      </c>
      <c r="Q650" s="55" t="str">
        <f>IFERROR(Q402*('SCENARIO Variables'!Y$79/'SCENARIO Variables'!Y$78),"")</f>
        <v/>
      </c>
      <c r="R650" s="55" t="str">
        <f>IFERROR(R402*('SCENARIO Variables'!Z$79/'SCENARIO Variables'!Z$78),"")</f>
        <v/>
      </c>
      <c r="S650" s="55" t="str">
        <f>IFERROR(S402*('SCENARIO Variables'!AA$79/'SCENARIO Variables'!AA$78),"")</f>
        <v/>
      </c>
      <c r="T650" s="55" t="str">
        <f>IFERROR(T402*('SCENARIO Variables'!AB$79/'SCENARIO Variables'!AB$78),"")</f>
        <v/>
      </c>
      <c r="U650" s="55" t="str">
        <f>IFERROR(U402*('SCENARIO Variables'!AC$79/'SCENARIO Variables'!AC$78),"")</f>
        <v/>
      </c>
      <c r="V650" s="55" t="str">
        <f>IFERROR(V402*('SCENARIO Variables'!AD$79/'SCENARIO Variables'!AD$78),"")</f>
        <v/>
      </c>
      <c r="W650" s="55" t="str">
        <f>IFERROR(W402*('SCENARIO Variables'!AE$79/'SCENARIO Variables'!AE$78),"")</f>
        <v/>
      </c>
      <c r="X650" s="55" t="str">
        <f>IFERROR(X402*('SCENARIO Variables'!AF$79/'SCENARIO Variables'!AF$78),"")</f>
        <v/>
      </c>
      <c r="Y650" s="55" t="str">
        <f>IFERROR(Y402*('SCENARIO Variables'!AG$79/'SCENARIO Variables'!AG$78),"")</f>
        <v/>
      </c>
      <c r="Z650" s="55" t="str">
        <f>IFERROR(Z402*('SCENARIO Variables'!AH$79/'SCENARIO Variables'!AH$78),"")</f>
        <v/>
      </c>
      <c r="AA650" s="55" t="str">
        <f>IFERROR(AA402*('SCENARIO Variables'!AI$79/'SCENARIO Variables'!AI$78),"")</f>
        <v/>
      </c>
      <c r="AB650" s="55" t="str">
        <f>IFERROR(AB402*('SCENARIO Variables'!AJ$79/'SCENARIO Variables'!AJ$78),"")</f>
        <v/>
      </c>
      <c r="AC650" s="55" t="str">
        <f>IFERROR(AC402*('SCENARIO Variables'!AK$79/'SCENARIO Variables'!AK$78),"")</f>
        <v/>
      </c>
    </row>
    <row r="651" spans="3:29" x14ac:dyDescent="0.3">
      <c r="C651" t="s">
        <v>169</v>
      </c>
      <c r="D651" t="s">
        <v>543</v>
      </c>
      <c r="J651" s="52" t="str">
        <f t="shared" si="28"/>
        <v>DEMAND</v>
      </c>
      <c r="K651" s="8">
        <f t="shared" si="26"/>
        <v>2033</v>
      </c>
      <c r="L651" s="59" t="str">
        <f t="shared" si="27"/>
        <v>MLEDU</v>
      </c>
      <c r="O651" s="53">
        <f>IFERROR(ROUNDDOWN(O403*('SCENARIO Variables'!W$46/'SCENARIO Variables'!W$45),4),"")</f>
        <v>2.4792999999999998</v>
      </c>
      <c r="P651" s="55" t="str">
        <f>IFERROR(P403*('SCENARIO Variables'!X$79/'SCENARIO Variables'!X$78),"")</f>
        <v/>
      </c>
      <c r="Q651" s="55" t="str">
        <f>IFERROR(Q403*('SCENARIO Variables'!Y$79/'SCENARIO Variables'!Y$78),"")</f>
        <v/>
      </c>
      <c r="R651" s="55" t="str">
        <f>IFERROR(R403*('SCENARIO Variables'!Z$79/'SCENARIO Variables'!Z$78),"")</f>
        <v/>
      </c>
      <c r="S651" s="55" t="str">
        <f>IFERROR(S403*('SCENARIO Variables'!AA$79/'SCENARIO Variables'!AA$78),"")</f>
        <v/>
      </c>
      <c r="T651" s="55" t="str">
        <f>IFERROR(T403*('SCENARIO Variables'!AB$79/'SCENARIO Variables'!AB$78),"")</f>
        <v/>
      </c>
      <c r="U651" s="55" t="str">
        <f>IFERROR(U403*('SCENARIO Variables'!AC$79/'SCENARIO Variables'!AC$78),"")</f>
        <v/>
      </c>
      <c r="V651" s="55" t="str">
        <f>IFERROR(V403*('SCENARIO Variables'!AD$79/'SCENARIO Variables'!AD$78),"")</f>
        <v/>
      </c>
      <c r="W651" s="55" t="str">
        <f>IFERROR(W403*('SCENARIO Variables'!AE$79/'SCENARIO Variables'!AE$78),"")</f>
        <v/>
      </c>
      <c r="X651" s="55" t="str">
        <f>IFERROR(X403*('SCENARIO Variables'!AF$79/'SCENARIO Variables'!AF$78),"")</f>
        <v/>
      </c>
      <c r="Y651" s="55" t="str">
        <f>IFERROR(Y403*('SCENARIO Variables'!AG$79/'SCENARIO Variables'!AG$78),"")</f>
        <v/>
      </c>
      <c r="Z651" s="55" t="str">
        <f>IFERROR(Z403*('SCENARIO Variables'!AH$79/'SCENARIO Variables'!AH$78),"")</f>
        <v/>
      </c>
      <c r="AA651" s="55" t="str">
        <f>IFERROR(AA403*('SCENARIO Variables'!AI$79/'SCENARIO Variables'!AI$78),"")</f>
        <v/>
      </c>
      <c r="AB651" s="55" t="str">
        <f>IFERROR(AB403*('SCENARIO Variables'!AJ$79/'SCENARIO Variables'!AJ$78),"")</f>
        <v/>
      </c>
      <c r="AC651" s="55" t="str">
        <f>IFERROR(AC403*('SCENARIO Variables'!AK$79/'SCENARIO Variables'!AK$78),"")</f>
        <v/>
      </c>
    </row>
    <row r="652" spans="3:29" x14ac:dyDescent="0.3">
      <c r="C652" t="s">
        <v>170</v>
      </c>
      <c r="D652" t="s">
        <v>543</v>
      </c>
      <c r="J652" s="52" t="str">
        <f t="shared" si="28"/>
        <v>DEMAND</v>
      </c>
      <c r="K652" s="8">
        <f t="shared" si="26"/>
        <v>2033</v>
      </c>
      <c r="L652" s="59" t="str">
        <f t="shared" si="27"/>
        <v>MLHOU</v>
      </c>
      <c r="O652" s="53">
        <f>IFERROR(ROUNDDOWN(O404*('SCENARIO Variables'!W$46/'SCENARIO Variables'!W$45),4),"")</f>
        <v>0.1492</v>
      </c>
      <c r="P652" s="55" t="str">
        <f>IFERROR(P404*('SCENARIO Variables'!X$79/'SCENARIO Variables'!X$78),"")</f>
        <v/>
      </c>
      <c r="Q652" s="55" t="str">
        <f>IFERROR(Q404*('SCENARIO Variables'!Y$79/'SCENARIO Variables'!Y$78),"")</f>
        <v/>
      </c>
      <c r="R652" s="55" t="str">
        <f>IFERROR(R404*('SCENARIO Variables'!Z$79/'SCENARIO Variables'!Z$78),"")</f>
        <v/>
      </c>
      <c r="S652" s="55" t="str">
        <f>IFERROR(S404*('SCENARIO Variables'!AA$79/'SCENARIO Variables'!AA$78),"")</f>
        <v/>
      </c>
      <c r="T652" s="55" t="str">
        <f>IFERROR(T404*('SCENARIO Variables'!AB$79/'SCENARIO Variables'!AB$78),"")</f>
        <v/>
      </c>
      <c r="U652" s="55" t="str">
        <f>IFERROR(U404*('SCENARIO Variables'!AC$79/'SCENARIO Variables'!AC$78),"")</f>
        <v/>
      </c>
      <c r="V652" s="55" t="str">
        <f>IFERROR(V404*('SCENARIO Variables'!AD$79/'SCENARIO Variables'!AD$78),"")</f>
        <v/>
      </c>
      <c r="W652" s="55" t="str">
        <f>IFERROR(W404*('SCENARIO Variables'!AE$79/'SCENARIO Variables'!AE$78),"")</f>
        <v/>
      </c>
      <c r="X652" s="55" t="str">
        <f>IFERROR(X404*('SCENARIO Variables'!AF$79/'SCENARIO Variables'!AF$78),"")</f>
        <v/>
      </c>
      <c r="Y652" s="55" t="str">
        <f>IFERROR(Y404*('SCENARIO Variables'!AG$79/'SCENARIO Variables'!AG$78),"")</f>
        <v/>
      </c>
      <c r="Z652" s="55" t="str">
        <f>IFERROR(Z404*('SCENARIO Variables'!AH$79/'SCENARIO Variables'!AH$78),"")</f>
        <v/>
      </c>
      <c r="AA652" s="55" t="str">
        <f>IFERROR(AA404*('SCENARIO Variables'!AI$79/'SCENARIO Variables'!AI$78),"")</f>
        <v/>
      </c>
      <c r="AB652" s="55" t="str">
        <f>IFERROR(AB404*('SCENARIO Variables'!AJ$79/'SCENARIO Variables'!AJ$78),"")</f>
        <v/>
      </c>
      <c r="AC652" s="55" t="str">
        <f>IFERROR(AC404*('SCENARIO Variables'!AK$79/'SCENARIO Variables'!AK$78),"")</f>
        <v/>
      </c>
    </row>
    <row r="653" spans="3:29" x14ac:dyDescent="0.3">
      <c r="C653" t="s">
        <v>171</v>
      </c>
      <c r="D653" t="s">
        <v>543</v>
      </c>
      <c r="J653" s="52" t="str">
        <f t="shared" si="28"/>
        <v>DEMAND</v>
      </c>
      <c r="K653" s="8">
        <f t="shared" si="26"/>
        <v>2033</v>
      </c>
      <c r="L653" s="59" t="str">
        <f t="shared" si="27"/>
        <v>MLOFL</v>
      </c>
      <c r="O653" s="53">
        <f>IFERROR(ROUNDDOWN(O405*('SCENARIO Variables'!W$46/'SCENARIO Variables'!W$45),4),"")</f>
        <v>0.19059999999999999</v>
      </c>
      <c r="P653" s="55" t="str">
        <f>IFERROR(P405*('SCENARIO Variables'!X$79/'SCENARIO Variables'!X$78),"")</f>
        <v/>
      </c>
      <c r="Q653" s="55" t="str">
        <f>IFERROR(Q405*('SCENARIO Variables'!Y$79/'SCENARIO Variables'!Y$78),"")</f>
        <v/>
      </c>
      <c r="R653" s="55" t="str">
        <f>IFERROR(R405*('SCENARIO Variables'!Z$79/'SCENARIO Variables'!Z$78),"")</f>
        <v/>
      </c>
      <c r="S653" s="55" t="str">
        <f>IFERROR(S405*('SCENARIO Variables'!AA$79/'SCENARIO Variables'!AA$78),"")</f>
        <v/>
      </c>
      <c r="T653" s="55" t="str">
        <f>IFERROR(T405*('SCENARIO Variables'!AB$79/'SCENARIO Variables'!AB$78),"")</f>
        <v/>
      </c>
      <c r="U653" s="55" t="str">
        <f>IFERROR(U405*('SCENARIO Variables'!AC$79/'SCENARIO Variables'!AC$78),"")</f>
        <v/>
      </c>
      <c r="V653" s="55" t="str">
        <f>IFERROR(V405*('SCENARIO Variables'!AD$79/'SCENARIO Variables'!AD$78),"")</f>
        <v/>
      </c>
      <c r="W653" s="55" t="str">
        <f>IFERROR(W405*('SCENARIO Variables'!AE$79/'SCENARIO Variables'!AE$78),"")</f>
        <v/>
      </c>
      <c r="X653" s="55" t="str">
        <f>IFERROR(X405*('SCENARIO Variables'!AF$79/'SCENARIO Variables'!AF$78),"")</f>
        <v/>
      </c>
      <c r="Y653" s="55" t="str">
        <f>IFERROR(Y405*('SCENARIO Variables'!AG$79/'SCENARIO Variables'!AG$78),"")</f>
        <v/>
      </c>
      <c r="Z653" s="55" t="str">
        <f>IFERROR(Z405*('SCENARIO Variables'!AH$79/'SCENARIO Variables'!AH$78),"")</f>
        <v/>
      </c>
      <c r="AA653" s="55" t="str">
        <f>IFERROR(AA405*('SCENARIO Variables'!AI$79/'SCENARIO Variables'!AI$78),"")</f>
        <v/>
      </c>
      <c r="AB653" s="55" t="str">
        <f>IFERROR(AB405*('SCENARIO Variables'!AJ$79/'SCENARIO Variables'!AJ$78),"")</f>
        <v/>
      </c>
      <c r="AC653" s="55" t="str">
        <f>IFERROR(AC405*('SCENARIO Variables'!AK$79/'SCENARIO Variables'!AK$78),"")</f>
        <v/>
      </c>
    </row>
    <row r="654" spans="3:29" x14ac:dyDescent="0.3">
      <c r="C654" t="s">
        <v>172</v>
      </c>
      <c r="D654" t="s">
        <v>543</v>
      </c>
      <c r="J654" s="52" t="str">
        <f t="shared" si="28"/>
        <v>DEMAND</v>
      </c>
      <c r="K654" s="8">
        <f t="shared" si="26"/>
        <v>2033</v>
      </c>
      <c r="L654" s="59" t="str">
        <f t="shared" si="27"/>
        <v>MLOFS</v>
      </c>
      <c r="O654" s="53">
        <f>IFERROR(ROUNDDOWN(O406*('SCENARIO Variables'!W$46/'SCENARIO Variables'!W$45),4),"")</f>
        <v>1.0297000000000001</v>
      </c>
      <c r="P654" s="55" t="str">
        <f>IFERROR(P406*('SCENARIO Variables'!X$79/'SCENARIO Variables'!X$78),"")</f>
        <v/>
      </c>
      <c r="Q654" s="55" t="str">
        <f>IFERROR(Q406*('SCENARIO Variables'!Y$79/'SCENARIO Variables'!Y$78),"")</f>
        <v/>
      </c>
      <c r="R654" s="55" t="str">
        <f>IFERROR(R406*('SCENARIO Variables'!Z$79/'SCENARIO Variables'!Z$78),"")</f>
        <v/>
      </c>
      <c r="S654" s="55" t="str">
        <f>IFERROR(S406*('SCENARIO Variables'!AA$79/'SCENARIO Variables'!AA$78),"")</f>
        <v/>
      </c>
      <c r="T654" s="55" t="str">
        <f>IFERROR(T406*('SCENARIO Variables'!AB$79/'SCENARIO Variables'!AB$78),"")</f>
        <v/>
      </c>
      <c r="U654" s="55" t="str">
        <f>IFERROR(U406*('SCENARIO Variables'!AC$79/'SCENARIO Variables'!AC$78),"")</f>
        <v/>
      </c>
      <c r="V654" s="55" t="str">
        <f>IFERROR(V406*('SCENARIO Variables'!AD$79/'SCENARIO Variables'!AD$78),"")</f>
        <v/>
      </c>
      <c r="W654" s="55" t="str">
        <f>IFERROR(W406*('SCENARIO Variables'!AE$79/'SCENARIO Variables'!AE$78),"")</f>
        <v/>
      </c>
      <c r="X654" s="55" t="str">
        <f>IFERROR(X406*('SCENARIO Variables'!AF$79/'SCENARIO Variables'!AF$78),"")</f>
        <v/>
      </c>
      <c r="Y654" s="55" t="str">
        <f>IFERROR(Y406*('SCENARIO Variables'!AG$79/'SCENARIO Variables'!AG$78),"")</f>
        <v/>
      </c>
      <c r="Z654" s="55" t="str">
        <f>IFERROR(Z406*('SCENARIO Variables'!AH$79/'SCENARIO Variables'!AH$78),"")</f>
        <v/>
      </c>
      <c r="AA654" s="55" t="str">
        <f>IFERROR(AA406*('SCENARIO Variables'!AI$79/'SCENARIO Variables'!AI$78),"")</f>
        <v/>
      </c>
      <c r="AB654" s="55" t="str">
        <f>IFERROR(AB406*('SCENARIO Variables'!AJ$79/'SCENARIO Variables'!AJ$78),"")</f>
        <v/>
      </c>
      <c r="AC654" s="55" t="str">
        <f>IFERROR(AC406*('SCENARIO Variables'!AK$79/'SCENARIO Variables'!AK$78),"")</f>
        <v/>
      </c>
    </row>
    <row r="655" spans="3:29" x14ac:dyDescent="0.3">
      <c r="C655" t="s">
        <v>173</v>
      </c>
      <c r="D655" t="s">
        <v>543</v>
      </c>
      <c r="J655" s="52" t="str">
        <f t="shared" si="28"/>
        <v>DEMAND</v>
      </c>
      <c r="K655" s="8">
        <f t="shared" si="26"/>
        <v>2033</v>
      </c>
      <c r="L655" s="59" t="str">
        <f t="shared" si="27"/>
        <v>MLOTH</v>
      </c>
      <c r="O655" s="53">
        <f>IFERROR(ROUNDDOWN(O407*('SCENARIO Variables'!W$46/'SCENARIO Variables'!W$45),4),"")</f>
        <v>0.1143</v>
      </c>
      <c r="P655" s="55" t="str">
        <f>IFERROR(P407*('SCENARIO Variables'!X$79/'SCENARIO Variables'!X$78),"")</f>
        <v/>
      </c>
      <c r="Q655" s="55" t="str">
        <f>IFERROR(Q407*('SCENARIO Variables'!Y$79/'SCENARIO Variables'!Y$78),"")</f>
        <v/>
      </c>
      <c r="R655" s="55" t="str">
        <f>IFERROR(R407*('SCENARIO Variables'!Z$79/'SCENARIO Variables'!Z$78),"")</f>
        <v/>
      </c>
      <c r="S655" s="55" t="str">
        <f>IFERROR(S407*('SCENARIO Variables'!AA$79/'SCENARIO Variables'!AA$78),"")</f>
        <v/>
      </c>
      <c r="T655" s="55" t="str">
        <f>IFERROR(T407*('SCENARIO Variables'!AB$79/'SCENARIO Variables'!AB$78),"")</f>
        <v/>
      </c>
      <c r="U655" s="55" t="str">
        <f>IFERROR(U407*('SCENARIO Variables'!AC$79/'SCENARIO Variables'!AC$78),"")</f>
        <v/>
      </c>
      <c r="V655" s="55" t="str">
        <f>IFERROR(V407*('SCENARIO Variables'!AD$79/'SCENARIO Variables'!AD$78),"")</f>
        <v/>
      </c>
      <c r="W655" s="55" t="str">
        <f>IFERROR(W407*('SCENARIO Variables'!AE$79/'SCENARIO Variables'!AE$78),"")</f>
        <v/>
      </c>
      <c r="X655" s="55" t="str">
        <f>IFERROR(X407*('SCENARIO Variables'!AF$79/'SCENARIO Variables'!AF$78),"")</f>
        <v/>
      </c>
      <c r="Y655" s="55" t="str">
        <f>IFERROR(Y407*('SCENARIO Variables'!AG$79/'SCENARIO Variables'!AG$78),"")</f>
        <v/>
      </c>
      <c r="Z655" s="55" t="str">
        <f>IFERROR(Z407*('SCENARIO Variables'!AH$79/'SCENARIO Variables'!AH$78),"")</f>
        <v/>
      </c>
      <c r="AA655" s="55" t="str">
        <f>IFERROR(AA407*('SCENARIO Variables'!AI$79/'SCENARIO Variables'!AI$78),"")</f>
        <v/>
      </c>
      <c r="AB655" s="55" t="str">
        <f>IFERROR(AB407*('SCENARIO Variables'!AJ$79/'SCENARIO Variables'!AJ$78),"")</f>
        <v/>
      </c>
      <c r="AC655" s="55" t="str">
        <f>IFERROR(AC407*('SCENARIO Variables'!AK$79/'SCENARIO Variables'!AK$78),"")</f>
        <v/>
      </c>
    </row>
    <row r="656" spans="3:29" x14ac:dyDescent="0.3">
      <c r="C656" t="s">
        <v>174</v>
      </c>
      <c r="D656" t="s">
        <v>543</v>
      </c>
      <c r="J656" s="52" t="str">
        <f t="shared" si="28"/>
        <v>DEMAND</v>
      </c>
      <c r="K656" s="8">
        <f t="shared" si="26"/>
        <v>2033</v>
      </c>
      <c r="L656" s="59" t="str">
        <f t="shared" si="27"/>
        <v>MLSPO</v>
      </c>
      <c r="O656" s="53">
        <f>IFERROR(ROUNDDOWN(O408*('SCENARIO Variables'!W$46/'SCENARIO Variables'!W$45),4),"")</f>
        <v>0.38129999999999997</v>
      </c>
      <c r="P656" s="55" t="str">
        <f>IFERROR(P408*('SCENARIO Variables'!X$79/'SCENARIO Variables'!X$78),"")</f>
        <v/>
      </c>
      <c r="Q656" s="55" t="str">
        <f>IFERROR(Q408*('SCENARIO Variables'!Y$79/'SCENARIO Variables'!Y$78),"")</f>
        <v/>
      </c>
      <c r="R656" s="55" t="str">
        <f>IFERROR(R408*('SCENARIO Variables'!Z$79/'SCENARIO Variables'!Z$78),"")</f>
        <v/>
      </c>
      <c r="S656" s="55" t="str">
        <f>IFERROR(S408*('SCENARIO Variables'!AA$79/'SCENARIO Variables'!AA$78),"")</f>
        <v/>
      </c>
      <c r="T656" s="55" t="str">
        <f>IFERROR(T408*('SCENARIO Variables'!AB$79/'SCENARIO Variables'!AB$78),"")</f>
        <v/>
      </c>
      <c r="U656" s="55" t="str">
        <f>IFERROR(U408*('SCENARIO Variables'!AC$79/'SCENARIO Variables'!AC$78),"")</f>
        <v/>
      </c>
      <c r="V656" s="55" t="str">
        <f>IFERROR(V408*('SCENARIO Variables'!AD$79/'SCENARIO Variables'!AD$78),"")</f>
        <v/>
      </c>
      <c r="W656" s="55" t="str">
        <f>IFERROR(W408*('SCENARIO Variables'!AE$79/'SCENARIO Variables'!AE$78),"")</f>
        <v/>
      </c>
      <c r="X656" s="55" t="str">
        <f>IFERROR(X408*('SCENARIO Variables'!AF$79/'SCENARIO Variables'!AF$78),"")</f>
        <v/>
      </c>
      <c r="Y656" s="55" t="str">
        <f>IFERROR(Y408*('SCENARIO Variables'!AG$79/'SCENARIO Variables'!AG$78),"")</f>
        <v/>
      </c>
      <c r="Z656" s="55" t="str">
        <f>IFERROR(Z408*('SCENARIO Variables'!AH$79/'SCENARIO Variables'!AH$78),"")</f>
        <v/>
      </c>
      <c r="AA656" s="55" t="str">
        <f>IFERROR(AA408*('SCENARIO Variables'!AI$79/'SCENARIO Variables'!AI$78),"")</f>
        <v/>
      </c>
      <c r="AB656" s="55" t="str">
        <f>IFERROR(AB408*('SCENARIO Variables'!AJ$79/'SCENARIO Variables'!AJ$78),"")</f>
        <v/>
      </c>
      <c r="AC656" s="55" t="str">
        <f>IFERROR(AC408*('SCENARIO Variables'!AK$79/'SCENARIO Variables'!AK$78),"")</f>
        <v/>
      </c>
    </row>
    <row r="657" spans="3:29" x14ac:dyDescent="0.3">
      <c r="C657" t="s">
        <v>175</v>
      </c>
      <c r="D657" t="s">
        <v>543</v>
      </c>
      <c r="J657" s="52" t="str">
        <f t="shared" si="28"/>
        <v>DEMAND</v>
      </c>
      <c r="K657" s="8">
        <f t="shared" si="26"/>
        <v>2033</v>
      </c>
      <c r="L657" s="59" t="str">
        <f t="shared" si="27"/>
        <v>MLTCH</v>
      </c>
      <c r="O657" s="53">
        <f>IFERROR(ROUNDDOWN(O409*('SCENARIO Variables'!W$46/'SCENARIO Variables'!W$45),4),"")</f>
        <v>0.2288</v>
      </c>
      <c r="P657" s="55" t="str">
        <f>IFERROR(P409*('SCENARIO Variables'!X$79/'SCENARIO Variables'!X$78),"")</f>
        <v/>
      </c>
      <c r="Q657" s="55" t="str">
        <f>IFERROR(Q409*('SCENARIO Variables'!Y$79/'SCENARIO Variables'!Y$78),"")</f>
        <v/>
      </c>
      <c r="R657" s="55" t="str">
        <f>IFERROR(R409*('SCENARIO Variables'!Z$79/'SCENARIO Variables'!Z$78),"")</f>
        <v/>
      </c>
      <c r="S657" s="55" t="str">
        <f>IFERROR(S409*('SCENARIO Variables'!AA$79/'SCENARIO Variables'!AA$78),"")</f>
        <v/>
      </c>
      <c r="T657" s="55" t="str">
        <f>IFERROR(T409*('SCENARIO Variables'!AB$79/'SCENARIO Variables'!AB$78),"")</f>
        <v/>
      </c>
      <c r="U657" s="55" t="str">
        <f>IFERROR(U409*('SCENARIO Variables'!AC$79/'SCENARIO Variables'!AC$78),"")</f>
        <v/>
      </c>
      <c r="V657" s="55" t="str">
        <f>IFERROR(V409*('SCENARIO Variables'!AD$79/'SCENARIO Variables'!AD$78),"")</f>
        <v/>
      </c>
      <c r="W657" s="55" t="str">
        <f>IFERROR(W409*('SCENARIO Variables'!AE$79/'SCENARIO Variables'!AE$78),"")</f>
        <v/>
      </c>
      <c r="X657" s="55" t="str">
        <f>IFERROR(X409*('SCENARIO Variables'!AF$79/'SCENARIO Variables'!AF$78),"")</f>
        <v/>
      </c>
      <c r="Y657" s="55" t="str">
        <f>IFERROR(Y409*('SCENARIO Variables'!AG$79/'SCENARIO Variables'!AG$78),"")</f>
        <v/>
      </c>
      <c r="Z657" s="55" t="str">
        <f>IFERROR(Z409*('SCENARIO Variables'!AH$79/'SCENARIO Variables'!AH$78),"")</f>
        <v/>
      </c>
      <c r="AA657" s="55" t="str">
        <f>IFERROR(AA409*('SCENARIO Variables'!AI$79/'SCENARIO Variables'!AI$78),"")</f>
        <v/>
      </c>
      <c r="AB657" s="55" t="str">
        <f>IFERROR(AB409*('SCENARIO Variables'!AJ$79/'SCENARIO Variables'!AJ$78),"")</f>
        <v/>
      </c>
      <c r="AC657" s="55" t="str">
        <f>IFERROR(AC409*('SCENARIO Variables'!AK$79/'SCENARIO Variables'!AK$78),"")</f>
        <v/>
      </c>
    </row>
    <row r="658" spans="3:29" x14ac:dyDescent="0.3">
      <c r="C658" t="s">
        <v>176</v>
      </c>
      <c r="D658" t="s">
        <v>543</v>
      </c>
      <c r="J658" s="52" t="str">
        <f t="shared" si="28"/>
        <v>DEMAND</v>
      </c>
      <c r="K658" s="8">
        <f t="shared" si="26"/>
        <v>2033</v>
      </c>
      <c r="L658" s="59" t="str">
        <f t="shared" si="27"/>
        <v>MOCUL</v>
      </c>
      <c r="O658" s="53">
        <f>IFERROR(ROUNDDOWN(O410*('SCENARIO Variables'!W$46/'SCENARIO Variables'!W$45),4),"")</f>
        <v>2.7111999999999998</v>
      </c>
      <c r="P658" s="55" t="str">
        <f>IFERROR(P410*('SCENARIO Variables'!X$79/'SCENARIO Variables'!X$78),"")</f>
        <v/>
      </c>
      <c r="Q658" s="55" t="str">
        <f>IFERROR(Q410*('SCENARIO Variables'!Y$79/'SCENARIO Variables'!Y$78),"")</f>
        <v/>
      </c>
      <c r="R658" s="55" t="str">
        <f>IFERROR(R410*('SCENARIO Variables'!Z$79/'SCENARIO Variables'!Z$78),"")</f>
        <v/>
      </c>
      <c r="S658" s="55" t="str">
        <f>IFERROR(S410*('SCENARIO Variables'!AA$79/'SCENARIO Variables'!AA$78),"")</f>
        <v/>
      </c>
      <c r="T658" s="55" t="str">
        <f>IFERROR(T410*('SCENARIO Variables'!AB$79/'SCENARIO Variables'!AB$78),"")</f>
        <v/>
      </c>
      <c r="U658" s="55" t="str">
        <f>IFERROR(U410*('SCENARIO Variables'!AC$79/'SCENARIO Variables'!AC$78),"")</f>
        <v/>
      </c>
      <c r="V658" s="55" t="str">
        <f>IFERROR(V410*('SCENARIO Variables'!AD$79/'SCENARIO Variables'!AD$78),"")</f>
        <v/>
      </c>
      <c r="W658" s="55" t="str">
        <f>IFERROR(W410*('SCENARIO Variables'!AE$79/'SCENARIO Variables'!AE$78),"")</f>
        <v/>
      </c>
      <c r="X658" s="55" t="str">
        <f>IFERROR(X410*('SCENARIO Variables'!AF$79/'SCENARIO Variables'!AF$78),"")</f>
        <v/>
      </c>
      <c r="Y658" s="55" t="str">
        <f>IFERROR(Y410*('SCENARIO Variables'!AG$79/'SCENARIO Variables'!AG$78),"")</f>
        <v/>
      </c>
      <c r="Z658" s="55" t="str">
        <f>IFERROR(Z410*('SCENARIO Variables'!AH$79/'SCENARIO Variables'!AH$78),"")</f>
        <v/>
      </c>
      <c r="AA658" s="55" t="str">
        <f>IFERROR(AA410*('SCENARIO Variables'!AI$79/'SCENARIO Variables'!AI$78),"")</f>
        <v/>
      </c>
      <c r="AB658" s="55" t="str">
        <f>IFERROR(AB410*('SCENARIO Variables'!AJ$79/'SCENARIO Variables'!AJ$78),"")</f>
        <v/>
      </c>
      <c r="AC658" s="55" t="str">
        <f>IFERROR(AC410*('SCENARIO Variables'!AK$79/'SCENARIO Variables'!AK$78),"")</f>
        <v/>
      </c>
    </row>
    <row r="659" spans="3:29" x14ac:dyDescent="0.3">
      <c r="C659" t="s">
        <v>177</v>
      </c>
      <c r="D659" t="s">
        <v>543</v>
      </c>
      <c r="J659" s="52" t="str">
        <f t="shared" si="28"/>
        <v>DEMAND</v>
      </c>
      <c r="K659" s="8">
        <f t="shared" si="26"/>
        <v>2033</v>
      </c>
      <c r="L659" s="59" t="str">
        <f t="shared" si="27"/>
        <v>MOEDU</v>
      </c>
      <c r="O659" s="53">
        <f>IFERROR(ROUNDDOWN(O411*('SCENARIO Variables'!W$46/'SCENARIO Variables'!W$45),4),"")</f>
        <v>11.7493</v>
      </c>
      <c r="P659" s="55" t="str">
        <f>IFERROR(P411*('SCENARIO Variables'!X$79/'SCENARIO Variables'!X$78),"")</f>
        <v/>
      </c>
      <c r="Q659" s="55" t="str">
        <f>IFERROR(Q411*('SCENARIO Variables'!Y$79/'SCENARIO Variables'!Y$78),"")</f>
        <v/>
      </c>
      <c r="R659" s="55" t="str">
        <f>IFERROR(R411*('SCENARIO Variables'!Z$79/'SCENARIO Variables'!Z$78),"")</f>
        <v/>
      </c>
      <c r="S659" s="55" t="str">
        <f>IFERROR(S411*('SCENARIO Variables'!AA$79/'SCENARIO Variables'!AA$78),"")</f>
        <v/>
      </c>
      <c r="T659" s="55" t="str">
        <f>IFERROR(T411*('SCENARIO Variables'!AB$79/'SCENARIO Variables'!AB$78),"")</f>
        <v/>
      </c>
      <c r="U659" s="55" t="str">
        <f>IFERROR(U411*('SCENARIO Variables'!AC$79/'SCENARIO Variables'!AC$78),"")</f>
        <v/>
      </c>
      <c r="V659" s="55" t="str">
        <f>IFERROR(V411*('SCENARIO Variables'!AD$79/'SCENARIO Variables'!AD$78),"")</f>
        <v/>
      </c>
      <c r="W659" s="55" t="str">
        <f>IFERROR(W411*('SCENARIO Variables'!AE$79/'SCENARIO Variables'!AE$78),"")</f>
        <v/>
      </c>
      <c r="X659" s="55" t="str">
        <f>IFERROR(X411*('SCENARIO Variables'!AF$79/'SCENARIO Variables'!AF$78),"")</f>
        <v/>
      </c>
      <c r="Y659" s="55" t="str">
        <f>IFERROR(Y411*('SCENARIO Variables'!AG$79/'SCENARIO Variables'!AG$78),"")</f>
        <v/>
      </c>
      <c r="Z659" s="55" t="str">
        <f>IFERROR(Z411*('SCENARIO Variables'!AH$79/'SCENARIO Variables'!AH$78),"")</f>
        <v/>
      </c>
      <c r="AA659" s="55" t="str">
        <f>IFERROR(AA411*('SCENARIO Variables'!AI$79/'SCENARIO Variables'!AI$78),"")</f>
        <v/>
      </c>
      <c r="AB659" s="55" t="str">
        <f>IFERROR(AB411*('SCENARIO Variables'!AJ$79/'SCENARIO Variables'!AJ$78),"")</f>
        <v/>
      </c>
      <c r="AC659" s="55" t="str">
        <f>IFERROR(AC411*('SCENARIO Variables'!AK$79/'SCENARIO Variables'!AK$78),"")</f>
        <v/>
      </c>
    </row>
    <row r="660" spans="3:29" x14ac:dyDescent="0.3">
      <c r="C660" t="s">
        <v>178</v>
      </c>
      <c r="D660" t="s">
        <v>543</v>
      </c>
      <c r="J660" s="52" t="str">
        <f t="shared" si="28"/>
        <v>DEMAND</v>
      </c>
      <c r="K660" s="8">
        <f t="shared" si="26"/>
        <v>2033</v>
      </c>
      <c r="L660" s="59" t="str">
        <f t="shared" si="27"/>
        <v>MOHOU</v>
      </c>
      <c r="O660" s="53">
        <f>IFERROR(ROUNDDOWN(O412*('SCENARIO Variables'!W$46/'SCENARIO Variables'!W$45),4),"")</f>
        <v>0.70730000000000004</v>
      </c>
      <c r="P660" s="55" t="str">
        <f>IFERROR(P412*('SCENARIO Variables'!X$79/'SCENARIO Variables'!X$78),"")</f>
        <v/>
      </c>
      <c r="Q660" s="55" t="str">
        <f>IFERROR(Q412*('SCENARIO Variables'!Y$79/'SCENARIO Variables'!Y$78),"")</f>
        <v/>
      </c>
      <c r="R660" s="55" t="str">
        <f>IFERROR(R412*('SCENARIO Variables'!Z$79/'SCENARIO Variables'!Z$78),"")</f>
        <v/>
      </c>
      <c r="S660" s="55" t="str">
        <f>IFERROR(S412*('SCENARIO Variables'!AA$79/'SCENARIO Variables'!AA$78),"")</f>
        <v/>
      </c>
      <c r="T660" s="55" t="str">
        <f>IFERROR(T412*('SCENARIO Variables'!AB$79/'SCENARIO Variables'!AB$78),"")</f>
        <v/>
      </c>
      <c r="U660" s="55" t="str">
        <f>IFERROR(U412*('SCENARIO Variables'!AC$79/'SCENARIO Variables'!AC$78),"")</f>
        <v/>
      </c>
      <c r="V660" s="55" t="str">
        <f>IFERROR(V412*('SCENARIO Variables'!AD$79/'SCENARIO Variables'!AD$78),"")</f>
        <v/>
      </c>
      <c r="W660" s="55" t="str">
        <f>IFERROR(W412*('SCENARIO Variables'!AE$79/'SCENARIO Variables'!AE$78),"")</f>
        <v/>
      </c>
      <c r="X660" s="55" t="str">
        <f>IFERROR(X412*('SCENARIO Variables'!AF$79/'SCENARIO Variables'!AF$78),"")</f>
        <v/>
      </c>
      <c r="Y660" s="55" t="str">
        <f>IFERROR(Y412*('SCENARIO Variables'!AG$79/'SCENARIO Variables'!AG$78),"")</f>
        <v/>
      </c>
      <c r="Z660" s="55" t="str">
        <f>IFERROR(Z412*('SCENARIO Variables'!AH$79/'SCENARIO Variables'!AH$78),"")</f>
        <v/>
      </c>
      <c r="AA660" s="55" t="str">
        <f>IFERROR(AA412*('SCENARIO Variables'!AI$79/'SCENARIO Variables'!AI$78),"")</f>
        <v/>
      </c>
      <c r="AB660" s="55" t="str">
        <f>IFERROR(AB412*('SCENARIO Variables'!AJ$79/'SCENARIO Variables'!AJ$78),"")</f>
        <v/>
      </c>
      <c r="AC660" s="55" t="str">
        <f>IFERROR(AC412*('SCENARIO Variables'!AK$79/'SCENARIO Variables'!AK$78),"")</f>
        <v/>
      </c>
    </row>
    <row r="661" spans="3:29" x14ac:dyDescent="0.3">
      <c r="C661" t="s">
        <v>179</v>
      </c>
      <c r="D661" t="s">
        <v>543</v>
      </c>
      <c r="J661" s="52" t="str">
        <f t="shared" si="28"/>
        <v>DEMAND</v>
      </c>
      <c r="K661" s="8">
        <f t="shared" si="26"/>
        <v>2033</v>
      </c>
      <c r="L661" s="59" t="str">
        <f t="shared" si="27"/>
        <v>MOOFL</v>
      </c>
      <c r="O661" s="53">
        <f>IFERROR(ROUNDDOWN(O413*('SCENARIO Variables'!W$46/'SCENARIO Variables'!W$45),4),"")</f>
        <v>0.90359999999999996</v>
      </c>
      <c r="P661" s="55" t="str">
        <f>IFERROR(P413*('SCENARIO Variables'!X$79/'SCENARIO Variables'!X$78),"")</f>
        <v/>
      </c>
      <c r="Q661" s="55" t="str">
        <f>IFERROR(Q413*('SCENARIO Variables'!Y$79/'SCENARIO Variables'!Y$78),"")</f>
        <v/>
      </c>
      <c r="R661" s="55" t="str">
        <f>IFERROR(R413*('SCENARIO Variables'!Z$79/'SCENARIO Variables'!Z$78),"")</f>
        <v/>
      </c>
      <c r="S661" s="55" t="str">
        <f>IFERROR(S413*('SCENARIO Variables'!AA$79/'SCENARIO Variables'!AA$78),"")</f>
        <v/>
      </c>
      <c r="T661" s="55" t="str">
        <f>IFERROR(T413*('SCENARIO Variables'!AB$79/'SCENARIO Variables'!AB$78),"")</f>
        <v/>
      </c>
      <c r="U661" s="55" t="str">
        <f>IFERROR(U413*('SCENARIO Variables'!AC$79/'SCENARIO Variables'!AC$78),"")</f>
        <v/>
      </c>
      <c r="V661" s="55" t="str">
        <f>IFERROR(V413*('SCENARIO Variables'!AD$79/'SCENARIO Variables'!AD$78),"")</f>
        <v/>
      </c>
      <c r="W661" s="55" t="str">
        <f>IFERROR(W413*('SCENARIO Variables'!AE$79/'SCENARIO Variables'!AE$78),"")</f>
        <v/>
      </c>
      <c r="X661" s="55" t="str">
        <f>IFERROR(X413*('SCENARIO Variables'!AF$79/'SCENARIO Variables'!AF$78),"")</f>
        <v/>
      </c>
      <c r="Y661" s="55" t="str">
        <f>IFERROR(Y413*('SCENARIO Variables'!AG$79/'SCENARIO Variables'!AG$78),"")</f>
        <v/>
      </c>
      <c r="Z661" s="55" t="str">
        <f>IFERROR(Z413*('SCENARIO Variables'!AH$79/'SCENARIO Variables'!AH$78),"")</f>
        <v/>
      </c>
      <c r="AA661" s="55" t="str">
        <f>IFERROR(AA413*('SCENARIO Variables'!AI$79/'SCENARIO Variables'!AI$78),"")</f>
        <v/>
      </c>
      <c r="AB661" s="55" t="str">
        <f>IFERROR(AB413*('SCENARIO Variables'!AJ$79/'SCENARIO Variables'!AJ$78),"")</f>
        <v/>
      </c>
      <c r="AC661" s="55" t="str">
        <f>IFERROR(AC413*('SCENARIO Variables'!AK$79/'SCENARIO Variables'!AK$78),"")</f>
        <v/>
      </c>
    </row>
    <row r="662" spans="3:29" x14ac:dyDescent="0.3">
      <c r="C662" t="s">
        <v>180</v>
      </c>
      <c r="D662" t="s">
        <v>543</v>
      </c>
      <c r="J662" s="52" t="str">
        <f t="shared" si="28"/>
        <v>DEMAND</v>
      </c>
      <c r="K662" s="8">
        <f t="shared" si="26"/>
        <v>2033</v>
      </c>
      <c r="L662" s="59" t="str">
        <f t="shared" si="27"/>
        <v>MOOFS</v>
      </c>
      <c r="O662" s="53">
        <f>IFERROR(ROUNDDOWN(O414*('SCENARIO Variables'!W$46/'SCENARIO Variables'!W$45),4),"")</f>
        <v>4.8803999999999998</v>
      </c>
      <c r="P662" s="55" t="str">
        <f>IFERROR(P414*('SCENARIO Variables'!X$79/'SCENARIO Variables'!X$78),"")</f>
        <v/>
      </c>
      <c r="Q662" s="55" t="str">
        <f>IFERROR(Q414*('SCENARIO Variables'!Y$79/'SCENARIO Variables'!Y$78),"")</f>
        <v/>
      </c>
      <c r="R662" s="55" t="str">
        <f>IFERROR(R414*('SCENARIO Variables'!Z$79/'SCENARIO Variables'!Z$78),"")</f>
        <v/>
      </c>
      <c r="S662" s="55" t="str">
        <f>IFERROR(S414*('SCENARIO Variables'!AA$79/'SCENARIO Variables'!AA$78),"")</f>
        <v/>
      </c>
      <c r="T662" s="55" t="str">
        <f>IFERROR(T414*('SCENARIO Variables'!AB$79/'SCENARIO Variables'!AB$78),"")</f>
        <v/>
      </c>
      <c r="U662" s="55" t="str">
        <f>IFERROR(U414*('SCENARIO Variables'!AC$79/'SCENARIO Variables'!AC$78),"")</f>
        <v/>
      </c>
      <c r="V662" s="55" t="str">
        <f>IFERROR(V414*('SCENARIO Variables'!AD$79/'SCENARIO Variables'!AD$78),"")</f>
        <v/>
      </c>
      <c r="W662" s="55" t="str">
        <f>IFERROR(W414*('SCENARIO Variables'!AE$79/'SCENARIO Variables'!AE$78),"")</f>
        <v/>
      </c>
      <c r="X662" s="55" t="str">
        <f>IFERROR(X414*('SCENARIO Variables'!AF$79/'SCENARIO Variables'!AF$78),"")</f>
        <v/>
      </c>
      <c r="Y662" s="55" t="str">
        <f>IFERROR(Y414*('SCENARIO Variables'!AG$79/'SCENARIO Variables'!AG$78),"")</f>
        <v/>
      </c>
      <c r="Z662" s="55" t="str">
        <f>IFERROR(Z414*('SCENARIO Variables'!AH$79/'SCENARIO Variables'!AH$78),"")</f>
        <v/>
      </c>
      <c r="AA662" s="55" t="str">
        <f>IFERROR(AA414*('SCENARIO Variables'!AI$79/'SCENARIO Variables'!AI$78),"")</f>
        <v/>
      </c>
      <c r="AB662" s="55" t="str">
        <f>IFERROR(AB414*('SCENARIO Variables'!AJ$79/'SCENARIO Variables'!AJ$78),"")</f>
        <v/>
      </c>
      <c r="AC662" s="55" t="str">
        <f>IFERROR(AC414*('SCENARIO Variables'!AK$79/'SCENARIO Variables'!AK$78),"")</f>
        <v/>
      </c>
    </row>
    <row r="663" spans="3:29" x14ac:dyDescent="0.3">
      <c r="C663" t="s">
        <v>181</v>
      </c>
      <c r="D663" t="s">
        <v>543</v>
      </c>
      <c r="J663" s="52" t="str">
        <f t="shared" si="28"/>
        <v>DEMAND</v>
      </c>
      <c r="K663" s="8">
        <f t="shared" si="26"/>
        <v>2033</v>
      </c>
      <c r="L663" s="59" t="str">
        <f t="shared" si="27"/>
        <v>MOOTH</v>
      </c>
      <c r="O663" s="53">
        <f>IFERROR(ROUNDDOWN(O415*('SCENARIO Variables'!W$46/'SCENARIO Variables'!W$45),4),"")</f>
        <v>0.54210000000000003</v>
      </c>
      <c r="P663" s="55" t="str">
        <f>IFERROR(P415*('SCENARIO Variables'!X$79/'SCENARIO Variables'!X$78),"")</f>
        <v/>
      </c>
      <c r="Q663" s="55" t="str">
        <f>IFERROR(Q415*('SCENARIO Variables'!Y$79/'SCENARIO Variables'!Y$78),"")</f>
        <v/>
      </c>
      <c r="R663" s="55" t="str">
        <f>IFERROR(R415*('SCENARIO Variables'!Z$79/'SCENARIO Variables'!Z$78),"")</f>
        <v/>
      </c>
      <c r="S663" s="55" t="str">
        <f>IFERROR(S415*('SCENARIO Variables'!AA$79/'SCENARIO Variables'!AA$78),"")</f>
        <v/>
      </c>
      <c r="T663" s="55" t="str">
        <f>IFERROR(T415*('SCENARIO Variables'!AB$79/'SCENARIO Variables'!AB$78),"")</f>
        <v/>
      </c>
      <c r="U663" s="55" t="str">
        <f>IFERROR(U415*('SCENARIO Variables'!AC$79/'SCENARIO Variables'!AC$78),"")</f>
        <v/>
      </c>
      <c r="V663" s="55" t="str">
        <f>IFERROR(V415*('SCENARIO Variables'!AD$79/'SCENARIO Variables'!AD$78),"")</f>
        <v/>
      </c>
      <c r="W663" s="55" t="str">
        <f>IFERROR(W415*('SCENARIO Variables'!AE$79/'SCENARIO Variables'!AE$78),"")</f>
        <v/>
      </c>
      <c r="X663" s="55" t="str">
        <f>IFERROR(X415*('SCENARIO Variables'!AF$79/'SCENARIO Variables'!AF$78),"")</f>
        <v/>
      </c>
      <c r="Y663" s="55" t="str">
        <f>IFERROR(Y415*('SCENARIO Variables'!AG$79/'SCENARIO Variables'!AG$78),"")</f>
        <v/>
      </c>
      <c r="Z663" s="55" t="str">
        <f>IFERROR(Z415*('SCENARIO Variables'!AH$79/'SCENARIO Variables'!AH$78),"")</f>
        <v/>
      </c>
      <c r="AA663" s="55" t="str">
        <f>IFERROR(AA415*('SCENARIO Variables'!AI$79/'SCENARIO Variables'!AI$78),"")</f>
        <v/>
      </c>
      <c r="AB663" s="55" t="str">
        <f>IFERROR(AB415*('SCENARIO Variables'!AJ$79/'SCENARIO Variables'!AJ$78),"")</f>
        <v/>
      </c>
      <c r="AC663" s="55" t="str">
        <f>IFERROR(AC415*('SCENARIO Variables'!AK$79/'SCENARIO Variables'!AK$78),"")</f>
        <v/>
      </c>
    </row>
    <row r="664" spans="3:29" x14ac:dyDescent="0.3">
      <c r="C664" t="s">
        <v>182</v>
      </c>
      <c r="D664" t="s">
        <v>543</v>
      </c>
      <c r="J664" s="52" t="str">
        <f t="shared" si="28"/>
        <v>DEMAND</v>
      </c>
      <c r="K664" s="8">
        <f t="shared" si="26"/>
        <v>2033</v>
      </c>
      <c r="L664" s="59" t="str">
        <f t="shared" si="27"/>
        <v>MOSPO</v>
      </c>
      <c r="O664" s="53">
        <f>IFERROR(ROUNDDOWN(O416*('SCENARIO Variables'!W$46/'SCENARIO Variables'!W$45),4),"")</f>
        <v>1.8073999999999999</v>
      </c>
      <c r="P664" s="55" t="str">
        <f>IFERROR(P416*('SCENARIO Variables'!X$79/'SCENARIO Variables'!X$78),"")</f>
        <v/>
      </c>
      <c r="Q664" s="55" t="str">
        <f>IFERROR(Q416*('SCENARIO Variables'!Y$79/'SCENARIO Variables'!Y$78),"")</f>
        <v/>
      </c>
      <c r="R664" s="55" t="str">
        <f>IFERROR(R416*('SCENARIO Variables'!Z$79/'SCENARIO Variables'!Z$78),"")</f>
        <v/>
      </c>
      <c r="S664" s="55" t="str">
        <f>IFERROR(S416*('SCENARIO Variables'!AA$79/'SCENARIO Variables'!AA$78),"")</f>
        <v/>
      </c>
      <c r="T664" s="55" t="str">
        <f>IFERROR(T416*('SCENARIO Variables'!AB$79/'SCENARIO Variables'!AB$78),"")</f>
        <v/>
      </c>
      <c r="U664" s="55" t="str">
        <f>IFERROR(U416*('SCENARIO Variables'!AC$79/'SCENARIO Variables'!AC$78),"")</f>
        <v/>
      </c>
      <c r="V664" s="55" t="str">
        <f>IFERROR(V416*('SCENARIO Variables'!AD$79/'SCENARIO Variables'!AD$78),"")</f>
        <v/>
      </c>
      <c r="W664" s="55" t="str">
        <f>IFERROR(W416*('SCENARIO Variables'!AE$79/'SCENARIO Variables'!AE$78),"")</f>
        <v/>
      </c>
      <c r="X664" s="55" t="str">
        <f>IFERROR(X416*('SCENARIO Variables'!AF$79/'SCENARIO Variables'!AF$78),"")</f>
        <v/>
      </c>
      <c r="Y664" s="55" t="str">
        <f>IFERROR(Y416*('SCENARIO Variables'!AG$79/'SCENARIO Variables'!AG$78),"")</f>
        <v/>
      </c>
      <c r="Z664" s="55" t="str">
        <f>IFERROR(Z416*('SCENARIO Variables'!AH$79/'SCENARIO Variables'!AH$78),"")</f>
        <v/>
      </c>
      <c r="AA664" s="55" t="str">
        <f>IFERROR(AA416*('SCENARIO Variables'!AI$79/'SCENARIO Variables'!AI$78),"")</f>
        <v/>
      </c>
      <c r="AB664" s="55" t="str">
        <f>IFERROR(AB416*('SCENARIO Variables'!AJ$79/'SCENARIO Variables'!AJ$78),"")</f>
        <v/>
      </c>
      <c r="AC664" s="55" t="str">
        <f>IFERROR(AC416*('SCENARIO Variables'!AK$79/'SCENARIO Variables'!AK$78),"")</f>
        <v/>
      </c>
    </row>
    <row r="665" spans="3:29" x14ac:dyDescent="0.3">
      <c r="C665" t="s">
        <v>183</v>
      </c>
      <c r="D665" t="s">
        <v>543</v>
      </c>
      <c r="J665" s="52" t="str">
        <f t="shared" si="28"/>
        <v>DEMAND</v>
      </c>
      <c r="K665" s="8">
        <f t="shared" si="26"/>
        <v>2033</v>
      </c>
      <c r="L665" s="59" t="str">
        <f t="shared" si="27"/>
        <v>MOTCH</v>
      </c>
      <c r="O665" s="53">
        <f>IFERROR(ROUNDDOWN(O417*('SCENARIO Variables'!W$46/'SCENARIO Variables'!W$45),4),"")</f>
        <v>1.0844</v>
      </c>
      <c r="P665" s="55" t="str">
        <f>IFERROR(P417*('SCENARIO Variables'!X$79/'SCENARIO Variables'!X$78),"")</f>
        <v/>
      </c>
      <c r="Q665" s="55" t="str">
        <f>IFERROR(Q417*('SCENARIO Variables'!Y$79/'SCENARIO Variables'!Y$78),"")</f>
        <v/>
      </c>
      <c r="R665" s="55" t="str">
        <f>IFERROR(R417*('SCENARIO Variables'!Z$79/'SCENARIO Variables'!Z$78),"")</f>
        <v/>
      </c>
      <c r="S665" s="55" t="str">
        <f>IFERROR(S417*('SCENARIO Variables'!AA$79/'SCENARIO Variables'!AA$78),"")</f>
        <v/>
      </c>
      <c r="T665" s="55" t="str">
        <f>IFERROR(T417*('SCENARIO Variables'!AB$79/'SCENARIO Variables'!AB$78),"")</f>
        <v/>
      </c>
      <c r="U665" s="55" t="str">
        <f>IFERROR(U417*('SCENARIO Variables'!AC$79/'SCENARIO Variables'!AC$78),"")</f>
        <v/>
      </c>
      <c r="V665" s="55" t="str">
        <f>IFERROR(V417*('SCENARIO Variables'!AD$79/'SCENARIO Variables'!AD$78),"")</f>
        <v/>
      </c>
      <c r="W665" s="55" t="str">
        <f>IFERROR(W417*('SCENARIO Variables'!AE$79/'SCENARIO Variables'!AE$78),"")</f>
        <v/>
      </c>
      <c r="X665" s="55" t="str">
        <f>IFERROR(X417*('SCENARIO Variables'!AF$79/'SCENARIO Variables'!AF$78),"")</f>
        <v/>
      </c>
      <c r="Y665" s="55" t="str">
        <f>IFERROR(Y417*('SCENARIO Variables'!AG$79/'SCENARIO Variables'!AG$78),"")</f>
        <v/>
      </c>
      <c r="Z665" s="55" t="str">
        <f>IFERROR(Z417*('SCENARIO Variables'!AH$79/'SCENARIO Variables'!AH$78),"")</f>
        <v/>
      </c>
      <c r="AA665" s="55" t="str">
        <f>IFERROR(AA417*('SCENARIO Variables'!AI$79/'SCENARIO Variables'!AI$78),"")</f>
        <v/>
      </c>
      <c r="AB665" s="55" t="str">
        <f>IFERROR(AB417*('SCENARIO Variables'!AJ$79/'SCENARIO Variables'!AJ$78),"")</f>
        <v/>
      </c>
      <c r="AC665" s="55" t="str">
        <f>IFERROR(AC417*('SCENARIO Variables'!AK$79/'SCENARIO Variables'!AK$78),"")</f>
        <v/>
      </c>
    </row>
    <row r="666" spans="3:29" x14ac:dyDescent="0.3">
      <c r="C666" t="s">
        <v>184</v>
      </c>
      <c r="D666" t="s">
        <v>543</v>
      </c>
      <c r="J666" s="52" t="str">
        <f t="shared" si="28"/>
        <v>*</v>
      </c>
      <c r="K666" s="8">
        <f t="shared" si="26"/>
        <v>2033</v>
      </c>
      <c r="L666" s="59" t="str">
        <f t="shared" si="27"/>
        <v>MECUL</v>
      </c>
      <c r="O666" s="53" t="str">
        <f>IFERROR(ROUNDDOWN(O418*('SCENARIO Variables'!W$46/'SCENARIO Variables'!W$45),4),"")</f>
        <v/>
      </c>
      <c r="P666" s="55" t="str">
        <f>IFERROR(P418*('SCENARIO Variables'!X$79/'SCENARIO Variables'!X$78),"")</f>
        <v/>
      </c>
      <c r="Q666" s="55" t="str">
        <f>IFERROR(Q418*('SCENARIO Variables'!Y$79/'SCENARIO Variables'!Y$78),"")</f>
        <v/>
      </c>
      <c r="R666" s="55" t="str">
        <f>IFERROR(R418*('SCENARIO Variables'!Z$79/'SCENARIO Variables'!Z$78),"")</f>
        <v/>
      </c>
      <c r="S666" s="55" t="str">
        <f>IFERROR(S418*('SCENARIO Variables'!AA$79/'SCENARIO Variables'!AA$78),"")</f>
        <v/>
      </c>
      <c r="T666" s="55" t="str">
        <f>IFERROR(T418*('SCENARIO Variables'!AB$79/'SCENARIO Variables'!AB$78),"")</f>
        <v/>
      </c>
      <c r="U666" s="55" t="str">
        <f>IFERROR(U418*('SCENARIO Variables'!AC$79/'SCENARIO Variables'!AC$78),"")</f>
        <v/>
      </c>
      <c r="V666" s="55" t="str">
        <f>IFERROR(V418*('SCENARIO Variables'!AD$79/'SCENARIO Variables'!AD$78),"")</f>
        <v/>
      </c>
      <c r="W666" s="55" t="str">
        <f>IFERROR(W418*('SCENARIO Variables'!AE$79/'SCENARIO Variables'!AE$78),"")</f>
        <v/>
      </c>
      <c r="X666" s="55" t="str">
        <f>IFERROR(X418*('SCENARIO Variables'!AF$79/'SCENARIO Variables'!AF$78),"")</f>
        <v/>
      </c>
      <c r="Y666" s="55" t="str">
        <f>IFERROR(Y418*('SCENARIO Variables'!AG$79/'SCENARIO Variables'!AG$78),"")</f>
        <v/>
      </c>
      <c r="Z666" s="55" t="str">
        <f>IFERROR(Z418*('SCENARIO Variables'!AH$79/'SCENARIO Variables'!AH$78),"")</f>
        <v/>
      </c>
      <c r="AA666" s="55" t="str">
        <f>IFERROR(AA418*('SCENARIO Variables'!AI$79/'SCENARIO Variables'!AI$78),"")</f>
        <v/>
      </c>
      <c r="AB666" s="55" t="str">
        <f>IFERROR(AB418*('SCENARIO Variables'!AJ$79/'SCENARIO Variables'!AJ$78),"")</f>
        <v/>
      </c>
      <c r="AC666" s="55" t="str">
        <f>IFERROR(AC418*('SCENARIO Variables'!AK$79/'SCENARIO Variables'!AK$78),"")</f>
        <v/>
      </c>
    </row>
    <row r="667" spans="3:29" x14ac:dyDescent="0.3">
      <c r="C667" t="s">
        <v>185</v>
      </c>
      <c r="D667" t="s">
        <v>543</v>
      </c>
      <c r="J667" s="52" t="str">
        <f t="shared" si="28"/>
        <v>*</v>
      </c>
      <c r="K667" s="8">
        <f t="shared" si="26"/>
        <v>2033</v>
      </c>
      <c r="L667" s="59" t="str">
        <f t="shared" si="27"/>
        <v>MEEDU</v>
      </c>
      <c r="O667" s="53" t="str">
        <f>IFERROR(ROUNDDOWN(O419*('SCENARIO Variables'!W$46/'SCENARIO Variables'!W$45),4),"")</f>
        <v/>
      </c>
      <c r="P667" s="55" t="str">
        <f>IFERROR(P419*('SCENARIO Variables'!X$79/'SCENARIO Variables'!X$78),"")</f>
        <v/>
      </c>
      <c r="Q667" s="55" t="str">
        <f>IFERROR(Q419*('SCENARIO Variables'!Y$79/'SCENARIO Variables'!Y$78),"")</f>
        <v/>
      </c>
      <c r="R667" s="55" t="str">
        <f>IFERROR(R419*('SCENARIO Variables'!Z$79/'SCENARIO Variables'!Z$78),"")</f>
        <v/>
      </c>
      <c r="S667" s="55" t="str">
        <f>IFERROR(S419*('SCENARIO Variables'!AA$79/'SCENARIO Variables'!AA$78),"")</f>
        <v/>
      </c>
      <c r="T667" s="55" t="str">
        <f>IFERROR(T419*('SCENARIO Variables'!AB$79/'SCENARIO Variables'!AB$78),"")</f>
        <v/>
      </c>
      <c r="U667" s="55" t="str">
        <f>IFERROR(U419*('SCENARIO Variables'!AC$79/'SCENARIO Variables'!AC$78),"")</f>
        <v/>
      </c>
      <c r="V667" s="55" t="str">
        <f>IFERROR(V419*('SCENARIO Variables'!AD$79/'SCENARIO Variables'!AD$78),"")</f>
        <v/>
      </c>
      <c r="W667" s="55" t="str">
        <f>IFERROR(W419*('SCENARIO Variables'!AE$79/'SCENARIO Variables'!AE$78),"")</f>
        <v/>
      </c>
      <c r="X667" s="55" t="str">
        <f>IFERROR(X419*('SCENARIO Variables'!AF$79/'SCENARIO Variables'!AF$78),"")</f>
        <v/>
      </c>
      <c r="Y667" s="55" t="str">
        <f>IFERROR(Y419*('SCENARIO Variables'!AG$79/'SCENARIO Variables'!AG$78),"")</f>
        <v/>
      </c>
      <c r="Z667" s="55" t="str">
        <f>IFERROR(Z419*('SCENARIO Variables'!AH$79/'SCENARIO Variables'!AH$78),"")</f>
        <v/>
      </c>
      <c r="AA667" s="55" t="str">
        <f>IFERROR(AA419*('SCENARIO Variables'!AI$79/'SCENARIO Variables'!AI$78),"")</f>
        <v/>
      </c>
      <c r="AB667" s="55" t="str">
        <f>IFERROR(AB419*('SCENARIO Variables'!AJ$79/'SCENARIO Variables'!AJ$78),"")</f>
        <v/>
      </c>
      <c r="AC667" s="55" t="str">
        <f>IFERROR(AC419*('SCENARIO Variables'!AK$79/'SCENARIO Variables'!AK$78),"")</f>
        <v/>
      </c>
    </row>
    <row r="668" spans="3:29" x14ac:dyDescent="0.3">
      <c r="C668" t="s">
        <v>186</v>
      </c>
      <c r="D668" t="s">
        <v>543</v>
      </c>
      <c r="J668" s="52" t="str">
        <f t="shared" si="28"/>
        <v>*</v>
      </c>
      <c r="K668" s="8">
        <f t="shared" si="26"/>
        <v>2033</v>
      </c>
      <c r="L668" s="59" t="str">
        <f t="shared" si="27"/>
        <v>MEHOU</v>
      </c>
      <c r="O668" s="53" t="str">
        <f>IFERROR(ROUNDDOWN(O420*('SCENARIO Variables'!W$46/'SCENARIO Variables'!W$45),4),"")</f>
        <v/>
      </c>
      <c r="P668" s="55" t="str">
        <f>IFERROR(P420*('SCENARIO Variables'!X$79/'SCENARIO Variables'!X$78),"")</f>
        <v/>
      </c>
      <c r="Q668" s="55" t="str">
        <f>IFERROR(Q420*('SCENARIO Variables'!Y$79/'SCENARIO Variables'!Y$78),"")</f>
        <v/>
      </c>
      <c r="R668" s="55" t="str">
        <f>IFERROR(R420*('SCENARIO Variables'!Z$79/'SCENARIO Variables'!Z$78),"")</f>
        <v/>
      </c>
      <c r="S668" s="55" t="str">
        <f>IFERROR(S420*('SCENARIO Variables'!AA$79/'SCENARIO Variables'!AA$78),"")</f>
        <v/>
      </c>
      <c r="T668" s="55" t="str">
        <f>IFERROR(T420*('SCENARIO Variables'!AB$79/'SCENARIO Variables'!AB$78),"")</f>
        <v/>
      </c>
      <c r="U668" s="55" t="str">
        <f>IFERROR(U420*('SCENARIO Variables'!AC$79/'SCENARIO Variables'!AC$78),"")</f>
        <v/>
      </c>
      <c r="V668" s="55" t="str">
        <f>IFERROR(V420*('SCENARIO Variables'!AD$79/'SCENARIO Variables'!AD$78),"")</f>
        <v/>
      </c>
      <c r="W668" s="55" t="str">
        <f>IFERROR(W420*('SCENARIO Variables'!AE$79/'SCENARIO Variables'!AE$78),"")</f>
        <v/>
      </c>
      <c r="X668" s="55" t="str">
        <f>IFERROR(X420*('SCENARIO Variables'!AF$79/'SCENARIO Variables'!AF$78),"")</f>
        <v/>
      </c>
      <c r="Y668" s="55" t="str">
        <f>IFERROR(Y420*('SCENARIO Variables'!AG$79/'SCENARIO Variables'!AG$78),"")</f>
        <v/>
      </c>
      <c r="Z668" s="55" t="str">
        <f>IFERROR(Z420*('SCENARIO Variables'!AH$79/'SCENARIO Variables'!AH$78),"")</f>
        <v/>
      </c>
      <c r="AA668" s="55" t="str">
        <f>IFERROR(AA420*('SCENARIO Variables'!AI$79/'SCENARIO Variables'!AI$78),"")</f>
        <v/>
      </c>
      <c r="AB668" s="55" t="str">
        <f>IFERROR(AB420*('SCENARIO Variables'!AJ$79/'SCENARIO Variables'!AJ$78),"")</f>
        <v/>
      </c>
      <c r="AC668" s="55" t="str">
        <f>IFERROR(AC420*('SCENARIO Variables'!AK$79/'SCENARIO Variables'!AK$78),"")</f>
        <v/>
      </c>
    </row>
    <row r="669" spans="3:29" x14ac:dyDescent="0.3">
      <c r="C669" t="s">
        <v>187</v>
      </c>
      <c r="D669" t="s">
        <v>543</v>
      </c>
      <c r="J669" s="52" t="str">
        <f t="shared" si="28"/>
        <v>*</v>
      </c>
      <c r="K669" s="8">
        <f t="shared" si="26"/>
        <v>2033</v>
      </c>
      <c r="L669" s="59" t="str">
        <f t="shared" si="27"/>
        <v>MEOFL</v>
      </c>
      <c r="O669" s="53" t="str">
        <f>IFERROR(ROUNDDOWN(O421*('SCENARIO Variables'!W$46/'SCENARIO Variables'!W$45),4),"")</f>
        <v/>
      </c>
      <c r="P669" s="55" t="str">
        <f>IFERROR(P421*('SCENARIO Variables'!X$79/'SCENARIO Variables'!X$78),"")</f>
        <v/>
      </c>
      <c r="Q669" s="55" t="str">
        <f>IFERROR(Q421*('SCENARIO Variables'!Y$79/'SCENARIO Variables'!Y$78),"")</f>
        <v/>
      </c>
      <c r="R669" s="55" t="str">
        <f>IFERROR(R421*('SCENARIO Variables'!Z$79/'SCENARIO Variables'!Z$78),"")</f>
        <v/>
      </c>
      <c r="S669" s="55" t="str">
        <f>IFERROR(S421*('SCENARIO Variables'!AA$79/'SCENARIO Variables'!AA$78),"")</f>
        <v/>
      </c>
      <c r="T669" s="55" t="str">
        <f>IFERROR(T421*('SCENARIO Variables'!AB$79/'SCENARIO Variables'!AB$78),"")</f>
        <v/>
      </c>
      <c r="U669" s="55" t="str">
        <f>IFERROR(U421*('SCENARIO Variables'!AC$79/'SCENARIO Variables'!AC$78),"")</f>
        <v/>
      </c>
      <c r="V669" s="55" t="str">
        <f>IFERROR(V421*('SCENARIO Variables'!AD$79/'SCENARIO Variables'!AD$78),"")</f>
        <v/>
      </c>
      <c r="W669" s="55" t="str">
        <f>IFERROR(W421*('SCENARIO Variables'!AE$79/'SCENARIO Variables'!AE$78),"")</f>
        <v/>
      </c>
      <c r="X669" s="55" t="str">
        <f>IFERROR(X421*('SCENARIO Variables'!AF$79/'SCENARIO Variables'!AF$78),"")</f>
        <v/>
      </c>
      <c r="Y669" s="55" t="str">
        <f>IFERROR(Y421*('SCENARIO Variables'!AG$79/'SCENARIO Variables'!AG$78),"")</f>
        <v/>
      </c>
      <c r="Z669" s="55" t="str">
        <f>IFERROR(Z421*('SCENARIO Variables'!AH$79/'SCENARIO Variables'!AH$78),"")</f>
        <v/>
      </c>
      <c r="AA669" s="55" t="str">
        <f>IFERROR(AA421*('SCENARIO Variables'!AI$79/'SCENARIO Variables'!AI$78),"")</f>
        <v/>
      </c>
      <c r="AB669" s="55" t="str">
        <f>IFERROR(AB421*('SCENARIO Variables'!AJ$79/'SCENARIO Variables'!AJ$78),"")</f>
        <v/>
      </c>
      <c r="AC669" s="55" t="str">
        <f>IFERROR(AC421*('SCENARIO Variables'!AK$79/'SCENARIO Variables'!AK$78),"")</f>
        <v/>
      </c>
    </row>
    <row r="670" spans="3:29" x14ac:dyDescent="0.3">
      <c r="C670" t="s">
        <v>188</v>
      </c>
      <c r="D670" t="s">
        <v>543</v>
      </c>
      <c r="J670" s="52" t="str">
        <f t="shared" si="28"/>
        <v>*</v>
      </c>
      <c r="K670" s="8">
        <f t="shared" si="26"/>
        <v>2033</v>
      </c>
      <c r="L670" s="59" t="str">
        <f t="shared" si="27"/>
        <v>MEOFS</v>
      </c>
      <c r="O670" s="53" t="str">
        <f>IFERROR(ROUNDDOWN(O422*('SCENARIO Variables'!W$46/'SCENARIO Variables'!W$45),4),"")</f>
        <v/>
      </c>
      <c r="P670" s="55" t="str">
        <f>IFERROR(P422*('SCENARIO Variables'!X$79/'SCENARIO Variables'!X$78),"")</f>
        <v/>
      </c>
      <c r="Q670" s="55" t="str">
        <f>IFERROR(Q422*('SCENARIO Variables'!Y$79/'SCENARIO Variables'!Y$78),"")</f>
        <v/>
      </c>
      <c r="R670" s="55" t="str">
        <f>IFERROR(R422*('SCENARIO Variables'!Z$79/'SCENARIO Variables'!Z$78),"")</f>
        <v/>
      </c>
      <c r="S670" s="55" t="str">
        <f>IFERROR(S422*('SCENARIO Variables'!AA$79/'SCENARIO Variables'!AA$78),"")</f>
        <v/>
      </c>
      <c r="T670" s="55" t="str">
        <f>IFERROR(T422*('SCENARIO Variables'!AB$79/'SCENARIO Variables'!AB$78),"")</f>
        <v/>
      </c>
      <c r="U670" s="55" t="str">
        <f>IFERROR(U422*('SCENARIO Variables'!AC$79/'SCENARIO Variables'!AC$78),"")</f>
        <v/>
      </c>
      <c r="V670" s="55" t="str">
        <f>IFERROR(V422*('SCENARIO Variables'!AD$79/'SCENARIO Variables'!AD$78),"")</f>
        <v/>
      </c>
      <c r="W670" s="55" t="str">
        <f>IFERROR(W422*('SCENARIO Variables'!AE$79/'SCENARIO Variables'!AE$78),"")</f>
        <v/>
      </c>
      <c r="X670" s="55" t="str">
        <f>IFERROR(X422*('SCENARIO Variables'!AF$79/'SCENARIO Variables'!AF$78),"")</f>
        <v/>
      </c>
      <c r="Y670" s="55" t="str">
        <f>IFERROR(Y422*('SCENARIO Variables'!AG$79/'SCENARIO Variables'!AG$78),"")</f>
        <v/>
      </c>
      <c r="Z670" s="55" t="str">
        <f>IFERROR(Z422*('SCENARIO Variables'!AH$79/'SCENARIO Variables'!AH$78),"")</f>
        <v/>
      </c>
      <c r="AA670" s="55" t="str">
        <f>IFERROR(AA422*('SCENARIO Variables'!AI$79/'SCENARIO Variables'!AI$78),"")</f>
        <v/>
      </c>
      <c r="AB670" s="55" t="str">
        <f>IFERROR(AB422*('SCENARIO Variables'!AJ$79/'SCENARIO Variables'!AJ$78),"")</f>
        <v/>
      </c>
      <c r="AC670" s="55" t="str">
        <f>IFERROR(AC422*('SCENARIO Variables'!AK$79/'SCENARIO Variables'!AK$78),"")</f>
        <v/>
      </c>
    </row>
    <row r="671" spans="3:29" x14ac:dyDescent="0.3">
      <c r="C671" t="s">
        <v>189</v>
      </c>
      <c r="D671" t="s">
        <v>543</v>
      </c>
      <c r="J671" s="52" t="str">
        <f t="shared" si="28"/>
        <v>*</v>
      </c>
      <c r="K671" s="8">
        <f t="shared" si="26"/>
        <v>2033</v>
      </c>
      <c r="L671" s="59" t="str">
        <f t="shared" si="27"/>
        <v>MEOTH</v>
      </c>
      <c r="O671" s="53" t="str">
        <f>IFERROR(ROUNDDOWN(O423*('SCENARIO Variables'!W$46/'SCENARIO Variables'!W$45),4),"")</f>
        <v/>
      </c>
      <c r="P671" s="55" t="str">
        <f>IFERROR(P423*('SCENARIO Variables'!X$79/'SCENARIO Variables'!X$78),"")</f>
        <v/>
      </c>
      <c r="Q671" s="55" t="str">
        <f>IFERROR(Q423*('SCENARIO Variables'!Y$79/'SCENARIO Variables'!Y$78),"")</f>
        <v/>
      </c>
      <c r="R671" s="55" t="str">
        <f>IFERROR(R423*('SCENARIO Variables'!Z$79/'SCENARIO Variables'!Z$78),"")</f>
        <v/>
      </c>
      <c r="S671" s="55" t="str">
        <f>IFERROR(S423*('SCENARIO Variables'!AA$79/'SCENARIO Variables'!AA$78),"")</f>
        <v/>
      </c>
      <c r="T671" s="55" t="str">
        <f>IFERROR(T423*('SCENARIO Variables'!AB$79/'SCENARIO Variables'!AB$78),"")</f>
        <v/>
      </c>
      <c r="U671" s="55" t="str">
        <f>IFERROR(U423*('SCENARIO Variables'!AC$79/'SCENARIO Variables'!AC$78),"")</f>
        <v/>
      </c>
      <c r="V671" s="55" t="str">
        <f>IFERROR(V423*('SCENARIO Variables'!AD$79/'SCENARIO Variables'!AD$78),"")</f>
        <v/>
      </c>
      <c r="W671" s="55" t="str">
        <f>IFERROR(W423*('SCENARIO Variables'!AE$79/'SCENARIO Variables'!AE$78),"")</f>
        <v/>
      </c>
      <c r="X671" s="55" t="str">
        <f>IFERROR(X423*('SCENARIO Variables'!AF$79/'SCENARIO Variables'!AF$78),"")</f>
        <v/>
      </c>
      <c r="Y671" s="55" t="str">
        <f>IFERROR(Y423*('SCENARIO Variables'!AG$79/'SCENARIO Variables'!AG$78),"")</f>
        <v/>
      </c>
      <c r="Z671" s="55" t="str">
        <f>IFERROR(Z423*('SCENARIO Variables'!AH$79/'SCENARIO Variables'!AH$78),"")</f>
        <v/>
      </c>
      <c r="AA671" s="55" t="str">
        <f>IFERROR(AA423*('SCENARIO Variables'!AI$79/'SCENARIO Variables'!AI$78),"")</f>
        <v/>
      </c>
      <c r="AB671" s="55" t="str">
        <f>IFERROR(AB423*('SCENARIO Variables'!AJ$79/'SCENARIO Variables'!AJ$78),"")</f>
        <v/>
      </c>
      <c r="AC671" s="55" t="str">
        <f>IFERROR(AC423*('SCENARIO Variables'!AK$79/'SCENARIO Variables'!AK$78),"")</f>
        <v/>
      </c>
    </row>
    <row r="672" spans="3:29" x14ac:dyDescent="0.3">
      <c r="C672" t="s">
        <v>190</v>
      </c>
      <c r="D672" t="s">
        <v>543</v>
      </c>
      <c r="J672" s="52" t="str">
        <f t="shared" si="28"/>
        <v>*</v>
      </c>
      <c r="K672" s="8">
        <f t="shared" si="26"/>
        <v>2033</v>
      </c>
      <c r="L672" s="59" t="str">
        <f t="shared" si="27"/>
        <v>MESPO</v>
      </c>
      <c r="O672" s="53" t="str">
        <f>IFERROR(ROUNDDOWN(O424*('SCENARIO Variables'!W$46/'SCENARIO Variables'!W$45),4),"")</f>
        <v/>
      </c>
      <c r="P672" s="55" t="str">
        <f>IFERROR(P424*('SCENARIO Variables'!X$79/'SCENARIO Variables'!X$78),"")</f>
        <v/>
      </c>
      <c r="Q672" s="55" t="str">
        <f>IFERROR(Q424*('SCENARIO Variables'!Y$79/'SCENARIO Variables'!Y$78),"")</f>
        <v/>
      </c>
      <c r="R672" s="55" t="str">
        <f>IFERROR(R424*('SCENARIO Variables'!Z$79/'SCENARIO Variables'!Z$78),"")</f>
        <v/>
      </c>
      <c r="S672" s="55" t="str">
        <f>IFERROR(S424*('SCENARIO Variables'!AA$79/'SCENARIO Variables'!AA$78),"")</f>
        <v/>
      </c>
      <c r="T672" s="55" t="str">
        <f>IFERROR(T424*('SCENARIO Variables'!AB$79/'SCENARIO Variables'!AB$78),"")</f>
        <v/>
      </c>
      <c r="U672" s="55" t="str">
        <f>IFERROR(U424*('SCENARIO Variables'!AC$79/'SCENARIO Variables'!AC$78),"")</f>
        <v/>
      </c>
      <c r="V672" s="55" t="str">
        <f>IFERROR(V424*('SCENARIO Variables'!AD$79/'SCENARIO Variables'!AD$78),"")</f>
        <v/>
      </c>
      <c r="W672" s="55" t="str">
        <f>IFERROR(W424*('SCENARIO Variables'!AE$79/'SCENARIO Variables'!AE$78),"")</f>
        <v/>
      </c>
      <c r="X672" s="55" t="str">
        <f>IFERROR(X424*('SCENARIO Variables'!AF$79/'SCENARIO Variables'!AF$78),"")</f>
        <v/>
      </c>
      <c r="Y672" s="55" t="str">
        <f>IFERROR(Y424*('SCENARIO Variables'!AG$79/'SCENARIO Variables'!AG$78),"")</f>
        <v/>
      </c>
      <c r="Z672" s="55" t="str">
        <f>IFERROR(Z424*('SCENARIO Variables'!AH$79/'SCENARIO Variables'!AH$78),"")</f>
        <v/>
      </c>
      <c r="AA672" s="55" t="str">
        <f>IFERROR(AA424*('SCENARIO Variables'!AI$79/'SCENARIO Variables'!AI$78),"")</f>
        <v/>
      </c>
      <c r="AB672" s="55" t="str">
        <f>IFERROR(AB424*('SCENARIO Variables'!AJ$79/'SCENARIO Variables'!AJ$78),"")</f>
        <v/>
      </c>
      <c r="AC672" s="55" t="str">
        <f>IFERROR(AC424*('SCENARIO Variables'!AK$79/'SCENARIO Variables'!AK$78),"")</f>
        <v/>
      </c>
    </row>
    <row r="673" spans="3:29" x14ac:dyDescent="0.3">
      <c r="C673" t="s">
        <v>191</v>
      </c>
      <c r="D673" t="s">
        <v>543</v>
      </c>
      <c r="J673" s="52" t="str">
        <f t="shared" si="28"/>
        <v>*</v>
      </c>
      <c r="K673" s="8">
        <f t="shared" si="26"/>
        <v>2033</v>
      </c>
      <c r="L673" s="59" t="str">
        <f t="shared" si="27"/>
        <v>METCH</v>
      </c>
      <c r="O673" s="53" t="str">
        <f>IFERROR(ROUNDDOWN(O425*('SCENARIO Variables'!W$46/'SCENARIO Variables'!W$45),4),"")</f>
        <v/>
      </c>
      <c r="P673" s="55" t="str">
        <f>IFERROR(P425*('SCENARIO Variables'!X$79/'SCENARIO Variables'!X$78),"")</f>
        <v/>
      </c>
      <c r="Q673" s="55" t="str">
        <f>IFERROR(Q425*('SCENARIO Variables'!Y$79/'SCENARIO Variables'!Y$78),"")</f>
        <v/>
      </c>
      <c r="R673" s="55" t="str">
        <f>IFERROR(R425*('SCENARIO Variables'!Z$79/'SCENARIO Variables'!Z$78),"")</f>
        <v/>
      </c>
      <c r="S673" s="55" t="str">
        <f>IFERROR(S425*('SCENARIO Variables'!AA$79/'SCENARIO Variables'!AA$78),"")</f>
        <v/>
      </c>
      <c r="T673" s="55" t="str">
        <f>IFERROR(T425*('SCENARIO Variables'!AB$79/'SCENARIO Variables'!AB$78),"")</f>
        <v/>
      </c>
      <c r="U673" s="55" t="str">
        <f>IFERROR(U425*('SCENARIO Variables'!AC$79/'SCENARIO Variables'!AC$78),"")</f>
        <v/>
      </c>
      <c r="V673" s="55" t="str">
        <f>IFERROR(V425*('SCENARIO Variables'!AD$79/'SCENARIO Variables'!AD$78),"")</f>
        <v/>
      </c>
      <c r="W673" s="55" t="str">
        <f>IFERROR(W425*('SCENARIO Variables'!AE$79/'SCENARIO Variables'!AE$78),"")</f>
        <v/>
      </c>
      <c r="X673" s="55" t="str">
        <f>IFERROR(X425*('SCENARIO Variables'!AF$79/'SCENARIO Variables'!AF$78),"")</f>
        <v/>
      </c>
      <c r="Y673" s="55" t="str">
        <f>IFERROR(Y425*('SCENARIO Variables'!AG$79/'SCENARIO Variables'!AG$78),"")</f>
        <v/>
      </c>
      <c r="Z673" s="55" t="str">
        <f>IFERROR(Z425*('SCENARIO Variables'!AH$79/'SCENARIO Variables'!AH$78),"")</f>
        <v/>
      </c>
      <c r="AA673" s="55" t="str">
        <f>IFERROR(AA425*('SCENARIO Variables'!AI$79/'SCENARIO Variables'!AI$78),"")</f>
        <v/>
      </c>
      <c r="AB673" s="55" t="str">
        <f>IFERROR(AB425*('SCENARIO Variables'!AJ$79/'SCENARIO Variables'!AJ$78),"")</f>
        <v/>
      </c>
      <c r="AC673" s="55" t="str">
        <f>IFERROR(AC425*('SCENARIO Variables'!AK$79/'SCENARIO Variables'!AK$78),"")</f>
        <v/>
      </c>
    </row>
    <row r="674" spans="3:29" x14ac:dyDescent="0.3">
      <c r="C674" t="s">
        <v>192</v>
      </c>
      <c r="D674" t="s">
        <v>543</v>
      </c>
      <c r="J674" s="52" t="str">
        <f t="shared" si="28"/>
        <v>*</v>
      </c>
      <c r="K674" s="8">
        <f t="shared" si="26"/>
        <v>2033</v>
      </c>
      <c r="L674" s="59" t="str">
        <f t="shared" si="27"/>
        <v>TAI</v>
      </c>
      <c r="O674" s="53" t="str">
        <f>IFERROR(ROUNDDOWN(O426*('SCENARIO Variables'!W$46/'SCENARIO Variables'!W$45),4),"")</f>
        <v/>
      </c>
      <c r="P674" s="55" t="str">
        <f>IFERROR(P426*('SCENARIO Variables'!X$30/'SCENARIO Variables'!X$29),"")</f>
        <v/>
      </c>
      <c r="Q674" s="55" t="str">
        <f>IFERROR(Q426*('SCENARIO Variables'!Y$30/'SCENARIO Variables'!Y$29),"")</f>
        <v/>
      </c>
      <c r="R674" s="55" t="str">
        <f>IFERROR(R426*('SCENARIO Variables'!Z$30/'SCENARIO Variables'!Z$29),"")</f>
        <v/>
      </c>
      <c r="S674" s="55" t="str">
        <f>IFERROR(S426*('SCENARIO Variables'!AA$30/'SCENARIO Variables'!AA$29),"")</f>
        <v/>
      </c>
      <c r="T674" s="55" t="str">
        <f>IFERROR(T426*('SCENARIO Variables'!AB$30/'SCENARIO Variables'!AB$29),"")</f>
        <v/>
      </c>
      <c r="U674" s="55" t="str">
        <f>IFERROR(U426*('SCENARIO Variables'!AC$30/'SCENARIO Variables'!AC$29),"")</f>
        <v/>
      </c>
      <c r="V674" s="55" t="str">
        <f>IFERROR(V426*('SCENARIO Variables'!AD$30/'SCENARIO Variables'!AD$29),"")</f>
        <v/>
      </c>
      <c r="W674" s="55" t="str">
        <f>IFERROR(W426*('SCENARIO Variables'!AE$30/'SCENARIO Variables'!AE$29),"")</f>
        <v/>
      </c>
      <c r="X674" s="55" t="str">
        <f>IFERROR(X426*('SCENARIO Variables'!AF$30/'SCENARIO Variables'!AF$29),"")</f>
        <v/>
      </c>
      <c r="Y674" s="55" t="str">
        <f>IFERROR(Y426*('SCENARIO Variables'!AG$30/'SCENARIO Variables'!AG$29),"")</f>
        <v/>
      </c>
      <c r="Z674" s="55" t="str">
        <f>IFERROR(Z426*('SCENARIO Variables'!AH$30/'SCENARIO Variables'!AH$29),"")</f>
        <v/>
      </c>
      <c r="AA674" s="55" t="str">
        <f>IFERROR(AA426*('SCENARIO Variables'!AI$30/'SCENARIO Variables'!AI$29),"")</f>
        <v/>
      </c>
      <c r="AB674" s="55" t="str">
        <f>IFERROR(AB426*('SCENARIO Variables'!AJ$30/'SCENARIO Variables'!AJ$29),"")</f>
        <v/>
      </c>
      <c r="AC674" s="55" t="str">
        <f>IFERROR(AC426*('SCENARIO Variables'!AK$30/'SCENARIO Variables'!AK$29),"")</f>
        <v/>
      </c>
    </row>
    <row r="675" spans="3:29" x14ac:dyDescent="0.3">
      <c r="C675" t="s">
        <v>193</v>
      </c>
      <c r="D675" t="s">
        <v>543</v>
      </c>
      <c r="J675" s="52" t="str">
        <f t="shared" si="28"/>
        <v>*</v>
      </c>
      <c r="K675" s="8">
        <f t="shared" si="26"/>
        <v>2033</v>
      </c>
      <c r="L675" s="59" t="str">
        <f t="shared" si="27"/>
        <v>TAI-C</v>
      </c>
      <c r="O675" s="53" t="str">
        <f>IFERROR(ROUNDDOWN(O427*('SCENARIO Variables'!W$46/'SCENARIO Variables'!W$45),4),"")</f>
        <v/>
      </c>
      <c r="P675" s="55" t="str">
        <f>IFERROR(P427*('SCENARIO Variables'!X$79/'SCENARIO Variables'!X$78),"")</f>
        <v/>
      </c>
      <c r="Q675" s="55" t="str">
        <f>IFERROR(Q427*('SCENARIO Variables'!Y$79/'SCENARIO Variables'!Y$78),"")</f>
        <v/>
      </c>
      <c r="R675" s="55" t="str">
        <f>IFERROR(R427*('SCENARIO Variables'!Z$79/'SCENARIO Variables'!Z$78),"")</f>
        <v/>
      </c>
      <c r="S675" s="55" t="str">
        <f>IFERROR(S427*('SCENARIO Variables'!AA$79/'SCENARIO Variables'!AA$78),"")</f>
        <v/>
      </c>
      <c r="T675" s="55" t="str">
        <f>IFERROR(T427*('SCENARIO Variables'!AB$79/'SCENARIO Variables'!AB$78),"")</f>
        <v/>
      </c>
      <c r="U675" s="55" t="str">
        <f>IFERROR(U427*('SCENARIO Variables'!AC$79/'SCENARIO Variables'!AC$78),"")</f>
        <v/>
      </c>
      <c r="V675" s="55" t="str">
        <f>IFERROR(V427*('SCENARIO Variables'!AD$79/'SCENARIO Variables'!AD$78),"")</f>
        <v/>
      </c>
      <c r="W675" s="55" t="str">
        <f>IFERROR(W427*('SCENARIO Variables'!AE$79/'SCENARIO Variables'!AE$78),"")</f>
        <v/>
      </c>
      <c r="X675" s="55" t="str">
        <f>IFERROR(X427*('SCENARIO Variables'!AF$79/'SCENARIO Variables'!AF$78),"")</f>
        <v/>
      </c>
      <c r="Y675" s="55" t="str">
        <f>IFERROR(Y427*('SCENARIO Variables'!AG$79/'SCENARIO Variables'!AG$78),"")</f>
        <v/>
      </c>
      <c r="Z675" s="55" t="str">
        <f>IFERROR(Z427*('SCENARIO Variables'!AH$79/'SCENARIO Variables'!AH$78),"")</f>
        <v/>
      </c>
      <c r="AA675" s="55" t="str">
        <f>IFERROR(AA427*('SCENARIO Variables'!AI$79/'SCENARIO Variables'!AI$78),"")</f>
        <v/>
      </c>
      <c r="AB675" s="55" t="str">
        <f>IFERROR(AB427*('SCENARIO Variables'!AJ$79/'SCENARIO Variables'!AJ$78),"")</f>
        <v/>
      </c>
      <c r="AC675" s="55" t="str">
        <f>IFERROR(AC427*('SCENARIO Variables'!AK$79/'SCENARIO Variables'!AK$78),"")</f>
        <v/>
      </c>
    </row>
    <row r="676" spans="3:29" x14ac:dyDescent="0.3">
      <c r="C676" t="s">
        <v>194</v>
      </c>
      <c r="D676" t="s">
        <v>543</v>
      </c>
      <c r="J676" s="52" t="str">
        <f t="shared" si="28"/>
        <v>*</v>
      </c>
      <c r="K676" s="8">
        <f t="shared" si="26"/>
        <v>2033</v>
      </c>
      <c r="L676" s="59" t="str">
        <f t="shared" si="27"/>
        <v>TAV</v>
      </c>
      <c r="O676" s="53" t="str">
        <f>IFERROR(ROUNDDOWN(O428*('SCENARIO Variables'!W$46/'SCENARIO Variables'!W$45),4),"")</f>
        <v/>
      </c>
      <c r="P676" s="55" t="str">
        <f>IFERROR(P428*('SCENARIO Variables'!X$30/'SCENARIO Variables'!X$29),"")</f>
        <v/>
      </c>
      <c r="Q676" s="55" t="str">
        <f>IFERROR(Q428*('SCENARIO Variables'!Y$30/'SCENARIO Variables'!Y$29),"")</f>
        <v/>
      </c>
      <c r="R676" s="55" t="str">
        <f>IFERROR(R428*('SCENARIO Variables'!Z$30/'SCENARIO Variables'!Z$29),"")</f>
        <v/>
      </c>
      <c r="S676" s="55" t="str">
        <f>IFERROR(S428*('SCENARIO Variables'!AA$30/'SCENARIO Variables'!AA$29),"")</f>
        <v/>
      </c>
      <c r="T676" s="55" t="str">
        <f>IFERROR(T428*('SCENARIO Variables'!AB$30/'SCENARIO Variables'!AB$29),"")</f>
        <v/>
      </c>
      <c r="U676" s="55" t="str">
        <f>IFERROR(U428*('SCENARIO Variables'!AC$30/'SCENARIO Variables'!AC$29),"")</f>
        <v/>
      </c>
      <c r="V676" s="55" t="str">
        <f>IFERROR(V428*('SCENARIO Variables'!AD$30/'SCENARIO Variables'!AD$29),"")</f>
        <v/>
      </c>
      <c r="W676" s="55" t="str">
        <f>IFERROR(W428*('SCENARIO Variables'!AE$30/'SCENARIO Variables'!AE$29),"")</f>
        <v/>
      </c>
      <c r="X676" s="55" t="str">
        <f>IFERROR(X428*('SCENARIO Variables'!AF$30/'SCENARIO Variables'!AF$29),"")</f>
        <v/>
      </c>
      <c r="Y676" s="55" t="str">
        <f>IFERROR(Y428*('SCENARIO Variables'!AG$30/'SCENARIO Variables'!AG$29),"")</f>
        <v/>
      </c>
      <c r="Z676" s="55" t="str">
        <f>IFERROR(Z428*('SCENARIO Variables'!AH$30/'SCENARIO Variables'!AH$29),"")</f>
        <v/>
      </c>
      <c r="AA676" s="55" t="str">
        <f>IFERROR(AA428*('SCENARIO Variables'!AI$30/'SCENARIO Variables'!AI$29),"")</f>
        <v/>
      </c>
      <c r="AB676" s="55" t="str">
        <f>IFERROR(AB428*('SCENARIO Variables'!AJ$30/'SCENARIO Variables'!AJ$29),"")</f>
        <v/>
      </c>
      <c r="AC676" s="55" t="str">
        <f>IFERROR(AC428*('SCENARIO Variables'!AK$30/'SCENARIO Variables'!AK$29),"")</f>
        <v/>
      </c>
    </row>
    <row r="677" spans="3:29" x14ac:dyDescent="0.3">
      <c r="C677" t="s">
        <v>195</v>
      </c>
      <c r="D677" t="s">
        <v>543</v>
      </c>
      <c r="J677" s="52" t="str">
        <f t="shared" si="28"/>
        <v>*</v>
      </c>
      <c r="K677" s="8">
        <f t="shared" si="26"/>
        <v>2033</v>
      </c>
      <c r="L677" s="59" t="str">
        <f t="shared" si="27"/>
        <v>TAV-C</v>
      </c>
      <c r="O677" s="53" t="str">
        <f>IFERROR(ROUNDDOWN(O429*('SCENARIO Variables'!W$46/'SCENARIO Variables'!W$45),4),"")</f>
        <v/>
      </c>
      <c r="P677" s="55" t="str">
        <f>IFERROR(P429*('SCENARIO Variables'!X$79/'SCENARIO Variables'!X$78),"")</f>
        <v/>
      </c>
      <c r="Q677" s="55" t="str">
        <f>IFERROR(Q429*('SCENARIO Variables'!Y$79/'SCENARIO Variables'!Y$78),"")</f>
        <v/>
      </c>
      <c r="R677" s="55" t="str">
        <f>IFERROR(R429*('SCENARIO Variables'!Z$79/'SCENARIO Variables'!Z$78),"")</f>
        <v/>
      </c>
      <c r="S677" s="55" t="str">
        <f>IFERROR(S429*('SCENARIO Variables'!AA$79/'SCENARIO Variables'!AA$78),"")</f>
        <v/>
      </c>
      <c r="T677" s="55" t="str">
        <f>IFERROR(T429*('SCENARIO Variables'!AB$79/'SCENARIO Variables'!AB$78),"")</f>
        <v/>
      </c>
      <c r="U677" s="55" t="str">
        <f>IFERROR(U429*('SCENARIO Variables'!AC$79/'SCENARIO Variables'!AC$78),"")</f>
        <v/>
      </c>
      <c r="V677" s="55" t="str">
        <f>IFERROR(V429*('SCENARIO Variables'!AD$79/'SCENARIO Variables'!AD$78),"")</f>
        <v/>
      </c>
      <c r="W677" s="55" t="str">
        <f>IFERROR(W429*('SCENARIO Variables'!AE$79/'SCENARIO Variables'!AE$78),"")</f>
        <v/>
      </c>
      <c r="X677" s="55" t="str">
        <f>IFERROR(X429*('SCENARIO Variables'!AF$79/'SCENARIO Variables'!AF$78),"")</f>
        <v/>
      </c>
      <c r="Y677" s="55" t="str">
        <f>IFERROR(Y429*('SCENARIO Variables'!AG$79/'SCENARIO Variables'!AG$78),"")</f>
        <v/>
      </c>
      <c r="Z677" s="55" t="str">
        <f>IFERROR(Z429*('SCENARIO Variables'!AH$79/'SCENARIO Variables'!AH$78),"")</f>
        <v/>
      </c>
      <c r="AA677" s="55" t="str">
        <f>IFERROR(AA429*('SCENARIO Variables'!AI$79/'SCENARIO Variables'!AI$78),"")</f>
        <v/>
      </c>
      <c r="AB677" s="55" t="str">
        <f>IFERROR(AB429*('SCENARIO Variables'!AJ$79/'SCENARIO Variables'!AJ$78),"")</f>
        <v/>
      </c>
      <c r="AC677" s="55" t="str">
        <f>IFERROR(AC429*('SCENARIO Variables'!AK$79/'SCENARIO Variables'!AK$78),"")</f>
        <v/>
      </c>
    </row>
    <row r="678" spans="3:29" x14ac:dyDescent="0.3">
      <c r="C678" t="s">
        <v>196</v>
      </c>
      <c r="D678" t="s">
        <v>543</v>
      </c>
      <c r="J678" s="52" t="str">
        <f t="shared" si="28"/>
        <v>*</v>
      </c>
      <c r="K678" s="8">
        <f t="shared" si="26"/>
        <v>2033</v>
      </c>
      <c r="L678" s="59" t="str">
        <f t="shared" si="27"/>
        <v>TBI</v>
      </c>
      <c r="O678" s="53" t="str">
        <f>IFERROR(ROUNDDOWN(O430*('SCENARIO Variables'!W$46/'SCENARIO Variables'!W$45),4),"")</f>
        <v/>
      </c>
      <c r="P678" s="55" t="str">
        <f>IFERROR(P430*('SCENARIO Variables'!X$30/'SCENARIO Variables'!X$29),"")</f>
        <v/>
      </c>
      <c r="Q678" s="55" t="str">
        <f>IFERROR(Q430*('SCENARIO Variables'!Y$30/'SCENARIO Variables'!Y$29),"")</f>
        <v/>
      </c>
      <c r="R678" s="55" t="str">
        <f>IFERROR(R430*('SCENARIO Variables'!Z$30/'SCENARIO Variables'!Z$29),"")</f>
        <v/>
      </c>
      <c r="S678" s="55" t="str">
        <f>IFERROR(S430*('SCENARIO Variables'!AA$30/'SCENARIO Variables'!AA$29),"")</f>
        <v/>
      </c>
      <c r="T678" s="55" t="str">
        <f>IFERROR(T430*('SCENARIO Variables'!AB$30/'SCENARIO Variables'!AB$29),"")</f>
        <v/>
      </c>
      <c r="U678" s="55" t="str">
        <f>IFERROR(U430*('SCENARIO Variables'!AC$30/'SCENARIO Variables'!AC$29),"")</f>
        <v/>
      </c>
      <c r="V678" s="55" t="str">
        <f>IFERROR(V430*('SCENARIO Variables'!AD$30/'SCENARIO Variables'!AD$29),"")</f>
        <v/>
      </c>
      <c r="W678" s="55" t="str">
        <f>IFERROR(W430*('SCENARIO Variables'!AE$30/'SCENARIO Variables'!AE$29),"")</f>
        <v/>
      </c>
      <c r="X678" s="55" t="str">
        <f>IFERROR(X430*('SCENARIO Variables'!AF$30/'SCENARIO Variables'!AF$29),"")</f>
        <v/>
      </c>
      <c r="Y678" s="55" t="str">
        <f>IFERROR(Y430*('SCENARIO Variables'!AG$30/'SCENARIO Variables'!AG$29),"")</f>
        <v/>
      </c>
      <c r="Z678" s="55" t="str">
        <f>IFERROR(Z430*('SCENARIO Variables'!AH$30/'SCENARIO Variables'!AH$29),"")</f>
        <v/>
      </c>
      <c r="AA678" s="55" t="str">
        <f>IFERROR(AA430*('SCENARIO Variables'!AI$30/'SCENARIO Variables'!AI$29),"")</f>
        <v/>
      </c>
      <c r="AB678" s="55" t="str">
        <f>IFERROR(AB430*('SCENARIO Variables'!AJ$30/'SCENARIO Variables'!AJ$29),"")</f>
        <v/>
      </c>
      <c r="AC678" s="55" t="str">
        <f>IFERROR(AC430*('SCENARIO Variables'!AK$30/'SCENARIO Variables'!AK$29),"")</f>
        <v/>
      </c>
    </row>
    <row r="679" spans="3:29" x14ac:dyDescent="0.3">
      <c r="C679" t="s">
        <v>197</v>
      </c>
      <c r="D679" t="s">
        <v>543</v>
      </c>
      <c r="J679" s="52" t="str">
        <f t="shared" si="28"/>
        <v>*</v>
      </c>
      <c r="K679" s="8">
        <f t="shared" si="26"/>
        <v>2033</v>
      </c>
      <c r="L679" s="59" t="str">
        <f t="shared" si="27"/>
        <v>TBI-C</v>
      </c>
      <c r="O679" s="53" t="str">
        <f>IFERROR(ROUNDDOWN(O431*('SCENARIO Variables'!W$46/'SCENARIO Variables'!W$45),4),"")</f>
        <v/>
      </c>
      <c r="P679" s="55" t="str">
        <f>IFERROR(P431*('SCENARIO Variables'!X$79/'SCENARIO Variables'!X$78),"")</f>
        <v/>
      </c>
      <c r="Q679" s="55" t="str">
        <f>IFERROR(Q431*('SCENARIO Variables'!Y$79/'SCENARIO Variables'!Y$78),"")</f>
        <v/>
      </c>
      <c r="R679" s="55" t="str">
        <f>IFERROR(R431*('SCENARIO Variables'!Z$79/'SCENARIO Variables'!Z$78),"")</f>
        <v/>
      </c>
      <c r="S679" s="55" t="str">
        <f>IFERROR(S431*('SCENARIO Variables'!AA$79/'SCENARIO Variables'!AA$78),"")</f>
        <v/>
      </c>
      <c r="T679" s="55" t="str">
        <f>IFERROR(T431*('SCENARIO Variables'!AB$79/'SCENARIO Variables'!AB$78),"")</f>
        <v/>
      </c>
      <c r="U679" s="55" t="str">
        <f>IFERROR(U431*('SCENARIO Variables'!AC$79/'SCENARIO Variables'!AC$78),"")</f>
        <v/>
      </c>
      <c r="V679" s="55" t="str">
        <f>IFERROR(V431*('SCENARIO Variables'!AD$79/'SCENARIO Variables'!AD$78),"")</f>
        <v/>
      </c>
      <c r="W679" s="55" t="str">
        <f>IFERROR(W431*('SCENARIO Variables'!AE$79/'SCENARIO Variables'!AE$78),"")</f>
        <v/>
      </c>
      <c r="X679" s="55" t="str">
        <f>IFERROR(X431*('SCENARIO Variables'!AF$79/'SCENARIO Variables'!AF$78),"")</f>
        <v/>
      </c>
      <c r="Y679" s="55" t="str">
        <f>IFERROR(Y431*('SCENARIO Variables'!AG$79/'SCENARIO Variables'!AG$78),"")</f>
        <v/>
      </c>
      <c r="Z679" s="55" t="str">
        <f>IFERROR(Z431*('SCENARIO Variables'!AH$79/'SCENARIO Variables'!AH$78),"")</f>
        <v/>
      </c>
      <c r="AA679" s="55" t="str">
        <f>IFERROR(AA431*('SCENARIO Variables'!AI$79/'SCENARIO Variables'!AI$78),"")</f>
        <v/>
      </c>
      <c r="AB679" s="55" t="str">
        <f>IFERROR(AB431*('SCENARIO Variables'!AJ$79/'SCENARIO Variables'!AJ$78),"")</f>
        <v/>
      </c>
      <c r="AC679" s="55" t="str">
        <f>IFERROR(AC431*('SCENARIO Variables'!AK$79/'SCENARIO Variables'!AK$78),"")</f>
        <v/>
      </c>
    </row>
    <row r="680" spans="3:29" x14ac:dyDescent="0.3">
      <c r="C680" t="s">
        <v>198</v>
      </c>
      <c r="D680" t="s">
        <v>543</v>
      </c>
      <c r="J680" s="52" t="str">
        <f t="shared" si="28"/>
        <v>*</v>
      </c>
      <c r="K680" s="8">
        <f t="shared" si="26"/>
        <v>2033</v>
      </c>
      <c r="L680" s="59" t="str">
        <f t="shared" si="27"/>
        <v>TBU</v>
      </c>
      <c r="O680" s="53" t="str">
        <f>IFERROR(ROUNDDOWN(O432*('SCENARIO Variables'!W$46/'SCENARIO Variables'!W$45),4),"")</f>
        <v/>
      </c>
      <c r="P680" s="55" t="str">
        <f>IFERROR(P432*('SCENARIO Variables'!X$30/'SCENARIO Variables'!X$29),"")</f>
        <v/>
      </c>
      <c r="Q680" s="55" t="str">
        <f>IFERROR(Q432*('SCENARIO Variables'!Y$30/'SCENARIO Variables'!Y$29),"")</f>
        <v/>
      </c>
      <c r="R680" s="55" t="str">
        <f>IFERROR(R432*('SCENARIO Variables'!Z$30/'SCENARIO Variables'!Z$29),"")</f>
        <v/>
      </c>
      <c r="S680" s="55" t="str">
        <f>IFERROR(S432*('SCENARIO Variables'!AA$30/'SCENARIO Variables'!AA$29),"")</f>
        <v/>
      </c>
      <c r="T680" s="55" t="str">
        <f>IFERROR(T432*('SCENARIO Variables'!AB$30/'SCENARIO Variables'!AB$29),"")</f>
        <v/>
      </c>
      <c r="U680" s="55" t="str">
        <f>IFERROR(U432*('SCENARIO Variables'!AC$30/'SCENARIO Variables'!AC$29),"")</f>
        <v/>
      </c>
      <c r="V680" s="55" t="str">
        <f>IFERROR(V432*('SCENARIO Variables'!AD$30/'SCENARIO Variables'!AD$29),"")</f>
        <v/>
      </c>
      <c r="W680" s="55" t="str">
        <f>IFERROR(W432*('SCENARIO Variables'!AE$30/'SCENARIO Variables'!AE$29),"")</f>
        <v/>
      </c>
      <c r="X680" s="55" t="str">
        <f>IFERROR(X432*('SCENARIO Variables'!AF$30/'SCENARIO Variables'!AF$29),"")</f>
        <v/>
      </c>
      <c r="Y680" s="55" t="str">
        <f>IFERROR(Y432*('SCENARIO Variables'!AG$30/'SCENARIO Variables'!AG$29),"")</f>
        <v/>
      </c>
      <c r="Z680" s="55" t="str">
        <f>IFERROR(Z432*('SCENARIO Variables'!AH$30/'SCENARIO Variables'!AH$29),"")</f>
        <v/>
      </c>
      <c r="AA680" s="55" t="str">
        <f>IFERROR(AA432*('SCENARIO Variables'!AI$30/'SCENARIO Variables'!AI$29),"")</f>
        <v/>
      </c>
      <c r="AB680" s="55" t="str">
        <f>IFERROR(AB432*('SCENARIO Variables'!AJ$30/'SCENARIO Variables'!AJ$29),"")</f>
        <v/>
      </c>
      <c r="AC680" s="55" t="str">
        <f>IFERROR(AC432*('SCENARIO Variables'!AK$30/'SCENARIO Variables'!AK$29),"")</f>
        <v/>
      </c>
    </row>
    <row r="681" spans="3:29" x14ac:dyDescent="0.3">
      <c r="C681" t="s">
        <v>199</v>
      </c>
      <c r="D681" t="s">
        <v>543</v>
      </c>
      <c r="J681" s="52" t="str">
        <f t="shared" si="28"/>
        <v>*</v>
      </c>
      <c r="K681" s="8">
        <f t="shared" si="26"/>
        <v>2033</v>
      </c>
      <c r="L681" s="59" t="str">
        <f t="shared" si="27"/>
        <v>TBU-C</v>
      </c>
      <c r="O681" s="53" t="str">
        <f>IFERROR(ROUNDDOWN(O433*('SCENARIO Variables'!W$46/'SCENARIO Variables'!W$45),4),"")</f>
        <v/>
      </c>
      <c r="P681" s="55" t="str">
        <f>IFERROR(P433*('SCENARIO Variables'!X$79/'SCENARIO Variables'!X$78),"")</f>
        <v/>
      </c>
      <c r="Q681" s="55" t="str">
        <f>IFERROR(Q433*('SCENARIO Variables'!Y$79/'SCENARIO Variables'!Y$78),"")</f>
        <v/>
      </c>
      <c r="R681" s="55" t="str">
        <f>IFERROR(R433*('SCENARIO Variables'!Z$79/'SCENARIO Variables'!Z$78),"")</f>
        <v/>
      </c>
      <c r="S681" s="55" t="str">
        <f>IFERROR(S433*('SCENARIO Variables'!AA$79/'SCENARIO Variables'!AA$78),"")</f>
        <v/>
      </c>
      <c r="T681" s="55" t="str">
        <f>IFERROR(T433*('SCENARIO Variables'!AB$79/'SCENARIO Variables'!AB$78),"")</f>
        <v/>
      </c>
      <c r="U681" s="55" t="str">
        <f>IFERROR(U433*('SCENARIO Variables'!AC$79/'SCENARIO Variables'!AC$78),"")</f>
        <v/>
      </c>
      <c r="V681" s="55" t="str">
        <f>IFERROR(V433*('SCENARIO Variables'!AD$79/'SCENARIO Variables'!AD$78),"")</f>
        <v/>
      </c>
      <c r="W681" s="55" t="str">
        <f>IFERROR(W433*('SCENARIO Variables'!AE$79/'SCENARIO Variables'!AE$78),"")</f>
        <v/>
      </c>
      <c r="X681" s="55" t="str">
        <f>IFERROR(X433*('SCENARIO Variables'!AF$79/'SCENARIO Variables'!AF$78),"")</f>
        <v/>
      </c>
      <c r="Y681" s="55" t="str">
        <f>IFERROR(Y433*('SCENARIO Variables'!AG$79/'SCENARIO Variables'!AG$78),"")</f>
        <v/>
      </c>
      <c r="Z681" s="55" t="str">
        <f>IFERROR(Z433*('SCENARIO Variables'!AH$79/'SCENARIO Variables'!AH$78),"")</f>
        <v/>
      </c>
      <c r="AA681" s="55" t="str">
        <f>IFERROR(AA433*('SCENARIO Variables'!AI$79/'SCENARIO Variables'!AI$78),"")</f>
        <v/>
      </c>
      <c r="AB681" s="55" t="str">
        <f>IFERROR(AB433*('SCENARIO Variables'!AJ$79/'SCENARIO Variables'!AJ$78),"")</f>
        <v/>
      </c>
      <c r="AC681" s="55" t="str">
        <f>IFERROR(AC433*('SCENARIO Variables'!AK$79/'SCENARIO Variables'!AK$78),"")</f>
        <v/>
      </c>
    </row>
    <row r="682" spans="3:29" x14ac:dyDescent="0.3">
      <c r="C682" t="s">
        <v>200</v>
      </c>
      <c r="D682" t="s">
        <v>543</v>
      </c>
      <c r="J682" s="52" t="str">
        <f t="shared" si="28"/>
        <v>*</v>
      </c>
      <c r="K682" s="8">
        <f t="shared" si="26"/>
        <v>2033</v>
      </c>
      <c r="L682" s="59" t="str">
        <f t="shared" si="27"/>
        <v>TCL</v>
      </c>
      <c r="O682" s="53" t="str">
        <f>IFERROR(ROUNDDOWN(O434*('SCENARIO Variables'!W$46/'SCENARIO Variables'!W$45),4),"")</f>
        <v/>
      </c>
      <c r="P682" s="55" t="str">
        <f>IFERROR(P434*('SCENARIO Variables'!X$30/'SCENARIO Variables'!X$29),"")</f>
        <v/>
      </c>
      <c r="Q682" s="55" t="str">
        <f>IFERROR(Q434*('SCENARIO Variables'!Y$30/'SCENARIO Variables'!Y$29),"")</f>
        <v/>
      </c>
      <c r="R682" s="55" t="str">
        <f>IFERROR(R434*('SCENARIO Variables'!Z$30/'SCENARIO Variables'!Z$29),"")</f>
        <v/>
      </c>
      <c r="S682" s="55" t="str">
        <f>IFERROR(S434*('SCENARIO Variables'!AA$30/'SCENARIO Variables'!AA$29),"")</f>
        <v/>
      </c>
      <c r="T682" s="55" t="str">
        <f>IFERROR(T434*('SCENARIO Variables'!AB$30/'SCENARIO Variables'!AB$29),"")</f>
        <v/>
      </c>
      <c r="U682" s="55" t="str">
        <f>IFERROR(U434*('SCENARIO Variables'!AC$30/'SCENARIO Variables'!AC$29),"")</f>
        <v/>
      </c>
      <c r="V682" s="55" t="str">
        <f>IFERROR(V434*('SCENARIO Variables'!AD$30/'SCENARIO Variables'!AD$29),"")</f>
        <v/>
      </c>
      <c r="W682" s="55" t="str">
        <f>IFERROR(W434*('SCENARIO Variables'!AE$30/'SCENARIO Variables'!AE$29),"")</f>
        <v/>
      </c>
      <c r="X682" s="55" t="str">
        <f>IFERROR(X434*('SCENARIO Variables'!AF$30/'SCENARIO Variables'!AF$29),"")</f>
        <v/>
      </c>
      <c r="Y682" s="55" t="str">
        <f>IFERROR(Y434*('SCENARIO Variables'!AG$30/'SCENARIO Variables'!AG$29),"")</f>
        <v/>
      </c>
      <c r="Z682" s="55" t="str">
        <f>IFERROR(Z434*('SCENARIO Variables'!AH$30/'SCENARIO Variables'!AH$29),"")</f>
        <v/>
      </c>
      <c r="AA682" s="55" t="str">
        <f>IFERROR(AA434*('SCENARIO Variables'!AI$30/'SCENARIO Variables'!AI$29),"")</f>
        <v/>
      </c>
      <c r="AB682" s="55" t="str">
        <f>IFERROR(AB434*('SCENARIO Variables'!AJ$30/'SCENARIO Variables'!AJ$29),"")</f>
        <v/>
      </c>
      <c r="AC682" s="55" t="str">
        <f>IFERROR(AC434*('SCENARIO Variables'!AK$30/'SCENARIO Variables'!AK$29),"")</f>
        <v/>
      </c>
    </row>
    <row r="683" spans="3:29" x14ac:dyDescent="0.3">
      <c r="C683" t="s">
        <v>201</v>
      </c>
      <c r="D683" t="s">
        <v>543</v>
      </c>
      <c r="J683" s="52" t="str">
        <f t="shared" si="28"/>
        <v>*</v>
      </c>
      <c r="K683" s="8">
        <f t="shared" si="26"/>
        <v>2033</v>
      </c>
      <c r="L683" s="59" t="str">
        <f t="shared" si="27"/>
        <v>TCL-C</v>
      </c>
      <c r="O683" s="53" t="str">
        <f>IFERROR(ROUNDDOWN(O435*('SCENARIO Variables'!W$46/'SCENARIO Variables'!W$45),4),"")</f>
        <v/>
      </c>
      <c r="P683" s="55" t="str">
        <f>IFERROR(P435*('SCENARIO Variables'!X$79/'SCENARIO Variables'!X$78),"")</f>
        <v/>
      </c>
      <c r="Q683" s="55" t="str">
        <f>IFERROR(Q435*('SCENARIO Variables'!Y$79/'SCENARIO Variables'!Y$78),"")</f>
        <v/>
      </c>
      <c r="R683" s="55" t="str">
        <f>IFERROR(R435*('SCENARIO Variables'!Z$79/'SCENARIO Variables'!Z$78),"")</f>
        <v/>
      </c>
      <c r="S683" s="55" t="str">
        <f>IFERROR(S435*('SCENARIO Variables'!AA$79/'SCENARIO Variables'!AA$78),"")</f>
        <v/>
      </c>
      <c r="T683" s="55" t="str">
        <f>IFERROR(T435*('SCENARIO Variables'!AB$79/'SCENARIO Variables'!AB$78),"")</f>
        <v/>
      </c>
      <c r="U683" s="55" t="str">
        <f>IFERROR(U435*('SCENARIO Variables'!AC$79/'SCENARIO Variables'!AC$78),"")</f>
        <v/>
      </c>
      <c r="V683" s="55" t="str">
        <f>IFERROR(V435*('SCENARIO Variables'!AD$79/'SCENARIO Variables'!AD$78),"")</f>
        <v/>
      </c>
      <c r="W683" s="55" t="str">
        <f>IFERROR(W435*('SCENARIO Variables'!AE$79/'SCENARIO Variables'!AE$78),"")</f>
        <v/>
      </c>
      <c r="X683" s="55" t="str">
        <f>IFERROR(X435*('SCENARIO Variables'!AF$79/'SCENARIO Variables'!AF$78),"")</f>
        <v/>
      </c>
      <c r="Y683" s="55" t="str">
        <f>IFERROR(Y435*('SCENARIO Variables'!AG$79/'SCENARIO Variables'!AG$78),"")</f>
        <v/>
      </c>
      <c r="Z683" s="55" t="str">
        <f>IFERROR(Z435*('SCENARIO Variables'!AH$79/'SCENARIO Variables'!AH$78),"")</f>
        <v/>
      </c>
      <c r="AA683" s="55" t="str">
        <f>IFERROR(AA435*('SCENARIO Variables'!AI$79/'SCENARIO Variables'!AI$78),"")</f>
        <v/>
      </c>
      <c r="AB683" s="55" t="str">
        <f>IFERROR(AB435*('SCENARIO Variables'!AJ$79/'SCENARIO Variables'!AJ$78),"")</f>
        <v/>
      </c>
      <c r="AC683" s="55" t="str">
        <f>IFERROR(AC435*('SCENARIO Variables'!AK$79/'SCENARIO Variables'!AK$78),"")</f>
        <v/>
      </c>
    </row>
    <row r="684" spans="3:29" x14ac:dyDescent="0.3">
      <c r="C684" t="s">
        <v>202</v>
      </c>
      <c r="D684" t="s">
        <v>543</v>
      </c>
      <c r="J684" s="52" t="str">
        <f t="shared" si="28"/>
        <v>*</v>
      </c>
      <c r="K684" s="8">
        <f t="shared" si="26"/>
        <v>2033</v>
      </c>
      <c r="L684" s="59" t="str">
        <f t="shared" si="27"/>
        <v>TCL-P</v>
      </c>
      <c r="O684" s="53" t="str">
        <f>IFERROR(ROUNDDOWN(O436*('SCENARIO Variables'!W$46/'SCENARIO Variables'!W$45),4),"")</f>
        <v/>
      </c>
      <c r="P684" s="55" t="str">
        <f>IFERROR(P436*('SCENARIO Variables'!X$30/'SCENARIO Variables'!X$29),"")</f>
        <v/>
      </c>
      <c r="Q684" s="55" t="str">
        <f>IFERROR(Q436*('SCENARIO Variables'!Y$30/'SCENARIO Variables'!Y$29),"")</f>
        <v/>
      </c>
      <c r="R684" s="55" t="str">
        <f>IFERROR(R436*('SCENARIO Variables'!Z$30/'SCENARIO Variables'!Z$29),"")</f>
        <v/>
      </c>
      <c r="S684" s="55" t="str">
        <f>IFERROR(S436*('SCENARIO Variables'!AA$30/'SCENARIO Variables'!AA$29),"")</f>
        <v/>
      </c>
      <c r="T684" s="55" t="str">
        <f>IFERROR(T436*('SCENARIO Variables'!AB$30/'SCENARIO Variables'!AB$29),"")</f>
        <v/>
      </c>
      <c r="U684" s="55" t="str">
        <f>IFERROR(U436*('SCENARIO Variables'!AC$30/'SCENARIO Variables'!AC$29),"")</f>
        <v/>
      </c>
      <c r="V684" s="55" t="str">
        <f>IFERROR(V436*('SCENARIO Variables'!AD$30/'SCENARIO Variables'!AD$29),"")</f>
        <v/>
      </c>
      <c r="W684" s="55" t="str">
        <f>IFERROR(W436*('SCENARIO Variables'!AE$30/'SCENARIO Variables'!AE$29),"")</f>
        <v/>
      </c>
      <c r="X684" s="55" t="str">
        <f>IFERROR(X436*('SCENARIO Variables'!AF$30/'SCENARIO Variables'!AF$29),"")</f>
        <v/>
      </c>
      <c r="Y684" s="55" t="str">
        <f>IFERROR(Y436*('SCENARIO Variables'!AG$30/'SCENARIO Variables'!AG$29),"")</f>
        <v/>
      </c>
      <c r="Z684" s="55" t="str">
        <f>IFERROR(Z436*('SCENARIO Variables'!AH$30/'SCENARIO Variables'!AH$29),"")</f>
        <v/>
      </c>
      <c r="AA684" s="55" t="str">
        <f>IFERROR(AA436*('SCENARIO Variables'!AI$30/'SCENARIO Variables'!AI$29),"")</f>
        <v/>
      </c>
      <c r="AB684" s="55" t="str">
        <f>IFERROR(AB436*('SCENARIO Variables'!AJ$30/'SCENARIO Variables'!AJ$29),"")</f>
        <v/>
      </c>
      <c r="AC684" s="55" t="str">
        <f>IFERROR(AC436*('SCENARIO Variables'!AK$30/'SCENARIO Variables'!AK$29),"")</f>
        <v/>
      </c>
    </row>
    <row r="685" spans="3:29" x14ac:dyDescent="0.3">
      <c r="C685" t="s">
        <v>203</v>
      </c>
      <c r="D685" t="s">
        <v>543</v>
      </c>
      <c r="J685" s="52" t="str">
        <f t="shared" si="28"/>
        <v>*</v>
      </c>
      <c r="K685" s="8">
        <f t="shared" si="26"/>
        <v>2033</v>
      </c>
      <c r="L685" s="59" t="str">
        <f t="shared" si="27"/>
        <v>TCS</v>
      </c>
      <c r="O685" s="53" t="str">
        <f>IFERROR(ROUNDDOWN(O437*('SCENARIO Variables'!W$46/'SCENARIO Variables'!W$45),4),"")</f>
        <v/>
      </c>
      <c r="P685" s="55" t="str">
        <f>IFERROR(P437*('SCENARIO Variables'!X$30/'SCENARIO Variables'!X$29),"")</f>
        <v/>
      </c>
      <c r="Q685" s="55" t="str">
        <f>IFERROR(Q437*('SCENARIO Variables'!Y$30/'SCENARIO Variables'!Y$29),"")</f>
        <v/>
      </c>
      <c r="R685" s="55" t="str">
        <f>IFERROR(R437*('SCENARIO Variables'!Z$30/'SCENARIO Variables'!Z$29),"")</f>
        <v/>
      </c>
      <c r="S685" s="55" t="str">
        <f>IFERROR(S437*('SCENARIO Variables'!AA$30/'SCENARIO Variables'!AA$29),"")</f>
        <v/>
      </c>
      <c r="T685" s="55" t="str">
        <f>IFERROR(T437*('SCENARIO Variables'!AB$30/'SCENARIO Variables'!AB$29),"")</f>
        <v/>
      </c>
      <c r="U685" s="55" t="str">
        <f>IFERROR(U437*('SCENARIO Variables'!AC$30/'SCENARIO Variables'!AC$29),"")</f>
        <v/>
      </c>
      <c r="V685" s="55" t="str">
        <f>IFERROR(V437*('SCENARIO Variables'!AD$30/'SCENARIO Variables'!AD$29),"")</f>
        <v/>
      </c>
      <c r="W685" s="55" t="str">
        <f>IFERROR(W437*('SCENARIO Variables'!AE$30/'SCENARIO Variables'!AE$29),"")</f>
        <v/>
      </c>
      <c r="X685" s="55" t="str">
        <f>IFERROR(X437*('SCENARIO Variables'!AF$30/'SCENARIO Variables'!AF$29),"")</f>
        <v/>
      </c>
      <c r="Y685" s="55" t="str">
        <f>IFERROR(Y437*('SCENARIO Variables'!AG$30/'SCENARIO Variables'!AG$29),"")</f>
        <v/>
      </c>
      <c r="Z685" s="55" t="str">
        <f>IFERROR(Z437*('SCENARIO Variables'!AH$30/'SCENARIO Variables'!AH$29),"")</f>
        <v/>
      </c>
      <c r="AA685" s="55" t="str">
        <f>IFERROR(AA437*('SCENARIO Variables'!AI$30/'SCENARIO Variables'!AI$29),"")</f>
        <v/>
      </c>
      <c r="AB685" s="55" t="str">
        <f>IFERROR(AB437*('SCENARIO Variables'!AJ$30/'SCENARIO Variables'!AJ$29),"")</f>
        <v/>
      </c>
      <c r="AC685" s="55" t="str">
        <f>IFERROR(AC437*('SCENARIO Variables'!AK$30/'SCENARIO Variables'!AK$29),"")</f>
        <v/>
      </c>
    </row>
    <row r="686" spans="3:29" x14ac:dyDescent="0.3">
      <c r="C686" t="s">
        <v>204</v>
      </c>
      <c r="D686" t="s">
        <v>543</v>
      </c>
      <c r="J686" s="52" t="str">
        <f t="shared" si="28"/>
        <v>*</v>
      </c>
      <c r="K686" s="8">
        <f t="shared" si="26"/>
        <v>2033</v>
      </c>
      <c r="L686" s="59" t="str">
        <f t="shared" si="27"/>
        <v>TCS-C</v>
      </c>
      <c r="O686" s="53" t="str">
        <f>IFERROR(ROUNDDOWN(O438*('SCENARIO Variables'!W$46/'SCENARIO Variables'!W$45),4),"")</f>
        <v/>
      </c>
      <c r="P686" s="55" t="str">
        <f>IFERROR(P438*('SCENARIO Variables'!X$79/'SCENARIO Variables'!X$78),"")</f>
        <v/>
      </c>
      <c r="Q686" s="55" t="str">
        <f>IFERROR(Q438*('SCENARIO Variables'!Y$79/'SCENARIO Variables'!Y$78),"")</f>
        <v/>
      </c>
      <c r="R686" s="55" t="str">
        <f>IFERROR(R438*('SCENARIO Variables'!Z$79/'SCENARIO Variables'!Z$78),"")</f>
        <v/>
      </c>
      <c r="S686" s="55" t="str">
        <f>IFERROR(S438*('SCENARIO Variables'!AA$79/'SCENARIO Variables'!AA$78),"")</f>
        <v/>
      </c>
      <c r="T686" s="55" t="str">
        <f>IFERROR(T438*('SCENARIO Variables'!AB$79/'SCENARIO Variables'!AB$78),"")</f>
        <v/>
      </c>
      <c r="U686" s="55" t="str">
        <f>IFERROR(U438*('SCENARIO Variables'!AC$79/'SCENARIO Variables'!AC$78),"")</f>
        <v/>
      </c>
      <c r="V686" s="55" t="str">
        <f>IFERROR(V438*('SCENARIO Variables'!AD$79/'SCENARIO Variables'!AD$78),"")</f>
        <v/>
      </c>
      <c r="W686" s="55" t="str">
        <f>IFERROR(W438*('SCENARIO Variables'!AE$79/'SCENARIO Variables'!AE$78),"")</f>
        <v/>
      </c>
      <c r="X686" s="55" t="str">
        <f>IFERROR(X438*('SCENARIO Variables'!AF$79/'SCENARIO Variables'!AF$78),"")</f>
        <v/>
      </c>
      <c r="Y686" s="55" t="str">
        <f>IFERROR(Y438*('SCENARIO Variables'!AG$79/'SCENARIO Variables'!AG$78),"")</f>
        <v/>
      </c>
      <c r="Z686" s="55" t="str">
        <f>IFERROR(Z438*('SCENARIO Variables'!AH$79/'SCENARIO Variables'!AH$78),"")</f>
        <v/>
      </c>
      <c r="AA686" s="55" t="str">
        <f>IFERROR(AA438*('SCENARIO Variables'!AI$79/'SCENARIO Variables'!AI$78),"")</f>
        <v/>
      </c>
      <c r="AB686" s="55" t="str">
        <f>IFERROR(AB438*('SCENARIO Variables'!AJ$79/'SCENARIO Variables'!AJ$78),"")</f>
        <v/>
      </c>
      <c r="AC686" s="55" t="str">
        <f>IFERROR(AC438*('SCENARIO Variables'!AK$79/'SCENARIO Variables'!AK$78),"")</f>
        <v/>
      </c>
    </row>
    <row r="687" spans="3:29" x14ac:dyDescent="0.3">
      <c r="C687" t="s">
        <v>205</v>
      </c>
      <c r="D687" t="s">
        <v>543</v>
      </c>
      <c r="J687" s="52" t="str">
        <f t="shared" si="28"/>
        <v>*</v>
      </c>
      <c r="K687" s="8">
        <f t="shared" si="26"/>
        <v>2033</v>
      </c>
      <c r="L687" s="59" t="str">
        <f t="shared" si="27"/>
        <v>TCS-P</v>
      </c>
      <c r="O687" s="53" t="str">
        <f>IFERROR(ROUNDDOWN(O439*('SCENARIO Variables'!W$46/'SCENARIO Variables'!W$45),4),"")</f>
        <v/>
      </c>
      <c r="P687" s="55" t="str">
        <f>IFERROR(P439*('SCENARIO Variables'!X$30/'SCENARIO Variables'!X$29),"")</f>
        <v/>
      </c>
      <c r="Q687" s="55" t="str">
        <f>IFERROR(Q439*('SCENARIO Variables'!Y$30/'SCENARIO Variables'!Y$29),"")</f>
        <v/>
      </c>
      <c r="R687" s="55" t="str">
        <f>IFERROR(R439*('SCENARIO Variables'!Z$30/'SCENARIO Variables'!Z$29),"")</f>
        <v/>
      </c>
      <c r="S687" s="55" t="str">
        <f>IFERROR(S439*('SCENARIO Variables'!AA$30/'SCENARIO Variables'!AA$29),"")</f>
        <v/>
      </c>
      <c r="T687" s="55" t="str">
        <f>IFERROR(T439*('SCENARIO Variables'!AB$30/'SCENARIO Variables'!AB$29),"")</f>
        <v/>
      </c>
      <c r="U687" s="55" t="str">
        <f>IFERROR(U439*('SCENARIO Variables'!AC$30/'SCENARIO Variables'!AC$29),"")</f>
        <v/>
      </c>
      <c r="V687" s="55" t="str">
        <f>IFERROR(V439*('SCENARIO Variables'!AD$30/'SCENARIO Variables'!AD$29),"")</f>
        <v/>
      </c>
      <c r="W687" s="55" t="str">
        <f>IFERROR(W439*('SCENARIO Variables'!AE$30/'SCENARIO Variables'!AE$29),"")</f>
        <v/>
      </c>
      <c r="X687" s="55" t="str">
        <f>IFERROR(X439*('SCENARIO Variables'!AF$30/'SCENARIO Variables'!AF$29),"")</f>
        <v/>
      </c>
      <c r="Y687" s="55" t="str">
        <f>IFERROR(Y439*('SCENARIO Variables'!AG$30/'SCENARIO Variables'!AG$29),"")</f>
        <v/>
      </c>
      <c r="Z687" s="55" t="str">
        <f>IFERROR(Z439*('SCENARIO Variables'!AH$30/'SCENARIO Variables'!AH$29),"")</f>
        <v/>
      </c>
      <c r="AA687" s="55" t="str">
        <f>IFERROR(AA439*('SCENARIO Variables'!AI$30/'SCENARIO Variables'!AI$29),"")</f>
        <v/>
      </c>
      <c r="AB687" s="55" t="str">
        <f>IFERROR(AB439*('SCENARIO Variables'!AJ$30/'SCENARIO Variables'!AJ$29),"")</f>
        <v/>
      </c>
      <c r="AC687" s="55" t="str">
        <f>IFERROR(AC439*('SCENARIO Variables'!AK$30/'SCENARIO Variables'!AK$29),"")</f>
        <v/>
      </c>
    </row>
    <row r="688" spans="3:29" x14ac:dyDescent="0.3">
      <c r="C688" t="s">
        <v>206</v>
      </c>
      <c r="D688" t="s">
        <v>543</v>
      </c>
      <c r="J688" s="52" t="str">
        <f t="shared" si="28"/>
        <v>*</v>
      </c>
      <c r="K688" s="8">
        <f t="shared" si="26"/>
        <v>2033</v>
      </c>
      <c r="L688" s="59" t="str">
        <f t="shared" si="27"/>
        <v>TLEP</v>
      </c>
      <c r="O688" s="53" t="str">
        <f>IFERROR(ROUNDDOWN(O440*('SCENARIO Variables'!W$46/'SCENARIO Variables'!W$45),4),"")</f>
        <v/>
      </c>
      <c r="P688" s="55" t="str">
        <f>IFERROR(P440*('SCENARIO Variables'!X$30/'SCENARIO Variables'!X$29),"")</f>
        <v/>
      </c>
      <c r="Q688" s="55" t="str">
        <f>IFERROR(Q440*('SCENARIO Variables'!Y$30/'SCENARIO Variables'!Y$29),"")</f>
        <v/>
      </c>
      <c r="R688" s="55" t="str">
        <f>IFERROR(R440*('SCENARIO Variables'!Z$30/'SCENARIO Variables'!Z$29),"")</f>
        <v/>
      </c>
      <c r="S688" s="55" t="str">
        <f>IFERROR(S440*('SCENARIO Variables'!AA$30/'SCENARIO Variables'!AA$29),"")</f>
        <v/>
      </c>
      <c r="T688" s="55" t="str">
        <f>IFERROR(T440*('SCENARIO Variables'!AB$30/'SCENARIO Variables'!AB$29),"")</f>
        <v/>
      </c>
      <c r="U688" s="55" t="str">
        <f>IFERROR(U440*('SCENARIO Variables'!AC$30/'SCENARIO Variables'!AC$29),"")</f>
        <v/>
      </c>
      <c r="V688" s="55" t="str">
        <f>IFERROR(V440*('SCENARIO Variables'!AD$30/'SCENARIO Variables'!AD$29),"")</f>
        <v/>
      </c>
      <c r="W688" s="55" t="str">
        <f>IFERROR(W440*('SCENARIO Variables'!AE$30/'SCENARIO Variables'!AE$29),"")</f>
        <v/>
      </c>
      <c r="X688" s="55" t="str">
        <f>IFERROR(X440*('SCENARIO Variables'!AF$30/'SCENARIO Variables'!AF$29),"")</f>
        <v/>
      </c>
      <c r="Y688" s="55" t="str">
        <f>IFERROR(Y440*('SCENARIO Variables'!AG$30/'SCENARIO Variables'!AG$29),"")</f>
        <v/>
      </c>
      <c r="Z688" s="55" t="str">
        <f>IFERROR(Z440*('SCENARIO Variables'!AH$30/'SCENARIO Variables'!AH$29),"")</f>
        <v/>
      </c>
      <c r="AA688" s="55" t="str">
        <f>IFERROR(AA440*('SCENARIO Variables'!AI$30/'SCENARIO Variables'!AI$29),"")</f>
        <v/>
      </c>
      <c r="AB688" s="55" t="str">
        <f>IFERROR(AB440*('SCENARIO Variables'!AJ$30/'SCENARIO Variables'!AJ$29),"")</f>
        <v/>
      </c>
      <c r="AC688" s="55" t="str">
        <f>IFERROR(AC440*('SCENARIO Variables'!AK$30/'SCENARIO Variables'!AK$29),"")</f>
        <v/>
      </c>
    </row>
    <row r="689" spans="3:29" x14ac:dyDescent="0.3">
      <c r="C689" t="s">
        <v>207</v>
      </c>
      <c r="D689" t="s">
        <v>543</v>
      </c>
      <c r="J689" s="52" t="str">
        <f t="shared" si="28"/>
        <v>*</v>
      </c>
      <c r="K689" s="8">
        <f t="shared" si="26"/>
        <v>2033</v>
      </c>
      <c r="L689" s="59" t="str">
        <f t="shared" si="27"/>
        <v>TLEP-C</v>
      </c>
      <c r="O689" s="53" t="str">
        <f>IFERROR(ROUNDDOWN(O441*('SCENARIO Variables'!W$46/'SCENARIO Variables'!W$45),4),"")</f>
        <v/>
      </c>
      <c r="P689" s="55" t="str">
        <f>IFERROR(P441*('SCENARIO Variables'!X$79/'SCENARIO Variables'!X$78),"")</f>
        <v/>
      </c>
      <c r="Q689" s="55" t="str">
        <f>IFERROR(Q441*('SCENARIO Variables'!Y$79/'SCENARIO Variables'!Y$78),"")</f>
        <v/>
      </c>
      <c r="R689" s="55" t="str">
        <f>IFERROR(R441*('SCENARIO Variables'!Z$79/'SCENARIO Variables'!Z$78),"")</f>
        <v/>
      </c>
      <c r="S689" s="55" t="str">
        <f>IFERROR(S441*('SCENARIO Variables'!AA$79/'SCENARIO Variables'!AA$78),"")</f>
        <v/>
      </c>
      <c r="T689" s="55" t="str">
        <f>IFERROR(T441*('SCENARIO Variables'!AB$79/'SCENARIO Variables'!AB$78),"")</f>
        <v/>
      </c>
      <c r="U689" s="55" t="str">
        <f>IFERROR(U441*('SCENARIO Variables'!AC$79/'SCENARIO Variables'!AC$78),"")</f>
        <v/>
      </c>
      <c r="V689" s="55" t="str">
        <f>IFERROR(V441*('SCENARIO Variables'!AD$79/'SCENARIO Variables'!AD$78),"")</f>
        <v/>
      </c>
      <c r="W689" s="55" t="str">
        <f>IFERROR(W441*('SCENARIO Variables'!AE$79/'SCENARIO Variables'!AE$78),"")</f>
        <v/>
      </c>
      <c r="X689" s="55" t="str">
        <f>IFERROR(X441*('SCENARIO Variables'!AF$79/'SCENARIO Variables'!AF$78),"")</f>
        <v/>
      </c>
      <c r="Y689" s="55" t="str">
        <f>IFERROR(Y441*('SCENARIO Variables'!AG$79/'SCENARIO Variables'!AG$78),"")</f>
        <v/>
      </c>
      <c r="Z689" s="55" t="str">
        <f>IFERROR(Z441*('SCENARIO Variables'!AH$79/'SCENARIO Variables'!AH$78),"")</f>
        <v/>
      </c>
      <c r="AA689" s="55" t="str">
        <f>IFERROR(AA441*('SCENARIO Variables'!AI$79/'SCENARIO Variables'!AI$78),"")</f>
        <v/>
      </c>
      <c r="AB689" s="55" t="str">
        <f>IFERROR(AB441*('SCENARIO Variables'!AJ$79/'SCENARIO Variables'!AJ$78),"")</f>
        <v/>
      </c>
      <c r="AC689" s="55" t="str">
        <f>IFERROR(AC441*('SCENARIO Variables'!AK$79/'SCENARIO Variables'!AK$78),"")</f>
        <v/>
      </c>
    </row>
    <row r="690" spans="3:29" x14ac:dyDescent="0.3">
      <c r="C690" t="s">
        <v>208</v>
      </c>
      <c r="D690" t="s">
        <v>543</v>
      </c>
      <c r="J690" s="52" t="str">
        <f t="shared" si="28"/>
        <v>*</v>
      </c>
      <c r="K690" s="8">
        <f t="shared" si="26"/>
        <v>2033</v>
      </c>
      <c r="L690" s="59" t="str">
        <f t="shared" si="27"/>
        <v>TMO</v>
      </c>
      <c r="O690" s="53" t="str">
        <f>IFERROR(ROUNDDOWN(O442*('SCENARIO Variables'!W$46/'SCENARIO Variables'!W$45),4),"")</f>
        <v/>
      </c>
      <c r="P690" s="55" t="str">
        <f>IFERROR(P442*('SCENARIO Variables'!X$30/'SCENARIO Variables'!X$29),"")</f>
        <v/>
      </c>
      <c r="Q690" s="55" t="str">
        <f>IFERROR(Q442*('SCENARIO Variables'!Y$30/'SCENARIO Variables'!Y$29),"")</f>
        <v/>
      </c>
      <c r="R690" s="55" t="str">
        <f>IFERROR(R442*('SCENARIO Variables'!Z$30/'SCENARIO Variables'!Z$29),"")</f>
        <v/>
      </c>
      <c r="S690" s="55" t="str">
        <f>IFERROR(S442*('SCENARIO Variables'!AA$30/'SCENARIO Variables'!AA$29),"")</f>
        <v/>
      </c>
      <c r="T690" s="55" t="str">
        <f>IFERROR(T442*('SCENARIO Variables'!AB$30/'SCENARIO Variables'!AB$29),"")</f>
        <v/>
      </c>
      <c r="U690" s="55" t="str">
        <f>IFERROR(U442*('SCENARIO Variables'!AC$30/'SCENARIO Variables'!AC$29),"")</f>
        <v/>
      </c>
      <c r="V690" s="55" t="str">
        <f>IFERROR(V442*('SCENARIO Variables'!AD$30/'SCENARIO Variables'!AD$29),"")</f>
        <v/>
      </c>
      <c r="W690" s="55" t="str">
        <f>IFERROR(W442*('SCENARIO Variables'!AE$30/'SCENARIO Variables'!AE$29),"")</f>
        <v/>
      </c>
      <c r="X690" s="55" t="str">
        <f>IFERROR(X442*('SCENARIO Variables'!AF$30/'SCENARIO Variables'!AF$29),"")</f>
        <v/>
      </c>
      <c r="Y690" s="55" t="str">
        <f>IFERROR(Y442*('SCENARIO Variables'!AG$30/'SCENARIO Variables'!AG$29),"")</f>
        <v/>
      </c>
      <c r="Z690" s="55" t="str">
        <f>IFERROR(Z442*('SCENARIO Variables'!AH$30/'SCENARIO Variables'!AH$29),"")</f>
        <v/>
      </c>
      <c r="AA690" s="55" t="str">
        <f>IFERROR(AA442*('SCENARIO Variables'!AI$30/'SCENARIO Variables'!AI$29),"")</f>
        <v/>
      </c>
      <c r="AB690" s="55" t="str">
        <f>IFERROR(AB442*('SCENARIO Variables'!AJ$30/'SCENARIO Variables'!AJ$29),"")</f>
        <v/>
      </c>
      <c r="AC690" s="55" t="str">
        <f>IFERROR(AC442*('SCENARIO Variables'!AK$30/'SCENARIO Variables'!AK$29),"")</f>
        <v/>
      </c>
    </row>
    <row r="691" spans="3:29" x14ac:dyDescent="0.3">
      <c r="C691" t="s">
        <v>209</v>
      </c>
      <c r="D691" t="s">
        <v>543</v>
      </c>
      <c r="J691" s="52" t="str">
        <f t="shared" si="28"/>
        <v>*</v>
      </c>
      <c r="K691" s="8">
        <f t="shared" si="26"/>
        <v>2033</v>
      </c>
      <c r="L691" s="59" t="str">
        <f t="shared" si="27"/>
        <v>TMO-C</v>
      </c>
      <c r="O691" s="53" t="str">
        <f>IFERROR(ROUNDDOWN(O443*('SCENARIO Variables'!W$46/'SCENARIO Variables'!W$45),4),"")</f>
        <v/>
      </c>
      <c r="P691" s="55" t="str">
        <f>IFERROR(P443*('SCENARIO Variables'!X$79/'SCENARIO Variables'!X$78),"")</f>
        <v/>
      </c>
      <c r="Q691" s="55" t="str">
        <f>IFERROR(Q443*('SCENARIO Variables'!Y$79/'SCENARIO Variables'!Y$78),"")</f>
        <v/>
      </c>
      <c r="R691" s="55" t="str">
        <f>IFERROR(R443*('SCENARIO Variables'!Z$79/'SCENARIO Variables'!Z$78),"")</f>
        <v/>
      </c>
      <c r="S691" s="55" t="str">
        <f>IFERROR(S443*('SCENARIO Variables'!AA$79/'SCENARIO Variables'!AA$78),"")</f>
        <v/>
      </c>
      <c r="T691" s="55" t="str">
        <f>IFERROR(T443*('SCENARIO Variables'!AB$79/'SCENARIO Variables'!AB$78),"")</f>
        <v/>
      </c>
      <c r="U691" s="55" t="str">
        <f>IFERROR(U443*('SCENARIO Variables'!AC$79/'SCENARIO Variables'!AC$78),"")</f>
        <v/>
      </c>
      <c r="V691" s="55" t="str">
        <f>IFERROR(V443*('SCENARIO Variables'!AD$79/'SCENARIO Variables'!AD$78),"")</f>
        <v/>
      </c>
      <c r="W691" s="55" t="str">
        <f>IFERROR(W443*('SCENARIO Variables'!AE$79/'SCENARIO Variables'!AE$78),"")</f>
        <v/>
      </c>
      <c r="X691" s="55" t="str">
        <f>IFERROR(X443*('SCENARIO Variables'!AF$79/'SCENARIO Variables'!AF$78),"")</f>
        <v/>
      </c>
      <c r="Y691" s="55" t="str">
        <f>IFERROR(Y443*('SCENARIO Variables'!AG$79/'SCENARIO Variables'!AG$78),"")</f>
        <v/>
      </c>
      <c r="Z691" s="55" t="str">
        <f>IFERROR(Z443*('SCENARIO Variables'!AH$79/'SCENARIO Variables'!AH$78),"")</f>
        <v/>
      </c>
      <c r="AA691" s="55" t="str">
        <f>IFERROR(AA443*('SCENARIO Variables'!AI$79/'SCENARIO Variables'!AI$78),"")</f>
        <v/>
      </c>
      <c r="AB691" s="55" t="str">
        <f>IFERROR(AB443*('SCENARIO Variables'!AJ$79/'SCENARIO Variables'!AJ$78),"")</f>
        <v/>
      </c>
      <c r="AC691" s="55" t="str">
        <f>IFERROR(AC443*('SCENARIO Variables'!AK$79/'SCENARIO Variables'!AK$78),"")</f>
        <v/>
      </c>
    </row>
    <row r="692" spans="3:29" x14ac:dyDescent="0.3">
      <c r="C692" t="s">
        <v>210</v>
      </c>
      <c r="D692" t="s">
        <v>543</v>
      </c>
      <c r="J692" s="52" t="str">
        <f t="shared" si="28"/>
        <v>*</v>
      </c>
      <c r="K692" s="8">
        <f t="shared" si="26"/>
        <v>2033</v>
      </c>
      <c r="L692" s="59" t="str">
        <f t="shared" si="27"/>
        <v>TNA</v>
      </c>
      <c r="O692" s="53" t="str">
        <f>IFERROR(ROUNDDOWN(O444*('SCENARIO Variables'!W$46/'SCENARIO Variables'!W$45),4),"")</f>
        <v/>
      </c>
      <c r="P692" s="55" t="str">
        <f>IFERROR(P444*('SCENARIO Variables'!X$30/'SCENARIO Variables'!X$29),"")</f>
        <v/>
      </c>
      <c r="Q692" s="55" t="str">
        <f>IFERROR(Q444*('SCENARIO Variables'!Y$30/'SCENARIO Variables'!Y$29),"")</f>
        <v/>
      </c>
      <c r="R692" s="55" t="str">
        <f>IFERROR(R444*('SCENARIO Variables'!Z$30/'SCENARIO Variables'!Z$29),"")</f>
        <v/>
      </c>
      <c r="S692" s="55" t="str">
        <f>IFERROR(S444*('SCENARIO Variables'!AA$30/'SCENARIO Variables'!AA$29),"")</f>
        <v/>
      </c>
      <c r="T692" s="55" t="str">
        <f>IFERROR(T444*('SCENARIO Variables'!AB$30/'SCENARIO Variables'!AB$29),"")</f>
        <v/>
      </c>
      <c r="U692" s="55" t="str">
        <f>IFERROR(U444*('SCENARIO Variables'!AC$30/'SCENARIO Variables'!AC$29),"")</f>
        <v/>
      </c>
      <c r="V692" s="55" t="str">
        <f>IFERROR(V444*('SCENARIO Variables'!AD$30/'SCENARIO Variables'!AD$29),"")</f>
        <v/>
      </c>
      <c r="W692" s="55" t="str">
        <f>IFERROR(W444*('SCENARIO Variables'!AE$30/'SCENARIO Variables'!AE$29),"")</f>
        <v/>
      </c>
      <c r="X692" s="55" t="str">
        <f>IFERROR(X444*('SCENARIO Variables'!AF$30/'SCENARIO Variables'!AF$29),"")</f>
        <v/>
      </c>
      <c r="Y692" s="55" t="str">
        <f>IFERROR(Y444*('SCENARIO Variables'!AG$30/'SCENARIO Variables'!AG$29),"")</f>
        <v/>
      </c>
      <c r="Z692" s="55" t="str">
        <f>IFERROR(Z444*('SCENARIO Variables'!AH$30/'SCENARIO Variables'!AH$29),"")</f>
        <v/>
      </c>
      <c r="AA692" s="55" t="str">
        <f>IFERROR(AA444*('SCENARIO Variables'!AI$30/'SCENARIO Variables'!AI$29),"")</f>
        <v/>
      </c>
      <c r="AB692" s="55" t="str">
        <f>IFERROR(AB444*('SCENARIO Variables'!AJ$30/'SCENARIO Variables'!AJ$29),"")</f>
        <v/>
      </c>
      <c r="AC692" s="55" t="str">
        <f>IFERROR(AC444*('SCENARIO Variables'!AK$30/'SCENARIO Variables'!AK$29),"")</f>
        <v/>
      </c>
    </row>
    <row r="693" spans="3:29" x14ac:dyDescent="0.3">
      <c r="C693" t="s">
        <v>211</v>
      </c>
      <c r="D693" t="s">
        <v>543</v>
      </c>
      <c r="J693" s="52" t="str">
        <f t="shared" si="28"/>
        <v>*</v>
      </c>
      <c r="K693" s="8">
        <f t="shared" si="26"/>
        <v>2033</v>
      </c>
      <c r="L693" s="59" t="str">
        <f t="shared" si="27"/>
        <v>TNA-C</v>
      </c>
      <c r="O693" s="53" t="str">
        <f>IFERROR(ROUNDDOWN(O445*('SCENARIO Variables'!W$46/'SCENARIO Variables'!W$45),4),"")</f>
        <v/>
      </c>
      <c r="P693" s="55" t="str">
        <f>IFERROR(P445*('SCENARIO Variables'!X$79/'SCENARIO Variables'!X$78),"")</f>
        <v/>
      </c>
      <c r="Q693" s="55" t="str">
        <f>IFERROR(Q445*('SCENARIO Variables'!Y$79/'SCENARIO Variables'!Y$78),"")</f>
        <v/>
      </c>
      <c r="R693" s="55" t="str">
        <f>IFERROR(R445*('SCENARIO Variables'!Z$79/'SCENARIO Variables'!Z$78),"")</f>
        <v/>
      </c>
      <c r="S693" s="55" t="str">
        <f>IFERROR(S445*('SCENARIO Variables'!AA$79/'SCENARIO Variables'!AA$78),"")</f>
        <v/>
      </c>
      <c r="T693" s="55" t="str">
        <f>IFERROR(T445*('SCENARIO Variables'!AB$79/'SCENARIO Variables'!AB$78),"")</f>
        <v/>
      </c>
      <c r="U693" s="55" t="str">
        <f>IFERROR(U445*('SCENARIO Variables'!AC$79/'SCENARIO Variables'!AC$78),"")</f>
        <v/>
      </c>
      <c r="V693" s="55" t="str">
        <f>IFERROR(V445*('SCENARIO Variables'!AD$79/'SCENARIO Variables'!AD$78),"")</f>
        <v/>
      </c>
      <c r="W693" s="55" t="str">
        <f>IFERROR(W445*('SCENARIO Variables'!AE$79/'SCENARIO Variables'!AE$78),"")</f>
        <v/>
      </c>
      <c r="X693" s="55" t="str">
        <f>IFERROR(X445*('SCENARIO Variables'!AF$79/'SCENARIO Variables'!AF$78),"")</f>
        <v/>
      </c>
      <c r="Y693" s="55" t="str">
        <f>IFERROR(Y445*('SCENARIO Variables'!AG$79/'SCENARIO Variables'!AG$78),"")</f>
        <v/>
      </c>
      <c r="Z693" s="55" t="str">
        <f>IFERROR(Z445*('SCENARIO Variables'!AH$79/'SCENARIO Variables'!AH$78),"")</f>
        <v/>
      </c>
      <c r="AA693" s="55" t="str">
        <f>IFERROR(AA445*('SCENARIO Variables'!AI$79/'SCENARIO Variables'!AI$78),"")</f>
        <v/>
      </c>
      <c r="AB693" s="55" t="str">
        <f>IFERROR(AB445*('SCENARIO Variables'!AJ$79/'SCENARIO Variables'!AJ$78),"")</f>
        <v/>
      </c>
      <c r="AC693" s="55" t="str">
        <f>IFERROR(AC445*('SCENARIO Variables'!AK$79/'SCENARIO Variables'!AK$78),"")</f>
        <v/>
      </c>
    </row>
    <row r="694" spans="3:29" x14ac:dyDescent="0.3">
      <c r="C694" t="s">
        <v>212</v>
      </c>
      <c r="D694" t="s">
        <v>543</v>
      </c>
      <c r="J694" s="52" t="str">
        <f t="shared" si="28"/>
        <v>*</v>
      </c>
      <c r="K694" s="8">
        <f t="shared" si="26"/>
        <v>2033</v>
      </c>
      <c r="L694" s="59" t="str">
        <f t="shared" si="27"/>
        <v>TNC</v>
      </c>
      <c r="O694" s="53" t="str">
        <f>IFERROR(ROUNDDOWN(O446*('SCENARIO Variables'!W$46/'SCENARIO Variables'!W$45),4),"")</f>
        <v/>
      </c>
      <c r="P694" s="55" t="str">
        <f>IFERROR(P446*('SCENARIO Variables'!X$30/'SCENARIO Variables'!X$29),"")</f>
        <v/>
      </c>
      <c r="Q694" s="55" t="str">
        <f>IFERROR(Q446*('SCENARIO Variables'!Y$30/'SCENARIO Variables'!Y$29),"")</f>
        <v/>
      </c>
      <c r="R694" s="55" t="str">
        <f>IFERROR(R446*('SCENARIO Variables'!Z$30/'SCENARIO Variables'!Z$29),"")</f>
        <v/>
      </c>
      <c r="S694" s="55" t="str">
        <f>IFERROR(S446*('SCENARIO Variables'!AA$30/'SCENARIO Variables'!AA$29),"")</f>
        <v/>
      </c>
      <c r="T694" s="55" t="str">
        <f>IFERROR(T446*('SCENARIO Variables'!AB$30/'SCENARIO Variables'!AB$29),"")</f>
        <v/>
      </c>
      <c r="U694" s="55" t="str">
        <f>IFERROR(U446*('SCENARIO Variables'!AC$30/'SCENARIO Variables'!AC$29),"")</f>
        <v/>
      </c>
      <c r="V694" s="55" t="str">
        <f>IFERROR(V446*('SCENARIO Variables'!AD$30/'SCENARIO Variables'!AD$29),"")</f>
        <v/>
      </c>
      <c r="W694" s="55" t="str">
        <f>IFERROR(W446*('SCENARIO Variables'!AE$30/'SCENARIO Variables'!AE$29),"")</f>
        <v/>
      </c>
      <c r="X694" s="55" t="str">
        <f>IFERROR(X446*('SCENARIO Variables'!AF$30/'SCENARIO Variables'!AF$29),"")</f>
        <v/>
      </c>
      <c r="Y694" s="55" t="str">
        <f>IFERROR(Y446*('SCENARIO Variables'!AG$30/'SCENARIO Variables'!AG$29),"")</f>
        <v/>
      </c>
      <c r="Z694" s="55" t="str">
        <f>IFERROR(Z446*('SCENARIO Variables'!AH$30/'SCENARIO Variables'!AH$29),"")</f>
        <v/>
      </c>
      <c r="AA694" s="55" t="str">
        <f>IFERROR(AA446*('SCENARIO Variables'!AI$30/'SCENARIO Variables'!AI$29),"")</f>
        <v/>
      </c>
      <c r="AB694" s="55" t="str">
        <f>IFERROR(AB446*('SCENARIO Variables'!AJ$30/'SCENARIO Variables'!AJ$29),"")</f>
        <v/>
      </c>
      <c r="AC694" s="55" t="str">
        <f>IFERROR(AC446*('SCENARIO Variables'!AK$30/'SCENARIO Variables'!AK$29),"")</f>
        <v/>
      </c>
    </row>
    <row r="695" spans="3:29" x14ac:dyDescent="0.3">
      <c r="C695" t="s">
        <v>213</v>
      </c>
      <c r="D695" t="s">
        <v>543</v>
      </c>
      <c r="J695" s="52" t="str">
        <f t="shared" si="28"/>
        <v>*</v>
      </c>
      <c r="K695" s="8">
        <f t="shared" si="26"/>
        <v>2033</v>
      </c>
      <c r="L695" s="59" t="str">
        <f t="shared" si="27"/>
        <v>TNC-C</v>
      </c>
      <c r="O695" s="53" t="str">
        <f>IFERROR(ROUNDDOWN(O447*('SCENARIO Variables'!W$46/'SCENARIO Variables'!W$45),4),"")</f>
        <v/>
      </c>
      <c r="P695" s="55" t="str">
        <f>IFERROR(P447*('SCENARIO Variables'!X$79/'SCENARIO Variables'!X$78),"")</f>
        <v/>
      </c>
      <c r="Q695" s="55" t="str">
        <f>IFERROR(Q447*('SCENARIO Variables'!Y$79/'SCENARIO Variables'!Y$78),"")</f>
        <v/>
      </c>
      <c r="R695" s="55" t="str">
        <f>IFERROR(R447*('SCENARIO Variables'!Z$79/'SCENARIO Variables'!Z$78),"")</f>
        <v/>
      </c>
      <c r="S695" s="55" t="str">
        <f>IFERROR(S447*('SCENARIO Variables'!AA$79/'SCENARIO Variables'!AA$78),"")</f>
        <v/>
      </c>
      <c r="T695" s="55" t="str">
        <f>IFERROR(T447*('SCENARIO Variables'!AB$79/'SCENARIO Variables'!AB$78),"")</f>
        <v/>
      </c>
      <c r="U695" s="55" t="str">
        <f>IFERROR(U447*('SCENARIO Variables'!AC$79/'SCENARIO Variables'!AC$78),"")</f>
        <v/>
      </c>
      <c r="V695" s="55" t="str">
        <f>IFERROR(V447*('SCENARIO Variables'!AD$79/'SCENARIO Variables'!AD$78),"")</f>
        <v/>
      </c>
      <c r="W695" s="55" t="str">
        <f>IFERROR(W447*('SCENARIO Variables'!AE$79/'SCENARIO Variables'!AE$78),"")</f>
        <v/>
      </c>
      <c r="X695" s="55" t="str">
        <f>IFERROR(X447*('SCENARIO Variables'!AF$79/'SCENARIO Variables'!AF$78),"")</f>
        <v/>
      </c>
      <c r="Y695" s="55" t="str">
        <f>IFERROR(Y447*('SCENARIO Variables'!AG$79/'SCENARIO Variables'!AG$78),"")</f>
        <v/>
      </c>
      <c r="Z695" s="55" t="str">
        <f>IFERROR(Z447*('SCENARIO Variables'!AH$79/'SCENARIO Variables'!AH$78),"")</f>
        <v/>
      </c>
      <c r="AA695" s="55" t="str">
        <f>IFERROR(AA447*('SCENARIO Variables'!AI$79/'SCENARIO Variables'!AI$78),"")</f>
        <v/>
      </c>
      <c r="AB695" s="55" t="str">
        <f>IFERROR(AB447*('SCENARIO Variables'!AJ$79/'SCENARIO Variables'!AJ$78),"")</f>
        <v/>
      </c>
      <c r="AC695" s="55" t="str">
        <f>IFERROR(AC447*('SCENARIO Variables'!AK$79/'SCENARIO Variables'!AK$78),"")</f>
        <v/>
      </c>
    </row>
    <row r="696" spans="3:29" x14ac:dyDescent="0.3">
      <c r="C696" t="s">
        <v>214</v>
      </c>
      <c r="D696" t="s">
        <v>543</v>
      </c>
      <c r="J696" s="52" t="str">
        <f t="shared" si="28"/>
        <v>*</v>
      </c>
      <c r="K696" s="8">
        <f t="shared" si="26"/>
        <v>2033</v>
      </c>
      <c r="L696" s="59" t="str">
        <f t="shared" si="27"/>
        <v>TNO</v>
      </c>
      <c r="O696" s="53" t="str">
        <f>IFERROR(ROUNDDOWN(O448*('SCENARIO Variables'!W$46/'SCENARIO Variables'!W$45),4),"")</f>
        <v/>
      </c>
      <c r="P696" s="55" t="str">
        <f>IFERROR(P448*('SCENARIO Variables'!X$30/'SCENARIO Variables'!X$29),"")</f>
        <v/>
      </c>
      <c r="Q696" s="55" t="str">
        <f>IFERROR(Q448*('SCENARIO Variables'!Y$30/'SCENARIO Variables'!Y$29),"")</f>
        <v/>
      </c>
      <c r="R696" s="55" t="str">
        <f>IFERROR(R448*('SCENARIO Variables'!Z$30/'SCENARIO Variables'!Z$29),"")</f>
        <v/>
      </c>
      <c r="S696" s="55" t="str">
        <f>IFERROR(S448*('SCENARIO Variables'!AA$30/'SCENARIO Variables'!AA$29),"")</f>
        <v/>
      </c>
      <c r="T696" s="55" t="str">
        <f>IFERROR(T448*('SCENARIO Variables'!AB$30/'SCENARIO Variables'!AB$29),"")</f>
        <v/>
      </c>
      <c r="U696" s="55" t="str">
        <f>IFERROR(U448*('SCENARIO Variables'!AC$30/'SCENARIO Variables'!AC$29),"")</f>
        <v/>
      </c>
      <c r="V696" s="55" t="str">
        <f>IFERROR(V448*('SCENARIO Variables'!AD$30/'SCENARIO Variables'!AD$29),"")</f>
        <v/>
      </c>
      <c r="W696" s="55" t="str">
        <f>IFERROR(W448*('SCENARIO Variables'!AE$30/'SCENARIO Variables'!AE$29),"")</f>
        <v/>
      </c>
      <c r="X696" s="55" t="str">
        <f>IFERROR(X448*('SCENARIO Variables'!AF$30/'SCENARIO Variables'!AF$29),"")</f>
        <v/>
      </c>
      <c r="Y696" s="55" t="str">
        <f>IFERROR(Y448*('SCENARIO Variables'!AG$30/'SCENARIO Variables'!AG$29),"")</f>
        <v/>
      </c>
      <c r="Z696" s="55" t="str">
        <f>IFERROR(Z448*('SCENARIO Variables'!AH$30/'SCENARIO Variables'!AH$29),"")</f>
        <v/>
      </c>
      <c r="AA696" s="55" t="str">
        <f>IFERROR(AA448*('SCENARIO Variables'!AI$30/'SCENARIO Variables'!AI$29),"")</f>
        <v/>
      </c>
      <c r="AB696" s="55" t="str">
        <f>IFERROR(AB448*('SCENARIO Variables'!AJ$30/'SCENARIO Variables'!AJ$29),"")</f>
        <v/>
      </c>
      <c r="AC696" s="55" t="str">
        <f>IFERROR(AC448*('SCENARIO Variables'!AK$30/'SCENARIO Variables'!AK$29),"")</f>
        <v/>
      </c>
    </row>
    <row r="697" spans="3:29" x14ac:dyDescent="0.3">
      <c r="C697" t="s">
        <v>215</v>
      </c>
      <c r="D697" t="s">
        <v>543</v>
      </c>
      <c r="J697" s="52" t="str">
        <f t="shared" si="28"/>
        <v>*</v>
      </c>
      <c r="K697" s="8">
        <f t="shared" si="26"/>
        <v>2033</v>
      </c>
      <c r="L697" s="59" t="str">
        <f t="shared" si="27"/>
        <v>TNO-C</v>
      </c>
      <c r="O697" s="53" t="str">
        <f>IFERROR(ROUNDDOWN(O449*('SCENARIO Variables'!W$46/'SCENARIO Variables'!W$45),4),"")</f>
        <v/>
      </c>
      <c r="P697" s="55" t="str">
        <f>IFERROR(P449*('SCENARIO Variables'!X$79/'SCENARIO Variables'!X$78),"")</f>
        <v/>
      </c>
      <c r="Q697" s="55" t="str">
        <f>IFERROR(Q449*('SCENARIO Variables'!Y$79/'SCENARIO Variables'!Y$78),"")</f>
        <v/>
      </c>
      <c r="R697" s="55" t="str">
        <f>IFERROR(R449*('SCENARIO Variables'!Z$79/'SCENARIO Variables'!Z$78),"")</f>
        <v/>
      </c>
      <c r="S697" s="55" t="str">
        <f>IFERROR(S449*('SCENARIO Variables'!AA$79/'SCENARIO Variables'!AA$78),"")</f>
        <v/>
      </c>
      <c r="T697" s="55" t="str">
        <f>IFERROR(T449*('SCENARIO Variables'!AB$79/'SCENARIO Variables'!AB$78),"")</f>
        <v/>
      </c>
      <c r="U697" s="55" t="str">
        <f>IFERROR(U449*('SCENARIO Variables'!AC$79/'SCENARIO Variables'!AC$78),"")</f>
        <v/>
      </c>
      <c r="V697" s="55" t="str">
        <f>IFERROR(V449*('SCENARIO Variables'!AD$79/'SCENARIO Variables'!AD$78),"")</f>
        <v/>
      </c>
      <c r="W697" s="55" t="str">
        <f>IFERROR(W449*('SCENARIO Variables'!AE$79/'SCENARIO Variables'!AE$78),"")</f>
        <v/>
      </c>
      <c r="X697" s="55" t="str">
        <f>IFERROR(X449*('SCENARIO Variables'!AF$79/'SCENARIO Variables'!AF$78),"")</f>
        <v/>
      </c>
      <c r="Y697" s="55" t="str">
        <f>IFERROR(Y449*('SCENARIO Variables'!AG$79/'SCENARIO Variables'!AG$78),"")</f>
        <v/>
      </c>
      <c r="Z697" s="55" t="str">
        <f>IFERROR(Z449*('SCENARIO Variables'!AH$79/'SCENARIO Variables'!AH$78),"")</f>
        <v/>
      </c>
      <c r="AA697" s="55" t="str">
        <f>IFERROR(AA449*('SCENARIO Variables'!AI$79/'SCENARIO Variables'!AI$78),"")</f>
        <v/>
      </c>
      <c r="AB697" s="55" t="str">
        <f>IFERROR(AB449*('SCENARIO Variables'!AJ$79/'SCENARIO Variables'!AJ$78),"")</f>
        <v/>
      </c>
      <c r="AC697" s="55" t="str">
        <f>IFERROR(AC449*('SCENARIO Variables'!AK$79/'SCENARIO Variables'!AK$78),"")</f>
        <v/>
      </c>
    </row>
    <row r="698" spans="3:29" x14ac:dyDescent="0.3">
      <c r="C698" t="s">
        <v>216</v>
      </c>
      <c r="D698" t="s">
        <v>543</v>
      </c>
      <c r="J698" s="52" t="str">
        <f t="shared" si="28"/>
        <v>*</v>
      </c>
      <c r="K698" s="8">
        <f t="shared" ref="K698:K749" si="29">K450+10</f>
        <v>2033</v>
      </c>
      <c r="L698" s="59" t="str">
        <f t="shared" ref="L698:L749" si="30">L450</f>
        <v>TTH</v>
      </c>
      <c r="O698" s="53" t="str">
        <f>IFERROR(ROUNDDOWN(O450*('SCENARIO Variables'!W$46/'SCENARIO Variables'!W$45),4),"")</f>
        <v/>
      </c>
      <c r="P698" s="55" t="str">
        <f>IFERROR(P450*('SCENARIO Variables'!X$30/'SCENARIO Variables'!X$29),"")</f>
        <v/>
      </c>
      <c r="Q698" s="55" t="str">
        <f>IFERROR(Q450*('SCENARIO Variables'!Y$30/'SCENARIO Variables'!Y$29),"")</f>
        <v/>
      </c>
      <c r="R698" s="55" t="str">
        <f>IFERROR(R450*('SCENARIO Variables'!Z$30/'SCENARIO Variables'!Z$29),"")</f>
        <v/>
      </c>
      <c r="S698" s="55" t="str">
        <f>IFERROR(S450*('SCENARIO Variables'!AA$30/'SCENARIO Variables'!AA$29),"")</f>
        <v/>
      </c>
      <c r="T698" s="55" t="str">
        <f>IFERROR(T450*('SCENARIO Variables'!AB$30/'SCENARIO Variables'!AB$29),"")</f>
        <v/>
      </c>
      <c r="U698" s="55" t="str">
        <f>IFERROR(U450*('SCENARIO Variables'!AC$30/'SCENARIO Variables'!AC$29),"")</f>
        <v/>
      </c>
      <c r="V698" s="55" t="str">
        <f>IFERROR(V450*('SCENARIO Variables'!AD$30/'SCENARIO Variables'!AD$29),"")</f>
        <v/>
      </c>
      <c r="W698" s="55" t="str">
        <f>IFERROR(W450*('SCENARIO Variables'!AE$30/'SCENARIO Variables'!AE$29),"")</f>
        <v/>
      </c>
      <c r="X698" s="55" t="str">
        <f>IFERROR(X450*('SCENARIO Variables'!AF$30/'SCENARIO Variables'!AF$29),"")</f>
        <v/>
      </c>
      <c r="Y698" s="55" t="str">
        <f>IFERROR(Y450*('SCENARIO Variables'!AG$30/'SCENARIO Variables'!AG$29),"")</f>
        <v/>
      </c>
      <c r="Z698" s="55" t="str">
        <f>IFERROR(Z450*('SCENARIO Variables'!AH$30/'SCENARIO Variables'!AH$29),"")</f>
        <v/>
      </c>
      <c r="AA698" s="55" t="str">
        <f>IFERROR(AA450*('SCENARIO Variables'!AI$30/'SCENARIO Variables'!AI$29),"")</f>
        <v/>
      </c>
      <c r="AB698" s="55" t="str">
        <f>IFERROR(AB450*('SCENARIO Variables'!AJ$30/'SCENARIO Variables'!AJ$29),"")</f>
        <v/>
      </c>
      <c r="AC698" s="55" t="str">
        <f>IFERROR(AC450*('SCENARIO Variables'!AK$30/'SCENARIO Variables'!AK$29),"")</f>
        <v/>
      </c>
    </row>
    <row r="699" spans="3:29" x14ac:dyDescent="0.3">
      <c r="C699" t="s">
        <v>217</v>
      </c>
      <c r="D699" t="s">
        <v>543</v>
      </c>
      <c r="J699" s="52" t="str">
        <f t="shared" si="28"/>
        <v>*</v>
      </c>
      <c r="K699" s="8">
        <f t="shared" si="29"/>
        <v>2033</v>
      </c>
      <c r="L699" s="59" t="str">
        <f t="shared" si="30"/>
        <v>TTH-C</v>
      </c>
      <c r="O699" s="53" t="str">
        <f>IFERROR(ROUNDDOWN(O451*('SCENARIO Variables'!W$46/'SCENARIO Variables'!W$45),4),"")</f>
        <v/>
      </c>
      <c r="P699" s="55" t="str">
        <f>IFERROR(P451*('SCENARIO Variables'!X$79/'SCENARIO Variables'!X$78),"")</f>
        <v/>
      </c>
      <c r="Q699" s="55" t="str">
        <f>IFERROR(Q451*('SCENARIO Variables'!Y$79/'SCENARIO Variables'!Y$78),"")</f>
        <v/>
      </c>
      <c r="R699" s="55" t="str">
        <f>IFERROR(R451*('SCENARIO Variables'!Z$79/'SCENARIO Variables'!Z$78),"")</f>
        <v/>
      </c>
      <c r="S699" s="55" t="str">
        <f>IFERROR(S451*('SCENARIO Variables'!AA$79/'SCENARIO Variables'!AA$78),"")</f>
        <v/>
      </c>
      <c r="T699" s="55" t="str">
        <f>IFERROR(T451*('SCENARIO Variables'!AB$79/'SCENARIO Variables'!AB$78),"")</f>
        <v/>
      </c>
      <c r="U699" s="55" t="str">
        <f>IFERROR(U451*('SCENARIO Variables'!AC$79/'SCENARIO Variables'!AC$78),"")</f>
        <v/>
      </c>
      <c r="V699" s="55" t="str">
        <f>IFERROR(V451*('SCENARIO Variables'!AD$79/'SCENARIO Variables'!AD$78),"")</f>
        <v/>
      </c>
      <c r="W699" s="55" t="str">
        <f>IFERROR(W451*('SCENARIO Variables'!AE$79/'SCENARIO Variables'!AE$78),"")</f>
        <v/>
      </c>
      <c r="X699" s="55" t="str">
        <f>IFERROR(X451*('SCENARIO Variables'!AF$79/'SCENARIO Variables'!AF$78),"")</f>
        <v/>
      </c>
      <c r="Y699" s="55" t="str">
        <f>IFERROR(Y451*('SCENARIO Variables'!AG$79/'SCENARIO Variables'!AG$78),"")</f>
        <v/>
      </c>
      <c r="Z699" s="55" t="str">
        <f>IFERROR(Z451*('SCENARIO Variables'!AH$79/'SCENARIO Variables'!AH$78),"")</f>
        <v/>
      </c>
      <c r="AA699" s="55" t="str">
        <f>IFERROR(AA451*('SCENARIO Variables'!AI$79/'SCENARIO Variables'!AI$78),"")</f>
        <v/>
      </c>
      <c r="AB699" s="55" t="str">
        <f>IFERROR(AB451*('SCENARIO Variables'!AJ$79/'SCENARIO Variables'!AJ$78),"")</f>
        <v/>
      </c>
      <c r="AC699" s="55" t="str">
        <f>IFERROR(AC451*('SCENARIO Variables'!AK$79/'SCENARIO Variables'!AK$78),"")</f>
        <v/>
      </c>
    </row>
    <row r="700" spans="3:29" x14ac:dyDescent="0.3">
      <c r="C700" t="s">
        <v>218</v>
      </c>
      <c r="D700" t="s">
        <v>543</v>
      </c>
      <c r="J700" s="52" t="str">
        <f t="shared" si="28"/>
        <v>*</v>
      </c>
      <c r="K700" s="8">
        <f t="shared" si="29"/>
        <v>2033</v>
      </c>
      <c r="L700" s="59" t="str">
        <f t="shared" si="30"/>
        <v>TTL</v>
      </c>
      <c r="O700" s="53" t="str">
        <f>IFERROR(ROUNDDOWN(O452*('SCENARIO Variables'!W$46/'SCENARIO Variables'!W$45),4),"")</f>
        <v/>
      </c>
      <c r="P700" s="55" t="str">
        <f>IFERROR(P452*('SCENARIO Variables'!X$30/'SCENARIO Variables'!X$29),"")</f>
        <v/>
      </c>
      <c r="Q700" s="55" t="str">
        <f>IFERROR(Q452*('SCENARIO Variables'!Y$30/'SCENARIO Variables'!Y$29),"")</f>
        <v/>
      </c>
      <c r="R700" s="55" t="str">
        <f>IFERROR(R452*('SCENARIO Variables'!Z$30/'SCENARIO Variables'!Z$29),"")</f>
        <v/>
      </c>
      <c r="S700" s="55" t="str">
        <f>IFERROR(S452*('SCENARIO Variables'!AA$30/'SCENARIO Variables'!AA$29),"")</f>
        <v/>
      </c>
      <c r="T700" s="55" t="str">
        <f>IFERROR(T452*('SCENARIO Variables'!AB$30/'SCENARIO Variables'!AB$29),"")</f>
        <v/>
      </c>
      <c r="U700" s="55" t="str">
        <f>IFERROR(U452*('SCENARIO Variables'!AC$30/'SCENARIO Variables'!AC$29),"")</f>
        <v/>
      </c>
      <c r="V700" s="55" t="str">
        <f>IFERROR(V452*('SCENARIO Variables'!AD$30/'SCENARIO Variables'!AD$29),"")</f>
        <v/>
      </c>
      <c r="W700" s="55" t="str">
        <f>IFERROR(W452*('SCENARIO Variables'!AE$30/'SCENARIO Variables'!AE$29),"")</f>
        <v/>
      </c>
      <c r="X700" s="55" t="str">
        <f>IFERROR(X452*('SCENARIO Variables'!AF$30/'SCENARIO Variables'!AF$29),"")</f>
        <v/>
      </c>
      <c r="Y700" s="55" t="str">
        <f>IFERROR(Y452*('SCENARIO Variables'!AG$30/'SCENARIO Variables'!AG$29),"")</f>
        <v/>
      </c>
      <c r="Z700" s="55" t="str">
        <f>IFERROR(Z452*('SCENARIO Variables'!AH$30/'SCENARIO Variables'!AH$29),"")</f>
        <v/>
      </c>
      <c r="AA700" s="55" t="str">
        <f>IFERROR(AA452*('SCENARIO Variables'!AI$30/'SCENARIO Variables'!AI$29),"")</f>
        <v/>
      </c>
      <c r="AB700" s="55" t="str">
        <f>IFERROR(AB452*('SCENARIO Variables'!AJ$30/'SCENARIO Variables'!AJ$29),"")</f>
        <v/>
      </c>
      <c r="AC700" s="55" t="str">
        <f>IFERROR(AC452*('SCENARIO Variables'!AK$30/'SCENARIO Variables'!AK$29),"")</f>
        <v/>
      </c>
    </row>
    <row r="701" spans="3:29" x14ac:dyDescent="0.3">
      <c r="C701" t="s">
        <v>219</v>
      </c>
      <c r="D701" t="s">
        <v>543</v>
      </c>
      <c r="J701" s="52" t="str">
        <f t="shared" si="28"/>
        <v>*</v>
      </c>
      <c r="K701" s="8">
        <f t="shared" si="29"/>
        <v>2033</v>
      </c>
      <c r="L701" s="59" t="str">
        <f t="shared" si="30"/>
        <v>TTL-C</v>
      </c>
      <c r="O701" s="53" t="str">
        <f>IFERROR(ROUNDDOWN(O453*('SCENARIO Variables'!W$46/'SCENARIO Variables'!W$45),4),"")</f>
        <v/>
      </c>
      <c r="P701" s="55" t="str">
        <f>IFERROR(P453*('SCENARIO Variables'!X$79/'SCENARIO Variables'!X$78),"")</f>
        <v/>
      </c>
      <c r="Q701" s="55" t="str">
        <f>IFERROR(Q453*('SCENARIO Variables'!Y$79/'SCENARIO Variables'!Y$78),"")</f>
        <v/>
      </c>
      <c r="R701" s="55" t="str">
        <f>IFERROR(R453*('SCENARIO Variables'!Z$79/'SCENARIO Variables'!Z$78),"")</f>
        <v/>
      </c>
      <c r="S701" s="55" t="str">
        <f>IFERROR(S453*('SCENARIO Variables'!AA$79/'SCENARIO Variables'!AA$78),"")</f>
        <v/>
      </c>
      <c r="T701" s="55" t="str">
        <f>IFERROR(T453*('SCENARIO Variables'!AB$79/'SCENARIO Variables'!AB$78),"")</f>
        <v/>
      </c>
      <c r="U701" s="55" t="str">
        <f>IFERROR(U453*('SCENARIO Variables'!AC$79/'SCENARIO Variables'!AC$78),"")</f>
        <v/>
      </c>
      <c r="V701" s="55" t="str">
        <f>IFERROR(V453*('SCENARIO Variables'!AD$79/'SCENARIO Variables'!AD$78),"")</f>
        <v/>
      </c>
      <c r="W701" s="55" t="str">
        <f>IFERROR(W453*('SCENARIO Variables'!AE$79/'SCENARIO Variables'!AE$78),"")</f>
        <v/>
      </c>
      <c r="X701" s="55" t="str">
        <f>IFERROR(X453*('SCENARIO Variables'!AF$79/'SCENARIO Variables'!AF$78),"")</f>
        <v/>
      </c>
      <c r="Y701" s="55" t="str">
        <f>IFERROR(Y453*('SCENARIO Variables'!AG$79/'SCENARIO Variables'!AG$78),"")</f>
        <v/>
      </c>
      <c r="Z701" s="55" t="str">
        <f>IFERROR(Z453*('SCENARIO Variables'!AH$79/'SCENARIO Variables'!AH$78),"")</f>
        <v/>
      </c>
      <c r="AA701" s="55" t="str">
        <f>IFERROR(AA453*('SCENARIO Variables'!AI$79/'SCENARIO Variables'!AI$78),"")</f>
        <v/>
      </c>
      <c r="AB701" s="55" t="str">
        <f>IFERROR(AB453*('SCENARIO Variables'!AJ$79/'SCENARIO Variables'!AJ$78),"")</f>
        <v/>
      </c>
      <c r="AC701" s="55" t="str">
        <f>IFERROR(AC453*('SCENARIO Variables'!AK$79/'SCENARIO Variables'!AK$78),"")</f>
        <v/>
      </c>
    </row>
    <row r="702" spans="3:29" x14ac:dyDescent="0.3">
      <c r="C702" t="s">
        <v>220</v>
      </c>
      <c r="D702" t="s">
        <v>543</v>
      </c>
      <c r="J702" s="52" t="str">
        <f t="shared" si="28"/>
        <v>*</v>
      </c>
      <c r="K702" s="8">
        <f t="shared" si="29"/>
        <v>2033</v>
      </c>
      <c r="L702" s="59" t="str">
        <f t="shared" si="30"/>
        <v>TTM</v>
      </c>
      <c r="O702" s="53" t="str">
        <f>IFERROR(ROUNDDOWN(O454*('SCENARIO Variables'!W$46/'SCENARIO Variables'!W$45),4),"")</f>
        <v/>
      </c>
      <c r="P702" s="55" t="str">
        <f>IFERROR(P454*('SCENARIO Variables'!X$30/'SCENARIO Variables'!X$29),"")</f>
        <v/>
      </c>
      <c r="Q702" s="55" t="str">
        <f>IFERROR(Q454*('SCENARIO Variables'!Y$30/'SCENARIO Variables'!Y$29),"")</f>
        <v/>
      </c>
      <c r="R702" s="55" t="str">
        <f>IFERROR(R454*('SCENARIO Variables'!Z$30/'SCENARIO Variables'!Z$29),"")</f>
        <v/>
      </c>
      <c r="S702" s="55" t="str">
        <f>IFERROR(S454*('SCENARIO Variables'!AA$30/'SCENARIO Variables'!AA$29),"")</f>
        <v/>
      </c>
      <c r="T702" s="55" t="str">
        <f>IFERROR(T454*('SCENARIO Variables'!AB$30/'SCENARIO Variables'!AB$29),"")</f>
        <v/>
      </c>
      <c r="U702" s="55" t="str">
        <f>IFERROR(U454*('SCENARIO Variables'!AC$30/'SCENARIO Variables'!AC$29),"")</f>
        <v/>
      </c>
      <c r="V702" s="55" t="str">
        <f>IFERROR(V454*('SCENARIO Variables'!AD$30/'SCENARIO Variables'!AD$29),"")</f>
        <v/>
      </c>
      <c r="W702" s="55" t="str">
        <f>IFERROR(W454*('SCENARIO Variables'!AE$30/'SCENARIO Variables'!AE$29),"")</f>
        <v/>
      </c>
      <c r="X702" s="55" t="str">
        <f>IFERROR(X454*('SCENARIO Variables'!AF$30/'SCENARIO Variables'!AF$29),"")</f>
        <v/>
      </c>
      <c r="Y702" s="55" t="str">
        <f>IFERROR(Y454*('SCENARIO Variables'!AG$30/'SCENARIO Variables'!AG$29),"")</f>
        <v/>
      </c>
      <c r="Z702" s="55" t="str">
        <f>IFERROR(Z454*('SCENARIO Variables'!AH$30/'SCENARIO Variables'!AH$29),"")</f>
        <v/>
      </c>
      <c r="AA702" s="55" t="str">
        <f>IFERROR(AA454*('SCENARIO Variables'!AI$30/'SCENARIO Variables'!AI$29),"")</f>
        <v/>
      </c>
      <c r="AB702" s="55" t="str">
        <f>IFERROR(AB454*('SCENARIO Variables'!AJ$30/'SCENARIO Variables'!AJ$29),"")</f>
        <v/>
      </c>
      <c r="AC702" s="55" t="str">
        <f>IFERROR(AC454*('SCENARIO Variables'!AK$30/'SCENARIO Variables'!AK$29),"")</f>
        <v/>
      </c>
    </row>
    <row r="703" spans="3:29" x14ac:dyDescent="0.3">
      <c r="C703" t="s">
        <v>221</v>
      </c>
      <c r="D703" t="s">
        <v>543</v>
      </c>
      <c r="J703" s="52" t="str">
        <f t="shared" si="28"/>
        <v>*</v>
      </c>
      <c r="K703" s="8">
        <f t="shared" si="29"/>
        <v>2033</v>
      </c>
      <c r="L703" s="59" t="str">
        <f t="shared" si="30"/>
        <v>TTM-C</v>
      </c>
      <c r="O703" s="53" t="str">
        <f>IFERROR(ROUNDDOWN(O455*('SCENARIO Variables'!W$46/'SCENARIO Variables'!W$45),4),"")</f>
        <v/>
      </c>
      <c r="P703" s="55" t="str">
        <f>IFERROR(P455*('SCENARIO Variables'!X$79/'SCENARIO Variables'!X$78),"")</f>
        <v/>
      </c>
      <c r="Q703" s="55" t="str">
        <f>IFERROR(Q455*('SCENARIO Variables'!Y$79/'SCENARIO Variables'!Y$78),"")</f>
        <v/>
      </c>
      <c r="R703" s="55" t="str">
        <f>IFERROR(R455*('SCENARIO Variables'!Z$79/'SCENARIO Variables'!Z$78),"")</f>
        <v/>
      </c>
      <c r="S703" s="55" t="str">
        <f>IFERROR(S455*('SCENARIO Variables'!AA$79/'SCENARIO Variables'!AA$78),"")</f>
        <v/>
      </c>
      <c r="T703" s="55" t="str">
        <f>IFERROR(T455*('SCENARIO Variables'!AB$79/'SCENARIO Variables'!AB$78),"")</f>
        <v/>
      </c>
      <c r="U703" s="55" t="str">
        <f>IFERROR(U455*('SCENARIO Variables'!AC$79/'SCENARIO Variables'!AC$78),"")</f>
        <v/>
      </c>
      <c r="V703" s="55" t="str">
        <f>IFERROR(V455*('SCENARIO Variables'!AD$79/'SCENARIO Variables'!AD$78),"")</f>
        <v/>
      </c>
      <c r="W703" s="55" t="str">
        <f>IFERROR(W455*('SCENARIO Variables'!AE$79/'SCENARIO Variables'!AE$78),"")</f>
        <v/>
      </c>
      <c r="X703" s="55" t="str">
        <f>IFERROR(X455*('SCENARIO Variables'!AF$79/'SCENARIO Variables'!AF$78),"")</f>
        <v/>
      </c>
      <c r="Y703" s="55" t="str">
        <f>IFERROR(Y455*('SCENARIO Variables'!AG$79/'SCENARIO Variables'!AG$78),"")</f>
        <v/>
      </c>
      <c r="Z703" s="55" t="str">
        <f>IFERROR(Z455*('SCENARIO Variables'!AH$79/'SCENARIO Variables'!AH$78),"")</f>
        <v/>
      </c>
      <c r="AA703" s="55" t="str">
        <f>IFERROR(AA455*('SCENARIO Variables'!AI$79/'SCENARIO Variables'!AI$78),"")</f>
        <v/>
      </c>
      <c r="AB703" s="55" t="str">
        <f>IFERROR(AB455*('SCENARIO Variables'!AJ$79/'SCENARIO Variables'!AJ$78),"")</f>
        <v/>
      </c>
      <c r="AC703" s="55" t="str">
        <f>IFERROR(AC455*('SCENARIO Variables'!AK$79/'SCENARIO Variables'!AK$78),"")</f>
        <v/>
      </c>
    </row>
    <row r="704" spans="3:29" x14ac:dyDescent="0.3">
      <c r="C704" t="s">
        <v>222</v>
      </c>
      <c r="D704" t="s">
        <v>543</v>
      </c>
      <c r="J704" s="52" t="str">
        <f t="shared" si="28"/>
        <v>*</v>
      </c>
      <c r="K704" s="8">
        <f t="shared" si="29"/>
        <v>2033</v>
      </c>
      <c r="L704" s="59" t="str">
        <f t="shared" si="30"/>
        <v>TTP</v>
      </c>
      <c r="O704" s="53" t="str">
        <f>IFERROR(ROUNDDOWN(O456*('SCENARIO Variables'!W$46/'SCENARIO Variables'!W$45),4),"")</f>
        <v/>
      </c>
      <c r="P704" s="55" t="str">
        <f>IFERROR(P456*('SCENARIO Variables'!X$30/'SCENARIO Variables'!X$29),"")</f>
        <v/>
      </c>
      <c r="Q704" s="55" t="str">
        <f>IFERROR(Q456*('SCENARIO Variables'!Y$30/'SCENARIO Variables'!Y$29),"")</f>
        <v/>
      </c>
      <c r="R704" s="55" t="str">
        <f>IFERROR(R456*('SCENARIO Variables'!Z$30/'SCENARIO Variables'!Z$29),"")</f>
        <v/>
      </c>
      <c r="S704" s="55" t="str">
        <f>IFERROR(S456*('SCENARIO Variables'!AA$30/'SCENARIO Variables'!AA$29),"")</f>
        <v/>
      </c>
      <c r="T704" s="55" t="str">
        <f>IFERROR(T456*('SCENARIO Variables'!AB$30/'SCENARIO Variables'!AB$29),"")</f>
        <v/>
      </c>
      <c r="U704" s="55" t="str">
        <f>IFERROR(U456*('SCENARIO Variables'!AC$30/'SCENARIO Variables'!AC$29),"")</f>
        <v/>
      </c>
      <c r="V704" s="55" t="str">
        <f>IFERROR(V456*('SCENARIO Variables'!AD$30/'SCENARIO Variables'!AD$29),"")</f>
        <v/>
      </c>
      <c r="W704" s="55" t="str">
        <f>IFERROR(W456*('SCENARIO Variables'!AE$30/'SCENARIO Variables'!AE$29),"")</f>
        <v/>
      </c>
      <c r="X704" s="55" t="str">
        <f>IFERROR(X456*('SCENARIO Variables'!AF$30/'SCENARIO Variables'!AF$29),"")</f>
        <v/>
      </c>
      <c r="Y704" s="55" t="str">
        <f>IFERROR(Y456*('SCENARIO Variables'!AG$30/'SCENARIO Variables'!AG$29),"")</f>
        <v/>
      </c>
      <c r="Z704" s="55" t="str">
        <f>IFERROR(Z456*('SCENARIO Variables'!AH$30/'SCENARIO Variables'!AH$29),"")</f>
        <v/>
      </c>
      <c r="AA704" s="55" t="str">
        <f>IFERROR(AA456*('SCENARIO Variables'!AI$30/'SCENARIO Variables'!AI$29),"")</f>
        <v/>
      </c>
      <c r="AB704" s="55" t="str">
        <f>IFERROR(AB456*('SCENARIO Variables'!AJ$30/'SCENARIO Variables'!AJ$29),"")</f>
        <v/>
      </c>
      <c r="AC704" s="55" t="str">
        <f>IFERROR(AC456*('SCENARIO Variables'!AK$30/'SCENARIO Variables'!AK$29),"")</f>
        <v/>
      </c>
    </row>
    <row r="705" spans="3:29" x14ac:dyDescent="0.3">
      <c r="C705" t="s">
        <v>223</v>
      </c>
      <c r="D705" t="s">
        <v>543</v>
      </c>
      <c r="J705" s="52" t="str">
        <f t="shared" si="28"/>
        <v>*</v>
      </c>
      <c r="K705" s="8">
        <f t="shared" si="29"/>
        <v>2033</v>
      </c>
      <c r="L705" s="59" t="str">
        <f t="shared" si="30"/>
        <v>TTP-C</v>
      </c>
      <c r="O705" s="53" t="str">
        <f>IFERROR(ROUNDDOWN(O457*('SCENARIO Variables'!W$46/'SCENARIO Variables'!W$45),4),"")</f>
        <v/>
      </c>
      <c r="P705" s="55" t="str">
        <f>IFERROR(P457*('SCENARIO Variables'!X$79/'SCENARIO Variables'!X$78),"")</f>
        <v/>
      </c>
      <c r="Q705" s="55" t="str">
        <f>IFERROR(Q457*('SCENARIO Variables'!Y$79/'SCENARIO Variables'!Y$78),"")</f>
        <v/>
      </c>
      <c r="R705" s="55" t="str">
        <f>IFERROR(R457*('SCENARIO Variables'!Z$79/'SCENARIO Variables'!Z$78),"")</f>
        <v/>
      </c>
      <c r="S705" s="55" t="str">
        <f>IFERROR(S457*('SCENARIO Variables'!AA$79/'SCENARIO Variables'!AA$78),"")</f>
        <v/>
      </c>
      <c r="T705" s="55" t="str">
        <f>IFERROR(T457*('SCENARIO Variables'!AB$79/'SCENARIO Variables'!AB$78),"")</f>
        <v/>
      </c>
      <c r="U705" s="55" t="str">
        <f>IFERROR(U457*('SCENARIO Variables'!AC$79/'SCENARIO Variables'!AC$78),"")</f>
        <v/>
      </c>
      <c r="V705" s="55" t="str">
        <f>IFERROR(V457*('SCENARIO Variables'!AD$79/'SCENARIO Variables'!AD$78),"")</f>
        <v/>
      </c>
      <c r="W705" s="55" t="str">
        <f>IFERROR(W457*('SCENARIO Variables'!AE$79/'SCENARIO Variables'!AE$78),"")</f>
        <v/>
      </c>
      <c r="X705" s="55" t="str">
        <f>IFERROR(X457*('SCENARIO Variables'!AF$79/'SCENARIO Variables'!AF$78),"")</f>
        <v/>
      </c>
      <c r="Y705" s="55" t="str">
        <f>IFERROR(Y457*('SCENARIO Variables'!AG$79/'SCENARIO Variables'!AG$78),"")</f>
        <v/>
      </c>
      <c r="Z705" s="55" t="str">
        <f>IFERROR(Z457*('SCENARIO Variables'!AH$79/'SCENARIO Variables'!AH$78),"")</f>
        <v/>
      </c>
      <c r="AA705" s="55" t="str">
        <f>IFERROR(AA457*('SCENARIO Variables'!AI$79/'SCENARIO Variables'!AI$78),"")</f>
        <v/>
      </c>
      <c r="AB705" s="55" t="str">
        <f>IFERROR(AB457*('SCENARIO Variables'!AJ$79/'SCENARIO Variables'!AJ$78),"")</f>
        <v/>
      </c>
      <c r="AC705" s="55" t="str">
        <f>IFERROR(AC457*('SCENARIO Variables'!AK$79/'SCENARIO Variables'!AK$78),"")</f>
        <v/>
      </c>
    </row>
    <row r="706" spans="3:29" x14ac:dyDescent="0.3">
      <c r="C706" t="s">
        <v>224</v>
      </c>
      <c r="D706" t="s">
        <v>543</v>
      </c>
      <c r="J706" s="52" t="str">
        <f t="shared" si="28"/>
        <v>*</v>
      </c>
      <c r="K706" s="8">
        <f t="shared" si="29"/>
        <v>2033</v>
      </c>
      <c r="L706" s="59" t="str">
        <f t="shared" si="30"/>
        <v>TWN</v>
      </c>
      <c r="O706" s="53" t="str">
        <f>IFERROR(ROUNDDOWN(O458*('SCENARIO Variables'!W$46/'SCENARIO Variables'!W$45),4),"")</f>
        <v/>
      </c>
      <c r="P706" s="55" t="str">
        <f>IFERROR(P458*('SCENARIO Variables'!X$30/'SCENARIO Variables'!X$29),"")</f>
        <v/>
      </c>
      <c r="Q706" s="55" t="str">
        <f>IFERROR(Q458*('SCENARIO Variables'!Y$30/'SCENARIO Variables'!Y$29),"")</f>
        <v/>
      </c>
      <c r="R706" s="55" t="str">
        <f>IFERROR(R458*('SCENARIO Variables'!Z$30/'SCENARIO Variables'!Z$29),"")</f>
        <v/>
      </c>
      <c r="S706" s="55" t="str">
        <f>IFERROR(S458*('SCENARIO Variables'!AA$30/'SCENARIO Variables'!AA$29),"")</f>
        <v/>
      </c>
      <c r="T706" s="55" t="str">
        <f>IFERROR(T458*('SCENARIO Variables'!AB$30/'SCENARIO Variables'!AB$29),"")</f>
        <v/>
      </c>
      <c r="U706" s="55" t="str">
        <f>IFERROR(U458*('SCENARIO Variables'!AC$30/'SCENARIO Variables'!AC$29),"")</f>
        <v/>
      </c>
      <c r="V706" s="55" t="str">
        <f>IFERROR(V458*('SCENARIO Variables'!AD$30/'SCENARIO Variables'!AD$29),"")</f>
        <v/>
      </c>
      <c r="W706" s="55" t="str">
        <f>IFERROR(W458*('SCENARIO Variables'!AE$30/'SCENARIO Variables'!AE$29),"")</f>
        <v/>
      </c>
      <c r="X706" s="55" t="str">
        <f>IFERROR(X458*('SCENARIO Variables'!AF$30/'SCENARIO Variables'!AF$29),"")</f>
        <v/>
      </c>
      <c r="Y706" s="55" t="str">
        <f>IFERROR(Y458*('SCENARIO Variables'!AG$30/'SCENARIO Variables'!AG$29),"")</f>
        <v/>
      </c>
      <c r="Z706" s="55" t="str">
        <f>IFERROR(Z458*('SCENARIO Variables'!AH$30/'SCENARIO Variables'!AH$29),"")</f>
        <v/>
      </c>
      <c r="AA706" s="55" t="str">
        <f>IFERROR(AA458*('SCENARIO Variables'!AI$30/'SCENARIO Variables'!AI$29),"")</f>
        <v/>
      </c>
      <c r="AB706" s="55" t="str">
        <f>IFERROR(AB458*('SCENARIO Variables'!AJ$30/'SCENARIO Variables'!AJ$29),"")</f>
        <v/>
      </c>
      <c r="AC706" s="55" t="str">
        <f>IFERROR(AC458*('SCENARIO Variables'!AK$30/'SCENARIO Variables'!AK$29),"")</f>
        <v/>
      </c>
    </row>
    <row r="707" spans="3:29" x14ac:dyDescent="0.3">
      <c r="C707" t="s">
        <v>225</v>
      </c>
      <c r="D707" t="s">
        <v>543</v>
      </c>
      <c r="J707" s="52" t="str">
        <f t="shared" ref="J707:J770" si="31">J459</f>
        <v>*</v>
      </c>
      <c r="K707" s="8">
        <f t="shared" si="29"/>
        <v>2033</v>
      </c>
      <c r="L707" s="59" t="str">
        <f t="shared" si="30"/>
        <v>TWN-C</v>
      </c>
      <c r="O707" s="53" t="str">
        <f>IFERROR(ROUNDDOWN(O459*('SCENARIO Variables'!W$46/'SCENARIO Variables'!W$45),4),"")</f>
        <v/>
      </c>
      <c r="P707" s="55" t="str">
        <f>IFERROR(P459*('SCENARIO Variables'!X$79/'SCENARIO Variables'!X$78),"")</f>
        <v/>
      </c>
      <c r="Q707" s="55" t="str">
        <f>IFERROR(Q459*('SCENARIO Variables'!Y$79/'SCENARIO Variables'!Y$78),"")</f>
        <v/>
      </c>
      <c r="R707" s="55" t="str">
        <f>IFERROR(R459*('SCENARIO Variables'!Z$79/'SCENARIO Variables'!Z$78),"")</f>
        <v/>
      </c>
      <c r="S707" s="55" t="str">
        <f>IFERROR(S459*('SCENARIO Variables'!AA$79/'SCENARIO Variables'!AA$78),"")</f>
        <v/>
      </c>
      <c r="T707" s="55" t="str">
        <f>IFERROR(T459*('SCENARIO Variables'!AB$79/'SCENARIO Variables'!AB$78),"")</f>
        <v/>
      </c>
      <c r="U707" s="55" t="str">
        <f>IFERROR(U459*('SCENARIO Variables'!AC$79/'SCENARIO Variables'!AC$78),"")</f>
        <v/>
      </c>
      <c r="V707" s="55" t="str">
        <f>IFERROR(V459*('SCENARIO Variables'!AD$79/'SCENARIO Variables'!AD$78),"")</f>
        <v/>
      </c>
      <c r="W707" s="55" t="str">
        <f>IFERROR(W459*('SCENARIO Variables'!AE$79/'SCENARIO Variables'!AE$78),"")</f>
        <v/>
      </c>
      <c r="X707" s="55" t="str">
        <f>IFERROR(X459*('SCENARIO Variables'!AF$79/'SCENARIO Variables'!AF$78),"")</f>
        <v/>
      </c>
      <c r="Y707" s="55" t="str">
        <f>IFERROR(Y459*('SCENARIO Variables'!AG$79/'SCENARIO Variables'!AG$78),"")</f>
        <v/>
      </c>
      <c r="Z707" s="55" t="str">
        <f>IFERROR(Z459*('SCENARIO Variables'!AH$79/'SCENARIO Variables'!AH$78),"")</f>
        <v/>
      </c>
      <c r="AA707" s="55" t="str">
        <f>IFERROR(AA459*('SCENARIO Variables'!AI$79/'SCENARIO Variables'!AI$78),"")</f>
        <v/>
      </c>
      <c r="AB707" s="55" t="str">
        <f>IFERROR(AB459*('SCENARIO Variables'!AJ$79/'SCENARIO Variables'!AJ$78),"")</f>
        <v/>
      </c>
      <c r="AC707" s="55" t="str">
        <f>IFERROR(AC459*('SCENARIO Variables'!AK$79/'SCENARIO Variables'!AK$78),"")</f>
        <v/>
      </c>
    </row>
    <row r="708" spans="3:29" x14ac:dyDescent="0.3">
      <c r="C708" t="s">
        <v>226</v>
      </c>
      <c r="D708" t="s">
        <v>543</v>
      </c>
      <c r="J708" s="52" t="str">
        <f t="shared" si="31"/>
        <v>*</v>
      </c>
      <c r="K708" s="8">
        <f t="shared" si="29"/>
        <v>2033</v>
      </c>
      <c r="L708" s="59" t="str">
        <f t="shared" si="30"/>
        <v>TYEP</v>
      </c>
      <c r="O708" s="53" t="str">
        <f>IFERROR(ROUNDDOWN(O460*('SCENARIO Variables'!W$46/'SCENARIO Variables'!W$45),4),"")</f>
        <v/>
      </c>
      <c r="P708" s="55" t="str">
        <f>IFERROR(P460*('SCENARIO Variables'!X$30/'SCENARIO Variables'!X$29),"")</f>
        <v/>
      </c>
      <c r="Q708" s="55" t="str">
        <f>IFERROR(Q460*('SCENARIO Variables'!Y$30/'SCENARIO Variables'!Y$29),"")</f>
        <v/>
      </c>
      <c r="R708" s="55" t="str">
        <f>IFERROR(R460*('SCENARIO Variables'!Z$30/'SCENARIO Variables'!Z$29),"")</f>
        <v/>
      </c>
      <c r="S708" s="55" t="str">
        <f>IFERROR(S460*('SCENARIO Variables'!AA$30/'SCENARIO Variables'!AA$29),"")</f>
        <v/>
      </c>
      <c r="T708" s="55" t="str">
        <f>IFERROR(T460*('SCENARIO Variables'!AB$30/'SCENARIO Variables'!AB$29),"")</f>
        <v/>
      </c>
      <c r="U708" s="55" t="str">
        <f>IFERROR(U460*('SCENARIO Variables'!AC$30/'SCENARIO Variables'!AC$29),"")</f>
        <v/>
      </c>
      <c r="V708" s="55" t="str">
        <f>IFERROR(V460*('SCENARIO Variables'!AD$30/'SCENARIO Variables'!AD$29),"")</f>
        <v/>
      </c>
      <c r="W708" s="55" t="str">
        <f>IFERROR(W460*('SCENARIO Variables'!AE$30/'SCENARIO Variables'!AE$29),"")</f>
        <v/>
      </c>
      <c r="X708" s="55" t="str">
        <f>IFERROR(X460*('SCENARIO Variables'!AF$30/'SCENARIO Variables'!AF$29),"")</f>
        <v/>
      </c>
      <c r="Y708" s="55" t="str">
        <f>IFERROR(Y460*('SCENARIO Variables'!AG$30/'SCENARIO Variables'!AG$29),"")</f>
        <v/>
      </c>
      <c r="Z708" s="55" t="str">
        <f>IFERROR(Z460*('SCENARIO Variables'!AH$30/'SCENARIO Variables'!AH$29),"")</f>
        <v/>
      </c>
      <c r="AA708" s="55" t="str">
        <f>IFERROR(AA460*('SCENARIO Variables'!AI$30/'SCENARIO Variables'!AI$29),"")</f>
        <v/>
      </c>
      <c r="AB708" s="55" t="str">
        <f>IFERROR(AB460*('SCENARIO Variables'!AJ$30/'SCENARIO Variables'!AJ$29),"")</f>
        <v/>
      </c>
      <c r="AC708" s="55" t="str">
        <f>IFERROR(AC460*('SCENARIO Variables'!AK$30/'SCENARIO Variables'!AK$29),"")</f>
        <v/>
      </c>
    </row>
    <row r="709" spans="3:29" x14ac:dyDescent="0.3">
      <c r="C709" t="s">
        <v>227</v>
      </c>
      <c r="D709" t="s">
        <v>543</v>
      </c>
      <c r="J709" s="52" t="str">
        <f t="shared" si="31"/>
        <v>*</v>
      </c>
      <c r="K709" s="8">
        <f t="shared" si="29"/>
        <v>2033</v>
      </c>
      <c r="L709" s="59" t="str">
        <f t="shared" si="30"/>
        <v>TYEP-C</v>
      </c>
      <c r="O709" s="53" t="str">
        <f>IFERROR(ROUNDDOWN(O461*('SCENARIO Variables'!W$46/'SCENARIO Variables'!W$45),4),"")</f>
        <v/>
      </c>
      <c r="P709" s="55" t="str">
        <f>IFERROR(P461*('SCENARIO Variables'!X$79/'SCENARIO Variables'!X$78),"")</f>
        <v/>
      </c>
      <c r="Q709" s="55" t="str">
        <f>IFERROR(Q461*('SCENARIO Variables'!Y$79/'SCENARIO Variables'!Y$78),"")</f>
        <v/>
      </c>
      <c r="R709" s="55" t="str">
        <f>IFERROR(R461*('SCENARIO Variables'!Z$79/'SCENARIO Variables'!Z$78),"")</f>
        <v/>
      </c>
      <c r="S709" s="55" t="str">
        <f>IFERROR(S461*('SCENARIO Variables'!AA$79/'SCENARIO Variables'!AA$78),"")</f>
        <v/>
      </c>
      <c r="T709" s="55" t="str">
        <f>IFERROR(T461*('SCENARIO Variables'!AB$79/'SCENARIO Variables'!AB$78),"")</f>
        <v/>
      </c>
      <c r="U709" s="55" t="str">
        <f>IFERROR(U461*('SCENARIO Variables'!AC$79/'SCENARIO Variables'!AC$78),"")</f>
        <v/>
      </c>
      <c r="V709" s="55" t="str">
        <f>IFERROR(V461*('SCENARIO Variables'!AD$79/'SCENARIO Variables'!AD$78),"")</f>
        <v/>
      </c>
      <c r="W709" s="55" t="str">
        <f>IFERROR(W461*('SCENARIO Variables'!AE$79/'SCENARIO Variables'!AE$78),"")</f>
        <v/>
      </c>
      <c r="X709" s="55" t="str">
        <f>IFERROR(X461*('SCENARIO Variables'!AF$79/'SCENARIO Variables'!AF$78),"")</f>
        <v/>
      </c>
      <c r="Y709" s="55" t="str">
        <f>IFERROR(Y461*('SCENARIO Variables'!AG$79/'SCENARIO Variables'!AG$78),"")</f>
        <v/>
      </c>
      <c r="Z709" s="55" t="str">
        <f>IFERROR(Z461*('SCENARIO Variables'!AH$79/'SCENARIO Variables'!AH$78),"")</f>
        <v/>
      </c>
      <c r="AA709" s="55" t="str">
        <f>IFERROR(AA461*('SCENARIO Variables'!AI$79/'SCENARIO Variables'!AI$78),"")</f>
        <v/>
      </c>
      <c r="AB709" s="55" t="str">
        <f>IFERROR(AB461*('SCENARIO Variables'!AJ$79/'SCENARIO Variables'!AJ$78),"")</f>
        <v/>
      </c>
      <c r="AC709" s="55" t="str">
        <f>IFERROR(AC461*('SCENARIO Variables'!AK$79/'SCENARIO Variables'!AK$78),"")</f>
        <v/>
      </c>
    </row>
    <row r="710" spans="3:29" x14ac:dyDescent="0.3">
      <c r="C710" t="s">
        <v>228</v>
      </c>
      <c r="D710" t="s">
        <v>543</v>
      </c>
      <c r="J710" s="52" t="str">
        <f t="shared" si="31"/>
        <v>*</v>
      </c>
      <c r="K710" s="8">
        <f t="shared" si="29"/>
        <v>2033</v>
      </c>
      <c r="L710" s="59" t="str">
        <f t="shared" si="30"/>
        <v>TYNP</v>
      </c>
      <c r="O710" s="53" t="str">
        <f>IFERROR(ROUNDDOWN(O462*('SCENARIO Variables'!W$46/'SCENARIO Variables'!W$45),4),"")</f>
        <v/>
      </c>
      <c r="P710" s="55" t="str">
        <f>IFERROR(P462*('SCENARIO Variables'!X$30/'SCENARIO Variables'!X$29),"")</f>
        <v/>
      </c>
      <c r="Q710" s="55" t="str">
        <f>IFERROR(Q462*('SCENARIO Variables'!Y$30/'SCENARIO Variables'!Y$29),"")</f>
        <v/>
      </c>
      <c r="R710" s="55" t="str">
        <f>IFERROR(R462*('SCENARIO Variables'!Z$30/'SCENARIO Variables'!Z$29),"")</f>
        <v/>
      </c>
      <c r="S710" s="55" t="str">
        <f>IFERROR(S462*('SCENARIO Variables'!AA$30/'SCENARIO Variables'!AA$29),"")</f>
        <v/>
      </c>
      <c r="T710" s="55" t="str">
        <f>IFERROR(T462*('SCENARIO Variables'!AB$30/'SCENARIO Variables'!AB$29),"")</f>
        <v/>
      </c>
      <c r="U710" s="55" t="str">
        <f>IFERROR(U462*('SCENARIO Variables'!AC$30/'SCENARIO Variables'!AC$29),"")</f>
        <v/>
      </c>
      <c r="V710" s="55" t="str">
        <f>IFERROR(V462*('SCENARIO Variables'!AD$30/'SCENARIO Variables'!AD$29),"")</f>
        <v/>
      </c>
      <c r="W710" s="55" t="str">
        <f>IFERROR(W462*('SCENARIO Variables'!AE$30/'SCENARIO Variables'!AE$29),"")</f>
        <v/>
      </c>
      <c r="X710" s="55" t="str">
        <f>IFERROR(X462*('SCENARIO Variables'!AF$30/'SCENARIO Variables'!AF$29),"")</f>
        <v/>
      </c>
      <c r="Y710" s="55" t="str">
        <f>IFERROR(Y462*('SCENARIO Variables'!AG$30/'SCENARIO Variables'!AG$29),"")</f>
        <v/>
      </c>
      <c r="Z710" s="55" t="str">
        <f>IFERROR(Z462*('SCENARIO Variables'!AH$30/'SCENARIO Variables'!AH$29),"")</f>
        <v/>
      </c>
      <c r="AA710" s="55" t="str">
        <f>IFERROR(AA462*('SCENARIO Variables'!AI$30/'SCENARIO Variables'!AI$29),"")</f>
        <v/>
      </c>
      <c r="AB710" s="55" t="str">
        <f>IFERROR(AB462*('SCENARIO Variables'!AJ$30/'SCENARIO Variables'!AJ$29),"")</f>
        <v/>
      </c>
      <c r="AC710" s="55" t="str">
        <f>IFERROR(AC462*('SCENARIO Variables'!AK$30/'SCENARIO Variables'!AK$29),"")</f>
        <v/>
      </c>
    </row>
    <row r="711" spans="3:29" x14ac:dyDescent="0.3">
      <c r="C711" t="s">
        <v>229</v>
      </c>
      <c r="D711" t="s">
        <v>543</v>
      </c>
      <c r="J711" s="52" t="str">
        <f t="shared" si="31"/>
        <v>*</v>
      </c>
      <c r="K711" s="8">
        <f t="shared" si="29"/>
        <v>2033</v>
      </c>
      <c r="L711" s="59" t="str">
        <f t="shared" si="30"/>
        <v>TYNP-C</v>
      </c>
      <c r="O711" s="53" t="str">
        <f>IFERROR(ROUNDDOWN(O463*('SCENARIO Variables'!W$46/'SCENARIO Variables'!W$45),4),"")</f>
        <v/>
      </c>
      <c r="P711" s="55" t="str">
        <f>IFERROR(P463*('SCENARIO Variables'!X$79/'SCENARIO Variables'!X$78),"")</f>
        <v/>
      </c>
      <c r="Q711" s="55" t="str">
        <f>IFERROR(Q463*('SCENARIO Variables'!Y$79/'SCENARIO Variables'!Y$78),"")</f>
        <v/>
      </c>
      <c r="R711" s="55" t="str">
        <f>IFERROR(R463*('SCENARIO Variables'!Z$79/'SCENARIO Variables'!Z$78),"")</f>
        <v/>
      </c>
      <c r="S711" s="55" t="str">
        <f>IFERROR(S463*('SCENARIO Variables'!AA$79/'SCENARIO Variables'!AA$78),"")</f>
        <v/>
      </c>
      <c r="T711" s="55" t="str">
        <f>IFERROR(T463*('SCENARIO Variables'!AB$79/'SCENARIO Variables'!AB$78),"")</f>
        <v/>
      </c>
      <c r="U711" s="55" t="str">
        <f>IFERROR(U463*('SCENARIO Variables'!AC$79/'SCENARIO Variables'!AC$78),"")</f>
        <v/>
      </c>
      <c r="V711" s="55" t="str">
        <f>IFERROR(V463*('SCENARIO Variables'!AD$79/'SCENARIO Variables'!AD$78),"")</f>
        <v/>
      </c>
      <c r="W711" s="55" t="str">
        <f>IFERROR(W463*('SCENARIO Variables'!AE$79/'SCENARIO Variables'!AE$78),"")</f>
        <v/>
      </c>
      <c r="X711" s="55" t="str">
        <f>IFERROR(X463*('SCENARIO Variables'!AF$79/'SCENARIO Variables'!AF$78),"")</f>
        <v/>
      </c>
      <c r="Y711" s="55" t="str">
        <f>IFERROR(Y463*('SCENARIO Variables'!AG$79/'SCENARIO Variables'!AG$78),"")</f>
        <v/>
      </c>
      <c r="Z711" s="55" t="str">
        <f>IFERROR(Z463*('SCENARIO Variables'!AH$79/'SCENARIO Variables'!AH$78),"")</f>
        <v/>
      </c>
      <c r="AA711" s="55" t="str">
        <f>IFERROR(AA463*('SCENARIO Variables'!AI$79/'SCENARIO Variables'!AI$78),"")</f>
        <v/>
      </c>
      <c r="AB711" s="55" t="str">
        <f>IFERROR(AB463*('SCENARIO Variables'!AJ$79/'SCENARIO Variables'!AJ$78),"")</f>
        <v/>
      </c>
      <c r="AC711" s="55" t="str">
        <f>IFERROR(AC463*('SCENARIO Variables'!AK$79/'SCENARIO Variables'!AK$78),"")</f>
        <v/>
      </c>
    </row>
    <row r="712" spans="3:29" x14ac:dyDescent="0.3">
      <c r="C712" t="s">
        <v>230</v>
      </c>
      <c r="D712" t="s">
        <v>543</v>
      </c>
      <c r="J712" s="52" t="str">
        <f t="shared" si="31"/>
        <v>*</v>
      </c>
      <c r="K712" s="8">
        <f t="shared" si="29"/>
        <v>2033</v>
      </c>
      <c r="L712" s="59" t="str">
        <f t="shared" si="30"/>
        <v>TLEF</v>
      </c>
      <c r="O712" s="53" t="str">
        <f>IFERROR(ROUNDDOWN(O464*('SCENARIO Variables'!W$46/'SCENARIO Variables'!W$45),4),"")</f>
        <v/>
      </c>
      <c r="P712" s="55" t="str">
        <f>IFERROR(P464*('SCENARIO Variables'!$H$13/'SCENARIO Variables'!$H$12)*('SCENARIO Variables'!X$30/'SCENARIO Variables'!X$29),"")</f>
        <v/>
      </c>
      <c r="Q712" s="55" t="str">
        <f>IFERROR(Q464*('SCENARIO Variables'!$H$13/'SCENARIO Variables'!$H$12)*('SCENARIO Variables'!Y$30/'SCENARIO Variables'!Y$29),"")</f>
        <v/>
      </c>
      <c r="R712" s="55" t="str">
        <f>IFERROR(R464*('SCENARIO Variables'!$H$13/'SCENARIO Variables'!$H$12)*('SCENARIO Variables'!Z$30/'SCENARIO Variables'!Z$29),"")</f>
        <v/>
      </c>
      <c r="S712" s="55" t="str">
        <f>IFERROR(S464*('SCENARIO Variables'!$H$13/'SCENARIO Variables'!$H$12)*('SCENARIO Variables'!AA$30/'SCENARIO Variables'!AA$29),"")</f>
        <v/>
      </c>
      <c r="T712" s="55" t="str">
        <f>IFERROR(T464*('SCENARIO Variables'!$H$13/'SCENARIO Variables'!$H$12)*('SCENARIO Variables'!AB$30/'SCENARIO Variables'!AB$29),"")</f>
        <v/>
      </c>
      <c r="U712" s="55" t="str">
        <f>IFERROR(U464*('SCENARIO Variables'!$H$13/'SCENARIO Variables'!$H$12)*('SCENARIO Variables'!AC$30/'SCENARIO Variables'!AC$29),"")</f>
        <v/>
      </c>
      <c r="V712" s="55" t="str">
        <f>IFERROR(V464*('SCENARIO Variables'!$H$13/'SCENARIO Variables'!$H$12)*('SCENARIO Variables'!AD$30/'SCENARIO Variables'!AD$29),"")</f>
        <v/>
      </c>
      <c r="W712" s="55" t="str">
        <f>IFERROR(W464*('SCENARIO Variables'!$H$13/'SCENARIO Variables'!$H$12)*('SCENARIO Variables'!AE$30/'SCENARIO Variables'!AE$29),"")</f>
        <v/>
      </c>
      <c r="X712" s="55" t="str">
        <f>IFERROR(X464*('SCENARIO Variables'!$H$13/'SCENARIO Variables'!$H$12)*('SCENARIO Variables'!AF$30/'SCENARIO Variables'!AF$29),"")</f>
        <v/>
      </c>
      <c r="Y712" s="55" t="str">
        <f>IFERROR(Y464*('SCENARIO Variables'!$H$13/'SCENARIO Variables'!$H$12)*('SCENARIO Variables'!AG$30/'SCENARIO Variables'!AG$29),"")</f>
        <v/>
      </c>
      <c r="Z712" s="55" t="str">
        <f>IFERROR(Z464*('SCENARIO Variables'!$H$13/'SCENARIO Variables'!$H$12)*('SCENARIO Variables'!AH$30/'SCENARIO Variables'!AH$29),"")</f>
        <v/>
      </c>
      <c r="AA712" s="55" t="str">
        <f>IFERROR(AA464*('SCENARIO Variables'!$H$13/'SCENARIO Variables'!$H$12)*('SCENARIO Variables'!AI$30/'SCENARIO Variables'!AI$29),"")</f>
        <v/>
      </c>
      <c r="AB712" s="55" t="str">
        <f>IFERROR(AB464*('SCENARIO Variables'!$H$13/'SCENARIO Variables'!$H$12)*('SCENARIO Variables'!AJ$30/'SCENARIO Variables'!AJ$29),"")</f>
        <v/>
      </c>
      <c r="AC712" s="55" t="str">
        <f>IFERROR(AC464*('SCENARIO Variables'!$H$13/'SCENARIO Variables'!$H$12)*('SCENARIO Variables'!AK$30/'SCENARIO Variables'!AK$29),"")</f>
        <v/>
      </c>
    </row>
    <row r="713" spans="3:29" x14ac:dyDescent="0.3">
      <c r="C713" t="s">
        <v>231</v>
      </c>
      <c r="D713" t="s">
        <v>543</v>
      </c>
      <c r="J713" s="52" t="str">
        <f t="shared" si="31"/>
        <v>*</v>
      </c>
      <c r="K713" s="8">
        <f t="shared" si="29"/>
        <v>2033</v>
      </c>
      <c r="L713" s="59" t="str">
        <f t="shared" si="30"/>
        <v>TLEF-C</v>
      </c>
      <c r="O713" s="53" t="str">
        <f>IFERROR(ROUNDDOWN(O465*('SCENARIO Variables'!W$46/'SCENARIO Variables'!W$45),4),"")</f>
        <v/>
      </c>
      <c r="P713" s="55" t="str">
        <f>IFERROR(P465*('SCENARIO Variables'!X$79/'SCENARIO Variables'!X$78),"")</f>
        <v/>
      </c>
      <c r="Q713" s="55" t="str">
        <f>IFERROR(Q465*('SCENARIO Variables'!Y$79/'SCENARIO Variables'!Y$78),"")</f>
        <v/>
      </c>
      <c r="R713" s="55" t="str">
        <f>IFERROR(R465*('SCENARIO Variables'!Z$79/'SCENARIO Variables'!Z$78),"")</f>
        <v/>
      </c>
      <c r="S713" s="55" t="str">
        <f>IFERROR(S465*('SCENARIO Variables'!AA$79/'SCENARIO Variables'!AA$78),"")</f>
        <v/>
      </c>
      <c r="T713" s="55" t="str">
        <f>IFERROR(T465*('SCENARIO Variables'!AB$79/'SCENARIO Variables'!AB$78),"")</f>
        <v/>
      </c>
      <c r="U713" s="55" t="str">
        <f>IFERROR(U465*('SCENARIO Variables'!AC$79/'SCENARIO Variables'!AC$78),"")</f>
        <v/>
      </c>
      <c r="V713" s="55" t="str">
        <f>IFERROR(V465*('SCENARIO Variables'!AD$79/'SCENARIO Variables'!AD$78),"")</f>
        <v/>
      </c>
      <c r="W713" s="55" t="str">
        <f>IFERROR(W465*('SCENARIO Variables'!AE$79/'SCENARIO Variables'!AE$78),"")</f>
        <v/>
      </c>
      <c r="X713" s="55" t="str">
        <f>IFERROR(X465*('SCENARIO Variables'!AF$79/'SCENARIO Variables'!AF$78),"")</f>
        <v/>
      </c>
      <c r="Y713" s="55" t="str">
        <f>IFERROR(Y465*('SCENARIO Variables'!AG$79/'SCENARIO Variables'!AG$78),"")</f>
        <v/>
      </c>
      <c r="Z713" s="55" t="str">
        <f>IFERROR(Z465*('SCENARIO Variables'!AH$79/'SCENARIO Variables'!AH$78),"")</f>
        <v/>
      </c>
      <c r="AA713" s="55" t="str">
        <f>IFERROR(AA465*('SCENARIO Variables'!AI$79/'SCENARIO Variables'!AI$78),"")</f>
        <v/>
      </c>
      <c r="AB713" s="55" t="str">
        <f>IFERROR(AB465*('SCENARIO Variables'!AJ$79/'SCENARIO Variables'!AJ$78),"")</f>
        <v/>
      </c>
      <c r="AC713" s="55" t="str">
        <f>IFERROR(AC465*('SCENARIO Variables'!AK$79/'SCENARIO Variables'!AK$78),"")</f>
        <v/>
      </c>
    </row>
    <row r="714" spans="3:29" x14ac:dyDescent="0.3">
      <c r="C714" t="s">
        <v>232</v>
      </c>
      <c r="D714" t="s">
        <v>543</v>
      </c>
      <c r="J714" s="52" t="str">
        <f t="shared" si="31"/>
        <v>*</v>
      </c>
      <c r="K714" s="8">
        <f t="shared" si="29"/>
        <v>2033</v>
      </c>
      <c r="L714" s="59" t="str">
        <f t="shared" si="30"/>
        <v>TFLL</v>
      </c>
      <c r="O714" s="53" t="str">
        <f>IFERROR(ROUNDDOWN(O466*('SCENARIO Variables'!W$46/'SCENARIO Variables'!W$45),4),"")</f>
        <v/>
      </c>
      <c r="P714" s="55" t="str">
        <f>IFERROR(P466*('SCENARIO Variables'!X$79/'SCENARIO Variables'!X$78),"")</f>
        <v/>
      </c>
      <c r="Q714" s="55" t="str">
        <f>IFERROR(Q466*('SCENARIO Variables'!Y$79/'SCENARIO Variables'!Y$78),"")</f>
        <v/>
      </c>
      <c r="R714" s="55" t="str">
        <f>IFERROR(R466*('SCENARIO Variables'!Z$79/'SCENARIO Variables'!Z$78),"")</f>
        <v/>
      </c>
      <c r="S714" s="55" t="str">
        <f>IFERROR(S466*('SCENARIO Variables'!AA$79/'SCENARIO Variables'!AA$78),"")</f>
        <v/>
      </c>
      <c r="T714" s="55" t="str">
        <f>IFERROR(T466*('SCENARIO Variables'!AB$79/'SCENARIO Variables'!AB$78),"")</f>
        <v/>
      </c>
      <c r="U714" s="55" t="str">
        <f>IFERROR(U466*('SCENARIO Variables'!AC$79/'SCENARIO Variables'!AC$78),"")</f>
        <v/>
      </c>
      <c r="V714" s="55" t="str">
        <f>IFERROR(V466*('SCENARIO Variables'!AD$79/'SCENARIO Variables'!AD$78),"")</f>
        <v/>
      </c>
      <c r="W714" s="55" t="str">
        <f>IFERROR(W466*('SCENARIO Variables'!AE$79/'SCENARIO Variables'!AE$78),"")</f>
        <v/>
      </c>
      <c r="X714" s="55" t="str">
        <f>IFERROR(X466*('SCENARIO Variables'!AF$79/'SCENARIO Variables'!AF$78),"")</f>
        <v/>
      </c>
      <c r="Y714" s="55" t="str">
        <f>IFERROR(Y466*('SCENARIO Variables'!AG$79/'SCENARIO Variables'!AG$78),"")</f>
        <v/>
      </c>
      <c r="Z714" s="55" t="str">
        <f>IFERROR(Z466*('SCENARIO Variables'!AH$79/'SCENARIO Variables'!AH$78),"")</f>
        <v/>
      </c>
      <c r="AA714" s="55" t="str">
        <f>IFERROR(AA466*('SCENARIO Variables'!AI$79/'SCENARIO Variables'!AI$78),"")</f>
        <v/>
      </c>
      <c r="AB714" s="55" t="str">
        <f>IFERROR(AB466*('SCENARIO Variables'!AJ$79/'SCENARIO Variables'!AJ$78),"")</f>
        <v/>
      </c>
      <c r="AC714" s="55" t="str">
        <f>IFERROR(AC466*('SCENARIO Variables'!AK$79/'SCENARIO Variables'!AK$78),"")</f>
        <v/>
      </c>
    </row>
    <row r="715" spans="3:29" x14ac:dyDescent="0.3">
      <c r="C715" t="s">
        <v>233</v>
      </c>
      <c r="D715" t="s">
        <v>543</v>
      </c>
      <c r="J715" s="52" t="str">
        <f t="shared" si="31"/>
        <v>*</v>
      </c>
      <c r="K715" s="8">
        <f t="shared" si="29"/>
        <v>2033</v>
      </c>
      <c r="L715" s="59" t="str">
        <f t="shared" si="30"/>
        <v>TFLL-C</v>
      </c>
      <c r="O715" s="53" t="str">
        <f>IFERROR(ROUNDDOWN(O467*('SCENARIO Variables'!W$46/'SCENARIO Variables'!W$45),4),"")</f>
        <v/>
      </c>
      <c r="P715" s="55" t="str">
        <f>IFERROR(P467*('SCENARIO Variables'!X$79/'SCENARIO Variables'!X$78),"")</f>
        <v/>
      </c>
      <c r="Q715" s="55" t="str">
        <f>IFERROR(Q467*('SCENARIO Variables'!Y$79/'SCENARIO Variables'!Y$78),"")</f>
        <v/>
      </c>
      <c r="R715" s="55" t="str">
        <f>IFERROR(R467*('SCENARIO Variables'!Z$79/'SCENARIO Variables'!Z$78),"")</f>
        <v/>
      </c>
      <c r="S715" s="55" t="str">
        <f>IFERROR(S467*('SCENARIO Variables'!AA$79/'SCENARIO Variables'!AA$78),"")</f>
        <v/>
      </c>
      <c r="T715" s="55" t="str">
        <f>IFERROR(T467*('SCENARIO Variables'!AB$79/'SCENARIO Variables'!AB$78),"")</f>
        <v/>
      </c>
      <c r="U715" s="55" t="str">
        <f>IFERROR(U467*('SCENARIO Variables'!AC$79/'SCENARIO Variables'!AC$78),"")</f>
        <v/>
      </c>
      <c r="V715" s="55" t="str">
        <f>IFERROR(V467*('SCENARIO Variables'!AD$79/'SCENARIO Variables'!AD$78),"")</f>
        <v/>
      </c>
      <c r="W715" s="55" t="str">
        <f>IFERROR(W467*('SCENARIO Variables'!AE$79/'SCENARIO Variables'!AE$78),"")</f>
        <v/>
      </c>
      <c r="X715" s="55" t="str">
        <f>IFERROR(X467*('SCENARIO Variables'!AF$79/'SCENARIO Variables'!AF$78),"")</f>
        <v/>
      </c>
      <c r="Y715" s="55" t="str">
        <f>IFERROR(Y467*('SCENARIO Variables'!AG$79/'SCENARIO Variables'!AG$78),"")</f>
        <v/>
      </c>
      <c r="Z715" s="55" t="str">
        <f>IFERROR(Z467*('SCENARIO Variables'!AH$79/'SCENARIO Variables'!AH$78),"")</f>
        <v/>
      </c>
      <c r="AA715" s="55" t="str">
        <f>IFERROR(AA467*('SCENARIO Variables'!AI$79/'SCENARIO Variables'!AI$78),"")</f>
        <v/>
      </c>
      <c r="AB715" s="55" t="str">
        <f>IFERROR(AB467*('SCENARIO Variables'!AJ$79/'SCENARIO Variables'!AJ$78),"")</f>
        <v/>
      </c>
      <c r="AC715" s="55" t="str">
        <f>IFERROR(AC467*('SCENARIO Variables'!AK$79/'SCENARIO Variables'!AK$78),"")</f>
        <v/>
      </c>
    </row>
    <row r="716" spans="3:29" x14ac:dyDescent="0.3">
      <c r="C716" t="s">
        <v>234</v>
      </c>
      <c r="J716" s="52" t="str">
        <f t="shared" si="31"/>
        <v>*</v>
      </c>
      <c r="K716" s="8">
        <f t="shared" si="29"/>
        <v>2033</v>
      </c>
      <c r="L716" s="59" t="str">
        <f t="shared" si="30"/>
        <v>TFLS</v>
      </c>
      <c r="O716" s="53" t="str">
        <f>IFERROR(ROUNDDOWN(O468*('SCENARIO Variables'!W$46/'SCENARIO Variables'!W$45),4),"")</f>
        <v/>
      </c>
      <c r="P716" s="55" t="str">
        <f>IFERROR(P468*('SCENARIO Variables'!$H$13/'SCENARIO Variables'!$H$12)*('SCENARIO Variables'!X$30/'SCENARIO Variables'!X$29),"")</f>
        <v/>
      </c>
      <c r="Q716" s="55" t="str">
        <f>IFERROR(Q468*('SCENARIO Variables'!$H$13/'SCENARIO Variables'!$H$12)*('SCENARIO Variables'!Y$30/'SCENARIO Variables'!Y$29),"")</f>
        <v/>
      </c>
      <c r="R716" s="55" t="str">
        <f>IFERROR(R468*('SCENARIO Variables'!$H$13/'SCENARIO Variables'!$H$12)*('SCENARIO Variables'!Z$30/'SCENARIO Variables'!Z$29),"")</f>
        <v/>
      </c>
      <c r="S716" s="55" t="str">
        <f>IFERROR(S468*('SCENARIO Variables'!$H$13/'SCENARIO Variables'!$H$12)*('SCENARIO Variables'!AA$30/'SCENARIO Variables'!AA$29),"")</f>
        <v/>
      </c>
      <c r="T716" s="55" t="str">
        <f>IFERROR(T468*('SCENARIO Variables'!$H$13/'SCENARIO Variables'!$H$12)*('SCENARIO Variables'!AB$30/'SCENARIO Variables'!AB$29),"")</f>
        <v/>
      </c>
      <c r="U716" s="55" t="str">
        <f>IFERROR(U468*('SCENARIO Variables'!$H$13/'SCENARIO Variables'!$H$12)*('SCENARIO Variables'!AC$30/'SCENARIO Variables'!AC$29),"")</f>
        <v/>
      </c>
      <c r="V716" s="55" t="str">
        <f>IFERROR(V468*('SCENARIO Variables'!$H$13/'SCENARIO Variables'!$H$12)*('SCENARIO Variables'!AD$30/'SCENARIO Variables'!AD$29),"")</f>
        <v/>
      </c>
      <c r="W716" s="55" t="str">
        <f>IFERROR(W468*('SCENARIO Variables'!$H$13/'SCENARIO Variables'!$H$12)*('SCENARIO Variables'!AE$30/'SCENARIO Variables'!AE$29),"")</f>
        <v/>
      </c>
      <c r="X716" s="55" t="str">
        <f>IFERROR(X468*('SCENARIO Variables'!$H$13/'SCENARIO Variables'!$H$12)*('SCENARIO Variables'!AF$30/'SCENARIO Variables'!AF$29),"")</f>
        <v/>
      </c>
      <c r="Y716" s="55" t="str">
        <f>IFERROR(Y468*('SCENARIO Variables'!$H$13/'SCENARIO Variables'!$H$12)*('SCENARIO Variables'!AG$30/'SCENARIO Variables'!AG$29),"")</f>
        <v/>
      </c>
      <c r="Z716" s="55" t="str">
        <f>IFERROR(Z468*('SCENARIO Variables'!$H$13/'SCENARIO Variables'!$H$12)*('SCENARIO Variables'!AH$30/'SCENARIO Variables'!AH$29),"")</f>
        <v/>
      </c>
      <c r="AA716" s="55" t="str">
        <f>IFERROR(AA468*('SCENARIO Variables'!$H$13/'SCENARIO Variables'!$H$12)*('SCENARIO Variables'!AI$30/'SCENARIO Variables'!AI$29),"")</f>
        <v/>
      </c>
      <c r="AB716" s="55" t="str">
        <f>IFERROR(AB468*('SCENARIO Variables'!$H$13/'SCENARIO Variables'!$H$12)*('SCENARIO Variables'!AJ$30/'SCENARIO Variables'!AJ$29),"")</f>
        <v/>
      </c>
      <c r="AC716" s="55" t="str">
        <f>IFERROR(AC468*('SCENARIO Variables'!$H$13/'SCENARIO Variables'!$H$12)*('SCENARIO Variables'!AK$30/'SCENARIO Variables'!AK$29),"")</f>
        <v/>
      </c>
    </row>
    <row r="717" spans="3:29" x14ac:dyDescent="0.3">
      <c r="C717" t="s">
        <v>235</v>
      </c>
      <c r="J717" s="52" t="str">
        <f t="shared" si="31"/>
        <v>*</v>
      </c>
      <c r="K717" s="8">
        <f t="shared" si="29"/>
        <v>2033</v>
      </c>
      <c r="L717" s="59" t="str">
        <f t="shared" si="30"/>
        <v>TFLS-C</v>
      </c>
      <c r="O717" s="53" t="str">
        <f>IFERROR(ROUNDDOWN(O469*('SCENARIO Variables'!W$46/'SCENARIO Variables'!W$45),4),"")</f>
        <v/>
      </c>
      <c r="P717" s="55" t="str">
        <f>IFERROR(P469*('SCENARIO Variables'!$H$13/'SCENARIO Variables'!$H$12)*('SCENARIO Variables'!X$30/'SCENARIO Variables'!X$29),"")</f>
        <v/>
      </c>
      <c r="Q717" s="55" t="str">
        <f>IFERROR(Q469*('SCENARIO Variables'!$H$13/'SCENARIO Variables'!$H$12)*('SCENARIO Variables'!Y$30/'SCENARIO Variables'!Y$29),"")</f>
        <v/>
      </c>
      <c r="R717" s="55" t="str">
        <f>IFERROR(R469*('SCENARIO Variables'!$H$13/'SCENARIO Variables'!$H$12)*('SCENARIO Variables'!Z$30/'SCENARIO Variables'!Z$29),"")</f>
        <v/>
      </c>
      <c r="S717" s="55" t="str">
        <f>IFERROR(S469*('SCENARIO Variables'!$H$13/'SCENARIO Variables'!$H$12)*('SCENARIO Variables'!AA$30/'SCENARIO Variables'!AA$29),"")</f>
        <v/>
      </c>
      <c r="T717" s="55" t="str">
        <f>IFERROR(T469*('SCENARIO Variables'!$H$13/'SCENARIO Variables'!$H$12)*('SCENARIO Variables'!AB$30/'SCENARIO Variables'!AB$29),"")</f>
        <v/>
      </c>
      <c r="U717" s="55" t="str">
        <f>IFERROR(U469*('SCENARIO Variables'!$H$13/'SCENARIO Variables'!$H$12)*('SCENARIO Variables'!AC$30/'SCENARIO Variables'!AC$29),"")</f>
        <v/>
      </c>
      <c r="V717" s="55" t="str">
        <f>IFERROR(V469*('SCENARIO Variables'!$H$13/'SCENARIO Variables'!$H$12)*('SCENARIO Variables'!AD$30/'SCENARIO Variables'!AD$29),"")</f>
        <v/>
      </c>
      <c r="W717" s="55" t="str">
        <f>IFERROR(W469*('SCENARIO Variables'!$H$13/'SCENARIO Variables'!$H$12)*('SCENARIO Variables'!AE$30/'SCENARIO Variables'!AE$29),"")</f>
        <v/>
      </c>
      <c r="X717" s="55" t="str">
        <f>IFERROR(X469*('SCENARIO Variables'!$H$13/'SCENARIO Variables'!$H$12)*('SCENARIO Variables'!AF$30/'SCENARIO Variables'!AF$29),"")</f>
        <v/>
      </c>
      <c r="Y717" s="55" t="str">
        <f>IFERROR(Y469*('SCENARIO Variables'!$H$13/'SCENARIO Variables'!$H$12)*('SCENARIO Variables'!AG$30/'SCENARIO Variables'!AG$29),"")</f>
        <v/>
      </c>
      <c r="Z717" s="55" t="str">
        <f>IFERROR(Z469*('SCENARIO Variables'!$H$13/'SCENARIO Variables'!$H$12)*('SCENARIO Variables'!AH$30/'SCENARIO Variables'!AH$29),"")</f>
        <v/>
      </c>
      <c r="AA717" s="55" t="str">
        <f>IFERROR(AA469*('SCENARIO Variables'!$H$13/'SCENARIO Variables'!$H$12)*('SCENARIO Variables'!AI$30/'SCENARIO Variables'!AI$29),"")</f>
        <v/>
      </c>
      <c r="AB717" s="55" t="str">
        <f>IFERROR(AB469*('SCENARIO Variables'!$H$13/'SCENARIO Variables'!$H$12)*('SCENARIO Variables'!AJ$30/'SCENARIO Variables'!AJ$29),"")</f>
        <v/>
      </c>
      <c r="AC717" s="55" t="str">
        <f>IFERROR(AC469*('SCENARIO Variables'!$H$13/'SCENARIO Variables'!$H$12)*('SCENARIO Variables'!AK$30/'SCENARIO Variables'!AK$29),"")</f>
        <v/>
      </c>
    </row>
    <row r="718" spans="3:29" x14ac:dyDescent="0.3">
      <c r="C718" t="s">
        <v>236</v>
      </c>
      <c r="J718" s="52" t="str">
        <f t="shared" si="31"/>
        <v>*</v>
      </c>
      <c r="K718" s="8">
        <f t="shared" si="29"/>
        <v>2033</v>
      </c>
      <c r="L718" s="59" t="str">
        <f t="shared" si="30"/>
        <v>TFML</v>
      </c>
      <c r="O718" s="53" t="str">
        <f>IFERROR(ROUNDDOWN(O470*('SCENARIO Variables'!W$46/'SCENARIO Variables'!W$45),4),"")</f>
        <v/>
      </c>
      <c r="P718" s="55" t="str">
        <f>IFERROR(P470*('SCENARIO Variables'!X$79/'SCENARIO Variables'!X$78),"")</f>
        <v/>
      </c>
      <c r="Q718" s="55" t="str">
        <f>IFERROR(Q470*('SCENARIO Variables'!Y$79/'SCENARIO Variables'!Y$78),"")</f>
        <v/>
      </c>
      <c r="R718" s="55" t="str">
        <f>IFERROR(R470*('SCENARIO Variables'!Z$79/'SCENARIO Variables'!Z$78),"")</f>
        <v/>
      </c>
      <c r="S718" s="55" t="str">
        <f>IFERROR(S470*('SCENARIO Variables'!AA$79/'SCENARIO Variables'!AA$78),"")</f>
        <v/>
      </c>
      <c r="T718" s="55" t="str">
        <f>IFERROR(T470*('SCENARIO Variables'!AB$79/'SCENARIO Variables'!AB$78),"")</f>
        <v/>
      </c>
      <c r="U718" s="55" t="str">
        <f>IFERROR(U470*('SCENARIO Variables'!AC$79/'SCENARIO Variables'!AC$78),"")</f>
        <v/>
      </c>
      <c r="V718" s="55" t="str">
        <f>IFERROR(V470*('SCENARIO Variables'!AD$79/'SCENARIO Variables'!AD$78),"")</f>
        <v/>
      </c>
      <c r="W718" s="55" t="str">
        <f>IFERROR(W470*('SCENARIO Variables'!AE$79/'SCENARIO Variables'!AE$78),"")</f>
        <v/>
      </c>
      <c r="X718" s="55" t="str">
        <f>IFERROR(X470*('SCENARIO Variables'!AF$79/'SCENARIO Variables'!AF$78),"")</f>
        <v/>
      </c>
      <c r="Y718" s="55" t="str">
        <f>IFERROR(Y470*('SCENARIO Variables'!AG$79/'SCENARIO Variables'!AG$78),"")</f>
        <v/>
      </c>
      <c r="Z718" s="55" t="str">
        <f>IFERROR(Z470*('SCENARIO Variables'!AH$79/'SCENARIO Variables'!AH$78),"")</f>
        <v/>
      </c>
      <c r="AA718" s="55" t="str">
        <f>IFERROR(AA470*('SCENARIO Variables'!AI$79/'SCENARIO Variables'!AI$78),"")</f>
        <v/>
      </c>
      <c r="AB718" s="55" t="str">
        <f>IFERROR(AB470*('SCENARIO Variables'!AJ$79/'SCENARIO Variables'!AJ$78),"")</f>
        <v/>
      </c>
      <c r="AC718" s="55" t="str">
        <f>IFERROR(AC470*('SCENARIO Variables'!AK$79/'SCENARIO Variables'!AK$78),"")</f>
        <v/>
      </c>
    </row>
    <row r="719" spans="3:29" x14ac:dyDescent="0.3">
      <c r="C719" t="s">
        <v>237</v>
      </c>
      <c r="J719" s="52" t="str">
        <f t="shared" si="31"/>
        <v>*</v>
      </c>
      <c r="K719" s="8">
        <f t="shared" si="29"/>
        <v>2033</v>
      </c>
      <c r="L719" s="59" t="str">
        <f t="shared" si="30"/>
        <v>TFML-C</v>
      </c>
      <c r="O719" s="53" t="str">
        <f>IFERROR(ROUNDDOWN(O471*('SCENARIO Variables'!W$46/'SCENARIO Variables'!W$45),4),"")</f>
        <v/>
      </c>
      <c r="P719" s="55" t="str">
        <f>IFERROR(P471*('SCENARIO Variables'!X$79/'SCENARIO Variables'!X$78),"")</f>
        <v/>
      </c>
      <c r="Q719" s="55" t="str">
        <f>IFERROR(Q471*('SCENARIO Variables'!Y$79/'SCENARIO Variables'!Y$78),"")</f>
        <v/>
      </c>
      <c r="R719" s="55" t="str">
        <f>IFERROR(R471*('SCENARIO Variables'!Z$79/'SCENARIO Variables'!Z$78),"")</f>
        <v/>
      </c>
      <c r="S719" s="55" t="str">
        <f>IFERROR(S471*('SCENARIO Variables'!AA$79/'SCENARIO Variables'!AA$78),"")</f>
        <v/>
      </c>
      <c r="T719" s="55" t="str">
        <f>IFERROR(T471*('SCENARIO Variables'!AB$79/'SCENARIO Variables'!AB$78),"")</f>
        <v/>
      </c>
      <c r="U719" s="55" t="str">
        <f>IFERROR(U471*('SCENARIO Variables'!AC$79/'SCENARIO Variables'!AC$78),"")</f>
        <v/>
      </c>
      <c r="V719" s="55" t="str">
        <f>IFERROR(V471*('SCENARIO Variables'!AD$79/'SCENARIO Variables'!AD$78),"")</f>
        <v/>
      </c>
      <c r="W719" s="55" t="str">
        <f>IFERROR(W471*('SCENARIO Variables'!AE$79/'SCENARIO Variables'!AE$78),"")</f>
        <v/>
      </c>
      <c r="X719" s="55" t="str">
        <f>IFERROR(X471*('SCENARIO Variables'!AF$79/'SCENARIO Variables'!AF$78),"")</f>
        <v/>
      </c>
      <c r="Y719" s="55" t="str">
        <f>IFERROR(Y471*('SCENARIO Variables'!AG$79/'SCENARIO Variables'!AG$78),"")</f>
        <v/>
      </c>
      <c r="Z719" s="55" t="str">
        <f>IFERROR(Z471*('SCENARIO Variables'!AH$79/'SCENARIO Variables'!AH$78),"")</f>
        <v/>
      </c>
      <c r="AA719" s="55" t="str">
        <f>IFERROR(AA471*('SCENARIO Variables'!AI$79/'SCENARIO Variables'!AI$78),"")</f>
        <v/>
      </c>
      <c r="AB719" s="55" t="str">
        <f>IFERROR(AB471*('SCENARIO Variables'!AJ$79/'SCENARIO Variables'!AJ$78),"")</f>
        <v/>
      </c>
      <c r="AC719" s="55" t="str">
        <f>IFERROR(AC471*('SCENARIO Variables'!AK$79/'SCENARIO Variables'!AK$78),"")</f>
        <v/>
      </c>
    </row>
    <row r="720" spans="3:29" x14ac:dyDescent="0.3">
      <c r="C720" t="s">
        <v>238</v>
      </c>
      <c r="J720" s="52" t="str">
        <f t="shared" si="31"/>
        <v>*</v>
      </c>
      <c r="K720" s="8">
        <f t="shared" si="29"/>
        <v>2033</v>
      </c>
      <c r="L720" s="59" t="str">
        <f t="shared" si="30"/>
        <v>TFMS</v>
      </c>
      <c r="O720" s="53" t="str">
        <f>IFERROR(ROUNDDOWN(O472*('SCENARIO Variables'!W$46/'SCENARIO Variables'!W$45),4),"")</f>
        <v/>
      </c>
      <c r="P720" s="55" t="str">
        <f>IFERROR(P472*('SCENARIO Variables'!$H$13/'SCENARIO Variables'!$H$12)*('SCENARIO Variables'!X$30/'SCENARIO Variables'!X$29),"")</f>
        <v/>
      </c>
      <c r="Q720" s="55" t="str">
        <f>IFERROR(Q472*('SCENARIO Variables'!$H$13/'SCENARIO Variables'!$H$12)*('SCENARIO Variables'!Y$30/'SCENARIO Variables'!Y$29),"")</f>
        <v/>
      </c>
      <c r="R720" s="55" t="str">
        <f>IFERROR(R472*('SCENARIO Variables'!$H$13/'SCENARIO Variables'!$H$12)*('SCENARIO Variables'!Z$30/'SCENARIO Variables'!Z$29),"")</f>
        <v/>
      </c>
      <c r="S720" s="55" t="str">
        <f>IFERROR(S472*('SCENARIO Variables'!$H$13/'SCENARIO Variables'!$H$12)*('SCENARIO Variables'!AA$30/'SCENARIO Variables'!AA$29),"")</f>
        <v/>
      </c>
      <c r="T720" s="55" t="str">
        <f>IFERROR(T472*('SCENARIO Variables'!$H$13/'SCENARIO Variables'!$H$12)*('SCENARIO Variables'!AB$30/'SCENARIO Variables'!AB$29),"")</f>
        <v/>
      </c>
      <c r="U720" s="55" t="str">
        <f>IFERROR(U472*('SCENARIO Variables'!$H$13/'SCENARIO Variables'!$H$12)*('SCENARIO Variables'!AC$30/'SCENARIO Variables'!AC$29),"")</f>
        <v/>
      </c>
      <c r="V720" s="55" t="str">
        <f>IFERROR(V472*('SCENARIO Variables'!$H$13/'SCENARIO Variables'!$H$12)*('SCENARIO Variables'!AD$30/'SCENARIO Variables'!AD$29),"")</f>
        <v/>
      </c>
      <c r="W720" s="55" t="str">
        <f>IFERROR(W472*('SCENARIO Variables'!$H$13/'SCENARIO Variables'!$H$12)*('SCENARIO Variables'!AE$30/'SCENARIO Variables'!AE$29),"")</f>
        <v/>
      </c>
      <c r="X720" s="55" t="str">
        <f>IFERROR(X472*('SCENARIO Variables'!$H$13/'SCENARIO Variables'!$H$12)*('SCENARIO Variables'!AF$30/'SCENARIO Variables'!AF$29),"")</f>
        <v/>
      </c>
      <c r="Y720" s="55" t="str">
        <f>IFERROR(Y472*('SCENARIO Variables'!$H$13/'SCENARIO Variables'!$H$12)*('SCENARIO Variables'!AG$30/'SCENARIO Variables'!AG$29),"")</f>
        <v/>
      </c>
      <c r="Z720" s="55" t="str">
        <f>IFERROR(Z472*('SCENARIO Variables'!$H$13/'SCENARIO Variables'!$H$12)*('SCENARIO Variables'!AH$30/'SCENARIO Variables'!AH$29),"")</f>
        <v/>
      </c>
      <c r="AA720" s="55" t="str">
        <f>IFERROR(AA472*('SCENARIO Variables'!$H$13/'SCENARIO Variables'!$H$12)*('SCENARIO Variables'!AI$30/'SCENARIO Variables'!AI$29),"")</f>
        <v/>
      </c>
      <c r="AB720" s="55" t="str">
        <f>IFERROR(AB472*('SCENARIO Variables'!$H$13/'SCENARIO Variables'!$H$12)*('SCENARIO Variables'!AJ$30/'SCENARIO Variables'!AJ$29),"")</f>
        <v/>
      </c>
      <c r="AC720" s="55" t="str">
        <f>IFERROR(AC472*('SCENARIO Variables'!$H$13/'SCENARIO Variables'!$H$12)*('SCENARIO Variables'!AK$30/'SCENARIO Variables'!AK$29),"")</f>
        <v/>
      </c>
    </row>
    <row r="721" spans="3:29" x14ac:dyDescent="0.3">
      <c r="C721" t="s">
        <v>239</v>
      </c>
      <c r="J721" s="52" t="str">
        <f t="shared" si="31"/>
        <v>*</v>
      </c>
      <c r="K721" s="8">
        <f t="shared" si="29"/>
        <v>2033</v>
      </c>
      <c r="L721" s="59" t="str">
        <f t="shared" si="30"/>
        <v>TFMS-C</v>
      </c>
      <c r="O721" s="53" t="str">
        <f>IFERROR(ROUNDDOWN(O473*('SCENARIO Variables'!W$46/'SCENARIO Variables'!W$45),4),"")</f>
        <v/>
      </c>
      <c r="P721" s="55" t="str">
        <f>IFERROR(P473*('SCENARIO Variables'!$H$13/'SCENARIO Variables'!$H$12)*('SCENARIO Variables'!X$30/'SCENARIO Variables'!X$29),"")</f>
        <v/>
      </c>
      <c r="Q721" s="55" t="str">
        <f>IFERROR(Q473*('SCENARIO Variables'!$H$13/'SCENARIO Variables'!$H$12)*('SCENARIO Variables'!Y$30/'SCENARIO Variables'!Y$29),"")</f>
        <v/>
      </c>
      <c r="R721" s="55" t="str">
        <f>IFERROR(R473*('SCENARIO Variables'!$H$13/'SCENARIO Variables'!$H$12)*('SCENARIO Variables'!Z$30/'SCENARIO Variables'!Z$29),"")</f>
        <v/>
      </c>
      <c r="S721" s="55" t="str">
        <f>IFERROR(S473*('SCENARIO Variables'!$H$13/'SCENARIO Variables'!$H$12)*('SCENARIO Variables'!AA$30/'SCENARIO Variables'!AA$29),"")</f>
        <v/>
      </c>
      <c r="T721" s="55" t="str">
        <f>IFERROR(T473*('SCENARIO Variables'!$H$13/'SCENARIO Variables'!$H$12)*('SCENARIO Variables'!AB$30/'SCENARIO Variables'!AB$29),"")</f>
        <v/>
      </c>
      <c r="U721" s="55" t="str">
        <f>IFERROR(U473*('SCENARIO Variables'!$H$13/'SCENARIO Variables'!$H$12)*('SCENARIO Variables'!AC$30/'SCENARIO Variables'!AC$29),"")</f>
        <v/>
      </c>
      <c r="V721" s="55" t="str">
        <f>IFERROR(V473*('SCENARIO Variables'!$H$13/'SCENARIO Variables'!$H$12)*('SCENARIO Variables'!AD$30/'SCENARIO Variables'!AD$29),"")</f>
        <v/>
      </c>
      <c r="W721" s="55" t="str">
        <f>IFERROR(W473*('SCENARIO Variables'!$H$13/'SCENARIO Variables'!$H$12)*('SCENARIO Variables'!AE$30/'SCENARIO Variables'!AE$29),"")</f>
        <v/>
      </c>
      <c r="X721" s="55" t="str">
        <f>IFERROR(X473*('SCENARIO Variables'!$H$13/'SCENARIO Variables'!$H$12)*('SCENARIO Variables'!AF$30/'SCENARIO Variables'!AF$29),"")</f>
        <v/>
      </c>
      <c r="Y721" s="55" t="str">
        <f>IFERROR(Y473*('SCENARIO Variables'!$H$13/'SCENARIO Variables'!$H$12)*('SCENARIO Variables'!AG$30/'SCENARIO Variables'!AG$29),"")</f>
        <v/>
      </c>
      <c r="Z721" s="55" t="str">
        <f>IFERROR(Z473*('SCENARIO Variables'!$H$13/'SCENARIO Variables'!$H$12)*('SCENARIO Variables'!AH$30/'SCENARIO Variables'!AH$29),"")</f>
        <v/>
      </c>
      <c r="AA721" s="55" t="str">
        <f>IFERROR(AA473*('SCENARIO Variables'!$H$13/'SCENARIO Variables'!$H$12)*('SCENARIO Variables'!AI$30/'SCENARIO Variables'!AI$29),"")</f>
        <v/>
      </c>
      <c r="AB721" s="55" t="str">
        <f>IFERROR(AB473*('SCENARIO Variables'!$H$13/'SCENARIO Variables'!$H$12)*('SCENARIO Variables'!AJ$30/'SCENARIO Variables'!AJ$29),"")</f>
        <v/>
      </c>
      <c r="AC721" s="55" t="str">
        <f>IFERROR(AC473*('SCENARIO Variables'!$H$13/'SCENARIO Variables'!$H$12)*('SCENARIO Variables'!AK$30/'SCENARIO Variables'!AK$29),"")</f>
        <v/>
      </c>
    </row>
    <row r="722" spans="3:29" x14ac:dyDescent="0.3">
      <c r="C722" t="s">
        <v>240</v>
      </c>
      <c r="J722" s="52" t="str">
        <f t="shared" si="31"/>
        <v>*</v>
      </c>
      <c r="K722" s="8">
        <f t="shared" si="29"/>
        <v>2033</v>
      </c>
      <c r="L722" s="59" t="str">
        <f t="shared" si="30"/>
        <v>TFRL</v>
      </c>
      <c r="O722" s="53" t="str">
        <f>IFERROR(ROUNDDOWN(O474*('SCENARIO Variables'!W$46/'SCENARIO Variables'!W$45),4),"")</f>
        <v/>
      </c>
      <c r="P722" s="55" t="str">
        <f>IFERROR(P474*('SCENARIO Variables'!X$79/'SCENARIO Variables'!X$78),"")</f>
        <v/>
      </c>
      <c r="Q722" s="55" t="str">
        <f>IFERROR(Q474*('SCENARIO Variables'!Y$79/'SCENARIO Variables'!Y$78),"")</f>
        <v/>
      </c>
      <c r="R722" s="55" t="str">
        <f>IFERROR(R474*('SCENARIO Variables'!Z$79/'SCENARIO Variables'!Z$78),"")</f>
        <v/>
      </c>
      <c r="S722" s="55" t="str">
        <f>IFERROR(S474*('SCENARIO Variables'!AA$79/'SCENARIO Variables'!AA$78),"")</f>
        <v/>
      </c>
      <c r="T722" s="55" t="str">
        <f>IFERROR(T474*('SCENARIO Variables'!AB$79/'SCENARIO Variables'!AB$78),"")</f>
        <v/>
      </c>
      <c r="U722" s="55" t="str">
        <f>IFERROR(U474*('SCENARIO Variables'!AC$79/'SCENARIO Variables'!AC$78),"")</f>
        <v/>
      </c>
      <c r="V722" s="55" t="str">
        <f>IFERROR(V474*('SCENARIO Variables'!AD$79/'SCENARIO Variables'!AD$78),"")</f>
        <v/>
      </c>
      <c r="W722" s="55" t="str">
        <f>IFERROR(W474*('SCENARIO Variables'!AE$79/'SCENARIO Variables'!AE$78),"")</f>
        <v/>
      </c>
      <c r="X722" s="55" t="str">
        <f>IFERROR(X474*('SCENARIO Variables'!AF$79/'SCENARIO Variables'!AF$78),"")</f>
        <v/>
      </c>
      <c r="Y722" s="55" t="str">
        <f>IFERROR(Y474*('SCENARIO Variables'!AG$79/'SCENARIO Variables'!AG$78),"")</f>
        <v/>
      </c>
      <c r="Z722" s="55" t="str">
        <f>IFERROR(Z474*('SCENARIO Variables'!AH$79/'SCENARIO Variables'!AH$78),"")</f>
        <v/>
      </c>
      <c r="AA722" s="55" t="str">
        <f>IFERROR(AA474*('SCENARIO Variables'!AI$79/'SCENARIO Variables'!AI$78),"")</f>
        <v/>
      </c>
      <c r="AB722" s="55" t="str">
        <f>IFERROR(AB474*('SCENARIO Variables'!AJ$79/'SCENARIO Variables'!AJ$78),"")</f>
        <v/>
      </c>
      <c r="AC722" s="55" t="str">
        <f>IFERROR(AC474*('SCENARIO Variables'!AK$79/'SCENARIO Variables'!AK$78),"")</f>
        <v/>
      </c>
    </row>
    <row r="723" spans="3:29" x14ac:dyDescent="0.3">
      <c r="C723" t="s">
        <v>241</v>
      </c>
      <c r="J723" s="52" t="str">
        <f t="shared" si="31"/>
        <v>*</v>
      </c>
      <c r="K723" s="8">
        <f t="shared" si="29"/>
        <v>2033</v>
      </c>
      <c r="L723" s="59" t="str">
        <f t="shared" si="30"/>
        <v>TFRL-C</v>
      </c>
      <c r="O723" s="53" t="str">
        <f>IFERROR(ROUNDDOWN(O475*('SCENARIO Variables'!W$46/'SCENARIO Variables'!W$45),4),"")</f>
        <v/>
      </c>
      <c r="P723" s="55" t="str">
        <f>IFERROR(P475*('SCENARIO Variables'!X$79/'SCENARIO Variables'!X$78),"")</f>
        <v/>
      </c>
      <c r="Q723" s="55" t="str">
        <f>IFERROR(Q475*('SCENARIO Variables'!Y$79/'SCENARIO Variables'!Y$78),"")</f>
        <v/>
      </c>
      <c r="R723" s="55" t="str">
        <f>IFERROR(R475*('SCENARIO Variables'!Z$79/'SCENARIO Variables'!Z$78),"")</f>
        <v/>
      </c>
      <c r="S723" s="55" t="str">
        <f>IFERROR(S475*('SCENARIO Variables'!AA$79/'SCENARIO Variables'!AA$78),"")</f>
        <v/>
      </c>
      <c r="T723" s="55" t="str">
        <f>IFERROR(T475*('SCENARIO Variables'!AB$79/'SCENARIO Variables'!AB$78),"")</f>
        <v/>
      </c>
      <c r="U723" s="55" t="str">
        <f>IFERROR(U475*('SCENARIO Variables'!AC$79/'SCENARIO Variables'!AC$78),"")</f>
        <v/>
      </c>
      <c r="V723" s="55" t="str">
        <f>IFERROR(V475*('SCENARIO Variables'!AD$79/'SCENARIO Variables'!AD$78),"")</f>
        <v/>
      </c>
      <c r="W723" s="55" t="str">
        <f>IFERROR(W475*('SCENARIO Variables'!AE$79/'SCENARIO Variables'!AE$78),"")</f>
        <v/>
      </c>
      <c r="X723" s="55" t="str">
        <f>IFERROR(X475*('SCENARIO Variables'!AF$79/'SCENARIO Variables'!AF$78),"")</f>
        <v/>
      </c>
      <c r="Y723" s="55" t="str">
        <f>IFERROR(Y475*('SCENARIO Variables'!AG$79/'SCENARIO Variables'!AG$78),"")</f>
        <v/>
      </c>
      <c r="Z723" s="55" t="str">
        <f>IFERROR(Z475*('SCENARIO Variables'!AH$79/'SCENARIO Variables'!AH$78),"")</f>
        <v/>
      </c>
      <c r="AA723" s="55" t="str">
        <f>IFERROR(AA475*('SCENARIO Variables'!AI$79/'SCENARIO Variables'!AI$78),"")</f>
        <v/>
      </c>
      <c r="AB723" s="55" t="str">
        <f>IFERROR(AB475*('SCENARIO Variables'!AJ$79/'SCENARIO Variables'!AJ$78),"")</f>
        <v/>
      </c>
      <c r="AC723" s="55" t="str">
        <f>IFERROR(AC475*('SCENARIO Variables'!AK$79/'SCENARIO Variables'!AK$78),"")</f>
        <v/>
      </c>
    </row>
    <row r="724" spans="3:29" x14ac:dyDescent="0.3">
      <c r="C724" t="s">
        <v>242</v>
      </c>
      <c r="J724" s="52" t="str">
        <f t="shared" si="31"/>
        <v>*</v>
      </c>
      <c r="K724" s="8">
        <f t="shared" si="29"/>
        <v>2033</v>
      </c>
      <c r="L724" s="59" t="str">
        <f t="shared" si="30"/>
        <v>TFRS</v>
      </c>
      <c r="O724" s="53" t="str">
        <f>IFERROR(ROUNDDOWN(O476*('SCENARIO Variables'!W$46/'SCENARIO Variables'!W$45),4),"")</f>
        <v/>
      </c>
      <c r="P724" s="55" t="str">
        <f>IFERROR(P476*('SCENARIO Variables'!$H$13/'SCENARIO Variables'!$H$12)*('SCENARIO Variables'!X$30/'SCENARIO Variables'!X$29),"")</f>
        <v/>
      </c>
      <c r="Q724" s="55" t="str">
        <f>IFERROR(Q476*('SCENARIO Variables'!$H$13/'SCENARIO Variables'!$H$12)*('SCENARIO Variables'!Y$30/'SCENARIO Variables'!Y$29),"")</f>
        <v/>
      </c>
      <c r="R724" s="55" t="str">
        <f>IFERROR(R476*('SCENARIO Variables'!$H$13/'SCENARIO Variables'!$H$12)*('SCENARIO Variables'!Z$30/'SCENARIO Variables'!Z$29),"")</f>
        <v/>
      </c>
      <c r="S724" s="55" t="str">
        <f>IFERROR(S476*('SCENARIO Variables'!$H$13/'SCENARIO Variables'!$H$12)*('SCENARIO Variables'!AA$30/'SCENARIO Variables'!AA$29),"")</f>
        <v/>
      </c>
      <c r="T724" s="55" t="str">
        <f>IFERROR(T476*('SCENARIO Variables'!$H$13/'SCENARIO Variables'!$H$12)*('SCENARIO Variables'!AB$30/'SCENARIO Variables'!AB$29),"")</f>
        <v/>
      </c>
      <c r="U724" s="55" t="str">
        <f>IFERROR(U476*('SCENARIO Variables'!$H$13/'SCENARIO Variables'!$H$12)*('SCENARIO Variables'!AC$30/'SCENARIO Variables'!AC$29),"")</f>
        <v/>
      </c>
      <c r="V724" s="55" t="str">
        <f>IFERROR(V476*('SCENARIO Variables'!$H$13/'SCENARIO Variables'!$H$12)*('SCENARIO Variables'!AD$30/'SCENARIO Variables'!AD$29),"")</f>
        <v/>
      </c>
      <c r="W724" s="55" t="str">
        <f>IFERROR(W476*('SCENARIO Variables'!$H$13/'SCENARIO Variables'!$H$12)*('SCENARIO Variables'!AE$30/'SCENARIO Variables'!AE$29),"")</f>
        <v/>
      </c>
      <c r="X724" s="55" t="str">
        <f>IFERROR(X476*('SCENARIO Variables'!$H$13/'SCENARIO Variables'!$H$12)*('SCENARIO Variables'!AF$30/'SCENARIO Variables'!AF$29),"")</f>
        <v/>
      </c>
      <c r="Y724" s="55" t="str">
        <f>IFERROR(Y476*('SCENARIO Variables'!$H$13/'SCENARIO Variables'!$H$12)*('SCENARIO Variables'!AG$30/'SCENARIO Variables'!AG$29),"")</f>
        <v/>
      </c>
      <c r="Z724" s="55" t="str">
        <f>IFERROR(Z476*('SCENARIO Variables'!$H$13/'SCENARIO Variables'!$H$12)*('SCENARIO Variables'!AH$30/'SCENARIO Variables'!AH$29),"")</f>
        <v/>
      </c>
      <c r="AA724" s="55" t="str">
        <f>IFERROR(AA476*('SCENARIO Variables'!$H$13/'SCENARIO Variables'!$H$12)*('SCENARIO Variables'!AI$30/'SCENARIO Variables'!AI$29),"")</f>
        <v/>
      </c>
      <c r="AB724" s="55" t="str">
        <f>IFERROR(AB476*('SCENARIO Variables'!$H$13/'SCENARIO Variables'!$H$12)*('SCENARIO Variables'!AJ$30/'SCENARIO Variables'!AJ$29),"")</f>
        <v/>
      </c>
      <c r="AC724" s="55" t="str">
        <f>IFERROR(AC476*('SCENARIO Variables'!$H$13/'SCENARIO Variables'!$H$12)*('SCENARIO Variables'!AK$30/'SCENARIO Variables'!AK$29),"")</f>
        <v/>
      </c>
    </row>
    <row r="725" spans="3:29" x14ac:dyDescent="0.3">
      <c r="C725" t="s">
        <v>243</v>
      </c>
      <c r="J725" s="52" t="str">
        <f t="shared" si="31"/>
        <v>*</v>
      </c>
      <c r="K725" s="8">
        <f t="shared" si="29"/>
        <v>2033</v>
      </c>
      <c r="L725" s="59" t="str">
        <f t="shared" si="30"/>
        <v>TFRS-C</v>
      </c>
      <c r="O725" s="53" t="str">
        <f>IFERROR(ROUNDDOWN(O477*('SCENARIO Variables'!W$46/'SCENARIO Variables'!W$45),4),"")</f>
        <v/>
      </c>
      <c r="P725" s="55" t="str">
        <f>IFERROR(P477*('SCENARIO Variables'!$H$13/'SCENARIO Variables'!$H$12)*('SCENARIO Variables'!X$30/'SCENARIO Variables'!X$29),"")</f>
        <v/>
      </c>
      <c r="Q725" s="55" t="str">
        <f>IFERROR(Q477*('SCENARIO Variables'!$H$13/'SCENARIO Variables'!$H$12)*('SCENARIO Variables'!Y$30/'SCENARIO Variables'!Y$29),"")</f>
        <v/>
      </c>
      <c r="R725" s="55" t="str">
        <f>IFERROR(R477*('SCENARIO Variables'!$H$13/'SCENARIO Variables'!$H$12)*('SCENARIO Variables'!Z$30/'SCENARIO Variables'!Z$29),"")</f>
        <v/>
      </c>
      <c r="S725" s="55" t="str">
        <f>IFERROR(S477*('SCENARIO Variables'!$H$13/'SCENARIO Variables'!$H$12)*('SCENARIO Variables'!AA$30/'SCENARIO Variables'!AA$29),"")</f>
        <v/>
      </c>
      <c r="T725" s="55" t="str">
        <f>IFERROR(T477*('SCENARIO Variables'!$H$13/'SCENARIO Variables'!$H$12)*('SCENARIO Variables'!AB$30/'SCENARIO Variables'!AB$29),"")</f>
        <v/>
      </c>
      <c r="U725" s="55" t="str">
        <f>IFERROR(U477*('SCENARIO Variables'!$H$13/'SCENARIO Variables'!$H$12)*('SCENARIO Variables'!AC$30/'SCENARIO Variables'!AC$29),"")</f>
        <v/>
      </c>
      <c r="V725" s="55" t="str">
        <f>IFERROR(V477*('SCENARIO Variables'!$H$13/'SCENARIO Variables'!$H$12)*('SCENARIO Variables'!AD$30/'SCENARIO Variables'!AD$29),"")</f>
        <v/>
      </c>
      <c r="W725" s="55" t="str">
        <f>IFERROR(W477*('SCENARIO Variables'!$H$13/'SCENARIO Variables'!$H$12)*('SCENARIO Variables'!AE$30/'SCENARIO Variables'!AE$29),"")</f>
        <v/>
      </c>
      <c r="X725" s="55" t="str">
        <f>IFERROR(X477*('SCENARIO Variables'!$H$13/'SCENARIO Variables'!$H$12)*('SCENARIO Variables'!AF$30/'SCENARIO Variables'!AF$29),"")</f>
        <v/>
      </c>
      <c r="Y725" s="55" t="str">
        <f>IFERROR(Y477*('SCENARIO Variables'!$H$13/'SCENARIO Variables'!$H$12)*('SCENARIO Variables'!AG$30/'SCENARIO Variables'!AG$29),"")</f>
        <v/>
      </c>
      <c r="Z725" s="55" t="str">
        <f>IFERROR(Z477*('SCENARIO Variables'!$H$13/'SCENARIO Variables'!$H$12)*('SCENARIO Variables'!AH$30/'SCENARIO Variables'!AH$29),"")</f>
        <v/>
      </c>
      <c r="AA725" s="55" t="str">
        <f>IFERROR(AA477*('SCENARIO Variables'!$H$13/'SCENARIO Variables'!$H$12)*('SCENARIO Variables'!AI$30/'SCENARIO Variables'!AI$29),"")</f>
        <v/>
      </c>
      <c r="AB725" s="55" t="str">
        <f>IFERROR(AB477*('SCENARIO Variables'!$H$13/'SCENARIO Variables'!$H$12)*('SCENARIO Variables'!AJ$30/'SCENARIO Variables'!AJ$29),"")</f>
        <v/>
      </c>
      <c r="AC725" s="55" t="str">
        <f>IFERROR(AC477*('SCENARIO Variables'!$H$13/'SCENARIO Variables'!$H$12)*('SCENARIO Variables'!AK$30/'SCENARIO Variables'!AK$29),"")</f>
        <v/>
      </c>
    </row>
    <row r="726" spans="3:29" x14ac:dyDescent="0.3">
      <c r="C726" t="s">
        <v>244</v>
      </c>
      <c r="J726" s="52" t="str">
        <f t="shared" si="31"/>
        <v>*</v>
      </c>
      <c r="K726" s="8">
        <f t="shared" si="29"/>
        <v>2033</v>
      </c>
      <c r="L726" s="59" t="str">
        <f t="shared" si="30"/>
        <v>TNB</v>
      </c>
      <c r="O726" s="53" t="str">
        <f>IFERROR(ROUNDDOWN(O478*('SCENARIO Variables'!W$46/'SCENARIO Variables'!W$45),4),"")</f>
        <v/>
      </c>
      <c r="P726" s="55" t="str">
        <f>IFERROR(P478*('SCENARIO Variables'!$H$13/'SCENARIO Variables'!$H$12)*('SCENARIO Variables'!X$30/'SCENARIO Variables'!X$29),"")</f>
        <v/>
      </c>
      <c r="Q726" s="55" t="str">
        <f>IFERROR(Q478*('SCENARIO Variables'!$H$13/'SCENARIO Variables'!$H$12)*('SCENARIO Variables'!Y$30/'SCENARIO Variables'!Y$29),"")</f>
        <v/>
      </c>
      <c r="R726" s="55" t="str">
        <f>IFERROR(R478*('SCENARIO Variables'!$H$13/'SCENARIO Variables'!$H$12)*('SCENARIO Variables'!Z$30/'SCENARIO Variables'!Z$29),"")</f>
        <v/>
      </c>
      <c r="S726" s="55" t="str">
        <f>IFERROR(S478*('SCENARIO Variables'!$H$13/'SCENARIO Variables'!$H$12)*('SCENARIO Variables'!AA$30/'SCENARIO Variables'!AA$29),"")</f>
        <v/>
      </c>
      <c r="T726" s="55" t="str">
        <f>IFERROR(T478*('SCENARIO Variables'!$H$13/'SCENARIO Variables'!$H$12)*('SCENARIO Variables'!AB$30/'SCENARIO Variables'!AB$29),"")</f>
        <v/>
      </c>
      <c r="U726" s="55" t="str">
        <f>IFERROR(U478*('SCENARIO Variables'!$H$13/'SCENARIO Variables'!$H$12)*('SCENARIO Variables'!AC$30/'SCENARIO Variables'!AC$29),"")</f>
        <v/>
      </c>
      <c r="V726" s="55" t="str">
        <f>IFERROR(V478*('SCENARIO Variables'!$H$13/'SCENARIO Variables'!$H$12)*('SCENARIO Variables'!AD$30/'SCENARIO Variables'!AD$29),"")</f>
        <v/>
      </c>
      <c r="W726" s="55" t="str">
        <f>IFERROR(W478*('SCENARIO Variables'!$H$13/'SCENARIO Variables'!$H$12)*('SCENARIO Variables'!AE$30/'SCENARIO Variables'!AE$29),"")</f>
        <v/>
      </c>
      <c r="X726" s="55" t="str">
        <f>IFERROR(X478*('SCENARIO Variables'!$H$13/'SCENARIO Variables'!$H$12)*('SCENARIO Variables'!AF$30/'SCENARIO Variables'!AF$29),"")</f>
        <v/>
      </c>
      <c r="Y726" s="55" t="str">
        <f>IFERROR(Y478*('SCENARIO Variables'!$H$13/'SCENARIO Variables'!$H$12)*('SCENARIO Variables'!AG$30/'SCENARIO Variables'!AG$29),"")</f>
        <v/>
      </c>
      <c r="Z726" s="55" t="str">
        <f>IFERROR(Z478*('SCENARIO Variables'!$H$13/'SCENARIO Variables'!$H$12)*('SCENARIO Variables'!AH$30/'SCENARIO Variables'!AH$29),"")</f>
        <v/>
      </c>
      <c r="AA726" s="55" t="str">
        <f>IFERROR(AA478*('SCENARIO Variables'!$H$13/'SCENARIO Variables'!$H$12)*('SCENARIO Variables'!AI$30/'SCENARIO Variables'!AI$29),"")</f>
        <v/>
      </c>
      <c r="AB726" s="55" t="str">
        <f>IFERROR(AB478*('SCENARIO Variables'!$H$13/'SCENARIO Variables'!$H$12)*('SCENARIO Variables'!AJ$30/'SCENARIO Variables'!AJ$29),"")</f>
        <v/>
      </c>
      <c r="AC726" s="55" t="str">
        <f>IFERROR(AC478*('SCENARIO Variables'!$H$13/'SCENARIO Variables'!$H$12)*('SCENARIO Variables'!AK$30/'SCENARIO Variables'!AK$29),"")</f>
        <v/>
      </c>
    </row>
    <row r="727" spans="3:29" x14ac:dyDescent="0.3">
      <c r="C727" t="s">
        <v>245</v>
      </c>
      <c r="E727"/>
      <c r="J727" s="52" t="str">
        <f t="shared" si="31"/>
        <v>*</v>
      </c>
      <c r="K727" s="8">
        <f t="shared" si="29"/>
        <v>2033</v>
      </c>
      <c r="L727" s="59" t="str">
        <f t="shared" si="30"/>
        <v>TNB-C</v>
      </c>
      <c r="O727" s="53" t="str">
        <f>IFERROR(ROUNDDOWN(O479*('SCENARIO Variables'!W$46/'SCENARIO Variables'!W$45),4),"")</f>
        <v/>
      </c>
      <c r="P727" s="55" t="str">
        <f>IFERROR(P479*('SCENARIO Variables'!X$79/'SCENARIO Variables'!X$78),"")</f>
        <v/>
      </c>
      <c r="Q727" s="55" t="str">
        <f>IFERROR(Q479*('SCENARIO Variables'!Y$79/'SCENARIO Variables'!Y$78),"")</f>
        <v/>
      </c>
      <c r="R727" s="55" t="str">
        <f>IFERROR(R479*('SCENARIO Variables'!Z$79/'SCENARIO Variables'!Z$78),"")</f>
        <v/>
      </c>
      <c r="S727" s="55" t="str">
        <f>IFERROR(S479*('SCENARIO Variables'!AA$79/'SCENARIO Variables'!AA$78),"")</f>
        <v/>
      </c>
      <c r="T727" s="55" t="str">
        <f>IFERROR(T479*('SCENARIO Variables'!AB$79/'SCENARIO Variables'!AB$78),"")</f>
        <v/>
      </c>
      <c r="U727" s="55" t="str">
        <f>IFERROR(U479*('SCENARIO Variables'!AC$79/'SCENARIO Variables'!AC$78),"")</f>
        <v/>
      </c>
      <c r="V727" s="55" t="str">
        <f>IFERROR(V479*('SCENARIO Variables'!AD$79/'SCENARIO Variables'!AD$78),"")</f>
        <v/>
      </c>
      <c r="W727" s="55" t="str">
        <f>IFERROR(W479*('SCENARIO Variables'!AE$79/'SCENARIO Variables'!AE$78),"")</f>
        <v/>
      </c>
      <c r="X727" s="55" t="str">
        <f>IFERROR(X479*('SCENARIO Variables'!AF$79/'SCENARIO Variables'!AF$78),"")</f>
        <v/>
      </c>
      <c r="Y727" s="55" t="str">
        <f>IFERROR(Y479*('SCENARIO Variables'!AG$79/'SCENARIO Variables'!AG$78),"")</f>
        <v/>
      </c>
      <c r="Z727" s="55" t="str">
        <f>IFERROR(Z479*('SCENARIO Variables'!AH$79/'SCENARIO Variables'!AH$78),"")</f>
        <v/>
      </c>
      <c r="AA727" s="55" t="str">
        <f>IFERROR(AA479*('SCENARIO Variables'!AI$79/'SCENARIO Variables'!AI$78),"")</f>
        <v/>
      </c>
      <c r="AB727" s="55" t="str">
        <f>IFERROR(AB479*('SCENARIO Variables'!AJ$79/'SCENARIO Variables'!AJ$78),"")</f>
        <v/>
      </c>
      <c r="AC727" s="55" t="str">
        <f>IFERROR(AC479*('SCENARIO Variables'!AK$79/'SCENARIO Variables'!AK$78),"")</f>
        <v/>
      </c>
    </row>
    <row r="728" spans="3:29" x14ac:dyDescent="0.3">
      <c r="C728" t="s">
        <v>246</v>
      </c>
      <c r="E728"/>
      <c r="J728" s="52" t="str">
        <f t="shared" si="31"/>
        <v>*</v>
      </c>
      <c r="K728" s="8">
        <f t="shared" si="29"/>
        <v>2033</v>
      </c>
      <c r="L728" s="59" t="str">
        <f t="shared" si="30"/>
        <v>TOV</v>
      </c>
      <c r="O728" s="53" t="str">
        <f>IFERROR(ROUNDDOWN(O480*('SCENARIO Variables'!W$46/'SCENARIO Variables'!W$45),4),"")</f>
        <v/>
      </c>
      <c r="P728" s="55" t="str">
        <f>IFERROR(P480*('SCENARIO Variables'!X$30/'SCENARIO Variables'!X$29),"")</f>
        <v/>
      </c>
      <c r="Q728" s="55" t="str">
        <f>IFERROR(Q480*('SCENARIO Variables'!Y$30/'SCENARIO Variables'!Y$29),"")</f>
        <v/>
      </c>
      <c r="R728" s="55" t="str">
        <f>IFERROR(R480*('SCENARIO Variables'!Z$30/'SCENARIO Variables'!Z$29),"")</f>
        <v/>
      </c>
      <c r="S728" s="55" t="str">
        <f>IFERROR(S480*('SCENARIO Variables'!AA$30/'SCENARIO Variables'!AA$29),"")</f>
        <v/>
      </c>
      <c r="T728" s="55" t="str">
        <f>IFERROR(T480*('SCENARIO Variables'!AB$30/'SCENARIO Variables'!AB$29),"")</f>
        <v/>
      </c>
      <c r="U728" s="55" t="str">
        <f>IFERROR(U480*('SCENARIO Variables'!AC$30/'SCENARIO Variables'!AC$29),"")</f>
        <v/>
      </c>
      <c r="V728" s="55" t="str">
        <f>IFERROR(V480*('SCENARIO Variables'!AD$30/'SCENARIO Variables'!AD$29),"")</f>
        <v/>
      </c>
      <c r="W728" s="55" t="str">
        <f>IFERROR(W480*('SCENARIO Variables'!AE$30/'SCENARIO Variables'!AE$29),"")</f>
        <v/>
      </c>
      <c r="X728" s="55" t="str">
        <f>IFERROR(X480*('SCENARIO Variables'!AF$30/'SCENARIO Variables'!AF$29),"")</f>
        <v/>
      </c>
      <c r="Y728" s="55" t="str">
        <f>IFERROR(Y480*('SCENARIO Variables'!AG$30/'SCENARIO Variables'!AG$29),"")</f>
        <v/>
      </c>
      <c r="Z728" s="55" t="str">
        <f>IFERROR(Z480*('SCENARIO Variables'!AH$30/'SCENARIO Variables'!AH$29),"")</f>
        <v/>
      </c>
      <c r="AA728" s="55" t="str">
        <f>IFERROR(AA480*('SCENARIO Variables'!AI$30/'SCENARIO Variables'!AI$29),"")</f>
        <v/>
      </c>
      <c r="AB728" s="55" t="str">
        <f>IFERROR(AB480*('SCENARIO Variables'!AJ$30/'SCENARIO Variables'!AJ$29),"")</f>
        <v/>
      </c>
      <c r="AC728" s="55" t="str">
        <f>IFERROR(AC480*('SCENARIO Variables'!AK$30/'SCENARIO Variables'!AK$29),"")</f>
        <v/>
      </c>
    </row>
    <row r="729" spans="3:29" x14ac:dyDescent="0.3">
      <c r="C729" t="s">
        <v>247</v>
      </c>
      <c r="E729"/>
      <c r="J729" s="52" t="str">
        <f t="shared" si="31"/>
        <v>*</v>
      </c>
      <c r="K729" s="8">
        <f t="shared" si="29"/>
        <v>2033</v>
      </c>
      <c r="L729" s="59" t="str">
        <f t="shared" si="30"/>
        <v>TOV-C</v>
      </c>
      <c r="O729" s="53" t="str">
        <f>IFERROR(ROUNDDOWN(O481*('SCENARIO Variables'!W$46/'SCENARIO Variables'!W$45),4),"")</f>
        <v/>
      </c>
      <c r="P729" s="55" t="str">
        <f>IFERROR(P481*('SCENARIO Variables'!X$79/'SCENARIO Variables'!X$78),"")</f>
        <v/>
      </c>
      <c r="Q729" s="55" t="str">
        <f>IFERROR(Q481*('SCENARIO Variables'!Y$79/'SCENARIO Variables'!Y$78),"")</f>
        <v/>
      </c>
      <c r="R729" s="55" t="str">
        <f>IFERROR(R481*('SCENARIO Variables'!Z$79/'SCENARIO Variables'!Z$78),"")</f>
        <v/>
      </c>
      <c r="S729" s="55" t="str">
        <f>IFERROR(S481*('SCENARIO Variables'!AA$79/'SCENARIO Variables'!AA$78),"")</f>
        <v/>
      </c>
      <c r="T729" s="55" t="str">
        <f>IFERROR(T481*('SCENARIO Variables'!AB$79/'SCENARIO Variables'!AB$78),"")</f>
        <v/>
      </c>
      <c r="U729" s="55" t="str">
        <f>IFERROR(U481*('SCENARIO Variables'!AC$79/'SCENARIO Variables'!AC$78),"")</f>
        <v/>
      </c>
      <c r="V729" s="55" t="str">
        <f>IFERROR(V481*('SCENARIO Variables'!AD$79/'SCENARIO Variables'!AD$78),"")</f>
        <v/>
      </c>
      <c r="W729" s="55" t="str">
        <f>IFERROR(W481*('SCENARIO Variables'!AE$79/'SCENARIO Variables'!AE$78),"")</f>
        <v/>
      </c>
      <c r="X729" s="55" t="str">
        <f>IFERROR(X481*('SCENARIO Variables'!AF$79/'SCENARIO Variables'!AF$78),"")</f>
        <v/>
      </c>
      <c r="Y729" s="55" t="str">
        <f>IFERROR(Y481*('SCENARIO Variables'!AG$79/'SCENARIO Variables'!AG$78),"")</f>
        <v/>
      </c>
      <c r="Z729" s="55" t="str">
        <f>IFERROR(Z481*('SCENARIO Variables'!AH$79/'SCENARIO Variables'!AH$78),"")</f>
        <v/>
      </c>
      <c r="AA729" s="55" t="str">
        <f>IFERROR(AA481*('SCENARIO Variables'!AI$79/'SCENARIO Variables'!AI$78),"")</f>
        <v/>
      </c>
      <c r="AB729" s="55" t="str">
        <f>IFERROR(AB481*('SCENARIO Variables'!AJ$79/'SCENARIO Variables'!AJ$78),"")</f>
        <v/>
      </c>
      <c r="AC729" s="55" t="str">
        <f>IFERROR(AC481*('SCENARIO Variables'!AK$79/'SCENARIO Variables'!AK$78),"")</f>
        <v/>
      </c>
    </row>
    <row r="730" spans="3:29" x14ac:dyDescent="0.3">
      <c r="C730" t="s">
        <v>248</v>
      </c>
      <c r="E730"/>
      <c r="J730" s="52" t="str">
        <f t="shared" si="31"/>
        <v>*</v>
      </c>
      <c r="K730" s="8">
        <f t="shared" si="29"/>
        <v>2033</v>
      </c>
      <c r="L730" s="59" t="str">
        <f t="shared" si="30"/>
        <v>TTF</v>
      </c>
      <c r="O730" s="53" t="str">
        <f>IFERROR(ROUNDDOWN(O482*('SCENARIO Variables'!W$46/'SCENARIO Variables'!W$45),4),"")</f>
        <v/>
      </c>
      <c r="P730" s="55" t="str">
        <f>IFERROR(P482*('SCENARIO Variables'!$H$13/'SCENARIO Variables'!$H$12)*('SCENARIO Variables'!X$30/'SCENARIO Variables'!X$29),"")</f>
        <v/>
      </c>
      <c r="Q730" s="55" t="str">
        <f>IFERROR(Q482*('SCENARIO Variables'!$H$13/'SCENARIO Variables'!$H$12)*('SCENARIO Variables'!Y$30/'SCENARIO Variables'!Y$29),"")</f>
        <v/>
      </c>
      <c r="R730" s="55" t="str">
        <f>IFERROR(R482*('SCENARIO Variables'!$H$13/'SCENARIO Variables'!$H$12)*('SCENARIO Variables'!Z$30/'SCENARIO Variables'!Z$29),"")</f>
        <v/>
      </c>
      <c r="S730" s="55" t="str">
        <f>IFERROR(S482*('SCENARIO Variables'!$H$13/'SCENARIO Variables'!$H$12)*('SCENARIO Variables'!AA$30/'SCENARIO Variables'!AA$29),"")</f>
        <v/>
      </c>
      <c r="T730" s="55" t="str">
        <f>IFERROR(T482*('SCENARIO Variables'!$H$13/'SCENARIO Variables'!$H$12)*('SCENARIO Variables'!AB$30/'SCENARIO Variables'!AB$29),"")</f>
        <v/>
      </c>
      <c r="U730" s="55" t="str">
        <f>IFERROR(U482*('SCENARIO Variables'!$H$13/'SCENARIO Variables'!$H$12)*('SCENARIO Variables'!AC$30/'SCENARIO Variables'!AC$29),"")</f>
        <v/>
      </c>
      <c r="V730" s="55" t="str">
        <f>IFERROR(V482*('SCENARIO Variables'!$H$13/'SCENARIO Variables'!$H$12)*('SCENARIO Variables'!AD$30/'SCENARIO Variables'!AD$29),"")</f>
        <v/>
      </c>
      <c r="W730" s="55" t="str">
        <f>IFERROR(W482*('SCENARIO Variables'!$H$13/'SCENARIO Variables'!$H$12)*('SCENARIO Variables'!AE$30/'SCENARIO Variables'!AE$29),"")</f>
        <v/>
      </c>
      <c r="X730" s="55" t="str">
        <f>IFERROR(X482*('SCENARIO Variables'!$H$13/'SCENARIO Variables'!$H$12)*('SCENARIO Variables'!AF$30/'SCENARIO Variables'!AF$29),"")</f>
        <v/>
      </c>
      <c r="Y730" s="55" t="str">
        <f>IFERROR(Y482*('SCENARIO Variables'!$H$13/'SCENARIO Variables'!$H$12)*('SCENARIO Variables'!AG$30/'SCENARIO Variables'!AG$29),"")</f>
        <v/>
      </c>
      <c r="Z730" s="55" t="str">
        <f>IFERROR(Z482*('SCENARIO Variables'!$H$13/'SCENARIO Variables'!$H$12)*('SCENARIO Variables'!AH$30/'SCENARIO Variables'!AH$29),"")</f>
        <v/>
      </c>
      <c r="AA730" s="55" t="str">
        <f>IFERROR(AA482*('SCENARIO Variables'!$H$13/'SCENARIO Variables'!$H$12)*('SCENARIO Variables'!AI$30/'SCENARIO Variables'!AI$29),"")</f>
        <v/>
      </c>
      <c r="AB730" s="55" t="str">
        <f>IFERROR(AB482*('SCENARIO Variables'!$H$13/'SCENARIO Variables'!$H$12)*('SCENARIO Variables'!AJ$30/'SCENARIO Variables'!AJ$29),"")</f>
        <v/>
      </c>
      <c r="AC730" s="55" t="str">
        <f>IFERROR(AC482*('SCENARIO Variables'!$H$13/'SCENARIO Variables'!$H$12)*('SCENARIO Variables'!AK$30/'SCENARIO Variables'!AK$29),"")</f>
        <v/>
      </c>
    </row>
    <row r="731" spans="3:29" x14ac:dyDescent="0.3">
      <c r="C731" t="s">
        <v>249</v>
      </c>
      <c r="E731"/>
      <c r="J731" s="52" t="str">
        <f t="shared" si="31"/>
        <v>*</v>
      </c>
      <c r="K731" s="8">
        <f t="shared" si="29"/>
        <v>2033</v>
      </c>
      <c r="L731" s="59" t="str">
        <f t="shared" si="30"/>
        <v>TTF-C</v>
      </c>
      <c r="O731" s="53" t="str">
        <f>IFERROR(ROUNDDOWN(O483*('SCENARIO Variables'!W$46/'SCENARIO Variables'!W$45),4),"")</f>
        <v/>
      </c>
      <c r="P731" s="55" t="str">
        <f>IFERROR(P483*('SCENARIO Variables'!X$79/'SCENARIO Variables'!X$78),"")</f>
        <v/>
      </c>
      <c r="Q731" s="55" t="str">
        <f>IFERROR(Q483*('SCENARIO Variables'!Y$79/'SCENARIO Variables'!Y$78),"")</f>
        <v/>
      </c>
      <c r="R731" s="55" t="str">
        <f>IFERROR(R483*('SCENARIO Variables'!Z$79/'SCENARIO Variables'!Z$78),"")</f>
        <v/>
      </c>
      <c r="S731" s="55" t="str">
        <f>IFERROR(S483*('SCENARIO Variables'!AA$79/'SCENARIO Variables'!AA$78),"")</f>
        <v/>
      </c>
      <c r="T731" s="55" t="str">
        <f>IFERROR(T483*('SCENARIO Variables'!AB$79/'SCENARIO Variables'!AB$78),"")</f>
        <v/>
      </c>
      <c r="U731" s="55" t="str">
        <f>IFERROR(U483*('SCENARIO Variables'!AC$79/'SCENARIO Variables'!AC$78),"")</f>
        <v/>
      </c>
      <c r="V731" s="55" t="str">
        <f>IFERROR(V483*('SCENARIO Variables'!AD$79/'SCENARIO Variables'!AD$78),"")</f>
        <v/>
      </c>
      <c r="W731" s="55" t="str">
        <f>IFERROR(W483*('SCENARIO Variables'!AE$79/'SCENARIO Variables'!AE$78),"")</f>
        <v/>
      </c>
      <c r="X731" s="55" t="str">
        <f>IFERROR(X483*('SCENARIO Variables'!AF$79/'SCENARIO Variables'!AF$78),"")</f>
        <v/>
      </c>
      <c r="Y731" s="55" t="str">
        <f>IFERROR(Y483*('SCENARIO Variables'!AG$79/'SCENARIO Variables'!AG$78),"")</f>
        <v/>
      </c>
      <c r="Z731" s="55" t="str">
        <f>IFERROR(Z483*('SCENARIO Variables'!AH$79/'SCENARIO Variables'!AH$78),"")</f>
        <v/>
      </c>
      <c r="AA731" s="55" t="str">
        <f>IFERROR(AA483*('SCENARIO Variables'!AI$79/'SCENARIO Variables'!AI$78),"")</f>
        <v/>
      </c>
      <c r="AB731" s="55" t="str">
        <f>IFERROR(AB483*('SCENARIO Variables'!AJ$79/'SCENARIO Variables'!AJ$78),"")</f>
        <v/>
      </c>
      <c r="AC731" s="55" t="str">
        <f>IFERROR(AC483*('SCENARIO Variables'!AK$79/'SCENARIO Variables'!AK$78),"")</f>
        <v/>
      </c>
    </row>
    <row r="732" spans="3:29" x14ac:dyDescent="0.3">
      <c r="C732" t="s">
        <v>250</v>
      </c>
      <c r="E732"/>
      <c r="J732" s="52" t="str">
        <f t="shared" si="31"/>
        <v>*</v>
      </c>
      <c r="K732" s="8">
        <f t="shared" si="29"/>
        <v>2033</v>
      </c>
      <c r="L732" s="59" t="str">
        <f t="shared" si="30"/>
        <v>TYEF</v>
      </c>
      <c r="O732" s="53" t="str">
        <f>IFERROR(ROUNDDOWN(O484*('SCENARIO Variables'!W$46/'SCENARIO Variables'!W$45),4),"")</f>
        <v/>
      </c>
      <c r="P732" s="55" t="str">
        <f>IFERROR(P484*('SCENARIO Variables'!$H$13/'SCENARIO Variables'!$H$12)*('SCENARIO Variables'!X$30/'SCENARIO Variables'!X$29),"")</f>
        <v/>
      </c>
      <c r="Q732" s="55" t="str">
        <f>IFERROR(Q484*('SCENARIO Variables'!$H$13/'SCENARIO Variables'!$H$12)*('SCENARIO Variables'!Y$30/'SCENARIO Variables'!Y$29),"")</f>
        <v/>
      </c>
      <c r="R732" s="55" t="str">
        <f>IFERROR(R484*('SCENARIO Variables'!$H$13/'SCENARIO Variables'!$H$12)*('SCENARIO Variables'!Z$30/'SCENARIO Variables'!Z$29),"")</f>
        <v/>
      </c>
      <c r="S732" s="55" t="str">
        <f>IFERROR(S484*('SCENARIO Variables'!$H$13/'SCENARIO Variables'!$H$12)*('SCENARIO Variables'!AA$30/'SCENARIO Variables'!AA$29),"")</f>
        <v/>
      </c>
      <c r="T732" s="55" t="str">
        <f>IFERROR(T484*('SCENARIO Variables'!$H$13/'SCENARIO Variables'!$H$12)*('SCENARIO Variables'!AB$30/'SCENARIO Variables'!AB$29),"")</f>
        <v/>
      </c>
      <c r="U732" s="55" t="str">
        <f>IFERROR(U484*('SCENARIO Variables'!$H$13/'SCENARIO Variables'!$H$12)*('SCENARIO Variables'!AC$30/'SCENARIO Variables'!AC$29),"")</f>
        <v/>
      </c>
      <c r="V732" s="55" t="str">
        <f>IFERROR(V484*('SCENARIO Variables'!$H$13/'SCENARIO Variables'!$H$12)*('SCENARIO Variables'!AD$30/'SCENARIO Variables'!AD$29),"")</f>
        <v/>
      </c>
      <c r="W732" s="55" t="str">
        <f>IFERROR(W484*('SCENARIO Variables'!$H$13/'SCENARIO Variables'!$H$12)*('SCENARIO Variables'!AE$30/'SCENARIO Variables'!AE$29),"")</f>
        <v/>
      </c>
      <c r="X732" s="55" t="str">
        <f>IFERROR(X484*('SCENARIO Variables'!$H$13/'SCENARIO Variables'!$H$12)*('SCENARIO Variables'!AF$30/'SCENARIO Variables'!AF$29),"")</f>
        <v/>
      </c>
      <c r="Y732" s="55" t="str">
        <f>IFERROR(Y484*('SCENARIO Variables'!$H$13/'SCENARIO Variables'!$H$12)*('SCENARIO Variables'!AG$30/'SCENARIO Variables'!AG$29),"")</f>
        <v/>
      </c>
      <c r="Z732" s="55" t="str">
        <f>IFERROR(Z484*('SCENARIO Variables'!$H$13/'SCENARIO Variables'!$H$12)*('SCENARIO Variables'!AH$30/'SCENARIO Variables'!AH$29),"")</f>
        <v/>
      </c>
      <c r="AA732" s="55" t="str">
        <f>IFERROR(AA484*('SCENARIO Variables'!$H$13/'SCENARIO Variables'!$H$12)*('SCENARIO Variables'!AI$30/'SCENARIO Variables'!AI$29),"")</f>
        <v/>
      </c>
      <c r="AB732" s="55" t="str">
        <f>IFERROR(AB484*('SCENARIO Variables'!$H$13/'SCENARIO Variables'!$H$12)*('SCENARIO Variables'!AJ$30/'SCENARIO Variables'!AJ$29),"")</f>
        <v/>
      </c>
      <c r="AC732" s="55" t="str">
        <f>IFERROR(AC484*('SCENARIO Variables'!$H$13/'SCENARIO Variables'!$H$12)*('SCENARIO Variables'!AK$30/'SCENARIO Variables'!AK$29),"")</f>
        <v/>
      </c>
    </row>
    <row r="733" spans="3:29" x14ac:dyDescent="0.3">
      <c r="C733" t="s">
        <v>251</v>
      </c>
      <c r="E733"/>
      <c r="J733" s="52" t="str">
        <f t="shared" si="31"/>
        <v>*</v>
      </c>
      <c r="K733" s="8">
        <f t="shared" si="29"/>
        <v>2033</v>
      </c>
      <c r="L733" s="59" t="str">
        <f t="shared" si="30"/>
        <v>TYEF-C</v>
      </c>
      <c r="O733" s="53" t="str">
        <f>IFERROR(ROUNDDOWN(O485*('SCENARIO Variables'!W$46/'SCENARIO Variables'!W$45),4),"")</f>
        <v/>
      </c>
      <c r="P733" s="55" t="str">
        <f>IFERROR(P485*('SCENARIO Variables'!X$79/'SCENARIO Variables'!X$78),"")</f>
        <v/>
      </c>
      <c r="Q733" s="55" t="str">
        <f>IFERROR(Q485*('SCENARIO Variables'!Y$79/'SCENARIO Variables'!Y$78),"")</f>
        <v/>
      </c>
      <c r="R733" s="55" t="str">
        <f>IFERROR(R485*('SCENARIO Variables'!Z$79/'SCENARIO Variables'!Z$78),"")</f>
        <v/>
      </c>
      <c r="S733" s="55" t="str">
        <f>IFERROR(S485*('SCENARIO Variables'!AA$79/'SCENARIO Variables'!AA$78),"")</f>
        <v/>
      </c>
      <c r="T733" s="55" t="str">
        <f>IFERROR(T485*('SCENARIO Variables'!AB$79/'SCENARIO Variables'!AB$78),"")</f>
        <v/>
      </c>
      <c r="U733" s="55" t="str">
        <f>IFERROR(U485*('SCENARIO Variables'!AC$79/'SCENARIO Variables'!AC$78),"")</f>
        <v/>
      </c>
      <c r="V733" s="55" t="str">
        <f>IFERROR(V485*('SCENARIO Variables'!AD$79/'SCENARIO Variables'!AD$78),"")</f>
        <v/>
      </c>
      <c r="W733" s="55" t="str">
        <f>IFERROR(W485*('SCENARIO Variables'!AE$79/'SCENARIO Variables'!AE$78),"")</f>
        <v/>
      </c>
      <c r="X733" s="55" t="str">
        <f>IFERROR(X485*('SCENARIO Variables'!AF$79/'SCENARIO Variables'!AF$78),"")</f>
        <v/>
      </c>
      <c r="Y733" s="55" t="str">
        <f>IFERROR(Y485*('SCENARIO Variables'!AG$79/'SCENARIO Variables'!AG$78),"")</f>
        <v/>
      </c>
      <c r="Z733" s="55" t="str">
        <f>IFERROR(Z485*('SCENARIO Variables'!AH$79/'SCENARIO Variables'!AH$78),"")</f>
        <v/>
      </c>
      <c r="AA733" s="55" t="str">
        <f>IFERROR(AA485*('SCENARIO Variables'!AI$79/'SCENARIO Variables'!AI$78),"")</f>
        <v/>
      </c>
      <c r="AB733" s="55" t="str">
        <f>IFERROR(AB485*('SCENARIO Variables'!AJ$79/'SCENARIO Variables'!AJ$78),"")</f>
        <v/>
      </c>
      <c r="AC733" s="55" t="str">
        <f>IFERROR(AC485*('SCENARIO Variables'!AK$79/'SCENARIO Variables'!AK$78),"")</f>
        <v/>
      </c>
    </row>
    <row r="734" spans="3:29" x14ac:dyDescent="0.3">
      <c r="C734" t="s">
        <v>252</v>
      </c>
      <c r="E734"/>
      <c r="J734" s="52" t="str">
        <f t="shared" si="31"/>
        <v>*</v>
      </c>
      <c r="K734" s="8">
        <f t="shared" si="29"/>
        <v>2033</v>
      </c>
      <c r="L734" s="59" t="str">
        <f t="shared" si="30"/>
        <v>TYNF</v>
      </c>
      <c r="O734" s="53" t="str">
        <f>IFERROR(ROUNDDOWN(O486*('SCENARIO Variables'!W$46/'SCENARIO Variables'!W$45),4),"")</f>
        <v/>
      </c>
      <c r="P734" s="55" t="str">
        <f>IFERROR(P486*('SCENARIO Variables'!$H$13/'SCENARIO Variables'!$H$12)*('SCENARIO Variables'!X$30/'SCENARIO Variables'!X$29),"")</f>
        <v/>
      </c>
      <c r="Q734" s="55" t="str">
        <f>IFERROR(Q486*('SCENARIO Variables'!$H$13/'SCENARIO Variables'!$H$12)*('SCENARIO Variables'!Y$30/'SCENARIO Variables'!Y$29),"")</f>
        <v/>
      </c>
      <c r="R734" s="55" t="str">
        <f>IFERROR(R486*('SCENARIO Variables'!$H$13/'SCENARIO Variables'!$H$12)*('SCENARIO Variables'!Z$30/'SCENARIO Variables'!Z$29),"")</f>
        <v/>
      </c>
      <c r="S734" s="55" t="str">
        <f>IFERROR(S486*('SCENARIO Variables'!$H$13/'SCENARIO Variables'!$H$12)*('SCENARIO Variables'!AA$30/'SCENARIO Variables'!AA$29),"")</f>
        <v/>
      </c>
      <c r="T734" s="55" t="str">
        <f>IFERROR(T486*('SCENARIO Variables'!$H$13/'SCENARIO Variables'!$H$12)*('SCENARIO Variables'!AB$30/'SCENARIO Variables'!AB$29),"")</f>
        <v/>
      </c>
      <c r="U734" s="55" t="str">
        <f>IFERROR(U486*('SCENARIO Variables'!$H$13/'SCENARIO Variables'!$H$12)*('SCENARIO Variables'!AC$30/'SCENARIO Variables'!AC$29),"")</f>
        <v/>
      </c>
      <c r="V734" s="55" t="str">
        <f>IFERROR(V486*('SCENARIO Variables'!$H$13/'SCENARIO Variables'!$H$12)*('SCENARIO Variables'!AD$30/'SCENARIO Variables'!AD$29),"")</f>
        <v/>
      </c>
      <c r="W734" s="55" t="str">
        <f>IFERROR(W486*('SCENARIO Variables'!$H$13/'SCENARIO Variables'!$H$12)*('SCENARIO Variables'!AE$30/'SCENARIO Variables'!AE$29),"")</f>
        <v/>
      </c>
      <c r="X734" s="55" t="str">
        <f>IFERROR(X486*('SCENARIO Variables'!$H$13/'SCENARIO Variables'!$H$12)*('SCENARIO Variables'!AF$30/'SCENARIO Variables'!AF$29),"")</f>
        <v/>
      </c>
      <c r="Y734" s="55" t="str">
        <f>IFERROR(Y486*('SCENARIO Variables'!$H$13/'SCENARIO Variables'!$H$12)*('SCENARIO Variables'!AG$30/'SCENARIO Variables'!AG$29),"")</f>
        <v/>
      </c>
      <c r="Z734" s="55" t="str">
        <f>IFERROR(Z486*('SCENARIO Variables'!$H$13/'SCENARIO Variables'!$H$12)*('SCENARIO Variables'!AH$30/'SCENARIO Variables'!AH$29),"")</f>
        <v/>
      </c>
      <c r="AA734" s="55" t="str">
        <f>IFERROR(AA486*('SCENARIO Variables'!$H$13/'SCENARIO Variables'!$H$12)*('SCENARIO Variables'!AI$30/'SCENARIO Variables'!AI$29),"")</f>
        <v/>
      </c>
      <c r="AB734" s="55" t="str">
        <f>IFERROR(AB486*('SCENARIO Variables'!$H$13/'SCENARIO Variables'!$H$12)*('SCENARIO Variables'!AJ$30/'SCENARIO Variables'!AJ$29),"")</f>
        <v/>
      </c>
      <c r="AC734" s="55" t="str">
        <f>IFERROR(AC486*('SCENARIO Variables'!$H$13/'SCENARIO Variables'!$H$12)*('SCENARIO Variables'!AK$30/'SCENARIO Variables'!AK$29),"")</f>
        <v/>
      </c>
    </row>
    <row r="735" spans="3:29" x14ac:dyDescent="0.3">
      <c r="C735" t="s">
        <v>253</v>
      </c>
      <c r="E735"/>
      <c r="J735" s="52" t="str">
        <f t="shared" si="31"/>
        <v>*</v>
      </c>
      <c r="K735" s="8">
        <f t="shared" si="29"/>
        <v>2033</v>
      </c>
      <c r="L735" s="59" t="str">
        <f t="shared" si="30"/>
        <v>TYNF-C</v>
      </c>
      <c r="O735" s="53" t="str">
        <f>IFERROR(ROUNDDOWN(O487*('SCENARIO Variables'!W$46/'SCENARIO Variables'!W$45),4),"")</f>
        <v/>
      </c>
      <c r="P735" s="55" t="str">
        <f>IFERROR(P487*('SCENARIO Variables'!X$79/'SCENARIO Variables'!X$78),"")</f>
        <v/>
      </c>
      <c r="Q735" s="55" t="str">
        <f>IFERROR(Q487*('SCENARIO Variables'!Y$79/'SCENARIO Variables'!Y$78),"")</f>
        <v/>
      </c>
      <c r="R735" s="55" t="str">
        <f>IFERROR(R487*('SCENARIO Variables'!Z$79/'SCENARIO Variables'!Z$78),"")</f>
        <v/>
      </c>
      <c r="S735" s="55" t="str">
        <f>IFERROR(S487*('SCENARIO Variables'!AA$79/'SCENARIO Variables'!AA$78),"")</f>
        <v/>
      </c>
      <c r="T735" s="55" t="str">
        <f>IFERROR(T487*('SCENARIO Variables'!AB$79/'SCENARIO Variables'!AB$78),"")</f>
        <v/>
      </c>
      <c r="U735" s="55" t="str">
        <f>IFERROR(U487*('SCENARIO Variables'!AC$79/'SCENARIO Variables'!AC$78),"")</f>
        <v/>
      </c>
      <c r="V735" s="55" t="str">
        <f>IFERROR(V487*('SCENARIO Variables'!AD$79/'SCENARIO Variables'!AD$78),"")</f>
        <v/>
      </c>
      <c r="W735" s="55" t="str">
        <f>IFERROR(W487*('SCENARIO Variables'!AE$79/'SCENARIO Variables'!AE$78),"")</f>
        <v/>
      </c>
      <c r="X735" s="55" t="str">
        <f>IFERROR(X487*('SCENARIO Variables'!AF$79/'SCENARIO Variables'!AF$78),"")</f>
        <v/>
      </c>
      <c r="Y735" s="55" t="str">
        <f>IFERROR(Y487*('SCENARIO Variables'!AG$79/'SCENARIO Variables'!AG$78),"")</f>
        <v/>
      </c>
      <c r="Z735" s="55" t="str">
        <f>IFERROR(Z487*('SCENARIO Variables'!AH$79/'SCENARIO Variables'!AH$78),"")</f>
        <v/>
      </c>
      <c r="AA735" s="55" t="str">
        <f>IFERROR(AA487*('SCENARIO Variables'!AI$79/'SCENARIO Variables'!AI$78),"")</f>
        <v/>
      </c>
      <c r="AB735" s="55" t="str">
        <f>IFERROR(AB487*('SCENARIO Variables'!AJ$79/'SCENARIO Variables'!AJ$78),"")</f>
        <v/>
      </c>
      <c r="AC735" s="55" t="str">
        <f>IFERROR(AC487*('SCENARIO Variables'!AK$79/'SCENARIO Variables'!AK$78),"")</f>
        <v/>
      </c>
    </row>
    <row r="736" spans="3:29" x14ac:dyDescent="0.3">
      <c r="C736" t="s">
        <v>254</v>
      </c>
      <c r="E736"/>
      <c r="J736" s="52" t="str">
        <f t="shared" si="31"/>
        <v>DEMAND</v>
      </c>
      <c r="K736" s="8">
        <f t="shared" si="29"/>
        <v>2033</v>
      </c>
      <c r="L736" s="59" t="str">
        <f t="shared" si="30"/>
        <v>PLIG</v>
      </c>
      <c r="O736" s="53">
        <f>IFERROR(ROUNDDOWN(O488*('SCENARIO Variables'!W$46/'SCENARIO Variables'!W$45),4),"")</f>
        <v>13.9025</v>
      </c>
      <c r="P736" s="55" t="str">
        <f>IFERROR(P488*('SCENARIO Variables'!X$127/'SCENARIO Variables'!X$126),"")</f>
        <v/>
      </c>
      <c r="Q736" s="55" t="str">
        <f>IFERROR(Q488*('SCENARIO Variables'!Y$127/'SCENARIO Variables'!Y$126),"")</f>
        <v/>
      </c>
      <c r="R736" s="55" t="str">
        <f>IFERROR(R488*('SCENARIO Variables'!Z$127/'SCENARIO Variables'!Z$126),"")</f>
        <v/>
      </c>
      <c r="S736" s="55" t="str">
        <f>IFERROR(S488*('SCENARIO Variables'!AA$127/'SCENARIO Variables'!AA$126),"")</f>
        <v/>
      </c>
      <c r="T736" s="55" t="str">
        <f>IFERROR(T488*('SCENARIO Variables'!AB$127/'SCENARIO Variables'!AB$126),"")</f>
        <v/>
      </c>
      <c r="U736" s="55" t="str">
        <f>IFERROR(U488*('SCENARIO Variables'!AC$127/'SCENARIO Variables'!AC$126),"")</f>
        <v/>
      </c>
      <c r="V736" s="55" t="str">
        <f>IFERROR(V488*('SCENARIO Variables'!AD$127/'SCENARIO Variables'!AD$126),"")</f>
        <v/>
      </c>
      <c r="W736" s="55" t="str">
        <f>IFERROR(W488*('SCENARIO Variables'!AE$127/'SCENARIO Variables'!AE$126),"")</f>
        <v/>
      </c>
      <c r="X736" s="55" t="str">
        <f>IFERROR(X488*('SCENARIO Variables'!AF$127/'SCENARIO Variables'!AF$126),"")</f>
        <v/>
      </c>
      <c r="Y736" s="55" t="str">
        <f>IFERROR(Y488*('SCENARIO Variables'!AG$127/'SCENARIO Variables'!AG$126),"")</f>
        <v/>
      </c>
      <c r="Z736" s="55" t="str">
        <f>IFERROR(Z488*('SCENARIO Variables'!AH$127/'SCENARIO Variables'!AH$126),"")</f>
        <v/>
      </c>
      <c r="AA736" s="55" t="str">
        <f>IFERROR(AA488*('SCENARIO Variables'!AI$127/'SCENARIO Variables'!AI$126),"")</f>
        <v/>
      </c>
      <c r="AB736" s="55" t="str">
        <f>IFERROR(AB488*('SCENARIO Variables'!AJ$127/'SCENARIO Variables'!AJ$126),"")</f>
        <v/>
      </c>
      <c r="AC736" s="55" t="str">
        <f>IFERROR(AC488*('SCENARIO Variables'!AK$127/'SCENARIO Variables'!AK$126),"")</f>
        <v/>
      </c>
    </row>
    <row r="737" spans="3:29" x14ac:dyDescent="0.3">
      <c r="C737" t="s">
        <v>255</v>
      </c>
      <c r="E737"/>
      <c r="J737" s="52" t="str">
        <f t="shared" si="31"/>
        <v>*</v>
      </c>
      <c r="K737" s="8">
        <f t="shared" si="29"/>
        <v>2033</v>
      </c>
      <c r="L737" s="59" t="str">
        <f t="shared" si="30"/>
        <v>IDA</v>
      </c>
      <c r="O737" s="53" t="str">
        <f>IFERROR(ROUNDDOWN(O489*('SCENARIO Variables'!W$46/'SCENARIO Variables'!W$45),4),"")</f>
        <v/>
      </c>
      <c r="P737" s="55" t="str">
        <f>IFERROR(P489*('SCENARIO Variables'!X$111/'SCENARIO Variables'!X$110),"")</f>
        <v/>
      </c>
      <c r="Q737" s="55" t="str">
        <f>IFERROR(Q489*('SCENARIO Variables'!Y$111/'SCENARIO Variables'!Y$110),"")</f>
        <v/>
      </c>
      <c r="R737" s="55" t="str">
        <f>IFERROR(R489*('SCENARIO Variables'!Z$111/'SCENARIO Variables'!Z$110),"")</f>
        <v/>
      </c>
      <c r="S737" s="55" t="str">
        <f>IFERROR(S489*('SCENARIO Variables'!AA$111/'SCENARIO Variables'!AA$110),"")</f>
        <v/>
      </c>
      <c r="T737" s="55" t="str">
        <f>IFERROR(T489*('SCENARIO Variables'!AB$111/'SCENARIO Variables'!AB$110),"")</f>
        <v/>
      </c>
      <c r="U737" s="55" t="str">
        <f>IFERROR(U489*('SCENARIO Variables'!AC$111/'SCENARIO Variables'!AC$110),"")</f>
        <v/>
      </c>
      <c r="V737" s="55" t="str">
        <f>IFERROR(V489*('SCENARIO Variables'!AD$111/'SCENARIO Variables'!AD$110),"")</f>
        <v/>
      </c>
      <c r="W737" s="55" t="str">
        <f>IFERROR(W489*('SCENARIO Variables'!AE$111/'SCENARIO Variables'!AE$110),"")</f>
        <v/>
      </c>
      <c r="X737" s="55" t="str">
        <f>IFERROR(X489*('SCENARIO Variables'!AF$111/'SCENARIO Variables'!AF$110),"")</f>
        <v/>
      </c>
      <c r="Y737" s="55" t="str">
        <f>IFERROR(Y489*('SCENARIO Variables'!AG$111/'SCENARIO Variables'!AG$110),"")</f>
        <v/>
      </c>
      <c r="Z737" s="55" t="str">
        <f>IFERROR(Z489*('SCENARIO Variables'!AH$111/'SCENARIO Variables'!AH$110),"")</f>
        <v/>
      </c>
      <c r="AA737" s="55" t="str">
        <f>IFERROR(AA489*('SCENARIO Variables'!AI$111/'SCENARIO Variables'!AI$110),"")</f>
        <v/>
      </c>
      <c r="AB737" s="55" t="str">
        <f>IFERROR(AB489*('SCENARIO Variables'!AJ$111/'SCENARIO Variables'!AJ$110),"")</f>
        <v/>
      </c>
      <c r="AC737" s="55" t="str">
        <f>IFERROR(AC489*('SCENARIO Variables'!AK$111/'SCENARIO Variables'!AK$110),"")</f>
        <v/>
      </c>
    </row>
    <row r="738" spans="3:29" x14ac:dyDescent="0.3">
      <c r="C738" t="s">
        <v>256</v>
      </c>
      <c r="E738"/>
      <c r="J738" s="52" t="str">
        <f t="shared" si="31"/>
        <v>*</v>
      </c>
      <c r="K738" s="8">
        <f t="shared" si="29"/>
        <v>2033</v>
      </c>
      <c r="L738" s="59" t="str">
        <f t="shared" si="30"/>
        <v>IDB</v>
      </c>
      <c r="O738" s="53" t="str">
        <f>IFERROR(ROUNDDOWN(O490*('SCENARIO Variables'!W$46/'SCENARIO Variables'!W$45),4),"")</f>
        <v/>
      </c>
      <c r="P738" s="55" t="str">
        <f>IFERROR(P490*('SCENARIO Variables'!X$111/'SCENARIO Variables'!X$110),"")</f>
        <v/>
      </c>
      <c r="Q738" s="55" t="str">
        <f>IFERROR(Q490*('SCENARIO Variables'!Y$111/'SCENARIO Variables'!Y$110),"")</f>
        <v/>
      </c>
      <c r="R738" s="55" t="str">
        <f>IFERROR(R490*('SCENARIO Variables'!Z$111/'SCENARIO Variables'!Z$110),"")</f>
        <v/>
      </c>
      <c r="S738" s="55" t="str">
        <f>IFERROR(S490*('SCENARIO Variables'!AA$111/'SCENARIO Variables'!AA$110),"")</f>
        <v/>
      </c>
      <c r="T738" s="55" t="str">
        <f>IFERROR(T490*('SCENARIO Variables'!AB$111/'SCENARIO Variables'!AB$110),"")</f>
        <v/>
      </c>
      <c r="U738" s="55" t="str">
        <f>IFERROR(U490*('SCENARIO Variables'!AC$111/'SCENARIO Variables'!AC$110),"")</f>
        <v/>
      </c>
      <c r="V738" s="55" t="str">
        <f>IFERROR(V490*('SCENARIO Variables'!AD$111/'SCENARIO Variables'!AD$110),"")</f>
        <v/>
      </c>
      <c r="W738" s="55" t="str">
        <f>IFERROR(W490*('SCENARIO Variables'!AE$111/'SCENARIO Variables'!AE$110),"")</f>
        <v/>
      </c>
      <c r="X738" s="55" t="str">
        <f>IFERROR(X490*('SCENARIO Variables'!AF$111/'SCENARIO Variables'!AF$110),"")</f>
        <v/>
      </c>
      <c r="Y738" s="55" t="str">
        <f>IFERROR(Y490*('SCENARIO Variables'!AG$111/'SCENARIO Variables'!AG$110),"")</f>
        <v/>
      </c>
      <c r="Z738" s="55" t="str">
        <f>IFERROR(Z490*('SCENARIO Variables'!AH$111/'SCENARIO Variables'!AH$110),"")</f>
        <v/>
      </c>
      <c r="AA738" s="55" t="str">
        <f>IFERROR(AA490*('SCENARIO Variables'!AI$111/'SCENARIO Variables'!AI$110),"")</f>
        <v/>
      </c>
      <c r="AB738" s="55" t="str">
        <f>IFERROR(AB490*('SCENARIO Variables'!AJ$111/'SCENARIO Variables'!AJ$110),"")</f>
        <v/>
      </c>
      <c r="AC738" s="55" t="str">
        <f>IFERROR(AC490*('SCENARIO Variables'!AK$111/'SCENARIO Variables'!AK$110),"")</f>
        <v/>
      </c>
    </row>
    <row r="739" spans="3:29" x14ac:dyDescent="0.3">
      <c r="C739" t="s">
        <v>257</v>
      </c>
      <c r="E739"/>
      <c r="J739" s="52" t="str">
        <f t="shared" si="31"/>
        <v>*</v>
      </c>
      <c r="K739" s="8">
        <f t="shared" si="29"/>
        <v>2033</v>
      </c>
      <c r="L739" s="59" t="str">
        <f t="shared" si="30"/>
        <v>IDC</v>
      </c>
      <c r="O739" s="53" t="str">
        <f>IFERROR(ROUNDDOWN(O491*('SCENARIO Variables'!W$46/'SCENARIO Variables'!W$45),4),"")</f>
        <v/>
      </c>
      <c r="P739" s="55" t="str">
        <f>IFERROR(P491*('SCENARIO Variables'!X$111/'SCENARIO Variables'!X$110),"")</f>
        <v/>
      </c>
      <c r="Q739" s="55" t="str">
        <f>IFERROR(Q491*('SCENARIO Variables'!Y$111/'SCENARIO Variables'!Y$110),"")</f>
        <v/>
      </c>
      <c r="R739" s="55" t="str">
        <f>IFERROR(R491*('SCENARIO Variables'!Z$111/'SCENARIO Variables'!Z$110),"")</f>
        <v/>
      </c>
      <c r="S739" s="55" t="str">
        <f>IFERROR(S491*('SCENARIO Variables'!AA$111/'SCENARIO Variables'!AA$110),"")</f>
        <v/>
      </c>
      <c r="T739" s="55" t="str">
        <f>IFERROR(T491*('SCENARIO Variables'!AB$111/'SCENARIO Variables'!AB$110),"")</f>
        <v/>
      </c>
      <c r="U739" s="55" t="str">
        <f>IFERROR(U491*('SCENARIO Variables'!AC$111/'SCENARIO Variables'!AC$110),"")</f>
        <v/>
      </c>
      <c r="V739" s="55" t="str">
        <f>IFERROR(V491*('SCENARIO Variables'!AD$111/'SCENARIO Variables'!AD$110),"")</f>
        <v/>
      </c>
      <c r="W739" s="55" t="str">
        <f>IFERROR(W491*('SCENARIO Variables'!AE$111/'SCENARIO Variables'!AE$110),"")</f>
        <v/>
      </c>
      <c r="X739" s="55" t="str">
        <f>IFERROR(X491*('SCENARIO Variables'!AF$111/'SCENARIO Variables'!AF$110),"")</f>
        <v/>
      </c>
      <c r="Y739" s="55" t="str">
        <f>IFERROR(Y491*('SCENARIO Variables'!AG$111/'SCENARIO Variables'!AG$110),"")</f>
        <v/>
      </c>
      <c r="Z739" s="55" t="str">
        <f>IFERROR(Z491*('SCENARIO Variables'!AH$111/'SCENARIO Variables'!AH$110),"")</f>
        <v/>
      </c>
      <c r="AA739" s="55" t="str">
        <f>IFERROR(AA491*('SCENARIO Variables'!AI$111/'SCENARIO Variables'!AI$110),"")</f>
        <v/>
      </c>
      <c r="AB739" s="55" t="str">
        <f>IFERROR(AB491*('SCENARIO Variables'!AJ$111/'SCENARIO Variables'!AJ$110),"")</f>
        <v/>
      </c>
      <c r="AC739" s="55" t="str">
        <f>IFERROR(AC491*('SCENARIO Variables'!AK$111/'SCENARIO Variables'!AK$110),"")</f>
        <v/>
      </c>
    </row>
    <row r="740" spans="3:29" x14ac:dyDescent="0.3">
      <c r="C740" t="s">
        <v>258</v>
      </c>
      <c r="E740"/>
      <c r="J740" s="52" t="str">
        <f t="shared" si="31"/>
        <v>*</v>
      </c>
      <c r="K740" s="8">
        <f t="shared" si="29"/>
        <v>2033</v>
      </c>
      <c r="L740" s="59" t="str">
        <f t="shared" si="30"/>
        <v>IDD</v>
      </c>
      <c r="O740" s="53" t="str">
        <f>IFERROR(ROUNDDOWN(O492*('SCENARIO Variables'!W$46/'SCENARIO Variables'!W$45),4),"")</f>
        <v/>
      </c>
      <c r="P740" s="55" t="str">
        <f>IFERROR(P492*('SCENARIO Variables'!X$111/'SCENARIO Variables'!X$110),"")</f>
        <v/>
      </c>
      <c r="Q740" s="55" t="str">
        <f>IFERROR(Q492*('SCENARIO Variables'!Y$111/'SCENARIO Variables'!Y$110),"")</f>
        <v/>
      </c>
      <c r="R740" s="55" t="str">
        <f>IFERROR(R492*('SCENARIO Variables'!Z$111/'SCENARIO Variables'!Z$110),"")</f>
        <v/>
      </c>
      <c r="S740" s="55" t="str">
        <f>IFERROR(S492*('SCENARIO Variables'!AA$111/'SCENARIO Variables'!AA$110),"")</f>
        <v/>
      </c>
      <c r="T740" s="55" t="str">
        <f>IFERROR(T492*('SCENARIO Variables'!AB$111/'SCENARIO Variables'!AB$110),"")</f>
        <v/>
      </c>
      <c r="U740" s="55" t="str">
        <f>IFERROR(U492*('SCENARIO Variables'!AC$111/'SCENARIO Variables'!AC$110),"")</f>
        <v/>
      </c>
      <c r="V740" s="55" t="str">
        <f>IFERROR(V492*('SCENARIO Variables'!AD$111/'SCENARIO Variables'!AD$110),"")</f>
        <v/>
      </c>
      <c r="W740" s="55" t="str">
        <f>IFERROR(W492*('SCENARIO Variables'!AE$111/'SCENARIO Variables'!AE$110),"")</f>
        <v/>
      </c>
      <c r="X740" s="55" t="str">
        <f>IFERROR(X492*('SCENARIO Variables'!AF$111/'SCENARIO Variables'!AF$110),"")</f>
        <v/>
      </c>
      <c r="Y740" s="55" t="str">
        <f>IFERROR(Y492*('SCENARIO Variables'!AG$111/'SCENARIO Variables'!AG$110),"")</f>
        <v/>
      </c>
      <c r="Z740" s="55" t="str">
        <f>IFERROR(Z492*('SCENARIO Variables'!AH$111/'SCENARIO Variables'!AH$110),"")</f>
        <v/>
      </c>
      <c r="AA740" s="55" t="str">
        <f>IFERROR(AA492*('SCENARIO Variables'!AI$111/'SCENARIO Variables'!AI$110),"")</f>
        <v/>
      </c>
      <c r="AB740" s="55" t="str">
        <f>IFERROR(AB492*('SCENARIO Variables'!AJ$111/'SCENARIO Variables'!AJ$110),"")</f>
        <v/>
      </c>
      <c r="AC740" s="55" t="str">
        <f>IFERROR(AC492*('SCENARIO Variables'!AK$111/'SCENARIO Variables'!AK$110),"")</f>
        <v/>
      </c>
    </row>
    <row r="741" spans="3:29" x14ac:dyDescent="0.3">
      <c r="C741" t="s">
        <v>259</v>
      </c>
      <c r="E741"/>
      <c r="J741" s="52" t="str">
        <f t="shared" si="31"/>
        <v>*</v>
      </c>
      <c r="K741" s="8">
        <f t="shared" si="29"/>
        <v>2033</v>
      </c>
      <c r="L741" s="59" t="str">
        <f t="shared" si="30"/>
        <v>IDE</v>
      </c>
      <c r="O741" s="53" t="str">
        <f>IFERROR(ROUNDDOWN(O493*('SCENARIO Variables'!W$46/'SCENARIO Variables'!W$45),4),"")</f>
        <v/>
      </c>
      <c r="P741" s="55" t="str">
        <f>IFERROR(P493*('SCENARIO Variables'!X$111/'SCENARIO Variables'!X$110),"")</f>
        <v/>
      </c>
      <c r="Q741" s="55" t="str">
        <f>IFERROR(Q493*('SCENARIO Variables'!Y$111/'SCENARIO Variables'!Y$110),"")</f>
        <v/>
      </c>
      <c r="R741" s="55" t="str">
        <f>IFERROR(R493*('SCENARIO Variables'!Z$111/'SCENARIO Variables'!Z$110),"")</f>
        <v/>
      </c>
      <c r="S741" s="55" t="str">
        <f>IFERROR(S493*('SCENARIO Variables'!AA$111/'SCENARIO Variables'!AA$110),"")</f>
        <v/>
      </c>
      <c r="T741" s="55" t="str">
        <f>IFERROR(T493*('SCENARIO Variables'!AB$111/'SCENARIO Variables'!AB$110),"")</f>
        <v/>
      </c>
      <c r="U741" s="55" t="str">
        <f>IFERROR(U493*('SCENARIO Variables'!AC$111/'SCENARIO Variables'!AC$110),"")</f>
        <v/>
      </c>
      <c r="V741" s="55" t="str">
        <f>IFERROR(V493*('SCENARIO Variables'!AD$111/'SCENARIO Variables'!AD$110),"")</f>
        <v/>
      </c>
      <c r="W741" s="55" t="str">
        <f>IFERROR(W493*('SCENARIO Variables'!AE$111/'SCENARIO Variables'!AE$110),"")</f>
        <v/>
      </c>
      <c r="X741" s="55" t="str">
        <f>IFERROR(X493*('SCENARIO Variables'!AF$111/'SCENARIO Variables'!AF$110),"")</f>
        <v/>
      </c>
      <c r="Y741" s="55" t="str">
        <f>IFERROR(Y493*('SCENARIO Variables'!AG$111/'SCENARIO Variables'!AG$110),"")</f>
        <v/>
      </c>
      <c r="Z741" s="55" t="str">
        <f>IFERROR(Z493*('SCENARIO Variables'!AH$111/'SCENARIO Variables'!AH$110),"")</f>
        <v/>
      </c>
      <c r="AA741" s="55" t="str">
        <f>IFERROR(AA493*('SCENARIO Variables'!AI$111/'SCENARIO Variables'!AI$110),"")</f>
        <v/>
      </c>
      <c r="AB741" s="55" t="str">
        <f>IFERROR(AB493*('SCENARIO Variables'!AJ$111/'SCENARIO Variables'!AJ$110),"")</f>
        <v/>
      </c>
      <c r="AC741" s="55" t="str">
        <f>IFERROR(AC493*('SCENARIO Variables'!AK$111/'SCENARIO Variables'!AK$110),"")</f>
        <v/>
      </c>
    </row>
    <row r="742" spans="3:29" x14ac:dyDescent="0.3">
      <c r="C742" t="s">
        <v>260</v>
      </c>
      <c r="E742"/>
      <c r="J742" s="52" t="str">
        <f t="shared" si="31"/>
        <v>*</v>
      </c>
      <c r="K742" s="8">
        <f t="shared" si="29"/>
        <v>2033</v>
      </c>
      <c r="L742" s="59" t="str">
        <f t="shared" si="30"/>
        <v>IDF</v>
      </c>
      <c r="O742" s="53" t="str">
        <f>IFERROR(ROUNDDOWN(O494*('SCENARIO Variables'!W$46/'SCENARIO Variables'!W$45),4),"")</f>
        <v/>
      </c>
      <c r="P742" s="55" t="str">
        <f>IFERROR(P494*('SCENARIO Variables'!X$111/'SCENARIO Variables'!X$110),"")</f>
        <v/>
      </c>
      <c r="Q742" s="55" t="str">
        <f>IFERROR(Q494*('SCENARIO Variables'!Y$111/'SCENARIO Variables'!Y$110),"")</f>
        <v/>
      </c>
      <c r="R742" s="55" t="str">
        <f>IFERROR(R494*('SCENARIO Variables'!Z$111/'SCENARIO Variables'!Z$110),"")</f>
        <v/>
      </c>
      <c r="S742" s="55" t="str">
        <f>IFERROR(S494*('SCENARIO Variables'!AA$111/'SCENARIO Variables'!AA$110),"")</f>
        <v/>
      </c>
      <c r="T742" s="55" t="str">
        <f>IFERROR(T494*('SCENARIO Variables'!AB$111/'SCENARIO Variables'!AB$110),"")</f>
        <v/>
      </c>
      <c r="U742" s="55" t="str">
        <f>IFERROR(U494*('SCENARIO Variables'!AC$111/'SCENARIO Variables'!AC$110),"")</f>
        <v/>
      </c>
      <c r="V742" s="55" t="str">
        <f>IFERROR(V494*('SCENARIO Variables'!AD$111/'SCENARIO Variables'!AD$110),"")</f>
        <v/>
      </c>
      <c r="W742" s="55" t="str">
        <f>IFERROR(W494*('SCENARIO Variables'!AE$111/'SCENARIO Variables'!AE$110),"")</f>
        <v/>
      </c>
      <c r="X742" s="55" t="str">
        <f>IFERROR(X494*('SCENARIO Variables'!AF$111/'SCENARIO Variables'!AF$110),"")</f>
        <v/>
      </c>
      <c r="Y742" s="55" t="str">
        <f>IFERROR(Y494*('SCENARIO Variables'!AG$111/'SCENARIO Variables'!AG$110),"")</f>
        <v/>
      </c>
      <c r="Z742" s="55" t="str">
        <f>IFERROR(Z494*('SCENARIO Variables'!AH$111/'SCENARIO Variables'!AH$110),"")</f>
        <v/>
      </c>
      <c r="AA742" s="55" t="str">
        <f>IFERROR(AA494*('SCENARIO Variables'!AI$111/'SCENARIO Variables'!AI$110),"")</f>
        <v/>
      </c>
      <c r="AB742" s="55" t="str">
        <f>IFERROR(AB494*('SCENARIO Variables'!AJ$111/'SCENARIO Variables'!AJ$110),"")</f>
        <v/>
      </c>
      <c r="AC742" s="55" t="str">
        <f>IFERROR(AC494*('SCENARIO Variables'!AK$111/'SCENARIO Variables'!AK$110),"")</f>
        <v/>
      </c>
    </row>
    <row r="743" spans="3:29" x14ac:dyDescent="0.3">
      <c r="C743" t="s">
        <v>261</v>
      </c>
      <c r="E743"/>
      <c r="J743" s="52" t="str">
        <f t="shared" si="31"/>
        <v>*</v>
      </c>
      <c r="K743" s="8">
        <f t="shared" si="29"/>
        <v>2033</v>
      </c>
      <c r="L743" s="59" t="str">
        <f t="shared" si="30"/>
        <v>IDG</v>
      </c>
      <c r="O743" s="53" t="str">
        <f>IFERROR(ROUNDDOWN(O495*('SCENARIO Variables'!W$46/'SCENARIO Variables'!W$45),4),"")</f>
        <v/>
      </c>
      <c r="P743" s="55" t="str">
        <f>IFERROR(P495*('SCENARIO Variables'!X$111/'SCENARIO Variables'!X$110),"")</f>
        <v/>
      </c>
      <c r="Q743" s="55" t="str">
        <f>IFERROR(Q495*('SCENARIO Variables'!Y$111/'SCENARIO Variables'!Y$110),"")</f>
        <v/>
      </c>
      <c r="R743" s="55" t="str">
        <f>IFERROR(R495*('SCENARIO Variables'!Z$111/'SCENARIO Variables'!Z$110),"")</f>
        <v/>
      </c>
      <c r="S743" s="55" t="str">
        <f>IFERROR(S495*('SCENARIO Variables'!AA$111/'SCENARIO Variables'!AA$110),"")</f>
        <v/>
      </c>
      <c r="T743" s="55" t="str">
        <f>IFERROR(T495*('SCENARIO Variables'!AB$111/'SCENARIO Variables'!AB$110),"")</f>
        <v/>
      </c>
      <c r="U743" s="55" t="str">
        <f>IFERROR(U495*('SCENARIO Variables'!AC$111/'SCENARIO Variables'!AC$110),"")</f>
        <v/>
      </c>
      <c r="V743" s="55" t="str">
        <f>IFERROR(V495*('SCENARIO Variables'!AD$111/'SCENARIO Variables'!AD$110),"")</f>
        <v/>
      </c>
      <c r="W743" s="55" t="str">
        <f>IFERROR(W495*('SCENARIO Variables'!AE$111/'SCENARIO Variables'!AE$110),"")</f>
        <v/>
      </c>
      <c r="X743" s="55" t="str">
        <f>IFERROR(X495*('SCENARIO Variables'!AF$111/'SCENARIO Variables'!AF$110),"")</f>
        <v/>
      </c>
      <c r="Y743" s="55" t="str">
        <f>IFERROR(Y495*('SCENARIO Variables'!AG$111/'SCENARIO Variables'!AG$110),"")</f>
        <v/>
      </c>
      <c r="Z743" s="55" t="str">
        <f>IFERROR(Z495*('SCENARIO Variables'!AH$111/'SCENARIO Variables'!AH$110),"")</f>
        <v/>
      </c>
      <c r="AA743" s="55" t="str">
        <f>IFERROR(AA495*('SCENARIO Variables'!AI$111/'SCENARIO Variables'!AI$110),"")</f>
        <v/>
      </c>
      <c r="AB743" s="55" t="str">
        <f>IFERROR(AB495*('SCENARIO Variables'!AJ$111/'SCENARIO Variables'!AJ$110),"")</f>
        <v/>
      </c>
      <c r="AC743" s="55" t="str">
        <f>IFERROR(AC495*('SCENARIO Variables'!AK$111/'SCENARIO Variables'!AK$110),"")</f>
        <v/>
      </c>
    </row>
    <row r="744" spans="3:29" x14ac:dyDescent="0.3">
      <c r="C744" t="s">
        <v>262</v>
      </c>
      <c r="E744"/>
      <c r="J744" s="52" t="str">
        <f t="shared" si="31"/>
        <v>*</v>
      </c>
      <c r="K744" s="8">
        <f t="shared" si="29"/>
        <v>2033</v>
      </c>
      <c r="L744" s="59" t="str">
        <f t="shared" si="30"/>
        <v>IDH</v>
      </c>
      <c r="O744" s="53" t="str">
        <f>IFERROR(ROUNDDOWN(O496*('SCENARIO Variables'!W$46/'SCENARIO Variables'!W$45),4),"")</f>
        <v/>
      </c>
      <c r="P744" s="55" t="str">
        <f>IFERROR(P496*('SCENARIO Variables'!X$111/'SCENARIO Variables'!X$110),"")</f>
        <v/>
      </c>
      <c r="Q744" s="55" t="str">
        <f>IFERROR(Q496*('SCENARIO Variables'!Y$111/'SCENARIO Variables'!Y$110),"")</f>
        <v/>
      </c>
      <c r="R744" s="55" t="str">
        <f>IFERROR(R496*('SCENARIO Variables'!Z$111/'SCENARIO Variables'!Z$110),"")</f>
        <v/>
      </c>
      <c r="S744" s="55" t="str">
        <f>IFERROR(S496*('SCENARIO Variables'!AA$111/'SCENARIO Variables'!AA$110),"")</f>
        <v/>
      </c>
      <c r="T744" s="55" t="str">
        <f>IFERROR(T496*('SCENARIO Variables'!AB$111/'SCENARIO Variables'!AB$110),"")</f>
        <v/>
      </c>
      <c r="U744" s="55" t="str">
        <f>IFERROR(U496*('SCENARIO Variables'!AC$111/'SCENARIO Variables'!AC$110),"")</f>
        <v/>
      </c>
      <c r="V744" s="55" t="str">
        <f>IFERROR(V496*('SCENARIO Variables'!AD$111/'SCENARIO Variables'!AD$110),"")</f>
        <v/>
      </c>
      <c r="W744" s="55" t="str">
        <f>IFERROR(W496*('SCENARIO Variables'!AE$111/'SCENARIO Variables'!AE$110),"")</f>
        <v/>
      </c>
      <c r="X744" s="55" t="str">
        <f>IFERROR(X496*('SCENARIO Variables'!AF$111/'SCENARIO Variables'!AF$110),"")</f>
        <v/>
      </c>
      <c r="Y744" s="55" t="str">
        <f>IFERROR(Y496*('SCENARIO Variables'!AG$111/'SCENARIO Variables'!AG$110),"")</f>
        <v/>
      </c>
      <c r="Z744" s="55" t="str">
        <f>IFERROR(Z496*('SCENARIO Variables'!AH$111/'SCENARIO Variables'!AH$110),"")</f>
        <v/>
      </c>
      <c r="AA744" s="55" t="str">
        <f>IFERROR(AA496*('SCENARIO Variables'!AI$111/'SCENARIO Variables'!AI$110),"")</f>
        <v/>
      </c>
      <c r="AB744" s="55" t="str">
        <f>IFERROR(AB496*('SCENARIO Variables'!AJ$111/'SCENARIO Variables'!AJ$110),"")</f>
        <v/>
      </c>
      <c r="AC744" s="55" t="str">
        <f>IFERROR(AC496*('SCENARIO Variables'!AK$111/'SCENARIO Variables'!AK$110),"")</f>
        <v/>
      </c>
    </row>
    <row r="745" spans="3:29" x14ac:dyDescent="0.3">
      <c r="C745" t="s">
        <v>263</v>
      </c>
      <c r="E745"/>
      <c r="J745" s="52" t="str">
        <f t="shared" si="31"/>
        <v>*</v>
      </c>
      <c r="K745" s="8">
        <f t="shared" si="29"/>
        <v>2033</v>
      </c>
      <c r="L745" s="59" t="str">
        <f t="shared" si="30"/>
        <v>WAT</v>
      </c>
      <c r="O745" s="53" t="str">
        <f>IFERROR(ROUNDDOWN(O497*('SCENARIO Variables'!W$46/'SCENARIO Variables'!W$45),4),"")</f>
        <v/>
      </c>
      <c r="P745" s="55" t="str">
        <f>IFERROR(P497*('SCENARIO Variables'!X$30/'SCENARIO Variables'!X$29),"")</f>
        <v/>
      </c>
      <c r="Q745" s="55" t="str">
        <f>IFERROR(Q497*('SCENARIO Variables'!Y$30/'SCENARIO Variables'!Y$29),"")</f>
        <v/>
      </c>
      <c r="R745" s="55" t="str">
        <f>IFERROR(R497*('SCENARIO Variables'!Z$30/'SCENARIO Variables'!Z$29),"")</f>
        <v/>
      </c>
      <c r="S745" s="55" t="str">
        <f>IFERROR(S497*('SCENARIO Variables'!AA$30/'SCENARIO Variables'!AA$29),"")</f>
        <v/>
      </c>
      <c r="T745" s="55" t="str">
        <f>IFERROR(T497*('SCENARIO Variables'!AB$30/'SCENARIO Variables'!AB$29),"")</f>
        <v/>
      </c>
      <c r="U745" s="55" t="str">
        <f>IFERROR(U497*('SCENARIO Variables'!AC$30/'SCENARIO Variables'!AC$29),"")</f>
        <v/>
      </c>
      <c r="V745" s="55" t="str">
        <f>IFERROR(V497*('SCENARIO Variables'!AD$30/'SCENARIO Variables'!AD$29),"")</f>
        <v/>
      </c>
      <c r="W745" s="55" t="str">
        <f>IFERROR(W497*('SCENARIO Variables'!AE$30/'SCENARIO Variables'!AE$29),"")</f>
        <v/>
      </c>
      <c r="X745" s="55" t="str">
        <f>IFERROR(X497*('SCENARIO Variables'!AF$30/'SCENARIO Variables'!AF$29),"")</f>
        <v/>
      </c>
      <c r="Y745" s="55" t="str">
        <f>IFERROR(Y497*('SCENARIO Variables'!AG$30/'SCENARIO Variables'!AG$29),"")</f>
        <v/>
      </c>
      <c r="Z745" s="55" t="str">
        <f>IFERROR(Z497*('SCENARIO Variables'!AH$30/'SCENARIO Variables'!AH$29),"")</f>
        <v/>
      </c>
      <c r="AA745" s="55" t="str">
        <f>IFERROR(AA497*('SCENARIO Variables'!AI$30/'SCENARIO Variables'!AI$29),"")</f>
        <v/>
      </c>
      <c r="AB745" s="55" t="str">
        <f>IFERROR(AB497*('SCENARIO Variables'!AJ$30/'SCENARIO Variables'!AJ$29),"")</f>
        <v/>
      </c>
      <c r="AC745" s="55" t="str">
        <f>IFERROR(AC497*('SCENARIO Variables'!AK$30/'SCENARIO Variables'!AK$29),"")</f>
        <v/>
      </c>
    </row>
    <row r="746" spans="3:29" x14ac:dyDescent="0.3">
      <c r="C746" t="s">
        <v>264</v>
      </c>
      <c r="E746"/>
      <c r="J746" s="52" t="str">
        <f t="shared" si="31"/>
        <v>*</v>
      </c>
      <c r="K746" s="8">
        <f t="shared" si="29"/>
        <v>2033</v>
      </c>
      <c r="L746" s="59" t="str">
        <f t="shared" si="30"/>
        <v>WMSU</v>
      </c>
      <c r="O746" s="53" t="str">
        <f>IFERROR(ROUNDDOWN(O498*('SCENARIO Variables'!W$46/'SCENARIO Variables'!W$45),4),"")</f>
        <v/>
      </c>
      <c r="P746" s="55" t="str">
        <f>IFERROR(P498*('SCENARIO Variables'!X$30/'SCENARIO Variables'!X$29),"")</f>
        <v/>
      </c>
      <c r="Q746" s="55" t="str">
        <f>IFERROR(Q498*('SCENARIO Variables'!Y$30/'SCENARIO Variables'!Y$29),"")</f>
        <v/>
      </c>
      <c r="R746" s="55" t="str">
        <f>IFERROR(R498*('SCENARIO Variables'!Z$30/'SCENARIO Variables'!Z$29),"")</f>
        <v/>
      </c>
      <c r="S746" s="55" t="str">
        <f>IFERROR(S498*('SCENARIO Variables'!AA$30/'SCENARIO Variables'!AA$29),"")</f>
        <v/>
      </c>
      <c r="T746" s="55" t="str">
        <f>IFERROR(T498*('SCENARIO Variables'!AB$30/'SCENARIO Variables'!AB$29),"")</f>
        <v/>
      </c>
      <c r="U746" s="55" t="str">
        <f>IFERROR(U498*('SCENARIO Variables'!AC$30/'SCENARIO Variables'!AC$29),"")</f>
        <v/>
      </c>
      <c r="V746" s="55" t="str">
        <f>IFERROR(V498*('SCENARIO Variables'!AD$30/'SCENARIO Variables'!AD$29),"")</f>
        <v/>
      </c>
      <c r="W746" s="55" t="str">
        <f>IFERROR(W498*('SCENARIO Variables'!AE$30/'SCENARIO Variables'!AE$29),"")</f>
        <v/>
      </c>
      <c r="X746" s="55" t="str">
        <f>IFERROR(X498*('SCENARIO Variables'!AF$30/'SCENARIO Variables'!AF$29),"")</f>
        <v/>
      </c>
      <c r="Y746" s="55" t="str">
        <f>IFERROR(Y498*('SCENARIO Variables'!AG$30/'SCENARIO Variables'!AG$29),"")</f>
        <v/>
      </c>
      <c r="Z746" s="55" t="str">
        <f>IFERROR(Z498*('SCENARIO Variables'!AH$30/'SCENARIO Variables'!AH$29),"")</f>
        <v/>
      </c>
      <c r="AA746" s="55" t="str">
        <f>IFERROR(AA498*('SCENARIO Variables'!AI$30/'SCENARIO Variables'!AI$29),"")</f>
        <v/>
      </c>
      <c r="AB746" s="55" t="str">
        <f>IFERROR(AB498*('SCENARIO Variables'!AJ$30/'SCENARIO Variables'!AJ$29),"")</f>
        <v/>
      </c>
      <c r="AC746" s="55" t="str">
        <f>IFERROR(AC498*('SCENARIO Variables'!AK$30/'SCENARIO Variables'!AK$29),"")</f>
        <v/>
      </c>
    </row>
    <row r="747" spans="3:29" x14ac:dyDescent="0.3">
      <c r="C747" t="s">
        <v>265</v>
      </c>
      <c r="E747"/>
      <c r="J747" s="52" t="str">
        <f t="shared" si="31"/>
        <v>*</v>
      </c>
      <c r="K747" s="8">
        <f t="shared" si="29"/>
        <v>2033</v>
      </c>
      <c r="L747" s="59" t="str">
        <f t="shared" si="30"/>
        <v>WMSR</v>
      </c>
      <c r="O747" s="53" t="str">
        <f>IFERROR(ROUNDDOWN(O499*('SCENARIO Variables'!W$46/'SCENARIO Variables'!W$45),4),"")</f>
        <v/>
      </c>
      <c r="P747" s="55" t="str">
        <f>IFERROR(P499*('SCENARIO Variables'!X$30/'SCENARIO Variables'!X$29),"")</f>
        <v/>
      </c>
      <c r="Q747" s="55" t="str">
        <f>IFERROR(Q499*('SCENARIO Variables'!Y$30/'SCENARIO Variables'!Y$29),"")</f>
        <v/>
      </c>
      <c r="R747" s="55" t="str">
        <f>IFERROR(R499*('SCENARIO Variables'!Z$30/'SCENARIO Variables'!Z$29),"")</f>
        <v/>
      </c>
      <c r="S747" s="55" t="str">
        <f>IFERROR(S499*('SCENARIO Variables'!AA$30/'SCENARIO Variables'!AA$29),"")</f>
        <v/>
      </c>
      <c r="T747" s="55" t="str">
        <f>IFERROR(T499*('SCENARIO Variables'!AB$30/'SCENARIO Variables'!AB$29),"")</f>
        <v/>
      </c>
      <c r="U747" s="55" t="str">
        <f>IFERROR(U499*('SCENARIO Variables'!AC$30/'SCENARIO Variables'!AC$29),"")</f>
        <v/>
      </c>
      <c r="V747" s="55" t="str">
        <f>IFERROR(V499*('SCENARIO Variables'!AD$30/'SCENARIO Variables'!AD$29),"")</f>
        <v/>
      </c>
      <c r="W747" s="55" t="str">
        <f>IFERROR(W499*('SCENARIO Variables'!AE$30/'SCENARIO Variables'!AE$29),"")</f>
        <v/>
      </c>
      <c r="X747" s="55" t="str">
        <f>IFERROR(X499*('SCENARIO Variables'!AF$30/'SCENARIO Variables'!AF$29),"")</f>
        <v/>
      </c>
      <c r="Y747" s="55" t="str">
        <f>IFERROR(Y499*('SCENARIO Variables'!AG$30/'SCENARIO Variables'!AG$29),"")</f>
        <v/>
      </c>
      <c r="Z747" s="55" t="str">
        <f>IFERROR(Z499*('SCENARIO Variables'!AH$30/'SCENARIO Variables'!AH$29),"")</f>
        <v/>
      </c>
      <c r="AA747" s="55" t="str">
        <f>IFERROR(AA499*('SCENARIO Variables'!AI$30/'SCENARIO Variables'!AI$29),"")</f>
        <v/>
      </c>
      <c r="AB747" s="55" t="str">
        <f>IFERROR(AB499*('SCENARIO Variables'!AJ$30/'SCENARIO Variables'!AJ$29),"")</f>
        <v/>
      </c>
      <c r="AC747" s="55" t="str">
        <f>IFERROR(AC499*('SCENARIO Variables'!AK$30/'SCENARIO Variables'!AK$29),"")</f>
        <v/>
      </c>
    </row>
    <row r="748" spans="3:29" x14ac:dyDescent="0.3">
      <c r="C748" t="s">
        <v>266</v>
      </c>
      <c r="E748"/>
      <c r="J748" s="52" t="str">
        <f t="shared" si="31"/>
        <v>*</v>
      </c>
      <c r="K748" s="8">
        <f t="shared" si="29"/>
        <v>2033</v>
      </c>
      <c r="L748" s="59" t="str">
        <f t="shared" si="30"/>
        <v>WMSRPL</v>
      </c>
      <c r="O748" s="53" t="str">
        <f>IFERROR(ROUNDDOWN(O500*('SCENARIO Variables'!W$46/'SCENARIO Variables'!W$45),4),"")</f>
        <v/>
      </c>
      <c r="P748" s="55" t="str">
        <f>IFERROR(P500*('SCENARIO Variables'!X$30/'SCENARIO Variables'!X$29),"")</f>
        <v/>
      </c>
      <c r="Q748" s="55" t="str">
        <f>IFERROR(Q500*('SCENARIO Variables'!Y$30/'SCENARIO Variables'!Y$29),"")</f>
        <v/>
      </c>
      <c r="R748" s="55" t="str">
        <f>IFERROR(R500*('SCENARIO Variables'!Z$30/'SCENARIO Variables'!Z$29),"")</f>
        <v/>
      </c>
      <c r="S748" s="55" t="str">
        <f>IFERROR(S500*('SCENARIO Variables'!AA$30/'SCENARIO Variables'!AA$29),"")</f>
        <v/>
      </c>
      <c r="T748" s="55" t="str">
        <f>IFERROR(T500*('SCENARIO Variables'!AB$30/'SCENARIO Variables'!AB$29),"")</f>
        <v/>
      </c>
      <c r="U748" s="55" t="str">
        <f>IFERROR(U500*('SCENARIO Variables'!AC$30/'SCENARIO Variables'!AC$29),"")</f>
        <v/>
      </c>
      <c r="V748" s="55" t="str">
        <f>IFERROR(V500*('SCENARIO Variables'!AD$30/'SCENARIO Variables'!AD$29),"")</f>
        <v/>
      </c>
      <c r="W748" s="55" t="str">
        <f>IFERROR(W500*('SCENARIO Variables'!AE$30/'SCENARIO Variables'!AE$29),"")</f>
        <v/>
      </c>
      <c r="X748" s="55" t="str">
        <f>IFERROR(X500*('SCENARIO Variables'!AF$30/'SCENARIO Variables'!AF$29),"")</f>
        <v/>
      </c>
      <c r="Y748" s="55" t="str">
        <f>IFERROR(Y500*('SCENARIO Variables'!AG$30/'SCENARIO Variables'!AG$29),"")</f>
        <v/>
      </c>
      <c r="Z748" s="55" t="str">
        <f>IFERROR(Z500*('SCENARIO Variables'!AH$30/'SCENARIO Variables'!AH$29),"")</f>
        <v/>
      </c>
      <c r="AA748" s="55" t="str">
        <f>IFERROR(AA500*('SCENARIO Variables'!AI$30/'SCENARIO Variables'!AI$29),"")</f>
        <v/>
      </c>
      <c r="AB748" s="55" t="str">
        <f>IFERROR(AB500*('SCENARIO Variables'!AJ$30/'SCENARIO Variables'!AJ$29),"")</f>
        <v/>
      </c>
      <c r="AC748" s="55" t="str">
        <f>IFERROR(AC500*('SCENARIO Variables'!AK$30/'SCENARIO Variables'!AK$29),"")</f>
        <v/>
      </c>
    </row>
    <row r="749" spans="3:29" x14ac:dyDescent="0.3">
      <c r="C749" t="s">
        <v>267</v>
      </c>
      <c r="E749"/>
      <c r="J749" s="52" t="str">
        <f t="shared" si="31"/>
        <v>*</v>
      </c>
      <c r="K749" s="8">
        <f t="shared" si="29"/>
        <v>2033</v>
      </c>
      <c r="L749" s="59" t="str">
        <f t="shared" si="30"/>
        <v>WMSRM</v>
      </c>
      <c r="O749" s="53" t="str">
        <f>IFERROR(ROUNDDOWN(O501*('SCENARIO Variables'!W$46/'SCENARIO Variables'!W$45),4),"")</f>
        <v/>
      </c>
      <c r="P749" s="55" t="str">
        <f>IFERROR(P501*('SCENARIO Variables'!X$30/'SCENARIO Variables'!X$29),"")</f>
        <v/>
      </c>
      <c r="Q749" s="55" t="str">
        <f>IFERROR(Q501*('SCENARIO Variables'!Y$30/'SCENARIO Variables'!Y$29),"")</f>
        <v/>
      </c>
      <c r="R749" s="55" t="str">
        <f>IFERROR(R501*('SCENARIO Variables'!Z$30/'SCENARIO Variables'!Z$29),"")</f>
        <v/>
      </c>
      <c r="S749" s="55" t="str">
        <f>IFERROR(S501*('SCENARIO Variables'!AA$30/'SCENARIO Variables'!AA$29),"")</f>
        <v/>
      </c>
      <c r="T749" s="55" t="str">
        <f>IFERROR(T501*('SCENARIO Variables'!AB$30/'SCENARIO Variables'!AB$29),"")</f>
        <v/>
      </c>
      <c r="U749" s="55" t="str">
        <f>IFERROR(U501*('SCENARIO Variables'!AC$30/'SCENARIO Variables'!AC$29),"")</f>
        <v/>
      </c>
      <c r="V749" s="55" t="str">
        <f>IFERROR(V501*('SCENARIO Variables'!AD$30/'SCENARIO Variables'!AD$29),"")</f>
        <v/>
      </c>
      <c r="W749" s="55" t="str">
        <f>IFERROR(W501*('SCENARIO Variables'!AE$30/'SCENARIO Variables'!AE$29),"")</f>
        <v/>
      </c>
      <c r="X749" s="55" t="str">
        <f>IFERROR(X501*('SCENARIO Variables'!AF$30/'SCENARIO Variables'!AF$29),"")</f>
        <v/>
      </c>
      <c r="Y749" s="55" t="str">
        <f>IFERROR(Y501*('SCENARIO Variables'!AG$30/'SCENARIO Variables'!AG$29),"")</f>
        <v/>
      </c>
      <c r="Z749" s="55" t="str">
        <f>IFERROR(Z501*('SCENARIO Variables'!AH$30/'SCENARIO Variables'!AH$29),"")</f>
        <v/>
      </c>
      <c r="AA749" s="55" t="str">
        <f>IFERROR(AA501*('SCENARIO Variables'!AI$30/'SCENARIO Variables'!AI$29),"")</f>
        <v/>
      </c>
      <c r="AB749" s="55" t="str">
        <f>IFERROR(AB501*('SCENARIO Variables'!AJ$30/'SCENARIO Variables'!AJ$29),"")</f>
        <v/>
      </c>
      <c r="AC749" s="55" t="str">
        <f>IFERROR(AC501*('SCENARIO Variables'!AK$30/'SCENARIO Variables'!AK$29),"")</f>
        <v/>
      </c>
    </row>
    <row r="750" spans="3:29" x14ac:dyDescent="0.3">
      <c r="C750" t="s">
        <v>268</v>
      </c>
      <c r="E750"/>
      <c r="J750" s="52" t="str">
        <f t="shared" si="31"/>
        <v>*</v>
      </c>
      <c r="K750" s="8">
        <f>K502+10</f>
        <v>2033</v>
      </c>
      <c r="L750" s="59" t="str">
        <f>L502</f>
        <v>WMSRPA</v>
      </c>
      <c r="O750" s="53" t="str">
        <f>IFERROR(ROUNDDOWN(O502*('SCENARIO Variables'!W$46/'SCENARIO Variables'!W$45),4),"")</f>
        <v/>
      </c>
      <c r="P750" s="55" t="str">
        <f>IFERROR(P502*('SCENARIO Variables'!X$30/'SCENARIO Variables'!X$29),"")</f>
        <v/>
      </c>
      <c r="Q750" s="55" t="str">
        <f>IFERROR(Q502*('SCENARIO Variables'!Y$30/'SCENARIO Variables'!Y$29),"")</f>
        <v/>
      </c>
      <c r="R750" s="55" t="str">
        <f>IFERROR(R502*('SCENARIO Variables'!Z$30/'SCENARIO Variables'!Z$29),"")</f>
        <v/>
      </c>
      <c r="S750" s="55" t="str">
        <f>IFERROR(S502*('SCENARIO Variables'!AA$30/'SCENARIO Variables'!AA$29),"")</f>
        <v/>
      </c>
      <c r="T750" s="55" t="str">
        <f>IFERROR(T502*('SCENARIO Variables'!AB$30/'SCENARIO Variables'!AB$29),"")</f>
        <v/>
      </c>
      <c r="U750" s="55" t="str">
        <f>IFERROR(U502*('SCENARIO Variables'!AC$30/'SCENARIO Variables'!AC$29),"")</f>
        <v/>
      </c>
      <c r="V750" s="55" t="str">
        <f>IFERROR(V502*('SCENARIO Variables'!AD$30/'SCENARIO Variables'!AD$29),"")</f>
        <v/>
      </c>
      <c r="W750" s="55" t="str">
        <f>IFERROR(W502*('SCENARIO Variables'!AE$30/'SCENARIO Variables'!AE$29),"")</f>
        <v/>
      </c>
      <c r="X750" s="55" t="str">
        <f>IFERROR(X502*('SCENARIO Variables'!AF$30/'SCENARIO Variables'!AF$29),"")</f>
        <v/>
      </c>
      <c r="Y750" s="55" t="str">
        <f>IFERROR(Y502*('SCENARIO Variables'!AG$30/'SCENARIO Variables'!AG$29),"")</f>
        <v/>
      </c>
      <c r="Z750" s="55" t="str">
        <f>IFERROR(Z502*('SCENARIO Variables'!AH$30/'SCENARIO Variables'!AH$29),"")</f>
        <v/>
      </c>
      <c r="AA750" s="55" t="str">
        <f>IFERROR(AA502*('SCENARIO Variables'!AI$30/'SCENARIO Variables'!AI$29),"")</f>
        <v/>
      </c>
      <c r="AB750" s="55" t="str">
        <f>IFERROR(AB502*('SCENARIO Variables'!AJ$30/'SCENARIO Variables'!AJ$29),"")</f>
        <v/>
      </c>
      <c r="AC750" s="55" t="str">
        <f>IFERROR(AC502*('SCENARIO Variables'!AK$30/'SCENARIO Variables'!AK$29),"")</f>
        <v/>
      </c>
    </row>
    <row r="751" spans="3:29" x14ac:dyDescent="0.3">
      <c r="C751" t="s">
        <v>269</v>
      </c>
      <c r="E751"/>
      <c r="J751" s="52" t="str">
        <f t="shared" si="31"/>
        <v>*</v>
      </c>
      <c r="K751" s="8">
        <f>K503+10</f>
        <v>2033</v>
      </c>
      <c r="L751" s="59" t="str">
        <f>L503</f>
        <v>WMSRG</v>
      </c>
      <c r="O751" s="53" t="str">
        <f>IFERROR(ROUNDDOWN(O503*('SCENARIO Variables'!W$46/'SCENARIO Variables'!W$45),4),"")</f>
        <v/>
      </c>
      <c r="P751" s="55" t="str">
        <f>IFERROR(P503*('SCENARIO Variables'!X$30/'SCENARIO Variables'!X$29),"")</f>
        <v/>
      </c>
      <c r="Q751" s="55" t="str">
        <f>IFERROR(Q503*('SCENARIO Variables'!Y$30/'SCENARIO Variables'!Y$29),"")</f>
        <v/>
      </c>
      <c r="R751" s="55" t="str">
        <f>IFERROR(R503*('SCENARIO Variables'!Z$30/'SCENARIO Variables'!Z$29),"")</f>
        <v/>
      </c>
      <c r="S751" s="55" t="str">
        <f>IFERROR(S503*('SCENARIO Variables'!AA$30/'SCENARIO Variables'!AA$29),"")</f>
        <v/>
      </c>
      <c r="T751" s="55" t="str">
        <f>IFERROR(T503*('SCENARIO Variables'!AB$30/'SCENARIO Variables'!AB$29),"")</f>
        <v/>
      </c>
      <c r="U751" s="55" t="str">
        <f>IFERROR(U503*('SCENARIO Variables'!AC$30/'SCENARIO Variables'!AC$29),"")</f>
        <v/>
      </c>
      <c r="V751" s="55" t="str">
        <f>IFERROR(V503*('SCENARIO Variables'!AD$30/'SCENARIO Variables'!AD$29),"")</f>
        <v/>
      </c>
      <c r="W751" s="55" t="str">
        <f>IFERROR(W503*('SCENARIO Variables'!AE$30/'SCENARIO Variables'!AE$29),"")</f>
        <v/>
      </c>
      <c r="X751" s="55" t="str">
        <f>IFERROR(X503*('SCENARIO Variables'!AF$30/'SCENARIO Variables'!AF$29),"")</f>
        <v/>
      </c>
      <c r="Y751" s="55" t="str">
        <f>IFERROR(Y503*('SCENARIO Variables'!AG$30/'SCENARIO Variables'!AG$29),"")</f>
        <v/>
      </c>
      <c r="Z751" s="55" t="str">
        <f>IFERROR(Z503*('SCENARIO Variables'!AH$30/'SCENARIO Variables'!AH$29),"")</f>
        <v/>
      </c>
      <c r="AA751" s="55" t="str">
        <f>IFERROR(AA503*('SCENARIO Variables'!AI$30/'SCENARIO Variables'!AI$29),"")</f>
        <v/>
      </c>
      <c r="AB751" s="55" t="str">
        <f>IFERROR(AB503*('SCENARIO Variables'!AJ$30/'SCENARIO Variables'!AJ$29),"")</f>
        <v/>
      </c>
      <c r="AC751" s="55" t="str">
        <f>IFERROR(AC503*('SCENARIO Variables'!AK$30/'SCENARIO Variables'!AK$29),"")</f>
        <v/>
      </c>
    </row>
    <row r="752" spans="3:29" x14ac:dyDescent="0.3">
      <c r="C752" t="s">
        <v>270</v>
      </c>
      <c r="E752"/>
      <c r="J752" s="52" t="str">
        <f t="shared" si="31"/>
        <v>*</v>
      </c>
      <c r="K752" s="8">
        <f>K504+10</f>
        <v>2033</v>
      </c>
      <c r="L752" s="59" t="str">
        <f>L504</f>
        <v>WMSO</v>
      </c>
      <c r="O752" s="53" t="str">
        <f>IFERROR(ROUNDDOWN(O504*('SCENARIO Variables'!W$46/'SCENARIO Variables'!W$45),4),"")</f>
        <v/>
      </c>
      <c r="P752" s="55" t="str">
        <f>IFERROR(P504*('SCENARIO Variables'!X$30/'SCENARIO Variables'!X$29),"")</f>
        <v/>
      </c>
      <c r="Q752" s="55" t="str">
        <f>IFERROR(Q504*('SCENARIO Variables'!Y$30/'SCENARIO Variables'!Y$29),"")</f>
        <v/>
      </c>
      <c r="R752" s="55" t="str">
        <f>IFERROR(R504*('SCENARIO Variables'!Z$30/'SCENARIO Variables'!Z$29),"")</f>
        <v/>
      </c>
      <c r="S752" s="55" t="str">
        <f>IFERROR(S504*('SCENARIO Variables'!AA$30/'SCENARIO Variables'!AA$29),"")</f>
        <v/>
      </c>
      <c r="T752" s="55" t="str">
        <f>IFERROR(T504*('SCENARIO Variables'!AB$30/'SCENARIO Variables'!AB$29),"")</f>
        <v/>
      </c>
      <c r="U752" s="55" t="str">
        <f>IFERROR(U504*('SCENARIO Variables'!AC$30/'SCENARIO Variables'!AC$29),"")</f>
        <v/>
      </c>
      <c r="V752" s="55" t="str">
        <f>IFERROR(V504*('SCENARIO Variables'!AD$30/'SCENARIO Variables'!AD$29),"")</f>
        <v/>
      </c>
      <c r="W752" s="55" t="str">
        <f>IFERROR(W504*('SCENARIO Variables'!AE$30/'SCENARIO Variables'!AE$29),"")</f>
        <v/>
      </c>
      <c r="X752" s="55" t="str">
        <f>IFERROR(X504*('SCENARIO Variables'!AF$30/'SCENARIO Variables'!AF$29),"")</f>
        <v/>
      </c>
      <c r="Y752" s="55" t="str">
        <f>IFERROR(Y504*('SCENARIO Variables'!AG$30/'SCENARIO Variables'!AG$29),"")</f>
        <v/>
      </c>
      <c r="Z752" s="55" t="str">
        <f>IFERROR(Z504*('SCENARIO Variables'!AH$30/'SCENARIO Variables'!AH$29),"")</f>
        <v/>
      </c>
      <c r="AA752" s="55" t="str">
        <f>IFERROR(AA504*('SCENARIO Variables'!AI$30/'SCENARIO Variables'!AI$29),"")</f>
        <v/>
      </c>
      <c r="AB752" s="55" t="str">
        <f>IFERROR(AB504*('SCENARIO Variables'!AJ$30/'SCENARIO Variables'!AJ$29),"")</f>
        <v/>
      </c>
      <c r="AC752" s="55" t="str">
        <f>IFERROR(AC504*('SCENARIO Variables'!AK$30/'SCENARIO Variables'!AK$29),"")</f>
        <v/>
      </c>
    </row>
    <row r="753" spans="3:29" x14ac:dyDescent="0.3">
      <c r="C753" t="s">
        <v>271</v>
      </c>
      <c r="E753"/>
      <c r="J753" s="52" t="str">
        <f t="shared" si="31"/>
        <v>*</v>
      </c>
      <c r="K753" s="8">
        <f>K505+10</f>
        <v>2033</v>
      </c>
      <c r="L753" s="59" t="str">
        <f>L505</f>
        <v>WWT</v>
      </c>
      <c r="O753" s="53" t="str">
        <f>IFERROR(ROUNDDOWN(O505*('SCENARIO Variables'!W$46/'SCENARIO Variables'!W$45),4),"")</f>
        <v/>
      </c>
      <c r="P753" s="55" t="str">
        <f>IFERROR(P505*('SCENARIO Variables'!X$30/'SCENARIO Variables'!X$29),"")</f>
        <v/>
      </c>
      <c r="Q753" s="55" t="str">
        <f>IFERROR(Q505*('SCENARIO Variables'!Y$30/'SCENARIO Variables'!Y$29),"")</f>
        <v/>
      </c>
      <c r="R753" s="55" t="str">
        <f>IFERROR(R505*('SCENARIO Variables'!Z$30/'SCENARIO Variables'!Z$29),"")</f>
        <v/>
      </c>
      <c r="S753" s="55" t="str">
        <f>IFERROR(S505*('SCENARIO Variables'!AA$30/'SCENARIO Variables'!AA$29),"")</f>
        <v/>
      </c>
      <c r="T753" s="55" t="str">
        <f>IFERROR(T505*('SCENARIO Variables'!AB$30/'SCENARIO Variables'!AB$29),"")</f>
        <v/>
      </c>
      <c r="U753" s="55" t="str">
        <f>IFERROR(U505*('SCENARIO Variables'!AC$30/'SCENARIO Variables'!AC$29),"")</f>
        <v/>
      </c>
      <c r="V753" s="55" t="str">
        <f>IFERROR(V505*('SCENARIO Variables'!AD$30/'SCENARIO Variables'!AD$29),"")</f>
        <v/>
      </c>
      <c r="W753" s="55" t="str">
        <f>IFERROR(W505*('SCENARIO Variables'!AE$30/'SCENARIO Variables'!AE$29),"")</f>
        <v/>
      </c>
      <c r="X753" s="55" t="str">
        <f>IFERROR(X505*('SCENARIO Variables'!AF$30/'SCENARIO Variables'!AF$29),"")</f>
        <v/>
      </c>
      <c r="Y753" s="55" t="str">
        <f>IFERROR(Y505*('SCENARIO Variables'!AG$30/'SCENARIO Variables'!AG$29),"")</f>
        <v/>
      </c>
      <c r="Z753" s="55" t="str">
        <f>IFERROR(Z505*('SCENARIO Variables'!AH$30/'SCENARIO Variables'!AH$29),"")</f>
        <v/>
      </c>
      <c r="AA753" s="55" t="str">
        <f>IFERROR(AA505*('SCENARIO Variables'!AI$30/'SCENARIO Variables'!AI$29),"")</f>
        <v/>
      </c>
      <c r="AB753" s="55" t="str">
        <f>IFERROR(AB505*('SCENARIO Variables'!AJ$30/'SCENARIO Variables'!AJ$29),"")</f>
        <v/>
      </c>
      <c r="AC753" s="55" t="str">
        <f>IFERROR(AC505*('SCENARIO Variables'!AK$30/'SCENARIO Variables'!AK$29),"")</f>
        <v/>
      </c>
    </row>
    <row r="754" spans="3:29" x14ac:dyDescent="0.3">
      <c r="C754" t="s">
        <v>24</v>
      </c>
      <c r="E754"/>
      <c r="H754" s="51"/>
      <c r="I754" s="51"/>
      <c r="J754" s="52" t="str">
        <f t="shared" si="31"/>
        <v>*</v>
      </c>
      <c r="K754" s="165">
        <f t="shared" ref="K754:K817" si="32">K506+10</f>
        <v>2043</v>
      </c>
      <c r="L754" s="54" t="str">
        <f t="shared" ref="L754:L817" si="33">L506</f>
        <v>RHAPA</v>
      </c>
      <c r="M754" s="51"/>
      <c r="N754" s="51"/>
      <c r="O754" s="53" t="str">
        <f>IFERROR(ROUNDDOWN(O506*('SCENARIO Variables'!W$47/'SCENARIO Variables'!W$46),4),"")</f>
        <v/>
      </c>
      <c r="P754" s="53" t="str">
        <f>IFERROR(P506*('SCENARIO Variables'!X$47/'SCENARIO Variables'!X$46),"")</f>
        <v/>
      </c>
      <c r="Q754" s="53" t="str">
        <f>IFERROR(Q506*('SCENARIO Variables'!Y$47/'SCENARIO Variables'!Y$46),"")</f>
        <v/>
      </c>
      <c r="R754" s="53" t="str">
        <f>IFERROR(R506*('SCENARIO Variables'!Z$47/'SCENARIO Variables'!Z$46),"")</f>
        <v/>
      </c>
      <c r="S754" s="53" t="str">
        <f>IFERROR(S506*('SCENARIO Variables'!AA$47/'SCENARIO Variables'!AA$46),"")</f>
        <v/>
      </c>
      <c r="T754" s="53" t="str">
        <f>IFERROR(T506*('SCENARIO Variables'!AB$47/'SCENARIO Variables'!AB$46),"")</f>
        <v/>
      </c>
      <c r="U754" s="53" t="str">
        <f>IFERROR(U506*('SCENARIO Variables'!AC$47/'SCENARIO Variables'!AC$46),"")</f>
        <v/>
      </c>
      <c r="V754" s="53" t="str">
        <f>IFERROR(V506*('SCENARIO Variables'!AD$47/'SCENARIO Variables'!AD$46),"")</f>
        <v/>
      </c>
      <c r="W754" s="53" t="str">
        <f>IFERROR(W506*('SCENARIO Variables'!AE$47/'SCENARIO Variables'!AE$46),"")</f>
        <v/>
      </c>
      <c r="X754" s="53" t="str">
        <f>IFERROR(X506*('SCENARIO Variables'!AF$47/'SCENARIO Variables'!AF$46),"")</f>
        <v/>
      </c>
      <c r="Y754" s="53" t="str">
        <f>IFERROR(Y506*('SCENARIO Variables'!AG$47/'SCENARIO Variables'!AG$46),"")</f>
        <v/>
      </c>
      <c r="Z754" s="53" t="str">
        <f>IFERROR(Z506*('SCENARIO Variables'!AH$47/'SCENARIO Variables'!AH$46),"")</f>
        <v/>
      </c>
      <c r="AA754" s="53" t="str">
        <f>IFERROR(AA506*('SCENARIO Variables'!AI$47/'SCENARIO Variables'!AI$46),"")</f>
        <v/>
      </c>
      <c r="AB754" s="53" t="str">
        <f>IFERROR(AB506*('SCENARIO Variables'!AJ$47/'SCENARIO Variables'!AJ$46),"")</f>
        <v/>
      </c>
      <c r="AC754" s="53" t="str">
        <f>IFERROR(AC506*('SCENARIO Variables'!AK$47/'SCENARIO Variables'!AK$46),"")</f>
        <v/>
      </c>
    </row>
    <row r="755" spans="3:29" x14ac:dyDescent="0.3">
      <c r="C755" t="s">
        <v>25</v>
      </c>
      <c r="E755"/>
      <c r="J755" s="52" t="str">
        <f t="shared" si="31"/>
        <v>DEMAND</v>
      </c>
      <c r="K755" s="8">
        <f t="shared" si="32"/>
        <v>2043</v>
      </c>
      <c r="L755" s="56" t="str">
        <f t="shared" si="33"/>
        <v>RHAPB</v>
      </c>
      <c r="O755" s="53">
        <f>IFERROR(ROUNDDOWN(O507*('SCENARIO Variables'!W$47/'SCENARIO Variables'!W$46),4),"")</f>
        <v>12.25</v>
      </c>
      <c r="P755" s="55" t="str">
        <f>IFERROR(P507*('SCENARIO Variables'!X$47/'SCENARIO Variables'!X$46),"")</f>
        <v/>
      </c>
      <c r="Q755" s="55" t="str">
        <f>IFERROR(Q507*('SCENARIO Variables'!Y$47/'SCENARIO Variables'!Y$46),"")</f>
        <v/>
      </c>
      <c r="R755" s="55" t="str">
        <f>IFERROR(R507*('SCENARIO Variables'!Z$47/'SCENARIO Variables'!Z$46),"")</f>
        <v/>
      </c>
      <c r="S755" s="55" t="str">
        <f>IFERROR(S507*('SCENARIO Variables'!AA$47/'SCENARIO Variables'!AA$46),"")</f>
        <v/>
      </c>
      <c r="T755" s="55" t="str">
        <f>IFERROR(T507*('SCENARIO Variables'!AB$47/'SCENARIO Variables'!AB$46),"")</f>
        <v/>
      </c>
      <c r="U755" s="55" t="str">
        <f>IFERROR(U507*('SCENARIO Variables'!AC$47/'SCENARIO Variables'!AC$46),"")</f>
        <v/>
      </c>
      <c r="V755" s="55" t="str">
        <f>IFERROR(V507*('SCENARIO Variables'!AD$47/'SCENARIO Variables'!AD$46),"")</f>
        <v/>
      </c>
      <c r="W755" s="55" t="str">
        <f>IFERROR(W507*('SCENARIO Variables'!AE$47/'SCENARIO Variables'!AE$46),"")</f>
        <v/>
      </c>
      <c r="X755" s="55" t="str">
        <f>IFERROR(X507*('SCENARIO Variables'!AF$47/'SCENARIO Variables'!AF$46),"")</f>
        <v/>
      </c>
      <c r="Y755" s="55" t="str">
        <f>IFERROR(Y507*('SCENARIO Variables'!AG$47/'SCENARIO Variables'!AG$46),"")</f>
        <v/>
      </c>
      <c r="Z755" s="55" t="str">
        <f>IFERROR(Z507*('SCENARIO Variables'!AH$47/'SCENARIO Variables'!AH$46),"")</f>
        <v/>
      </c>
      <c r="AA755" s="55" t="str">
        <f>IFERROR(AA507*('SCENARIO Variables'!AI$47/'SCENARIO Variables'!AI$46),"")</f>
        <v/>
      </c>
      <c r="AB755" s="55" t="str">
        <f>IFERROR(AB507*('SCENARIO Variables'!AJ$47/'SCENARIO Variables'!AJ$46),"")</f>
        <v/>
      </c>
      <c r="AC755" s="55" t="str">
        <f>IFERROR(AC507*('SCENARIO Variables'!AK$47/'SCENARIO Variables'!AK$46),"")</f>
        <v/>
      </c>
    </row>
    <row r="756" spans="3:29" x14ac:dyDescent="0.3">
      <c r="C756" t="s">
        <v>26</v>
      </c>
      <c r="E756"/>
      <c r="J756" s="52" t="str">
        <f t="shared" si="31"/>
        <v>DEMAND</v>
      </c>
      <c r="K756" s="8">
        <f t="shared" si="32"/>
        <v>2043</v>
      </c>
      <c r="L756" s="56" t="str">
        <f t="shared" si="33"/>
        <v>RHAPC</v>
      </c>
      <c r="O756" s="53">
        <f>IFERROR(ROUNDDOWN(O508*('SCENARIO Variables'!W$47/'SCENARIO Variables'!W$46),4),"")</f>
        <v>138.16309999999999</v>
      </c>
      <c r="P756" s="55" t="str">
        <f>IFERROR(P508*('SCENARIO Variables'!X$47/'SCENARIO Variables'!X$46),"")</f>
        <v/>
      </c>
      <c r="Q756" s="55" t="str">
        <f>IFERROR(Q508*('SCENARIO Variables'!Y$47/'SCENARIO Variables'!Y$46),"")</f>
        <v/>
      </c>
      <c r="R756" s="55" t="str">
        <f>IFERROR(R508*('SCENARIO Variables'!Z$47/'SCENARIO Variables'!Z$46),"")</f>
        <v/>
      </c>
      <c r="S756" s="55" t="str">
        <f>IFERROR(S508*('SCENARIO Variables'!AA$47/'SCENARIO Variables'!AA$46),"")</f>
        <v/>
      </c>
      <c r="T756" s="55" t="str">
        <f>IFERROR(T508*('SCENARIO Variables'!AB$47/'SCENARIO Variables'!AB$46),"")</f>
        <v/>
      </c>
      <c r="U756" s="55" t="str">
        <f>IFERROR(U508*('SCENARIO Variables'!AC$47/'SCENARIO Variables'!AC$46),"")</f>
        <v/>
      </c>
      <c r="V756" s="55" t="str">
        <f>IFERROR(V508*('SCENARIO Variables'!AD$47/'SCENARIO Variables'!AD$46),"")</f>
        <v/>
      </c>
      <c r="W756" s="55" t="str">
        <f>IFERROR(W508*('SCENARIO Variables'!AE$47/'SCENARIO Variables'!AE$46),"")</f>
        <v/>
      </c>
      <c r="X756" s="55" t="str">
        <f>IFERROR(X508*('SCENARIO Variables'!AF$47/'SCENARIO Variables'!AF$46),"")</f>
        <v/>
      </c>
      <c r="Y756" s="55" t="str">
        <f>IFERROR(Y508*('SCENARIO Variables'!AG$47/'SCENARIO Variables'!AG$46),"")</f>
        <v/>
      </c>
      <c r="Z756" s="55" t="str">
        <f>IFERROR(Z508*('SCENARIO Variables'!AH$47/'SCENARIO Variables'!AH$46),"")</f>
        <v/>
      </c>
      <c r="AA756" s="55" t="str">
        <f>IFERROR(AA508*('SCENARIO Variables'!AI$47/'SCENARIO Variables'!AI$46),"")</f>
        <v/>
      </c>
      <c r="AB756" s="55" t="str">
        <f>IFERROR(AB508*('SCENARIO Variables'!AJ$47/'SCENARIO Variables'!AJ$46),"")</f>
        <v/>
      </c>
      <c r="AC756" s="55" t="str">
        <f>IFERROR(AC508*('SCENARIO Variables'!AK$47/'SCENARIO Variables'!AK$46),"")</f>
        <v/>
      </c>
    </row>
    <row r="757" spans="3:29" x14ac:dyDescent="0.3">
      <c r="C757" t="s">
        <v>27</v>
      </c>
      <c r="E757"/>
      <c r="J757" s="52" t="str">
        <f t="shared" si="31"/>
        <v>DEMAND</v>
      </c>
      <c r="K757" s="8">
        <f t="shared" si="32"/>
        <v>2043</v>
      </c>
      <c r="L757" s="56" t="str">
        <f t="shared" si="33"/>
        <v>RHAPE</v>
      </c>
      <c r="O757" s="53">
        <f>IFERROR(ROUNDDOWN(O509*('SCENARIO Variables'!W$47/'SCENARIO Variables'!W$46),4),"")</f>
        <v>26.361000000000001</v>
      </c>
      <c r="P757" s="55" t="str">
        <f>IFERROR(P509*('SCENARIO Variables'!X$47/'SCENARIO Variables'!X$46),"")</f>
        <v/>
      </c>
      <c r="Q757" s="55" t="str">
        <f>IFERROR(Q509*('SCENARIO Variables'!Y$47/'SCENARIO Variables'!Y$46),"")</f>
        <v/>
      </c>
      <c r="R757" s="55" t="str">
        <f>IFERROR(R509*('SCENARIO Variables'!Z$47/'SCENARIO Variables'!Z$46),"")</f>
        <v/>
      </c>
      <c r="S757" s="55" t="str">
        <f>IFERROR(S509*('SCENARIO Variables'!AA$47/'SCENARIO Variables'!AA$46),"")</f>
        <v/>
      </c>
      <c r="T757" s="55" t="str">
        <f>IFERROR(T509*('SCENARIO Variables'!AB$47/'SCENARIO Variables'!AB$46),"")</f>
        <v/>
      </c>
      <c r="U757" s="55" t="str">
        <f>IFERROR(U509*('SCENARIO Variables'!AC$47/'SCENARIO Variables'!AC$46),"")</f>
        <v/>
      </c>
      <c r="V757" s="55" t="str">
        <f>IFERROR(V509*('SCENARIO Variables'!AD$47/'SCENARIO Variables'!AD$46),"")</f>
        <v/>
      </c>
      <c r="W757" s="55" t="str">
        <f>IFERROR(W509*('SCENARIO Variables'!AE$47/'SCENARIO Variables'!AE$46),"")</f>
        <v/>
      </c>
      <c r="X757" s="55" t="str">
        <f>IFERROR(X509*('SCENARIO Variables'!AF$47/'SCENARIO Variables'!AF$46),"")</f>
        <v/>
      </c>
      <c r="Y757" s="55" t="str">
        <f>IFERROR(Y509*('SCENARIO Variables'!AG$47/'SCENARIO Variables'!AG$46),"")</f>
        <v/>
      </c>
      <c r="Z757" s="55" t="str">
        <f>IFERROR(Z509*('SCENARIO Variables'!AH$47/'SCENARIO Variables'!AH$46),"")</f>
        <v/>
      </c>
      <c r="AA757" s="55" t="str">
        <f>IFERROR(AA509*('SCENARIO Variables'!AI$47/'SCENARIO Variables'!AI$46),"")</f>
        <v/>
      </c>
      <c r="AB757" s="55" t="str">
        <f>IFERROR(AB509*('SCENARIO Variables'!AJ$47/'SCENARIO Variables'!AJ$46),"")</f>
        <v/>
      </c>
      <c r="AC757" s="55" t="str">
        <f>IFERROR(AC509*('SCENARIO Variables'!AK$47/'SCENARIO Variables'!AK$46),"")</f>
        <v/>
      </c>
    </row>
    <row r="758" spans="3:29" x14ac:dyDescent="0.3">
      <c r="C758" t="s">
        <v>28</v>
      </c>
      <c r="E758"/>
      <c r="J758" s="52" t="str">
        <f t="shared" si="31"/>
        <v>DEMAND</v>
      </c>
      <c r="K758" s="8">
        <f t="shared" si="32"/>
        <v>2043</v>
      </c>
      <c r="L758" s="56" t="str">
        <f t="shared" si="33"/>
        <v>RHHSA</v>
      </c>
      <c r="O758" s="53">
        <f>IFERROR(ROUNDDOWN(O510*('SCENARIO Variables'!W$47/'SCENARIO Variables'!W$46),4),"")</f>
        <v>16.4773</v>
      </c>
      <c r="P758" s="55" t="str">
        <f>IFERROR(P510*('SCENARIO Variables'!X$47/'SCENARIO Variables'!X$46),"")</f>
        <v/>
      </c>
      <c r="Q758" s="55" t="str">
        <f>IFERROR(Q510*('SCENARIO Variables'!Y$47/'SCENARIO Variables'!Y$46),"")</f>
        <v/>
      </c>
      <c r="R758" s="55" t="str">
        <f>IFERROR(R510*('SCENARIO Variables'!Z$47/'SCENARIO Variables'!Z$46),"")</f>
        <v/>
      </c>
      <c r="S758" s="55" t="str">
        <f>IFERROR(S510*('SCENARIO Variables'!AA$47/'SCENARIO Variables'!AA$46),"")</f>
        <v/>
      </c>
      <c r="T758" s="55" t="str">
        <f>IFERROR(T510*('SCENARIO Variables'!AB$47/'SCENARIO Variables'!AB$46),"")</f>
        <v/>
      </c>
      <c r="U758" s="55" t="str">
        <f>IFERROR(U510*('SCENARIO Variables'!AC$47/'SCENARIO Variables'!AC$46),"")</f>
        <v/>
      </c>
      <c r="V758" s="55" t="str">
        <f>IFERROR(V510*('SCENARIO Variables'!AD$47/'SCENARIO Variables'!AD$46),"")</f>
        <v/>
      </c>
      <c r="W758" s="55" t="str">
        <f>IFERROR(W510*('SCENARIO Variables'!AE$47/'SCENARIO Variables'!AE$46),"")</f>
        <v/>
      </c>
      <c r="X758" s="55" t="str">
        <f>IFERROR(X510*('SCENARIO Variables'!AF$47/'SCENARIO Variables'!AF$46),"")</f>
        <v/>
      </c>
      <c r="Y758" s="55" t="str">
        <f>IFERROR(Y510*('SCENARIO Variables'!AG$47/'SCENARIO Variables'!AG$46),"")</f>
        <v/>
      </c>
      <c r="Z758" s="55" t="str">
        <f>IFERROR(Z510*('SCENARIO Variables'!AH$47/'SCENARIO Variables'!AH$46),"")</f>
        <v/>
      </c>
      <c r="AA758" s="55" t="str">
        <f>IFERROR(AA510*('SCENARIO Variables'!AI$47/'SCENARIO Variables'!AI$46),"")</f>
        <v/>
      </c>
      <c r="AB758" s="55" t="str">
        <f>IFERROR(AB510*('SCENARIO Variables'!AJ$47/'SCENARIO Variables'!AJ$46),"")</f>
        <v/>
      </c>
      <c r="AC758" s="55" t="str">
        <f>IFERROR(AC510*('SCENARIO Variables'!AK$47/'SCENARIO Variables'!AK$46),"")</f>
        <v/>
      </c>
    </row>
    <row r="759" spans="3:29" x14ac:dyDescent="0.3">
      <c r="C759" t="s">
        <v>29</v>
      </c>
      <c r="E759"/>
      <c r="J759" s="52" t="str">
        <f t="shared" si="31"/>
        <v>DEMAND</v>
      </c>
      <c r="K759" s="8">
        <f t="shared" si="32"/>
        <v>2043</v>
      </c>
      <c r="L759" s="56" t="str">
        <f t="shared" si="33"/>
        <v>RHHSB</v>
      </c>
      <c r="O759" s="53">
        <f>IFERROR(ROUNDDOWN(O511*('SCENARIO Variables'!W$47/'SCENARIO Variables'!W$46),4),"")</f>
        <v>65.156499999999994</v>
      </c>
      <c r="P759" s="55" t="str">
        <f>IFERROR(P511*('SCENARIO Variables'!X$47/'SCENARIO Variables'!X$46),"")</f>
        <v/>
      </c>
      <c r="Q759" s="55" t="str">
        <f>IFERROR(Q511*('SCENARIO Variables'!Y$47/'SCENARIO Variables'!Y$46),"")</f>
        <v/>
      </c>
      <c r="R759" s="55" t="str">
        <f>IFERROR(R511*('SCENARIO Variables'!Z$47/'SCENARIO Variables'!Z$46),"")</f>
        <v/>
      </c>
      <c r="S759" s="55" t="str">
        <f>IFERROR(S511*('SCENARIO Variables'!AA$47/'SCENARIO Variables'!AA$46),"")</f>
        <v/>
      </c>
      <c r="T759" s="55" t="str">
        <f>IFERROR(T511*('SCENARIO Variables'!AB$47/'SCENARIO Variables'!AB$46),"")</f>
        <v/>
      </c>
      <c r="U759" s="55" t="str">
        <f>IFERROR(U511*('SCENARIO Variables'!AC$47/'SCENARIO Variables'!AC$46),"")</f>
        <v/>
      </c>
      <c r="V759" s="55" t="str">
        <f>IFERROR(V511*('SCENARIO Variables'!AD$47/'SCENARIO Variables'!AD$46),"")</f>
        <v/>
      </c>
      <c r="W759" s="55" t="str">
        <f>IFERROR(W511*('SCENARIO Variables'!AE$47/'SCENARIO Variables'!AE$46),"")</f>
        <v/>
      </c>
      <c r="X759" s="55" t="str">
        <f>IFERROR(X511*('SCENARIO Variables'!AF$47/'SCENARIO Variables'!AF$46),"")</f>
        <v/>
      </c>
      <c r="Y759" s="55" t="str">
        <f>IFERROR(Y511*('SCENARIO Variables'!AG$47/'SCENARIO Variables'!AG$46),"")</f>
        <v/>
      </c>
      <c r="Z759" s="55" t="str">
        <f>IFERROR(Z511*('SCENARIO Variables'!AH$47/'SCENARIO Variables'!AH$46),"")</f>
        <v/>
      </c>
      <c r="AA759" s="55" t="str">
        <f>IFERROR(AA511*('SCENARIO Variables'!AI$47/'SCENARIO Variables'!AI$46),"")</f>
        <v/>
      </c>
      <c r="AB759" s="55" t="str">
        <f>IFERROR(AB511*('SCENARIO Variables'!AJ$47/'SCENARIO Variables'!AJ$46),"")</f>
        <v/>
      </c>
      <c r="AC759" s="55" t="str">
        <f>IFERROR(AC511*('SCENARIO Variables'!AK$47/'SCENARIO Variables'!AK$46),"")</f>
        <v/>
      </c>
    </row>
    <row r="760" spans="3:29" x14ac:dyDescent="0.3">
      <c r="C760" t="s">
        <v>30</v>
      </c>
      <c r="E760"/>
      <c r="J760" s="52" t="str">
        <f t="shared" si="31"/>
        <v>DEMAND</v>
      </c>
      <c r="K760" s="8">
        <f t="shared" si="32"/>
        <v>2043</v>
      </c>
      <c r="L760" s="56" t="str">
        <f t="shared" si="33"/>
        <v>RHHSC</v>
      </c>
      <c r="O760" s="53">
        <f>IFERROR(ROUNDDOWN(O512*('SCENARIO Variables'!W$47/'SCENARIO Variables'!W$46),4),"")</f>
        <v>382.56049999999999</v>
      </c>
      <c r="P760" s="55" t="str">
        <f>IFERROR(P512*('SCENARIO Variables'!X$47/'SCENARIO Variables'!X$46),"")</f>
        <v/>
      </c>
      <c r="Q760" s="55" t="str">
        <f>IFERROR(Q512*('SCENARIO Variables'!Y$47/'SCENARIO Variables'!Y$46),"")</f>
        <v/>
      </c>
      <c r="R760" s="55" t="str">
        <f>IFERROR(R512*('SCENARIO Variables'!Z$47/'SCENARIO Variables'!Z$46),"")</f>
        <v/>
      </c>
      <c r="S760" s="55" t="str">
        <f>IFERROR(S512*('SCENARIO Variables'!AA$47/'SCENARIO Variables'!AA$46),"")</f>
        <v/>
      </c>
      <c r="T760" s="55" t="str">
        <f>IFERROR(T512*('SCENARIO Variables'!AB$47/'SCENARIO Variables'!AB$46),"")</f>
        <v/>
      </c>
      <c r="U760" s="55" t="str">
        <f>IFERROR(U512*('SCENARIO Variables'!AC$47/'SCENARIO Variables'!AC$46),"")</f>
        <v/>
      </c>
      <c r="V760" s="55" t="str">
        <f>IFERROR(V512*('SCENARIO Variables'!AD$47/'SCENARIO Variables'!AD$46),"")</f>
        <v/>
      </c>
      <c r="W760" s="55" t="str">
        <f>IFERROR(W512*('SCENARIO Variables'!AE$47/'SCENARIO Variables'!AE$46),"")</f>
        <v/>
      </c>
      <c r="X760" s="55" t="str">
        <f>IFERROR(X512*('SCENARIO Variables'!AF$47/'SCENARIO Variables'!AF$46),"")</f>
        <v/>
      </c>
      <c r="Y760" s="55" t="str">
        <f>IFERROR(Y512*('SCENARIO Variables'!AG$47/'SCENARIO Variables'!AG$46),"")</f>
        <v/>
      </c>
      <c r="Z760" s="55" t="str">
        <f>IFERROR(Z512*('SCENARIO Variables'!AH$47/'SCENARIO Variables'!AH$46),"")</f>
        <v/>
      </c>
      <c r="AA760" s="55" t="str">
        <f>IFERROR(AA512*('SCENARIO Variables'!AI$47/'SCENARIO Variables'!AI$46),"")</f>
        <v/>
      </c>
      <c r="AB760" s="55" t="str">
        <f>IFERROR(AB512*('SCENARIO Variables'!AJ$47/'SCENARIO Variables'!AJ$46),"")</f>
        <v/>
      </c>
      <c r="AC760" s="55" t="str">
        <f>IFERROR(AC512*('SCENARIO Variables'!AK$47/'SCENARIO Variables'!AK$46),"")</f>
        <v/>
      </c>
    </row>
    <row r="761" spans="3:29" x14ac:dyDescent="0.3">
      <c r="C761" t="s">
        <v>31</v>
      </c>
      <c r="E761"/>
      <c r="J761" s="52" t="str">
        <f t="shared" si="31"/>
        <v>DEMAND</v>
      </c>
      <c r="K761" s="8">
        <f t="shared" si="32"/>
        <v>2043</v>
      </c>
      <c r="L761" s="56" t="str">
        <f t="shared" si="33"/>
        <v>RHHSE</v>
      </c>
      <c r="O761" s="53">
        <f>IFERROR(ROUNDDOWN(O513*('SCENARIO Variables'!W$47/'SCENARIO Variables'!W$46),4),"")</f>
        <v>44.918500000000002</v>
      </c>
      <c r="P761" s="55" t="str">
        <f>IFERROR(P513*('SCENARIO Variables'!X$47/'SCENARIO Variables'!X$46),"")</f>
        <v/>
      </c>
      <c r="Q761" s="55" t="str">
        <f>IFERROR(Q513*('SCENARIO Variables'!Y$47/'SCENARIO Variables'!Y$46),"")</f>
        <v/>
      </c>
      <c r="R761" s="55" t="str">
        <f>IFERROR(R513*('SCENARIO Variables'!Z$47/'SCENARIO Variables'!Z$46),"")</f>
        <v/>
      </c>
      <c r="S761" s="55" t="str">
        <f>IFERROR(S513*('SCENARIO Variables'!AA$47/'SCENARIO Variables'!AA$46),"")</f>
        <v/>
      </c>
      <c r="T761" s="55" t="str">
        <f>IFERROR(T513*('SCENARIO Variables'!AB$47/'SCENARIO Variables'!AB$46),"")</f>
        <v/>
      </c>
      <c r="U761" s="55" t="str">
        <f>IFERROR(U513*('SCENARIO Variables'!AC$47/'SCENARIO Variables'!AC$46),"")</f>
        <v/>
      </c>
      <c r="V761" s="55" t="str">
        <f>IFERROR(V513*('SCENARIO Variables'!AD$47/'SCENARIO Variables'!AD$46),"")</f>
        <v/>
      </c>
      <c r="W761" s="55" t="str">
        <f>IFERROR(W513*('SCENARIO Variables'!AE$47/'SCENARIO Variables'!AE$46),"")</f>
        <v/>
      </c>
      <c r="X761" s="55" t="str">
        <f>IFERROR(X513*('SCENARIO Variables'!AF$47/'SCENARIO Variables'!AF$46),"")</f>
        <v/>
      </c>
      <c r="Y761" s="55" t="str">
        <f>IFERROR(Y513*('SCENARIO Variables'!AG$47/'SCENARIO Variables'!AG$46),"")</f>
        <v/>
      </c>
      <c r="Z761" s="55" t="str">
        <f>IFERROR(Z513*('SCENARIO Variables'!AH$47/'SCENARIO Variables'!AH$46),"")</f>
        <v/>
      </c>
      <c r="AA761" s="55" t="str">
        <f>IFERROR(AA513*('SCENARIO Variables'!AI$47/'SCENARIO Variables'!AI$46),"")</f>
        <v/>
      </c>
      <c r="AB761" s="55" t="str">
        <f>IFERROR(AB513*('SCENARIO Variables'!AJ$47/'SCENARIO Variables'!AJ$46),"")</f>
        <v/>
      </c>
      <c r="AC761" s="55" t="str">
        <f>IFERROR(AC513*('SCENARIO Variables'!AK$47/'SCENARIO Variables'!AK$46),"")</f>
        <v/>
      </c>
    </row>
    <row r="762" spans="3:29" x14ac:dyDescent="0.3">
      <c r="C762" t="s">
        <v>32</v>
      </c>
      <c r="E762"/>
      <c r="J762" s="52" t="str">
        <f t="shared" si="31"/>
        <v>*</v>
      </c>
      <c r="K762" s="8">
        <f t="shared" si="32"/>
        <v>2043</v>
      </c>
      <c r="L762" s="56" t="str">
        <f t="shared" si="33"/>
        <v>RCAPA</v>
      </c>
      <c r="O762" s="53" t="str">
        <f>IFERROR(ROUNDDOWN(O514*('SCENARIO Variables'!W$47/'SCENARIO Variables'!W$46),4),"")</f>
        <v/>
      </c>
      <c r="P762" s="55" t="str">
        <f>IFERROR(P514*('SCENARIO Variables'!X$47/'SCENARIO Variables'!X$46),"")</f>
        <v/>
      </c>
      <c r="Q762" s="55" t="str">
        <f>IFERROR(Q514*('SCENARIO Variables'!Y$47/'SCENARIO Variables'!Y$46),"")</f>
        <v/>
      </c>
      <c r="R762" s="55" t="str">
        <f>IFERROR(R514*('SCENARIO Variables'!Z$47/'SCENARIO Variables'!Z$46),"")</f>
        <v/>
      </c>
      <c r="S762" s="55" t="str">
        <f>IFERROR(S514*('SCENARIO Variables'!AA$47/'SCENARIO Variables'!AA$46),"")</f>
        <v/>
      </c>
      <c r="T762" s="55" t="str">
        <f>IFERROR(T514*('SCENARIO Variables'!AB$47/'SCENARIO Variables'!AB$46),"")</f>
        <v/>
      </c>
      <c r="U762" s="55" t="str">
        <f>IFERROR(U514*('SCENARIO Variables'!AC$47/'SCENARIO Variables'!AC$46),"")</f>
        <v/>
      </c>
      <c r="V762" s="55" t="str">
        <f>IFERROR(V514*('SCENARIO Variables'!AD$47/'SCENARIO Variables'!AD$46),"")</f>
        <v/>
      </c>
      <c r="W762" s="55" t="str">
        <f>IFERROR(W514*('SCENARIO Variables'!AE$47/'SCENARIO Variables'!AE$46),"")</f>
        <v/>
      </c>
      <c r="X762" s="55" t="str">
        <f>IFERROR(X514*('SCENARIO Variables'!AF$47/'SCENARIO Variables'!AF$46),"")</f>
        <v/>
      </c>
      <c r="Y762" s="55" t="str">
        <f>IFERROR(Y514*('SCENARIO Variables'!AG$47/'SCENARIO Variables'!AG$46),"")</f>
        <v/>
      </c>
      <c r="Z762" s="55" t="str">
        <f>IFERROR(Z514*('SCENARIO Variables'!AH$47/'SCENARIO Variables'!AH$46),"")</f>
        <v/>
      </c>
      <c r="AA762" s="55" t="str">
        <f>IFERROR(AA514*('SCENARIO Variables'!AI$47/'SCENARIO Variables'!AI$46),"")</f>
        <v/>
      </c>
      <c r="AB762" s="55" t="str">
        <f>IFERROR(AB514*('SCENARIO Variables'!AJ$47/'SCENARIO Variables'!AJ$46),"")</f>
        <v/>
      </c>
      <c r="AC762" s="55" t="str">
        <f>IFERROR(AC514*('SCENARIO Variables'!AK$47/'SCENARIO Variables'!AK$46),"")</f>
        <v/>
      </c>
    </row>
    <row r="763" spans="3:29" x14ac:dyDescent="0.3">
      <c r="C763" t="s">
        <v>33</v>
      </c>
      <c r="E763"/>
      <c r="J763" s="52" t="str">
        <f t="shared" si="31"/>
        <v>*</v>
      </c>
      <c r="K763" s="8">
        <f t="shared" si="32"/>
        <v>2043</v>
      </c>
      <c r="L763" s="56" t="str">
        <f t="shared" si="33"/>
        <v>RCAPB</v>
      </c>
      <c r="O763" s="53" t="str">
        <f>IFERROR(ROUNDDOWN(O515*('SCENARIO Variables'!W$47/'SCENARIO Variables'!W$46),4),"")</f>
        <v/>
      </c>
      <c r="P763" s="55" t="str">
        <f>IFERROR(P515*('SCENARIO Variables'!X$47/'SCENARIO Variables'!X$46),"")</f>
        <v/>
      </c>
      <c r="Q763" s="55" t="str">
        <f>IFERROR(Q515*('SCENARIO Variables'!Y$47/'SCENARIO Variables'!Y$46),"")</f>
        <v/>
      </c>
      <c r="R763" s="55" t="str">
        <f>IFERROR(R515*('SCENARIO Variables'!Z$47/'SCENARIO Variables'!Z$46),"")</f>
        <v/>
      </c>
      <c r="S763" s="55" t="str">
        <f>IFERROR(S515*('SCENARIO Variables'!AA$47/'SCENARIO Variables'!AA$46),"")</f>
        <v/>
      </c>
      <c r="T763" s="55" t="str">
        <f>IFERROR(T515*('SCENARIO Variables'!AB$47/'SCENARIO Variables'!AB$46),"")</f>
        <v/>
      </c>
      <c r="U763" s="55" t="str">
        <f>IFERROR(U515*('SCENARIO Variables'!AC$47/'SCENARIO Variables'!AC$46),"")</f>
        <v/>
      </c>
      <c r="V763" s="55" t="str">
        <f>IFERROR(V515*('SCENARIO Variables'!AD$47/'SCENARIO Variables'!AD$46),"")</f>
        <v/>
      </c>
      <c r="W763" s="55" t="str">
        <f>IFERROR(W515*('SCENARIO Variables'!AE$47/'SCENARIO Variables'!AE$46),"")</f>
        <v/>
      </c>
      <c r="X763" s="55" t="str">
        <f>IFERROR(X515*('SCENARIO Variables'!AF$47/'SCENARIO Variables'!AF$46),"")</f>
        <v/>
      </c>
      <c r="Y763" s="55" t="str">
        <f>IFERROR(Y515*('SCENARIO Variables'!AG$47/'SCENARIO Variables'!AG$46),"")</f>
        <v/>
      </c>
      <c r="Z763" s="55" t="str">
        <f>IFERROR(Z515*('SCENARIO Variables'!AH$47/'SCENARIO Variables'!AH$46),"")</f>
        <v/>
      </c>
      <c r="AA763" s="55" t="str">
        <f>IFERROR(AA515*('SCENARIO Variables'!AI$47/'SCENARIO Variables'!AI$46),"")</f>
        <v/>
      </c>
      <c r="AB763" s="55" t="str">
        <f>IFERROR(AB515*('SCENARIO Variables'!AJ$47/'SCENARIO Variables'!AJ$46),"")</f>
        <v/>
      </c>
      <c r="AC763" s="55" t="str">
        <f>IFERROR(AC515*('SCENARIO Variables'!AK$47/'SCENARIO Variables'!AK$46),"")</f>
        <v/>
      </c>
    </row>
    <row r="764" spans="3:29" x14ac:dyDescent="0.3">
      <c r="C764" t="s">
        <v>34</v>
      </c>
      <c r="E764"/>
      <c r="J764" s="52" t="str">
        <f t="shared" si="31"/>
        <v>*</v>
      </c>
      <c r="K764" s="8">
        <f t="shared" si="32"/>
        <v>2043</v>
      </c>
      <c r="L764" s="56" t="str">
        <f t="shared" si="33"/>
        <v>RCAPC</v>
      </c>
      <c r="O764" s="53" t="str">
        <f>IFERROR(ROUNDDOWN(O516*('SCENARIO Variables'!W$47/'SCENARIO Variables'!W$46),4),"")</f>
        <v/>
      </c>
      <c r="P764" s="55" t="str">
        <f>IFERROR(P516*('SCENARIO Variables'!X$47/'SCENARIO Variables'!X$46),"")</f>
        <v/>
      </c>
      <c r="Q764" s="55" t="str">
        <f>IFERROR(Q516*('SCENARIO Variables'!Y$47/'SCENARIO Variables'!Y$46),"")</f>
        <v/>
      </c>
      <c r="R764" s="55" t="str">
        <f>IFERROR(R516*('SCENARIO Variables'!Z$47/'SCENARIO Variables'!Z$46),"")</f>
        <v/>
      </c>
      <c r="S764" s="55" t="str">
        <f>IFERROR(S516*('SCENARIO Variables'!AA$47/'SCENARIO Variables'!AA$46),"")</f>
        <v/>
      </c>
      <c r="T764" s="55" t="str">
        <f>IFERROR(T516*('SCENARIO Variables'!AB$47/'SCENARIO Variables'!AB$46),"")</f>
        <v/>
      </c>
      <c r="U764" s="55" t="str">
        <f>IFERROR(U516*('SCENARIO Variables'!AC$47/'SCENARIO Variables'!AC$46),"")</f>
        <v/>
      </c>
      <c r="V764" s="55" t="str">
        <f>IFERROR(V516*('SCENARIO Variables'!AD$47/'SCENARIO Variables'!AD$46),"")</f>
        <v/>
      </c>
      <c r="W764" s="55" t="str">
        <f>IFERROR(W516*('SCENARIO Variables'!AE$47/'SCENARIO Variables'!AE$46),"")</f>
        <v/>
      </c>
      <c r="X764" s="55" t="str">
        <f>IFERROR(X516*('SCENARIO Variables'!AF$47/'SCENARIO Variables'!AF$46),"")</f>
        <v/>
      </c>
      <c r="Y764" s="55" t="str">
        <f>IFERROR(Y516*('SCENARIO Variables'!AG$47/'SCENARIO Variables'!AG$46),"")</f>
        <v/>
      </c>
      <c r="Z764" s="55" t="str">
        <f>IFERROR(Z516*('SCENARIO Variables'!AH$47/'SCENARIO Variables'!AH$46),"")</f>
        <v/>
      </c>
      <c r="AA764" s="55" t="str">
        <f>IFERROR(AA516*('SCENARIO Variables'!AI$47/'SCENARIO Variables'!AI$46),"")</f>
        <v/>
      </c>
      <c r="AB764" s="55" t="str">
        <f>IFERROR(AB516*('SCENARIO Variables'!AJ$47/'SCENARIO Variables'!AJ$46),"")</f>
        <v/>
      </c>
      <c r="AC764" s="55" t="str">
        <f>IFERROR(AC516*('SCENARIO Variables'!AK$47/'SCENARIO Variables'!AK$46),"")</f>
        <v/>
      </c>
    </row>
    <row r="765" spans="3:29" x14ac:dyDescent="0.3">
      <c r="C765" t="s">
        <v>35</v>
      </c>
      <c r="E765"/>
      <c r="J765" s="52" t="str">
        <f t="shared" si="31"/>
        <v>*</v>
      </c>
      <c r="K765" s="8">
        <f t="shared" si="32"/>
        <v>2043</v>
      </c>
      <c r="L765" s="56" t="str">
        <f t="shared" si="33"/>
        <v>RCAPE</v>
      </c>
      <c r="O765" s="53" t="str">
        <f>IFERROR(ROUNDDOWN(O517*('SCENARIO Variables'!W$47/'SCENARIO Variables'!W$46),4),"")</f>
        <v/>
      </c>
      <c r="P765" s="55" t="str">
        <f>IFERROR(P517*('SCENARIO Variables'!X$47/'SCENARIO Variables'!X$46),"")</f>
        <v/>
      </c>
      <c r="Q765" s="55" t="str">
        <f>IFERROR(Q517*('SCENARIO Variables'!Y$47/'SCENARIO Variables'!Y$46),"")</f>
        <v/>
      </c>
      <c r="R765" s="55" t="str">
        <f>IFERROR(R517*('SCENARIO Variables'!Z$47/'SCENARIO Variables'!Z$46),"")</f>
        <v/>
      </c>
      <c r="S765" s="55" t="str">
        <f>IFERROR(S517*('SCENARIO Variables'!AA$47/'SCENARIO Variables'!AA$46),"")</f>
        <v/>
      </c>
      <c r="T765" s="55" t="str">
        <f>IFERROR(T517*('SCENARIO Variables'!AB$47/'SCENARIO Variables'!AB$46),"")</f>
        <v/>
      </c>
      <c r="U765" s="55" t="str">
        <f>IFERROR(U517*('SCENARIO Variables'!AC$47/'SCENARIO Variables'!AC$46),"")</f>
        <v/>
      </c>
      <c r="V765" s="55" t="str">
        <f>IFERROR(V517*('SCENARIO Variables'!AD$47/'SCENARIO Variables'!AD$46),"")</f>
        <v/>
      </c>
      <c r="W765" s="55" t="str">
        <f>IFERROR(W517*('SCENARIO Variables'!AE$47/'SCENARIO Variables'!AE$46),"")</f>
        <v/>
      </c>
      <c r="X765" s="55" t="str">
        <f>IFERROR(X517*('SCENARIO Variables'!AF$47/'SCENARIO Variables'!AF$46),"")</f>
        <v/>
      </c>
      <c r="Y765" s="55" t="str">
        <f>IFERROR(Y517*('SCENARIO Variables'!AG$47/'SCENARIO Variables'!AG$46),"")</f>
        <v/>
      </c>
      <c r="Z765" s="55" t="str">
        <f>IFERROR(Z517*('SCENARIO Variables'!AH$47/'SCENARIO Variables'!AH$46),"")</f>
        <v/>
      </c>
      <c r="AA765" s="55" t="str">
        <f>IFERROR(AA517*('SCENARIO Variables'!AI$47/'SCENARIO Variables'!AI$46),"")</f>
        <v/>
      </c>
      <c r="AB765" s="55" t="str">
        <f>IFERROR(AB517*('SCENARIO Variables'!AJ$47/'SCENARIO Variables'!AJ$46),"")</f>
        <v/>
      </c>
      <c r="AC765" s="55" t="str">
        <f>IFERROR(AC517*('SCENARIO Variables'!AK$47/'SCENARIO Variables'!AK$46),"")</f>
        <v/>
      </c>
    </row>
    <row r="766" spans="3:29" x14ac:dyDescent="0.3">
      <c r="C766" t="s">
        <v>36</v>
      </c>
      <c r="E766"/>
      <c r="J766" s="52" t="str">
        <f t="shared" si="31"/>
        <v>*</v>
      </c>
      <c r="K766" s="8">
        <f t="shared" si="32"/>
        <v>2043</v>
      </c>
      <c r="L766" s="56" t="str">
        <f t="shared" si="33"/>
        <v>RCHSA</v>
      </c>
      <c r="O766" s="53" t="str">
        <f>IFERROR(ROUNDDOWN(O518*('SCENARIO Variables'!W$47/'SCENARIO Variables'!W$46),4),"")</f>
        <v/>
      </c>
      <c r="P766" s="55" t="str">
        <f>IFERROR(P518*('SCENARIO Variables'!X$47/'SCENARIO Variables'!X$46),"")</f>
        <v/>
      </c>
      <c r="Q766" s="55" t="str">
        <f>IFERROR(Q518*('SCENARIO Variables'!Y$47/'SCENARIO Variables'!Y$46),"")</f>
        <v/>
      </c>
      <c r="R766" s="55" t="str">
        <f>IFERROR(R518*('SCENARIO Variables'!Z$47/'SCENARIO Variables'!Z$46),"")</f>
        <v/>
      </c>
      <c r="S766" s="55" t="str">
        <f>IFERROR(S518*('SCENARIO Variables'!AA$47/'SCENARIO Variables'!AA$46),"")</f>
        <v/>
      </c>
      <c r="T766" s="55" t="str">
        <f>IFERROR(T518*('SCENARIO Variables'!AB$47/'SCENARIO Variables'!AB$46),"")</f>
        <v/>
      </c>
      <c r="U766" s="55" t="str">
        <f>IFERROR(U518*('SCENARIO Variables'!AC$47/'SCENARIO Variables'!AC$46),"")</f>
        <v/>
      </c>
      <c r="V766" s="55" t="str">
        <f>IFERROR(V518*('SCENARIO Variables'!AD$47/'SCENARIO Variables'!AD$46),"")</f>
        <v/>
      </c>
      <c r="W766" s="55" t="str">
        <f>IFERROR(W518*('SCENARIO Variables'!AE$47/'SCENARIO Variables'!AE$46),"")</f>
        <v/>
      </c>
      <c r="X766" s="55" t="str">
        <f>IFERROR(X518*('SCENARIO Variables'!AF$47/'SCENARIO Variables'!AF$46),"")</f>
        <v/>
      </c>
      <c r="Y766" s="55" t="str">
        <f>IFERROR(Y518*('SCENARIO Variables'!AG$47/'SCENARIO Variables'!AG$46),"")</f>
        <v/>
      </c>
      <c r="Z766" s="55" t="str">
        <f>IFERROR(Z518*('SCENARIO Variables'!AH$47/'SCENARIO Variables'!AH$46),"")</f>
        <v/>
      </c>
      <c r="AA766" s="55" t="str">
        <f>IFERROR(AA518*('SCENARIO Variables'!AI$47/'SCENARIO Variables'!AI$46),"")</f>
        <v/>
      </c>
      <c r="AB766" s="55" t="str">
        <f>IFERROR(AB518*('SCENARIO Variables'!AJ$47/'SCENARIO Variables'!AJ$46),"")</f>
        <v/>
      </c>
      <c r="AC766" s="55" t="str">
        <f>IFERROR(AC518*('SCENARIO Variables'!AK$47/'SCENARIO Variables'!AK$46),"")</f>
        <v/>
      </c>
    </row>
    <row r="767" spans="3:29" x14ac:dyDescent="0.3">
      <c r="C767" t="s">
        <v>37</v>
      </c>
      <c r="E767"/>
      <c r="J767" s="52" t="str">
        <f t="shared" si="31"/>
        <v>*</v>
      </c>
      <c r="K767" s="8">
        <f t="shared" si="32"/>
        <v>2043</v>
      </c>
      <c r="L767" s="56" t="str">
        <f t="shared" si="33"/>
        <v>RCHSB</v>
      </c>
      <c r="O767" s="53" t="str">
        <f>IFERROR(ROUNDDOWN(O519*('SCENARIO Variables'!W$47/'SCENARIO Variables'!W$46),4),"")</f>
        <v/>
      </c>
      <c r="P767" s="55" t="str">
        <f>IFERROR(P519*('SCENARIO Variables'!X$47/'SCENARIO Variables'!X$46),"")</f>
        <v/>
      </c>
      <c r="Q767" s="55" t="str">
        <f>IFERROR(Q519*('SCENARIO Variables'!Y$47/'SCENARIO Variables'!Y$46),"")</f>
        <v/>
      </c>
      <c r="R767" s="55" t="str">
        <f>IFERROR(R519*('SCENARIO Variables'!Z$47/'SCENARIO Variables'!Z$46),"")</f>
        <v/>
      </c>
      <c r="S767" s="55" t="str">
        <f>IFERROR(S519*('SCENARIO Variables'!AA$47/'SCENARIO Variables'!AA$46),"")</f>
        <v/>
      </c>
      <c r="T767" s="55" t="str">
        <f>IFERROR(T519*('SCENARIO Variables'!AB$47/'SCENARIO Variables'!AB$46),"")</f>
        <v/>
      </c>
      <c r="U767" s="55" t="str">
        <f>IFERROR(U519*('SCENARIO Variables'!AC$47/'SCENARIO Variables'!AC$46),"")</f>
        <v/>
      </c>
      <c r="V767" s="55" t="str">
        <f>IFERROR(V519*('SCENARIO Variables'!AD$47/'SCENARIO Variables'!AD$46),"")</f>
        <v/>
      </c>
      <c r="W767" s="55" t="str">
        <f>IFERROR(W519*('SCENARIO Variables'!AE$47/'SCENARIO Variables'!AE$46),"")</f>
        <v/>
      </c>
      <c r="X767" s="55" t="str">
        <f>IFERROR(X519*('SCENARIO Variables'!AF$47/'SCENARIO Variables'!AF$46),"")</f>
        <v/>
      </c>
      <c r="Y767" s="55" t="str">
        <f>IFERROR(Y519*('SCENARIO Variables'!AG$47/'SCENARIO Variables'!AG$46),"")</f>
        <v/>
      </c>
      <c r="Z767" s="55" t="str">
        <f>IFERROR(Z519*('SCENARIO Variables'!AH$47/'SCENARIO Variables'!AH$46),"")</f>
        <v/>
      </c>
      <c r="AA767" s="55" t="str">
        <f>IFERROR(AA519*('SCENARIO Variables'!AI$47/'SCENARIO Variables'!AI$46),"")</f>
        <v/>
      </c>
      <c r="AB767" s="55" t="str">
        <f>IFERROR(AB519*('SCENARIO Variables'!AJ$47/'SCENARIO Variables'!AJ$46),"")</f>
        <v/>
      </c>
      <c r="AC767" s="55" t="str">
        <f>IFERROR(AC519*('SCENARIO Variables'!AK$47/'SCENARIO Variables'!AK$46),"")</f>
        <v/>
      </c>
    </row>
    <row r="768" spans="3:29" x14ac:dyDescent="0.3">
      <c r="C768" t="s">
        <v>38</v>
      </c>
      <c r="E768"/>
      <c r="J768" s="52" t="str">
        <f t="shared" si="31"/>
        <v>*</v>
      </c>
      <c r="K768" s="8">
        <f t="shared" si="32"/>
        <v>2043</v>
      </c>
      <c r="L768" s="56" t="str">
        <f t="shared" si="33"/>
        <v>RCHSC</v>
      </c>
      <c r="O768" s="53" t="str">
        <f>IFERROR(ROUNDDOWN(O520*('SCENARIO Variables'!W$47/'SCENARIO Variables'!W$46),4),"")</f>
        <v/>
      </c>
      <c r="P768" s="55" t="str">
        <f>IFERROR(P520*('SCENARIO Variables'!X$47/'SCENARIO Variables'!X$46),"")</f>
        <v/>
      </c>
      <c r="Q768" s="55" t="str">
        <f>IFERROR(Q520*('SCENARIO Variables'!Y$47/'SCENARIO Variables'!Y$46),"")</f>
        <v/>
      </c>
      <c r="R768" s="55" t="str">
        <f>IFERROR(R520*('SCENARIO Variables'!Z$47/'SCENARIO Variables'!Z$46),"")</f>
        <v/>
      </c>
      <c r="S768" s="55" t="str">
        <f>IFERROR(S520*('SCENARIO Variables'!AA$47/'SCENARIO Variables'!AA$46),"")</f>
        <v/>
      </c>
      <c r="T768" s="55" t="str">
        <f>IFERROR(T520*('SCENARIO Variables'!AB$47/'SCENARIO Variables'!AB$46),"")</f>
        <v/>
      </c>
      <c r="U768" s="55" t="str">
        <f>IFERROR(U520*('SCENARIO Variables'!AC$47/'SCENARIO Variables'!AC$46),"")</f>
        <v/>
      </c>
      <c r="V768" s="55" t="str">
        <f>IFERROR(V520*('SCENARIO Variables'!AD$47/'SCENARIO Variables'!AD$46),"")</f>
        <v/>
      </c>
      <c r="W768" s="55" t="str">
        <f>IFERROR(W520*('SCENARIO Variables'!AE$47/'SCENARIO Variables'!AE$46),"")</f>
        <v/>
      </c>
      <c r="X768" s="55" t="str">
        <f>IFERROR(X520*('SCENARIO Variables'!AF$47/'SCENARIO Variables'!AF$46),"")</f>
        <v/>
      </c>
      <c r="Y768" s="55" t="str">
        <f>IFERROR(Y520*('SCENARIO Variables'!AG$47/'SCENARIO Variables'!AG$46),"")</f>
        <v/>
      </c>
      <c r="Z768" s="55" t="str">
        <f>IFERROR(Z520*('SCENARIO Variables'!AH$47/'SCENARIO Variables'!AH$46),"")</f>
        <v/>
      </c>
      <c r="AA768" s="55" t="str">
        <f>IFERROR(AA520*('SCENARIO Variables'!AI$47/'SCENARIO Variables'!AI$46),"")</f>
        <v/>
      </c>
      <c r="AB768" s="55" t="str">
        <f>IFERROR(AB520*('SCENARIO Variables'!AJ$47/'SCENARIO Variables'!AJ$46),"")</f>
        <v/>
      </c>
      <c r="AC768" s="55" t="str">
        <f>IFERROR(AC520*('SCENARIO Variables'!AK$47/'SCENARIO Variables'!AK$46),"")</f>
        <v/>
      </c>
    </row>
    <row r="769" spans="3:29" x14ac:dyDescent="0.3">
      <c r="C769" t="s">
        <v>39</v>
      </c>
      <c r="E769"/>
      <c r="J769" s="52" t="str">
        <f t="shared" si="31"/>
        <v>*</v>
      </c>
      <c r="K769" s="8">
        <f t="shared" si="32"/>
        <v>2043</v>
      </c>
      <c r="L769" s="56" t="str">
        <f t="shared" si="33"/>
        <v>RCHSE</v>
      </c>
      <c r="O769" s="53" t="str">
        <f>IFERROR(ROUNDDOWN(O521*('SCENARIO Variables'!W$47/'SCENARIO Variables'!W$46),4),"")</f>
        <v/>
      </c>
      <c r="P769" s="55" t="str">
        <f>IFERROR(P521*('SCENARIO Variables'!X$47/'SCENARIO Variables'!X$46),"")</f>
        <v/>
      </c>
      <c r="Q769" s="55" t="str">
        <f>IFERROR(Q521*('SCENARIO Variables'!Y$47/'SCENARIO Variables'!Y$46),"")</f>
        <v/>
      </c>
      <c r="R769" s="55" t="str">
        <f>IFERROR(R521*('SCENARIO Variables'!Z$47/'SCENARIO Variables'!Z$46),"")</f>
        <v/>
      </c>
      <c r="S769" s="55" t="str">
        <f>IFERROR(S521*('SCENARIO Variables'!AA$47/'SCENARIO Variables'!AA$46),"")</f>
        <v/>
      </c>
      <c r="T769" s="55" t="str">
        <f>IFERROR(T521*('SCENARIO Variables'!AB$47/'SCENARIO Variables'!AB$46),"")</f>
        <v/>
      </c>
      <c r="U769" s="55" t="str">
        <f>IFERROR(U521*('SCENARIO Variables'!AC$47/'SCENARIO Variables'!AC$46),"")</f>
        <v/>
      </c>
      <c r="V769" s="55" t="str">
        <f>IFERROR(V521*('SCENARIO Variables'!AD$47/'SCENARIO Variables'!AD$46),"")</f>
        <v/>
      </c>
      <c r="W769" s="55" t="str">
        <f>IFERROR(W521*('SCENARIO Variables'!AE$47/'SCENARIO Variables'!AE$46),"")</f>
        <v/>
      </c>
      <c r="X769" s="55" t="str">
        <f>IFERROR(X521*('SCENARIO Variables'!AF$47/'SCENARIO Variables'!AF$46),"")</f>
        <v/>
      </c>
      <c r="Y769" s="55" t="str">
        <f>IFERROR(Y521*('SCENARIO Variables'!AG$47/'SCENARIO Variables'!AG$46),"")</f>
        <v/>
      </c>
      <c r="Z769" s="55" t="str">
        <f>IFERROR(Z521*('SCENARIO Variables'!AH$47/'SCENARIO Variables'!AH$46),"")</f>
        <v/>
      </c>
      <c r="AA769" s="55" t="str">
        <f>IFERROR(AA521*('SCENARIO Variables'!AI$47/'SCENARIO Variables'!AI$46),"")</f>
        <v/>
      </c>
      <c r="AB769" s="55" t="str">
        <f>IFERROR(AB521*('SCENARIO Variables'!AJ$47/'SCENARIO Variables'!AJ$46),"")</f>
        <v/>
      </c>
      <c r="AC769" s="55" t="str">
        <f>IFERROR(AC521*('SCENARIO Variables'!AK$47/'SCENARIO Variables'!AK$46),"")</f>
        <v/>
      </c>
    </row>
    <row r="770" spans="3:29" x14ac:dyDescent="0.3">
      <c r="C770" t="s">
        <v>40</v>
      </c>
      <c r="E770"/>
      <c r="J770" s="52" t="str">
        <f t="shared" si="31"/>
        <v>*</v>
      </c>
      <c r="K770" s="8">
        <f t="shared" si="32"/>
        <v>2043</v>
      </c>
      <c r="L770" s="56" t="str">
        <f t="shared" si="33"/>
        <v>RWAPA</v>
      </c>
      <c r="O770" s="53" t="str">
        <f>IFERROR(ROUNDDOWN(O522*('SCENARIO Variables'!W$47/'SCENARIO Variables'!W$46),4),"")</f>
        <v/>
      </c>
      <c r="P770" s="55" t="str">
        <f>IFERROR(P522*('SCENARIO Variables'!X$31/'SCENARIO Variables'!X$30),"")</f>
        <v/>
      </c>
      <c r="Q770" s="55" t="str">
        <f>IFERROR(Q522*('SCENARIO Variables'!Y$31/'SCENARIO Variables'!Y$30),"")</f>
        <v/>
      </c>
      <c r="R770" s="55" t="str">
        <f>IFERROR(R522*('SCENARIO Variables'!Z$31/'SCENARIO Variables'!Z$30),"")</f>
        <v/>
      </c>
      <c r="S770" s="55" t="str">
        <f>IFERROR(S522*('SCENARIO Variables'!AA$31/'SCENARIO Variables'!AA$30),"")</f>
        <v/>
      </c>
      <c r="T770" s="55" t="str">
        <f>IFERROR(T522*('SCENARIO Variables'!AB$31/'SCENARIO Variables'!AB$30),"")</f>
        <v/>
      </c>
      <c r="U770" s="55" t="str">
        <f>IFERROR(U522*('SCENARIO Variables'!AC$31/'SCENARIO Variables'!AC$30),"")</f>
        <v/>
      </c>
      <c r="V770" s="55" t="str">
        <f>IFERROR(V522*('SCENARIO Variables'!AD$31/'SCENARIO Variables'!AD$30),"")</f>
        <v/>
      </c>
      <c r="W770" s="55" t="str">
        <f>IFERROR(W522*('SCENARIO Variables'!AE$31/'SCENARIO Variables'!AE$30),"")</f>
        <v/>
      </c>
      <c r="X770" s="55" t="str">
        <f>IFERROR(X522*('SCENARIO Variables'!AF$31/'SCENARIO Variables'!AF$30),"")</f>
        <v/>
      </c>
      <c r="Y770" s="55" t="str">
        <f>IFERROR(Y522*('SCENARIO Variables'!AG$31/'SCENARIO Variables'!AG$30),"")</f>
        <v/>
      </c>
      <c r="Z770" s="55" t="str">
        <f>IFERROR(Z522*('SCENARIO Variables'!AH$31/'SCENARIO Variables'!AH$30),"")</f>
        <v/>
      </c>
      <c r="AA770" s="55" t="str">
        <f>IFERROR(AA522*('SCENARIO Variables'!AI$31/'SCENARIO Variables'!AI$30),"")</f>
        <v/>
      </c>
      <c r="AB770" s="55" t="str">
        <f>IFERROR(AB522*('SCENARIO Variables'!AJ$31/'SCENARIO Variables'!AJ$30),"")</f>
        <v/>
      </c>
      <c r="AC770" s="55" t="str">
        <f>IFERROR(AC522*('SCENARIO Variables'!AK$31/'SCENARIO Variables'!AK$30),"")</f>
        <v/>
      </c>
    </row>
    <row r="771" spans="3:29" x14ac:dyDescent="0.3">
      <c r="C771" t="s">
        <v>41</v>
      </c>
      <c r="E771"/>
      <c r="J771" s="52" t="str">
        <f t="shared" ref="J771:J834" si="34">J523</f>
        <v>DEMAND</v>
      </c>
      <c r="K771" s="8">
        <f t="shared" si="32"/>
        <v>2043</v>
      </c>
      <c r="L771" s="56" t="str">
        <f t="shared" si="33"/>
        <v>RWAPB</v>
      </c>
      <c r="O771" s="53">
        <f>IFERROR(ROUNDDOWN(O523*('SCENARIO Variables'!W$47/'SCENARIO Variables'!W$46),4),"")</f>
        <v>2.9971000000000001</v>
      </c>
      <c r="P771" s="55" t="str">
        <f>IFERROR(P523*('SCENARIO Variables'!X$31/'SCENARIO Variables'!X$30),"")</f>
        <v/>
      </c>
      <c r="Q771" s="55" t="str">
        <f>IFERROR(Q523*('SCENARIO Variables'!Y$31/'SCENARIO Variables'!Y$30),"")</f>
        <v/>
      </c>
      <c r="R771" s="55" t="str">
        <f>IFERROR(R523*('SCENARIO Variables'!Z$31/'SCENARIO Variables'!Z$30),"")</f>
        <v/>
      </c>
      <c r="S771" s="55" t="str">
        <f>IFERROR(S523*('SCENARIO Variables'!AA$31/'SCENARIO Variables'!AA$30),"")</f>
        <v/>
      </c>
      <c r="T771" s="55" t="str">
        <f>IFERROR(T523*('SCENARIO Variables'!AB$31/'SCENARIO Variables'!AB$30),"")</f>
        <v/>
      </c>
      <c r="U771" s="55" t="str">
        <f>IFERROR(U523*('SCENARIO Variables'!AC$31/'SCENARIO Variables'!AC$30),"")</f>
        <v/>
      </c>
      <c r="V771" s="55" t="str">
        <f>IFERROR(V523*('SCENARIO Variables'!AD$31/'SCENARIO Variables'!AD$30),"")</f>
        <v/>
      </c>
      <c r="W771" s="55" t="str">
        <f>IFERROR(W523*('SCENARIO Variables'!AE$31/'SCENARIO Variables'!AE$30),"")</f>
        <v/>
      </c>
      <c r="X771" s="55" t="str">
        <f>IFERROR(X523*('SCENARIO Variables'!AF$31/'SCENARIO Variables'!AF$30),"")</f>
        <v/>
      </c>
      <c r="Y771" s="55" t="str">
        <f>IFERROR(Y523*('SCENARIO Variables'!AG$31/'SCENARIO Variables'!AG$30),"")</f>
        <v/>
      </c>
      <c r="Z771" s="55" t="str">
        <f>IFERROR(Z523*('SCENARIO Variables'!AH$31/'SCENARIO Variables'!AH$30),"")</f>
        <v/>
      </c>
      <c r="AA771" s="55" t="str">
        <f>IFERROR(AA523*('SCENARIO Variables'!AI$31/'SCENARIO Variables'!AI$30),"")</f>
        <v/>
      </c>
      <c r="AB771" s="55" t="str">
        <f>IFERROR(AB523*('SCENARIO Variables'!AJ$31/'SCENARIO Variables'!AJ$30),"")</f>
        <v/>
      </c>
      <c r="AC771" s="55" t="str">
        <f>IFERROR(AC523*('SCENARIO Variables'!AK$31/'SCENARIO Variables'!AK$30),"")</f>
        <v/>
      </c>
    </row>
    <row r="772" spans="3:29" x14ac:dyDescent="0.3">
      <c r="C772" t="s">
        <v>42</v>
      </c>
      <c r="E772"/>
      <c r="J772" s="52" t="str">
        <f t="shared" si="34"/>
        <v>DEMAND</v>
      </c>
      <c r="K772" s="8">
        <f t="shared" si="32"/>
        <v>2043</v>
      </c>
      <c r="L772" s="56" t="str">
        <f t="shared" si="33"/>
        <v>RWAPC</v>
      </c>
      <c r="O772" s="53">
        <f>IFERROR(ROUNDDOWN(O524*('SCENARIO Variables'!W$47/'SCENARIO Variables'!W$46),4),"")</f>
        <v>33.804200000000002</v>
      </c>
      <c r="P772" s="55" t="str">
        <f>IFERROR(P524*('SCENARIO Variables'!X$31/'SCENARIO Variables'!X$30),"")</f>
        <v/>
      </c>
      <c r="Q772" s="55" t="str">
        <f>IFERROR(Q524*('SCENARIO Variables'!Y$31/'SCENARIO Variables'!Y$30),"")</f>
        <v/>
      </c>
      <c r="R772" s="55" t="str">
        <f>IFERROR(R524*('SCENARIO Variables'!Z$31/'SCENARIO Variables'!Z$30),"")</f>
        <v/>
      </c>
      <c r="S772" s="55" t="str">
        <f>IFERROR(S524*('SCENARIO Variables'!AA$31/'SCENARIO Variables'!AA$30),"")</f>
        <v/>
      </c>
      <c r="T772" s="55" t="str">
        <f>IFERROR(T524*('SCENARIO Variables'!AB$31/'SCENARIO Variables'!AB$30),"")</f>
        <v/>
      </c>
      <c r="U772" s="55" t="str">
        <f>IFERROR(U524*('SCENARIO Variables'!AC$31/'SCENARIO Variables'!AC$30),"")</f>
        <v/>
      </c>
      <c r="V772" s="55" t="str">
        <f>IFERROR(V524*('SCENARIO Variables'!AD$31/'SCENARIO Variables'!AD$30),"")</f>
        <v/>
      </c>
      <c r="W772" s="55" t="str">
        <f>IFERROR(W524*('SCENARIO Variables'!AE$31/'SCENARIO Variables'!AE$30),"")</f>
        <v/>
      </c>
      <c r="X772" s="55" t="str">
        <f>IFERROR(X524*('SCENARIO Variables'!AF$31/'SCENARIO Variables'!AF$30),"")</f>
        <v/>
      </c>
      <c r="Y772" s="55" t="str">
        <f>IFERROR(Y524*('SCENARIO Variables'!AG$31/'SCENARIO Variables'!AG$30),"")</f>
        <v/>
      </c>
      <c r="Z772" s="55" t="str">
        <f>IFERROR(Z524*('SCENARIO Variables'!AH$31/'SCENARIO Variables'!AH$30),"")</f>
        <v/>
      </c>
      <c r="AA772" s="55" t="str">
        <f>IFERROR(AA524*('SCENARIO Variables'!AI$31/'SCENARIO Variables'!AI$30),"")</f>
        <v/>
      </c>
      <c r="AB772" s="55" t="str">
        <f>IFERROR(AB524*('SCENARIO Variables'!AJ$31/'SCENARIO Variables'!AJ$30),"")</f>
        <v/>
      </c>
      <c r="AC772" s="55" t="str">
        <f>IFERROR(AC524*('SCENARIO Variables'!AK$31/'SCENARIO Variables'!AK$30),"")</f>
        <v/>
      </c>
    </row>
    <row r="773" spans="3:29" x14ac:dyDescent="0.3">
      <c r="C773" t="s">
        <v>43</v>
      </c>
      <c r="E773"/>
      <c r="J773" s="52" t="str">
        <f t="shared" si="34"/>
        <v>DEMAND</v>
      </c>
      <c r="K773" s="8">
        <f t="shared" si="32"/>
        <v>2043</v>
      </c>
      <c r="L773" s="56" t="str">
        <f t="shared" si="33"/>
        <v>RWAPE</v>
      </c>
      <c r="O773" s="53">
        <f>IFERROR(ROUNDDOWN(O525*('SCENARIO Variables'!W$47/'SCENARIO Variables'!W$46),4),"")</f>
        <v>6.4496000000000002</v>
      </c>
      <c r="P773" s="55" t="str">
        <f>IFERROR(P525*('SCENARIO Variables'!X$31/'SCENARIO Variables'!X$30),"")</f>
        <v/>
      </c>
      <c r="Q773" s="55" t="str">
        <f>IFERROR(Q525*('SCENARIO Variables'!Y$31/'SCENARIO Variables'!Y$30),"")</f>
        <v/>
      </c>
      <c r="R773" s="55" t="str">
        <f>IFERROR(R525*('SCENARIO Variables'!Z$31/'SCENARIO Variables'!Z$30),"")</f>
        <v/>
      </c>
      <c r="S773" s="55" t="str">
        <f>IFERROR(S525*('SCENARIO Variables'!AA$31/'SCENARIO Variables'!AA$30),"")</f>
        <v/>
      </c>
      <c r="T773" s="55" t="str">
        <f>IFERROR(T525*('SCENARIO Variables'!AB$31/'SCENARIO Variables'!AB$30),"")</f>
        <v/>
      </c>
      <c r="U773" s="55" t="str">
        <f>IFERROR(U525*('SCENARIO Variables'!AC$31/'SCENARIO Variables'!AC$30),"")</f>
        <v/>
      </c>
      <c r="V773" s="55" t="str">
        <f>IFERROR(V525*('SCENARIO Variables'!AD$31/'SCENARIO Variables'!AD$30),"")</f>
        <v/>
      </c>
      <c r="W773" s="55" t="str">
        <f>IFERROR(W525*('SCENARIO Variables'!AE$31/'SCENARIO Variables'!AE$30),"")</f>
        <v/>
      </c>
      <c r="X773" s="55" t="str">
        <f>IFERROR(X525*('SCENARIO Variables'!AF$31/'SCENARIO Variables'!AF$30),"")</f>
        <v/>
      </c>
      <c r="Y773" s="55" t="str">
        <f>IFERROR(Y525*('SCENARIO Variables'!AG$31/'SCENARIO Variables'!AG$30),"")</f>
        <v/>
      </c>
      <c r="Z773" s="55" t="str">
        <f>IFERROR(Z525*('SCENARIO Variables'!AH$31/'SCENARIO Variables'!AH$30),"")</f>
        <v/>
      </c>
      <c r="AA773" s="55" t="str">
        <f>IFERROR(AA525*('SCENARIO Variables'!AI$31/'SCENARIO Variables'!AI$30),"")</f>
        <v/>
      </c>
      <c r="AB773" s="55" t="str">
        <f>IFERROR(AB525*('SCENARIO Variables'!AJ$31/'SCENARIO Variables'!AJ$30),"")</f>
        <v/>
      </c>
      <c r="AC773" s="55" t="str">
        <f>IFERROR(AC525*('SCENARIO Variables'!AK$31/'SCENARIO Variables'!AK$30),"")</f>
        <v/>
      </c>
    </row>
    <row r="774" spans="3:29" x14ac:dyDescent="0.3">
      <c r="C774" t="s">
        <v>44</v>
      </c>
      <c r="E774"/>
      <c r="J774" s="52" t="str">
        <f t="shared" si="34"/>
        <v>DEMAND</v>
      </c>
      <c r="K774" s="8">
        <f t="shared" si="32"/>
        <v>2043</v>
      </c>
      <c r="L774" s="56" t="str">
        <f t="shared" si="33"/>
        <v>RWHSA</v>
      </c>
      <c r="O774" s="53">
        <f>IFERROR(ROUNDDOWN(O526*('SCENARIO Variables'!W$47/'SCENARIO Variables'!W$46),4),"")</f>
        <v>1.9182999999999999</v>
      </c>
      <c r="P774" s="55" t="str">
        <f>IFERROR(P526*('SCENARIO Variables'!X$31/'SCENARIO Variables'!X$30),"")</f>
        <v/>
      </c>
      <c r="Q774" s="55" t="str">
        <f>IFERROR(Q526*('SCENARIO Variables'!Y$31/'SCENARIO Variables'!Y$30),"")</f>
        <v/>
      </c>
      <c r="R774" s="55" t="str">
        <f>IFERROR(R526*('SCENARIO Variables'!Z$31/'SCENARIO Variables'!Z$30),"")</f>
        <v/>
      </c>
      <c r="S774" s="55" t="str">
        <f>IFERROR(S526*('SCENARIO Variables'!AA$31/'SCENARIO Variables'!AA$30),"")</f>
        <v/>
      </c>
      <c r="T774" s="55" t="str">
        <f>IFERROR(T526*('SCENARIO Variables'!AB$31/'SCENARIO Variables'!AB$30),"")</f>
        <v/>
      </c>
      <c r="U774" s="55" t="str">
        <f>IFERROR(U526*('SCENARIO Variables'!AC$31/'SCENARIO Variables'!AC$30),"")</f>
        <v/>
      </c>
      <c r="V774" s="55" t="str">
        <f>IFERROR(V526*('SCENARIO Variables'!AD$31/'SCENARIO Variables'!AD$30),"")</f>
        <v/>
      </c>
      <c r="W774" s="55" t="str">
        <f>IFERROR(W526*('SCENARIO Variables'!AE$31/'SCENARIO Variables'!AE$30),"")</f>
        <v/>
      </c>
      <c r="X774" s="55" t="str">
        <f>IFERROR(X526*('SCENARIO Variables'!AF$31/'SCENARIO Variables'!AF$30),"")</f>
        <v/>
      </c>
      <c r="Y774" s="55" t="str">
        <f>IFERROR(Y526*('SCENARIO Variables'!AG$31/'SCENARIO Variables'!AG$30),"")</f>
        <v/>
      </c>
      <c r="Z774" s="55" t="str">
        <f>IFERROR(Z526*('SCENARIO Variables'!AH$31/'SCENARIO Variables'!AH$30),"")</f>
        <v/>
      </c>
      <c r="AA774" s="55" t="str">
        <f>IFERROR(AA526*('SCENARIO Variables'!AI$31/'SCENARIO Variables'!AI$30),"")</f>
        <v/>
      </c>
      <c r="AB774" s="55" t="str">
        <f>IFERROR(AB526*('SCENARIO Variables'!AJ$31/'SCENARIO Variables'!AJ$30),"")</f>
        <v/>
      </c>
      <c r="AC774" s="55" t="str">
        <f>IFERROR(AC526*('SCENARIO Variables'!AK$31/'SCENARIO Variables'!AK$30),"")</f>
        <v/>
      </c>
    </row>
    <row r="775" spans="3:29" x14ac:dyDescent="0.3">
      <c r="C775" t="s">
        <v>45</v>
      </c>
      <c r="E775"/>
      <c r="J775" s="52" t="str">
        <f t="shared" si="34"/>
        <v>DEMAND</v>
      </c>
      <c r="K775" s="8">
        <f t="shared" si="32"/>
        <v>2043</v>
      </c>
      <c r="L775" s="56" t="str">
        <f t="shared" si="33"/>
        <v>RWHSB</v>
      </c>
      <c r="O775" s="53">
        <f>IFERROR(ROUNDDOWN(O527*('SCENARIO Variables'!W$47/'SCENARIO Variables'!W$46),4),"")</f>
        <v>7.5861999999999998</v>
      </c>
      <c r="P775" s="55" t="str">
        <f>IFERROR(P527*('SCENARIO Variables'!X$31/'SCENARIO Variables'!X$30),"")</f>
        <v/>
      </c>
      <c r="Q775" s="55" t="str">
        <f>IFERROR(Q527*('SCENARIO Variables'!Y$31/'SCENARIO Variables'!Y$30),"")</f>
        <v/>
      </c>
      <c r="R775" s="55" t="str">
        <f>IFERROR(R527*('SCENARIO Variables'!Z$31/'SCENARIO Variables'!Z$30),"")</f>
        <v/>
      </c>
      <c r="S775" s="55" t="str">
        <f>IFERROR(S527*('SCENARIO Variables'!AA$31/'SCENARIO Variables'!AA$30),"")</f>
        <v/>
      </c>
      <c r="T775" s="55" t="str">
        <f>IFERROR(T527*('SCENARIO Variables'!AB$31/'SCENARIO Variables'!AB$30),"")</f>
        <v/>
      </c>
      <c r="U775" s="55" t="str">
        <f>IFERROR(U527*('SCENARIO Variables'!AC$31/'SCENARIO Variables'!AC$30),"")</f>
        <v/>
      </c>
      <c r="V775" s="55" t="str">
        <f>IFERROR(V527*('SCENARIO Variables'!AD$31/'SCENARIO Variables'!AD$30),"")</f>
        <v/>
      </c>
      <c r="W775" s="55" t="str">
        <f>IFERROR(W527*('SCENARIO Variables'!AE$31/'SCENARIO Variables'!AE$30),"")</f>
        <v/>
      </c>
      <c r="X775" s="55" t="str">
        <f>IFERROR(X527*('SCENARIO Variables'!AF$31/'SCENARIO Variables'!AF$30),"")</f>
        <v/>
      </c>
      <c r="Y775" s="55" t="str">
        <f>IFERROR(Y527*('SCENARIO Variables'!AG$31/'SCENARIO Variables'!AG$30),"")</f>
        <v/>
      </c>
      <c r="Z775" s="55" t="str">
        <f>IFERROR(Z527*('SCENARIO Variables'!AH$31/'SCENARIO Variables'!AH$30),"")</f>
        <v/>
      </c>
      <c r="AA775" s="55" t="str">
        <f>IFERROR(AA527*('SCENARIO Variables'!AI$31/'SCENARIO Variables'!AI$30),"")</f>
        <v/>
      </c>
      <c r="AB775" s="55" t="str">
        <f>IFERROR(AB527*('SCENARIO Variables'!AJ$31/'SCENARIO Variables'!AJ$30),"")</f>
        <v/>
      </c>
      <c r="AC775" s="55" t="str">
        <f>IFERROR(AC527*('SCENARIO Variables'!AK$31/'SCENARIO Variables'!AK$30),"")</f>
        <v/>
      </c>
    </row>
    <row r="776" spans="3:29" x14ac:dyDescent="0.3">
      <c r="C776" t="s">
        <v>46</v>
      </c>
      <c r="E776"/>
      <c r="J776" s="52" t="str">
        <f t="shared" si="34"/>
        <v>DEMAND</v>
      </c>
      <c r="K776" s="8">
        <f t="shared" si="32"/>
        <v>2043</v>
      </c>
      <c r="L776" s="56" t="str">
        <f t="shared" si="33"/>
        <v>RWHSC</v>
      </c>
      <c r="O776" s="53">
        <f>IFERROR(ROUNDDOWN(O528*('SCENARIO Variables'!W$47/'SCENARIO Variables'!W$46),4),"")</f>
        <v>44.542900000000003</v>
      </c>
      <c r="P776" s="55" t="str">
        <f>IFERROR(P528*('SCENARIO Variables'!X$31/'SCENARIO Variables'!X$30),"")</f>
        <v/>
      </c>
      <c r="Q776" s="55" t="str">
        <f>IFERROR(Q528*('SCENARIO Variables'!Y$31/'SCENARIO Variables'!Y$30),"")</f>
        <v/>
      </c>
      <c r="R776" s="55" t="str">
        <f>IFERROR(R528*('SCENARIO Variables'!Z$31/'SCENARIO Variables'!Z$30),"")</f>
        <v/>
      </c>
      <c r="S776" s="55" t="str">
        <f>IFERROR(S528*('SCENARIO Variables'!AA$31/'SCENARIO Variables'!AA$30),"")</f>
        <v/>
      </c>
      <c r="T776" s="55" t="str">
        <f>IFERROR(T528*('SCENARIO Variables'!AB$31/'SCENARIO Variables'!AB$30),"")</f>
        <v/>
      </c>
      <c r="U776" s="55" t="str">
        <f>IFERROR(U528*('SCENARIO Variables'!AC$31/'SCENARIO Variables'!AC$30),"")</f>
        <v/>
      </c>
      <c r="V776" s="55" t="str">
        <f>IFERROR(V528*('SCENARIO Variables'!AD$31/'SCENARIO Variables'!AD$30),"")</f>
        <v/>
      </c>
      <c r="W776" s="55" t="str">
        <f>IFERROR(W528*('SCENARIO Variables'!AE$31/'SCENARIO Variables'!AE$30),"")</f>
        <v/>
      </c>
      <c r="X776" s="55" t="str">
        <f>IFERROR(X528*('SCENARIO Variables'!AF$31/'SCENARIO Variables'!AF$30),"")</f>
        <v/>
      </c>
      <c r="Y776" s="55" t="str">
        <f>IFERROR(Y528*('SCENARIO Variables'!AG$31/'SCENARIO Variables'!AG$30),"")</f>
        <v/>
      </c>
      <c r="Z776" s="55" t="str">
        <f>IFERROR(Z528*('SCENARIO Variables'!AH$31/'SCENARIO Variables'!AH$30),"")</f>
        <v/>
      </c>
      <c r="AA776" s="55" t="str">
        <f>IFERROR(AA528*('SCENARIO Variables'!AI$31/'SCENARIO Variables'!AI$30),"")</f>
        <v/>
      </c>
      <c r="AB776" s="55" t="str">
        <f>IFERROR(AB528*('SCENARIO Variables'!AJ$31/'SCENARIO Variables'!AJ$30),"")</f>
        <v/>
      </c>
      <c r="AC776" s="55" t="str">
        <f>IFERROR(AC528*('SCENARIO Variables'!AK$31/'SCENARIO Variables'!AK$30),"")</f>
        <v/>
      </c>
    </row>
    <row r="777" spans="3:29" x14ac:dyDescent="0.3">
      <c r="C777" t="s">
        <v>47</v>
      </c>
      <c r="E777"/>
      <c r="J777" s="52" t="str">
        <f t="shared" si="34"/>
        <v>DEMAND</v>
      </c>
      <c r="K777" s="8">
        <f t="shared" si="32"/>
        <v>2043</v>
      </c>
      <c r="L777" s="56" t="str">
        <f t="shared" si="33"/>
        <v>RWHSE</v>
      </c>
      <c r="O777" s="53">
        <f>IFERROR(ROUNDDOWN(O529*('SCENARIO Variables'!W$47/'SCENARIO Variables'!W$46),4),"")</f>
        <v>3.1604999999999999</v>
      </c>
      <c r="P777" s="55" t="str">
        <f>IFERROR(P529*('SCENARIO Variables'!X$31/'SCENARIO Variables'!X$30),"")</f>
        <v/>
      </c>
      <c r="Q777" s="55" t="str">
        <f>IFERROR(Q529*('SCENARIO Variables'!Y$31/'SCENARIO Variables'!Y$30),"")</f>
        <v/>
      </c>
      <c r="R777" s="55" t="str">
        <f>IFERROR(R529*('SCENARIO Variables'!Z$31/'SCENARIO Variables'!Z$30),"")</f>
        <v/>
      </c>
      <c r="S777" s="55" t="str">
        <f>IFERROR(S529*('SCENARIO Variables'!AA$31/'SCENARIO Variables'!AA$30),"")</f>
        <v/>
      </c>
      <c r="T777" s="55" t="str">
        <f>IFERROR(T529*('SCENARIO Variables'!AB$31/'SCENARIO Variables'!AB$30),"")</f>
        <v/>
      </c>
      <c r="U777" s="55" t="str">
        <f>IFERROR(U529*('SCENARIO Variables'!AC$31/'SCENARIO Variables'!AC$30),"")</f>
        <v/>
      </c>
      <c r="V777" s="55" t="str">
        <f>IFERROR(V529*('SCENARIO Variables'!AD$31/'SCENARIO Variables'!AD$30),"")</f>
        <v/>
      </c>
      <c r="W777" s="55" t="str">
        <f>IFERROR(W529*('SCENARIO Variables'!AE$31/'SCENARIO Variables'!AE$30),"")</f>
        <v/>
      </c>
      <c r="X777" s="55" t="str">
        <f>IFERROR(X529*('SCENARIO Variables'!AF$31/'SCENARIO Variables'!AF$30),"")</f>
        <v/>
      </c>
      <c r="Y777" s="55" t="str">
        <f>IFERROR(Y529*('SCENARIO Variables'!AG$31/'SCENARIO Variables'!AG$30),"")</f>
        <v/>
      </c>
      <c r="Z777" s="55" t="str">
        <f>IFERROR(Z529*('SCENARIO Variables'!AH$31/'SCENARIO Variables'!AH$30),"")</f>
        <v/>
      </c>
      <c r="AA777" s="55" t="str">
        <f>IFERROR(AA529*('SCENARIO Variables'!AI$31/'SCENARIO Variables'!AI$30),"")</f>
        <v/>
      </c>
      <c r="AB777" s="55" t="str">
        <f>IFERROR(AB529*('SCENARIO Variables'!AJ$31/'SCENARIO Variables'!AJ$30),"")</f>
        <v/>
      </c>
      <c r="AC777" s="55" t="str">
        <f>IFERROR(AC529*('SCENARIO Variables'!AK$31/'SCENARIO Variables'!AK$30),"")</f>
        <v/>
      </c>
    </row>
    <row r="778" spans="3:29" x14ac:dyDescent="0.3">
      <c r="C778" t="s">
        <v>48</v>
      </c>
      <c r="E778"/>
      <c r="J778" s="52" t="str">
        <f t="shared" si="34"/>
        <v>*</v>
      </c>
      <c r="K778" s="8">
        <f t="shared" si="32"/>
        <v>2043</v>
      </c>
      <c r="L778" s="56" t="str">
        <f t="shared" si="33"/>
        <v>RKAPA</v>
      </c>
      <c r="O778" s="53" t="str">
        <f>IFERROR(ROUNDDOWN(O530*('SCENARIO Variables'!W$47/'SCENARIO Variables'!W$46),4),"")</f>
        <v/>
      </c>
      <c r="P778" s="55" t="str">
        <f>IFERROR(P530*('SCENARIO Variables'!X$31/'SCENARIO Variables'!X$30),"")</f>
        <v/>
      </c>
      <c r="Q778" s="55" t="str">
        <f>IFERROR(Q530*('SCENARIO Variables'!Y$31/'SCENARIO Variables'!Y$30),"")</f>
        <v/>
      </c>
      <c r="R778" s="55" t="str">
        <f>IFERROR(R530*('SCENARIO Variables'!Z$31/'SCENARIO Variables'!Z$30),"")</f>
        <v/>
      </c>
      <c r="S778" s="55" t="str">
        <f>IFERROR(S530*('SCENARIO Variables'!AA$31/'SCENARIO Variables'!AA$30),"")</f>
        <v/>
      </c>
      <c r="T778" s="55" t="str">
        <f>IFERROR(T530*('SCENARIO Variables'!AB$31/'SCENARIO Variables'!AB$30),"")</f>
        <v/>
      </c>
      <c r="U778" s="55" t="str">
        <f>IFERROR(U530*('SCENARIO Variables'!AC$31/'SCENARIO Variables'!AC$30),"")</f>
        <v/>
      </c>
      <c r="V778" s="55" t="str">
        <f>IFERROR(V530*('SCENARIO Variables'!AD$31/'SCENARIO Variables'!AD$30),"")</f>
        <v/>
      </c>
      <c r="W778" s="55" t="str">
        <f>IFERROR(W530*('SCENARIO Variables'!AE$31/'SCENARIO Variables'!AE$30),"")</f>
        <v/>
      </c>
      <c r="X778" s="55" t="str">
        <f>IFERROR(X530*('SCENARIO Variables'!AF$31/'SCENARIO Variables'!AF$30),"")</f>
        <v/>
      </c>
      <c r="Y778" s="55" t="str">
        <f>IFERROR(Y530*('SCENARIO Variables'!AG$31/'SCENARIO Variables'!AG$30),"")</f>
        <v/>
      </c>
      <c r="Z778" s="55" t="str">
        <f>IFERROR(Z530*('SCENARIO Variables'!AH$31/'SCENARIO Variables'!AH$30),"")</f>
        <v/>
      </c>
      <c r="AA778" s="55" t="str">
        <f>IFERROR(AA530*('SCENARIO Variables'!AI$31/'SCENARIO Variables'!AI$30),"")</f>
        <v/>
      </c>
      <c r="AB778" s="55" t="str">
        <f>IFERROR(AB530*('SCENARIO Variables'!AJ$31/'SCENARIO Variables'!AJ$30),"")</f>
        <v/>
      </c>
      <c r="AC778" s="55" t="str">
        <f>IFERROR(AC530*('SCENARIO Variables'!AK$31/'SCENARIO Variables'!AK$30),"")</f>
        <v/>
      </c>
    </row>
    <row r="779" spans="3:29" x14ac:dyDescent="0.3">
      <c r="C779" t="s">
        <v>49</v>
      </c>
      <c r="E779"/>
      <c r="J779" s="52" t="str">
        <f t="shared" si="34"/>
        <v>DEMAND</v>
      </c>
      <c r="K779" s="8">
        <f t="shared" si="32"/>
        <v>2043</v>
      </c>
      <c r="L779" s="56" t="str">
        <f t="shared" si="33"/>
        <v>RKAPB</v>
      </c>
      <c r="O779" s="53">
        <f>IFERROR(ROUNDDOWN(O531*('SCENARIO Variables'!W$47/'SCENARIO Variables'!W$46),4),"")</f>
        <v>2.87E-2</v>
      </c>
      <c r="P779" s="55" t="str">
        <f>IFERROR(P531*('SCENARIO Variables'!X$31/'SCENARIO Variables'!X$30),"")</f>
        <v/>
      </c>
      <c r="Q779" s="55" t="str">
        <f>IFERROR(Q531*('SCENARIO Variables'!Y$31/'SCENARIO Variables'!Y$30),"")</f>
        <v/>
      </c>
      <c r="R779" s="55" t="str">
        <f>IFERROR(R531*('SCENARIO Variables'!Z$31/'SCENARIO Variables'!Z$30),"")</f>
        <v/>
      </c>
      <c r="S779" s="55" t="str">
        <f>IFERROR(S531*('SCENARIO Variables'!AA$31/'SCENARIO Variables'!AA$30),"")</f>
        <v/>
      </c>
      <c r="T779" s="55" t="str">
        <f>IFERROR(T531*('SCENARIO Variables'!AB$31/'SCENARIO Variables'!AB$30),"")</f>
        <v/>
      </c>
      <c r="U779" s="55" t="str">
        <f>IFERROR(U531*('SCENARIO Variables'!AC$31/'SCENARIO Variables'!AC$30),"")</f>
        <v/>
      </c>
      <c r="V779" s="55" t="str">
        <f>IFERROR(V531*('SCENARIO Variables'!AD$31/'SCENARIO Variables'!AD$30),"")</f>
        <v/>
      </c>
      <c r="W779" s="55" t="str">
        <f>IFERROR(W531*('SCENARIO Variables'!AE$31/'SCENARIO Variables'!AE$30),"")</f>
        <v/>
      </c>
      <c r="X779" s="55" t="str">
        <f>IFERROR(X531*('SCENARIO Variables'!AF$31/'SCENARIO Variables'!AF$30),"")</f>
        <v/>
      </c>
      <c r="Y779" s="55" t="str">
        <f>IFERROR(Y531*('SCENARIO Variables'!AG$31/'SCENARIO Variables'!AG$30),"")</f>
        <v/>
      </c>
      <c r="Z779" s="55" t="str">
        <f>IFERROR(Z531*('SCENARIO Variables'!AH$31/'SCENARIO Variables'!AH$30),"")</f>
        <v/>
      </c>
      <c r="AA779" s="55" t="str">
        <f>IFERROR(AA531*('SCENARIO Variables'!AI$31/'SCENARIO Variables'!AI$30),"")</f>
        <v/>
      </c>
      <c r="AB779" s="55" t="str">
        <f>IFERROR(AB531*('SCENARIO Variables'!AJ$31/'SCENARIO Variables'!AJ$30),"")</f>
        <v/>
      </c>
      <c r="AC779" s="55" t="str">
        <f>IFERROR(AC531*('SCENARIO Variables'!AK$31/'SCENARIO Variables'!AK$30),"")</f>
        <v/>
      </c>
    </row>
    <row r="780" spans="3:29" x14ac:dyDescent="0.3">
      <c r="C780" t="s">
        <v>50</v>
      </c>
      <c r="E780"/>
      <c r="J780" s="52" t="str">
        <f t="shared" si="34"/>
        <v>DEMAND</v>
      </c>
      <c r="K780" s="8">
        <f t="shared" si="32"/>
        <v>2043</v>
      </c>
      <c r="L780" s="56" t="str">
        <f t="shared" si="33"/>
        <v>RKAPC</v>
      </c>
      <c r="O780" s="53">
        <f>IFERROR(ROUNDDOWN(O532*('SCENARIO Variables'!W$47/'SCENARIO Variables'!W$46),4),"")</f>
        <v>0.3276</v>
      </c>
      <c r="P780" s="55" t="str">
        <f>IFERROR(P532*('SCENARIO Variables'!X$31/'SCENARIO Variables'!X$30),"")</f>
        <v/>
      </c>
      <c r="Q780" s="55" t="str">
        <f>IFERROR(Q532*('SCENARIO Variables'!Y$31/'SCENARIO Variables'!Y$30),"")</f>
        <v/>
      </c>
      <c r="R780" s="55" t="str">
        <f>IFERROR(R532*('SCENARIO Variables'!Z$31/'SCENARIO Variables'!Z$30),"")</f>
        <v/>
      </c>
      <c r="S780" s="55" t="str">
        <f>IFERROR(S532*('SCENARIO Variables'!AA$31/'SCENARIO Variables'!AA$30),"")</f>
        <v/>
      </c>
      <c r="T780" s="55" t="str">
        <f>IFERROR(T532*('SCENARIO Variables'!AB$31/'SCENARIO Variables'!AB$30),"")</f>
        <v/>
      </c>
      <c r="U780" s="55" t="str">
        <f>IFERROR(U532*('SCENARIO Variables'!AC$31/'SCENARIO Variables'!AC$30),"")</f>
        <v/>
      </c>
      <c r="V780" s="55" t="str">
        <f>IFERROR(V532*('SCENARIO Variables'!AD$31/'SCENARIO Variables'!AD$30),"")</f>
        <v/>
      </c>
      <c r="W780" s="55" t="str">
        <f>IFERROR(W532*('SCENARIO Variables'!AE$31/'SCENARIO Variables'!AE$30),"")</f>
        <v/>
      </c>
      <c r="X780" s="55" t="str">
        <f>IFERROR(X532*('SCENARIO Variables'!AF$31/'SCENARIO Variables'!AF$30),"")</f>
        <v/>
      </c>
      <c r="Y780" s="55" t="str">
        <f>IFERROR(Y532*('SCENARIO Variables'!AG$31/'SCENARIO Variables'!AG$30),"")</f>
        <v/>
      </c>
      <c r="Z780" s="55" t="str">
        <f>IFERROR(Z532*('SCENARIO Variables'!AH$31/'SCENARIO Variables'!AH$30),"")</f>
        <v/>
      </c>
      <c r="AA780" s="55" t="str">
        <f>IFERROR(AA532*('SCENARIO Variables'!AI$31/'SCENARIO Variables'!AI$30),"")</f>
        <v/>
      </c>
      <c r="AB780" s="55" t="str">
        <f>IFERROR(AB532*('SCENARIO Variables'!AJ$31/'SCENARIO Variables'!AJ$30),"")</f>
        <v/>
      </c>
      <c r="AC780" s="55" t="str">
        <f>IFERROR(AC532*('SCENARIO Variables'!AK$31/'SCENARIO Variables'!AK$30),"")</f>
        <v/>
      </c>
    </row>
    <row r="781" spans="3:29" x14ac:dyDescent="0.3">
      <c r="C781" t="s">
        <v>51</v>
      </c>
      <c r="E781"/>
      <c r="J781" s="52" t="str">
        <f t="shared" si="34"/>
        <v>DEMAND</v>
      </c>
      <c r="K781" s="8">
        <f t="shared" si="32"/>
        <v>2043</v>
      </c>
      <c r="L781" s="56" t="str">
        <f t="shared" si="33"/>
        <v>RKAPE</v>
      </c>
      <c r="O781" s="53">
        <f>IFERROR(ROUNDDOWN(O533*('SCENARIO Variables'!W$47/'SCENARIO Variables'!W$46),4),"")</f>
        <v>6.2300000000000001E-2</v>
      </c>
      <c r="P781" s="55" t="str">
        <f>IFERROR(P533*('SCENARIO Variables'!X$31/'SCENARIO Variables'!X$30),"")</f>
        <v/>
      </c>
      <c r="Q781" s="55" t="str">
        <f>IFERROR(Q533*('SCENARIO Variables'!Y$31/'SCENARIO Variables'!Y$30),"")</f>
        <v/>
      </c>
      <c r="R781" s="55" t="str">
        <f>IFERROR(R533*('SCENARIO Variables'!Z$31/'SCENARIO Variables'!Z$30),"")</f>
        <v/>
      </c>
      <c r="S781" s="55" t="str">
        <f>IFERROR(S533*('SCENARIO Variables'!AA$31/'SCENARIO Variables'!AA$30),"")</f>
        <v/>
      </c>
      <c r="T781" s="55" t="str">
        <f>IFERROR(T533*('SCENARIO Variables'!AB$31/'SCENARIO Variables'!AB$30),"")</f>
        <v/>
      </c>
      <c r="U781" s="55" t="str">
        <f>IFERROR(U533*('SCENARIO Variables'!AC$31/'SCENARIO Variables'!AC$30),"")</f>
        <v/>
      </c>
      <c r="V781" s="55" t="str">
        <f>IFERROR(V533*('SCENARIO Variables'!AD$31/'SCENARIO Variables'!AD$30),"")</f>
        <v/>
      </c>
      <c r="W781" s="55" t="str">
        <f>IFERROR(W533*('SCENARIO Variables'!AE$31/'SCENARIO Variables'!AE$30),"")</f>
        <v/>
      </c>
      <c r="X781" s="55" t="str">
        <f>IFERROR(X533*('SCENARIO Variables'!AF$31/'SCENARIO Variables'!AF$30),"")</f>
        <v/>
      </c>
      <c r="Y781" s="55" t="str">
        <f>IFERROR(Y533*('SCENARIO Variables'!AG$31/'SCENARIO Variables'!AG$30),"")</f>
        <v/>
      </c>
      <c r="Z781" s="55" t="str">
        <f>IFERROR(Z533*('SCENARIO Variables'!AH$31/'SCENARIO Variables'!AH$30),"")</f>
        <v/>
      </c>
      <c r="AA781" s="55" t="str">
        <f>IFERROR(AA533*('SCENARIO Variables'!AI$31/'SCENARIO Variables'!AI$30),"")</f>
        <v/>
      </c>
      <c r="AB781" s="55" t="str">
        <f>IFERROR(AB533*('SCENARIO Variables'!AJ$31/'SCENARIO Variables'!AJ$30),"")</f>
        <v/>
      </c>
      <c r="AC781" s="55" t="str">
        <f>IFERROR(AC533*('SCENARIO Variables'!AK$31/'SCENARIO Variables'!AK$30),"")</f>
        <v/>
      </c>
    </row>
    <row r="782" spans="3:29" x14ac:dyDescent="0.3">
      <c r="C782" t="s">
        <v>52</v>
      </c>
      <c r="E782"/>
      <c r="J782" s="52" t="str">
        <f t="shared" si="34"/>
        <v>DEMAND</v>
      </c>
      <c r="K782" s="8">
        <f t="shared" si="32"/>
        <v>2043</v>
      </c>
      <c r="L782" s="56" t="str">
        <f t="shared" si="33"/>
        <v>RKHSA</v>
      </c>
      <c r="O782" s="53">
        <f>IFERROR(ROUNDDOWN(O534*('SCENARIO Variables'!W$47/'SCENARIO Variables'!W$46),4),"")</f>
        <v>0.31879999999999997</v>
      </c>
      <c r="P782" s="55" t="str">
        <f>IFERROR(P534*('SCENARIO Variables'!X$31/'SCENARIO Variables'!X$30),"")</f>
        <v/>
      </c>
      <c r="Q782" s="55" t="str">
        <f>IFERROR(Q534*('SCENARIO Variables'!Y$31/'SCENARIO Variables'!Y$30),"")</f>
        <v/>
      </c>
      <c r="R782" s="55" t="str">
        <f>IFERROR(R534*('SCENARIO Variables'!Z$31/'SCENARIO Variables'!Z$30),"")</f>
        <v/>
      </c>
      <c r="S782" s="55" t="str">
        <f>IFERROR(S534*('SCENARIO Variables'!AA$31/'SCENARIO Variables'!AA$30),"")</f>
        <v/>
      </c>
      <c r="T782" s="55" t="str">
        <f>IFERROR(T534*('SCENARIO Variables'!AB$31/'SCENARIO Variables'!AB$30),"")</f>
        <v/>
      </c>
      <c r="U782" s="55" t="str">
        <f>IFERROR(U534*('SCENARIO Variables'!AC$31/'SCENARIO Variables'!AC$30),"")</f>
        <v/>
      </c>
      <c r="V782" s="55" t="str">
        <f>IFERROR(V534*('SCENARIO Variables'!AD$31/'SCENARIO Variables'!AD$30),"")</f>
        <v/>
      </c>
      <c r="W782" s="55" t="str">
        <f>IFERROR(W534*('SCENARIO Variables'!AE$31/'SCENARIO Variables'!AE$30),"")</f>
        <v/>
      </c>
      <c r="X782" s="55" t="str">
        <f>IFERROR(X534*('SCENARIO Variables'!AF$31/'SCENARIO Variables'!AF$30),"")</f>
        <v/>
      </c>
      <c r="Y782" s="55" t="str">
        <f>IFERROR(Y534*('SCENARIO Variables'!AG$31/'SCENARIO Variables'!AG$30),"")</f>
        <v/>
      </c>
      <c r="Z782" s="55" t="str">
        <f>IFERROR(Z534*('SCENARIO Variables'!AH$31/'SCENARIO Variables'!AH$30),"")</f>
        <v/>
      </c>
      <c r="AA782" s="55" t="str">
        <f>IFERROR(AA534*('SCENARIO Variables'!AI$31/'SCENARIO Variables'!AI$30),"")</f>
        <v/>
      </c>
      <c r="AB782" s="55" t="str">
        <f>IFERROR(AB534*('SCENARIO Variables'!AJ$31/'SCENARIO Variables'!AJ$30),"")</f>
        <v/>
      </c>
      <c r="AC782" s="55" t="str">
        <f>IFERROR(AC534*('SCENARIO Variables'!AK$31/'SCENARIO Variables'!AK$30),"")</f>
        <v/>
      </c>
    </row>
    <row r="783" spans="3:29" x14ac:dyDescent="0.3">
      <c r="C783" t="s">
        <v>53</v>
      </c>
      <c r="E783"/>
      <c r="J783" s="52" t="str">
        <f t="shared" si="34"/>
        <v>DEMAND</v>
      </c>
      <c r="K783" s="8">
        <f t="shared" si="32"/>
        <v>2043</v>
      </c>
      <c r="L783" s="56" t="str">
        <f t="shared" si="33"/>
        <v>RKHSB</v>
      </c>
      <c r="O783" s="53">
        <f>IFERROR(ROUNDDOWN(O535*('SCENARIO Variables'!W$47/'SCENARIO Variables'!W$46),4),"")</f>
        <v>1.2613000000000001</v>
      </c>
      <c r="P783" s="55" t="str">
        <f>IFERROR(P535*('SCENARIO Variables'!X$31/'SCENARIO Variables'!X$30),"")</f>
        <v/>
      </c>
      <c r="Q783" s="55" t="str">
        <f>IFERROR(Q535*('SCENARIO Variables'!Y$31/'SCENARIO Variables'!Y$30),"")</f>
        <v/>
      </c>
      <c r="R783" s="55" t="str">
        <f>IFERROR(R535*('SCENARIO Variables'!Z$31/'SCENARIO Variables'!Z$30),"")</f>
        <v/>
      </c>
      <c r="S783" s="55" t="str">
        <f>IFERROR(S535*('SCENARIO Variables'!AA$31/'SCENARIO Variables'!AA$30),"")</f>
        <v/>
      </c>
      <c r="T783" s="55" t="str">
        <f>IFERROR(T535*('SCENARIO Variables'!AB$31/'SCENARIO Variables'!AB$30),"")</f>
        <v/>
      </c>
      <c r="U783" s="55" t="str">
        <f>IFERROR(U535*('SCENARIO Variables'!AC$31/'SCENARIO Variables'!AC$30),"")</f>
        <v/>
      </c>
      <c r="V783" s="55" t="str">
        <f>IFERROR(V535*('SCENARIO Variables'!AD$31/'SCENARIO Variables'!AD$30),"")</f>
        <v/>
      </c>
      <c r="W783" s="55" t="str">
        <f>IFERROR(W535*('SCENARIO Variables'!AE$31/'SCENARIO Variables'!AE$30),"")</f>
        <v/>
      </c>
      <c r="X783" s="55" t="str">
        <f>IFERROR(X535*('SCENARIO Variables'!AF$31/'SCENARIO Variables'!AF$30),"")</f>
        <v/>
      </c>
      <c r="Y783" s="55" t="str">
        <f>IFERROR(Y535*('SCENARIO Variables'!AG$31/'SCENARIO Variables'!AG$30),"")</f>
        <v/>
      </c>
      <c r="Z783" s="55" t="str">
        <f>IFERROR(Z535*('SCENARIO Variables'!AH$31/'SCENARIO Variables'!AH$30),"")</f>
        <v/>
      </c>
      <c r="AA783" s="55" t="str">
        <f>IFERROR(AA535*('SCENARIO Variables'!AI$31/'SCENARIO Variables'!AI$30),"")</f>
        <v/>
      </c>
      <c r="AB783" s="55" t="str">
        <f>IFERROR(AB535*('SCENARIO Variables'!AJ$31/'SCENARIO Variables'!AJ$30),"")</f>
        <v/>
      </c>
      <c r="AC783" s="55" t="str">
        <f>IFERROR(AC535*('SCENARIO Variables'!AK$31/'SCENARIO Variables'!AK$30),"")</f>
        <v/>
      </c>
    </row>
    <row r="784" spans="3:29" x14ac:dyDescent="0.3">
      <c r="C784" t="s">
        <v>54</v>
      </c>
      <c r="E784"/>
      <c r="J784" s="52" t="str">
        <f t="shared" si="34"/>
        <v>DEMAND</v>
      </c>
      <c r="K784" s="8">
        <f t="shared" si="32"/>
        <v>2043</v>
      </c>
      <c r="L784" s="56" t="str">
        <f t="shared" si="33"/>
        <v>RKHSC</v>
      </c>
      <c r="O784" s="53">
        <f>IFERROR(ROUNDDOWN(O536*('SCENARIO Variables'!W$47/'SCENARIO Variables'!W$46),4),"")</f>
        <v>7.4062999999999999</v>
      </c>
      <c r="P784" s="55" t="str">
        <f>IFERROR(P536*('SCENARIO Variables'!X$31/'SCENARIO Variables'!X$30),"")</f>
        <v/>
      </c>
      <c r="Q784" s="55" t="str">
        <f>IFERROR(Q536*('SCENARIO Variables'!Y$31/'SCENARIO Variables'!Y$30),"")</f>
        <v/>
      </c>
      <c r="R784" s="55" t="str">
        <f>IFERROR(R536*('SCENARIO Variables'!Z$31/'SCENARIO Variables'!Z$30),"")</f>
        <v/>
      </c>
      <c r="S784" s="55" t="str">
        <f>IFERROR(S536*('SCENARIO Variables'!AA$31/'SCENARIO Variables'!AA$30),"")</f>
        <v/>
      </c>
      <c r="T784" s="55" t="str">
        <f>IFERROR(T536*('SCENARIO Variables'!AB$31/'SCENARIO Variables'!AB$30),"")</f>
        <v/>
      </c>
      <c r="U784" s="55" t="str">
        <f>IFERROR(U536*('SCENARIO Variables'!AC$31/'SCENARIO Variables'!AC$30),"")</f>
        <v/>
      </c>
      <c r="V784" s="55" t="str">
        <f>IFERROR(V536*('SCENARIO Variables'!AD$31/'SCENARIO Variables'!AD$30),"")</f>
        <v/>
      </c>
      <c r="W784" s="55" t="str">
        <f>IFERROR(W536*('SCENARIO Variables'!AE$31/'SCENARIO Variables'!AE$30),"")</f>
        <v/>
      </c>
      <c r="X784" s="55" t="str">
        <f>IFERROR(X536*('SCENARIO Variables'!AF$31/'SCENARIO Variables'!AF$30),"")</f>
        <v/>
      </c>
      <c r="Y784" s="55" t="str">
        <f>IFERROR(Y536*('SCENARIO Variables'!AG$31/'SCENARIO Variables'!AG$30),"")</f>
        <v/>
      </c>
      <c r="Z784" s="55" t="str">
        <f>IFERROR(Z536*('SCENARIO Variables'!AH$31/'SCENARIO Variables'!AH$30),"")</f>
        <v/>
      </c>
      <c r="AA784" s="55" t="str">
        <f>IFERROR(AA536*('SCENARIO Variables'!AI$31/'SCENARIO Variables'!AI$30),"")</f>
        <v/>
      </c>
      <c r="AB784" s="55" t="str">
        <f>IFERROR(AB536*('SCENARIO Variables'!AJ$31/'SCENARIO Variables'!AJ$30),"")</f>
        <v/>
      </c>
      <c r="AC784" s="55" t="str">
        <f>IFERROR(AC536*('SCENARIO Variables'!AK$31/'SCENARIO Variables'!AK$30),"")</f>
        <v/>
      </c>
    </row>
    <row r="785" spans="3:29" x14ac:dyDescent="0.3">
      <c r="C785" t="s">
        <v>55</v>
      </c>
      <c r="E785"/>
      <c r="J785" s="52" t="str">
        <f t="shared" si="34"/>
        <v>DEMAND</v>
      </c>
      <c r="K785" s="8">
        <f t="shared" si="32"/>
        <v>2043</v>
      </c>
      <c r="L785" s="56" t="str">
        <f t="shared" si="33"/>
        <v>RKHSE</v>
      </c>
      <c r="O785" s="53">
        <f>IFERROR(ROUNDDOWN(O537*('SCENARIO Variables'!W$47/'SCENARIO Variables'!W$46),4),"")</f>
        <v>1.2809999999999999</v>
      </c>
      <c r="P785" s="55" t="str">
        <f>IFERROR(P537*('SCENARIO Variables'!X$31/'SCENARIO Variables'!X$30),"")</f>
        <v/>
      </c>
      <c r="Q785" s="55" t="str">
        <f>IFERROR(Q537*('SCENARIO Variables'!Y$31/'SCENARIO Variables'!Y$30),"")</f>
        <v/>
      </c>
      <c r="R785" s="55" t="str">
        <f>IFERROR(R537*('SCENARIO Variables'!Z$31/'SCENARIO Variables'!Z$30),"")</f>
        <v/>
      </c>
      <c r="S785" s="55" t="str">
        <f>IFERROR(S537*('SCENARIO Variables'!AA$31/'SCENARIO Variables'!AA$30),"")</f>
        <v/>
      </c>
      <c r="T785" s="55" t="str">
        <f>IFERROR(T537*('SCENARIO Variables'!AB$31/'SCENARIO Variables'!AB$30),"")</f>
        <v/>
      </c>
      <c r="U785" s="55" t="str">
        <f>IFERROR(U537*('SCENARIO Variables'!AC$31/'SCENARIO Variables'!AC$30),"")</f>
        <v/>
      </c>
      <c r="V785" s="55" t="str">
        <f>IFERROR(V537*('SCENARIO Variables'!AD$31/'SCENARIO Variables'!AD$30),"")</f>
        <v/>
      </c>
      <c r="W785" s="55" t="str">
        <f>IFERROR(W537*('SCENARIO Variables'!AE$31/'SCENARIO Variables'!AE$30),"")</f>
        <v/>
      </c>
      <c r="X785" s="55" t="str">
        <f>IFERROR(X537*('SCENARIO Variables'!AF$31/'SCENARIO Variables'!AF$30),"")</f>
        <v/>
      </c>
      <c r="Y785" s="55" t="str">
        <f>IFERROR(Y537*('SCENARIO Variables'!AG$31/'SCENARIO Variables'!AG$30),"")</f>
        <v/>
      </c>
      <c r="Z785" s="55" t="str">
        <f>IFERROR(Z537*('SCENARIO Variables'!AH$31/'SCENARIO Variables'!AH$30),"")</f>
        <v/>
      </c>
      <c r="AA785" s="55" t="str">
        <f>IFERROR(AA537*('SCENARIO Variables'!AI$31/'SCENARIO Variables'!AI$30),"")</f>
        <v/>
      </c>
      <c r="AB785" s="55" t="str">
        <f>IFERROR(AB537*('SCENARIO Variables'!AJ$31/'SCENARIO Variables'!AJ$30),"")</f>
        <v/>
      </c>
      <c r="AC785" s="55" t="str">
        <f>IFERROR(AC537*('SCENARIO Variables'!AK$31/'SCENARIO Variables'!AK$30),"")</f>
        <v/>
      </c>
    </row>
    <row r="786" spans="3:29" x14ac:dyDescent="0.3">
      <c r="C786" t="s">
        <v>56</v>
      </c>
      <c r="E786"/>
      <c r="J786" s="52" t="str">
        <f t="shared" si="34"/>
        <v>*</v>
      </c>
      <c r="K786" s="8">
        <f t="shared" si="32"/>
        <v>2043</v>
      </c>
      <c r="L786" s="56" t="str">
        <f t="shared" si="33"/>
        <v>RLAPA</v>
      </c>
      <c r="O786" s="53" t="str">
        <f>IFERROR(ROUNDDOWN(O538*('SCENARIO Variables'!W$47/'SCENARIO Variables'!W$46),4),"")</f>
        <v/>
      </c>
      <c r="P786" s="55" t="str">
        <f>IFERROR(P538*('SCENARIO Variables'!X$47/'SCENARIO Variables'!X$46),"")</f>
        <v/>
      </c>
      <c r="Q786" s="55" t="str">
        <f>IFERROR(Q538*('SCENARIO Variables'!Y$47/'SCENARIO Variables'!Y$46),"")</f>
        <v/>
      </c>
      <c r="R786" s="55" t="str">
        <f>IFERROR(R538*('SCENARIO Variables'!Z$47/'SCENARIO Variables'!Z$46),"")</f>
        <v/>
      </c>
      <c r="S786" s="55" t="str">
        <f>IFERROR(S538*('SCENARIO Variables'!AA$47/'SCENARIO Variables'!AA$46),"")</f>
        <v/>
      </c>
      <c r="T786" s="55" t="str">
        <f>IFERROR(T538*('SCENARIO Variables'!AB$47/'SCENARIO Variables'!AB$46),"")</f>
        <v/>
      </c>
      <c r="U786" s="55" t="str">
        <f>IFERROR(U538*('SCENARIO Variables'!AC$47/'SCENARIO Variables'!AC$46),"")</f>
        <v/>
      </c>
      <c r="V786" s="55" t="str">
        <f>IFERROR(V538*('SCENARIO Variables'!AD$47/'SCENARIO Variables'!AD$46),"")</f>
        <v/>
      </c>
      <c r="W786" s="55" t="str">
        <f>IFERROR(W538*('SCENARIO Variables'!AE$47/'SCENARIO Variables'!AE$46),"")</f>
        <v/>
      </c>
      <c r="X786" s="55" t="str">
        <f>IFERROR(X538*('SCENARIO Variables'!AF$47/'SCENARIO Variables'!AF$46),"")</f>
        <v/>
      </c>
      <c r="Y786" s="55" t="str">
        <f>IFERROR(Y538*('SCENARIO Variables'!AG$47/'SCENARIO Variables'!AG$46),"")</f>
        <v/>
      </c>
      <c r="Z786" s="55" t="str">
        <f>IFERROR(Z538*('SCENARIO Variables'!AH$47/'SCENARIO Variables'!AH$46),"")</f>
        <v/>
      </c>
      <c r="AA786" s="55" t="str">
        <f>IFERROR(AA538*('SCENARIO Variables'!AI$47/'SCENARIO Variables'!AI$46),"")</f>
        <v/>
      </c>
      <c r="AB786" s="55" t="str">
        <f>IFERROR(AB538*('SCENARIO Variables'!AJ$47/'SCENARIO Variables'!AJ$46),"")</f>
        <v/>
      </c>
      <c r="AC786" s="55" t="str">
        <f>IFERROR(AC538*('SCENARIO Variables'!AK$47/'SCENARIO Variables'!AK$46),"")</f>
        <v/>
      </c>
    </row>
    <row r="787" spans="3:29" x14ac:dyDescent="0.3">
      <c r="C787" t="s">
        <v>57</v>
      </c>
      <c r="E787"/>
      <c r="J787" s="52" t="str">
        <f t="shared" si="34"/>
        <v>DEMAND</v>
      </c>
      <c r="K787" s="8">
        <f t="shared" si="32"/>
        <v>2043</v>
      </c>
      <c r="L787" s="56" t="str">
        <f t="shared" si="33"/>
        <v>RLAPB</v>
      </c>
      <c r="O787" s="53">
        <f>IFERROR(ROUNDDOWN(O539*('SCENARIO Variables'!W$47/'SCENARIO Variables'!W$46),4),"")</f>
        <v>5.7999999999999996E-3</v>
      </c>
      <c r="P787" s="55" t="str">
        <f>IFERROR(P539*('SCENARIO Variables'!X$47/'SCENARIO Variables'!X$46),"")</f>
        <v/>
      </c>
      <c r="Q787" s="55" t="str">
        <f>IFERROR(Q539*('SCENARIO Variables'!Y$47/'SCENARIO Variables'!Y$46),"")</f>
        <v/>
      </c>
      <c r="R787" s="55" t="str">
        <f>IFERROR(R539*('SCENARIO Variables'!Z$47/'SCENARIO Variables'!Z$46),"")</f>
        <v/>
      </c>
      <c r="S787" s="55" t="str">
        <f>IFERROR(S539*('SCENARIO Variables'!AA$47/'SCENARIO Variables'!AA$46),"")</f>
        <v/>
      </c>
      <c r="T787" s="55" t="str">
        <f>IFERROR(T539*('SCENARIO Variables'!AB$47/'SCENARIO Variables'!AB$46),"")</f>
        <v/>
      </c>
      <c r="U787" s="55" t="str">
        <f>IFERROR(U539*('SCENARIO Variables'!AC$47/'SCENARIO Variables'!AC$46),"")</f>
        <v/>
      </c>
      <c r="V787" s="55" t="str">
        <f>IFERROR(V539*('SCENARIO Variables'!AD$47/'SCENARIO Variables'!AD$46),"")</f>
        <v/>
      </c>
      <c r="W787" s="55" t="str">
        <f>IFERROR(W539*('SCENARIO Variables'!AE$47/'SCENARIO Variables'!AE$46),"")</f>
        <v/>
      </c>
      <c r="X787" s="55" t="str">
        <f>IFERROR(X539*('SCENARIO Variables'!AF$47/'SCENARIO Variables'!AF$46),"")</f>
        <v/>
      </c>
      <c r="Y787" s="55" t="str">
        <f>IFERROR(Y539*('SCENARIO Variables'!AG$47/'SCENARIO Variables'!AG$46),"")</f>
        <v/>
      </c>
      <c r="Z787" s="55" t="str">
        <f>IFERROR(Z539*('SCENARIO Variables'!AH$47/'SCENARIO Variables'!AH$46),"")</f>
        <v/>
      </c>
      <c r="AA787" s="55" t="str">
        <f>IFERROR(AA539*('SCENARIO Variables'!AI$47/'SCENARIO Variables'!AI$46),"")</f>
        <v/>
      </c>
      <c r="AB787" s="55" t="str">
        <f>IFERROR(AB539*('SCENARIO Variables'!AJ$47/'SCENARIO Variables'!AJ$46),"")</f>
        <v/>
      </c>
      <c r="AC787" s="55" t="str">
        <f>IFERROR(AC539*('SCENARIO Variables'!AK$47/'SCENARIO Variables'!AK$46),"")</f>
        <v/>
      </c>
    </row>
    <row r="788" spans="3:29" x14ac:dyDescent="0.3">
      <c r="C788" t="s">
        <v>58</v>
      </c>
      <c r="E788"/>
      <c r="J788" s="52" t="str">
        <f t="shared" si="34"/>
        <v>DEMAND</v>
      </c>
      <c r="K788" s="8">
        <f t="shared" si="32"/>
        <v>2043</v>
      </c>
      <c r="L788" s="56" t="str">
        <f t="shared" si="33"/>
        <v>RLAPC</v>
      </c>
      <c r="O788" s="53">
        <f>IFERROR(ROUNDDOWN(O540*('SCENARIO Variables'!W$47/'SCENARIO Variables'!W$46),4),"")</f>
        <v>6.8500000000000005E-2</v>
      </c>
      <c r="P788" s="55" t="str">
        <f>IFERROR(P540*('SCENARIO Variables'!X$47/'SCENARIO Variables'!X$46),"")</f>
        <v/>
      </c>
      <c r="Q788" s="55" t="str">
        <f>IFERROR(Q540*('SCENARIO Variables'!Y$47/'SCENARIO Variables'!Y$46),"")</f>
        <v/>
      </c>
      <c r="R788" s="55" t="str">
        <f>IFERROR(R540*('SCENARIO Variables'!Z$47/'SCENARIO Variables'!Z$46),"")</f>
        <v/>
      </c>
      <c r="S788" s="55" t="str">
        <f>IFERROR(S540*('SCENARIO Variables'!AA$47/'SCENARIO Variables'!AA$46),"")</f>
        <v/>
      </c>
      <c r="T788" s="55" t="str">
        <f>IFERROR(T540*('SCENARIO Variables'!AB$47/'SCENARIO Variables'!AB$46),"")</f>
        <v/>
      </c>
      <c r="U788" s="55" t="str">
        <f>IFERROR(U540*('SCENARIO Variables'!AC$47/'SCENARIO Variables'!AC$46),"")</f>
        <v/>
      </c>
      <c r="V788" s="55" t="str">
        <f>IFERROR(V540*('SCENARIO Variables'!AD$47/'SCENARIO Variables'!AD$46),"")</f>
        <v/>
      </c>
      <c r="W788" s="55" t="str">
        <f>IFERROR(W540*('SCENARIO Variables'!AE$47/'SCENARIO Variables'!AE$46),"")</f>
        <v/>
      </c>
      <c r="X788" s="55" t="str">
        <f>IFERROR(X540*('SCENARIO Variables'!AF$47/'SCENARIO Variables'!AF$46),"")</f>
        <v/>
      </c>
      <c r="Y788" s="55" t="str">
        <f>IFERROR(Y540*('SCENARIO Variables'!AG$47/'SCENARIO Variables'!AG$46),"")</f>
        <v/>
      </c>
      <c r="Z788" s="55" t="str">
        <f>IFERROR(Z540*('SCENARIO Variables'!AH$47/'SCENARIO Variables'!AH$46),"")</f>
        <v/>
      </c>
      <c r="AA788" s="55" t="str">
        <f>IFERROR(AA540*('SCENARIO Variables'!AI$47/'SCENARIO Variables'!AI$46),"")</f>
        <v/>
      </c>
      <c r="AB788" s="55" t="str">
        <f>IFERROR(AB540*('SCENARIO Variables'!AJ$47/'SCENARIO Variables'!AJ$46),"")</f>
        <v/>
      </c>
      <c r="AC788" s="55" t="str">
        <f>IFERROR(AC540*('SCENARIO Variables'!AK$47/'SCENARIO Variables'!AK$46),"")</f>
        <v/>
      </c>
    </row>
    <row r="789" spans="3:29" x14ac:dyDescent="0.3">
      <c r="C789" t="s">
        <v>59</v>
      </c>
      <c r="E789"/>
      <c r="J789" s="52" t="str">
        <f t="shared" si="34"/>
        <v>DEMAND</v>
      </c>
      <c r="K789" s="8">
        <f t="shared" si="32"/>
        <v>2043</v>
      </c>
      <c r="L789" s="56" t="str">
        <f t="shared" si="33"/>
        <v>RLAPE</v>
      </c>
      <c r="O789" s="53">
        <f>IFERROR(ROUNDDOWN(O541*('SCENARIO Variables'!W$47/'SCENARIO Variables'!W$46),4),"")</f>
        <v>1.29E-2</v>
      </c>
      <c r="P789" s="55" t="str">
        <f>IFERROR(P541*('SCENARIO Variables'!X$47/'SCENARIO Variables'!X$46),"")</f>
        <v/>
      </c>
      <c r="Q789" s="55" t="str">
        <f>IFERROR(Q541*('SCENARIO Variables'!Y$47/'SCENARIO Variables'!Y$46),"")</f>
        <v/>
      </c>
      <c r="R789" s="55" t="str">
        <f>IFERROR(R541*('SCENARIO Variables'!Z$47/'SCENARIO Variables'!Z$46),"")</f>
        <v/>
      </c>
      <c r="S789" s="55" t="str">
        <f>IFERROR(S541*('SCENARIO Variables'!AA$47/'SCENARIO Variables'!AA$46),"")</f>
        <v/>
      </c>
      <c r="T789" s="55" t="str">
        <f>IFERROR(T541*('SCENARIO Variables'!AB$47/'SCENARIO Variables'!AB$46),"")</f>
        <v/>
      </c>
      <c r="U789" s="55" t="str">
        <f>IFERROR(U541*('SCENARIO Variables'!AC$47/'SCENARIO Variables'!AC$46),"")</f>
        <v/>
      </c>
      <c r="V789" s="55" t="str">
        <f>IFERROR(V541*('SCENARIO Variables'!AD$47/'SCENARIO Variables'!AD$46),"")</f>
        <v/>
      </c>
      <c r="W789" s="55" t="str">
        <f>IFERROR(W541*('SCENARIO Variables'!AE$47/'SCENARIO Variables'!AE$46),"")</f>
        <v/>
      </c>
      <c r="X789" s="55" t="str">
        <f>IFERROR(X541*('SCENARIO Variables'!AF$47/'SCENARIO Variables'!AF$46),"")</f>
        <v/>
      </c>
      <c r="Y789" s="55" t="str">
        <f>IFERROR(Y541*('SCENARIO Variables'!AG$47/'SCENARIO Variables'!AG$46),"")</f>
        <v/>
      </c>
      <c r="Z789" s="55" t="str">
        <f>IFERROR(Z541*('SCENARIO Variables'!AH$47/'SCENARIO Variables'!AH$46),"")</f>
        <v/>
      </c>
      <c r="AA789" s="55" t="str">
        <f>IFERROR(AA541*('SCENARIO Variables'!AI$47/'SCENARIO Variables'!AI$46),"")</f>
        <v/>
      </c>
      <c r="AB789" s="55" t="str">
        <f>IFERROR(AB541*('SCENARIO Variables'!AJ$47/'SCENARIO Variables'!AJ$46),"")</f>
        <v/>
      </c>
      <c r="AC789" s="55" t="str">
        <f>IFERROR(AC541*('SCENARIO Variables'!AK$47/'SCENARIO Variables'!AK$46),"")</f>
        <v/>
      </c>
    </row>
    <row r="790" spans="3:29" x14ac:dyDescent="0.3">
      <c r="C790" t="s">
        <v>60</v>
      </c>
      <c r="E790"/>
      <c r="J790" s="52" t="str">
        <f t="shared" si="34"/>
        <v>DEMAND</v>
      </c>
      <c r="K790" s="8">
        <f t="shared" si="32"/>
        <v>2043</v>
      </c>
      <c r="L790" s="56" t="str">
        <f t="shared" si="33"/>
        <v>RLHSA</v>
      </c>
      <c r="O790" s="53">
        <f>IFERROR(ROUNDDOWN(O542*('SCENARIO Variables'!W$47/'SCENARIO Variables'!W$46),4),"")</f>
        <v>6.6699999999999995E-2</v>
      </c>
      <c r="P790" s="55" t="str">
        <f>IFERROR(P542*('SCENARIO Variables'!X$47/'SCENARIO Variables'!X$46),"")</f>
        <v/>
      </c>
      <c r="Q790" s="55" t="str">
        <f>IFERROR(Q542*('SCENARIO Variables'!Y$47/'SCENARIO Variables'!Y$46),"")</f>
        <v/>
      </c>
      <c r="R790" s="55" t="str">
        <f>IFERROR(R542*('SCENARIO Variables'!Z$47/'SCENARIO Variables'!Z$46),"")</f>
        <v/>
      </c>
      <c r="S790" s="55" t="str">
        <f>IFERROR(S542*('SCENARIO Variables'!AA$47/'SCENARIO Variables'!AA$46),"")</f>
        <v/>
      </c>
      <c r="T790" s="55" t="str">
        <f>IFERROR(T542*('SCENARIO Variables'!AB$47/'SCENARIO Variables'!AB$46),"")</f>
        <v/>
      </c>
      <c r="U790" s="55" t="str">
        <f>IFERROR(U542*('SCENARIO Variables'!AC$47/'SCENARIO Variables'!AC$46),"")</f>
        <v/>
      </c>
      <c r="V790" s="55" t="str">
        <f>IFERROR(V542*('SCENARIO Variables'!AD$47/'SCENARIO Variables'!AD$46),"")</f>
        <v/>
      </c>
      <c r="W790" s="55" t="str">
        <f>IFERROR(W542*('SCENARIO Variables'!AE$47/'SCENARIO Variables'!AE$46),"")</f>
        <v/>
      </c>
      <c r="X790" s="55" t="str">
        <f>IFERROR(X542*('SCENARIO Variables'!AF$47/'SCENARIO Variables'!AF$46),"")</f>
        <v/>
      </c>
      <c r="Y790" s="55" t="str">
        <f>IFERROR(Y542*('SCENARIO Variables'!AG$47/'SCENARIO Variables'!AG$46),"")</f>
        <v/>
      </c>
      <c r="Z790" s="55" t="str">
        <f>IFERROR(Z542*('SCENARIO Variables'!AH$47/'SCENARIO Variables'!AH$46),"")</f>
        <v/>
      </c>
      <c r="AA790" s="55" t="str">
        <f>IFERROR(AA542*('SCENARIO Variables'!AI$47/'SCENARIO Variables'!AI$46),"")</f>
        <v/>
      </c>
      <c r="AB790" s="55" t="str">
        <f>IFERROR(AB542*('SCENARIO Variables'!AJ$47/'SCENARIO Variables'!AJ$46),"")</f>
        <v/>
      </c>
      <c r="AC790" s="55" t="str">
        <f>IFERROR(AC542*('SCENARIO Variables'!AK$47/'SCENARIO Variables'!AK$46),"")</f>
        <v/>
      </c>
    </row>
    <row r="791" spans="3:29" x14ac:dyDescent="0.3">
      <c r="C791" t="s">
        <v>61</v>
      </c>
      <c r="E791"/>
      <c r="J791" s="52" t="str">
        <f t="shared" si="34"/>
        <v>DEMAND</v>
      </c>
      <c r="K791" s="8">
        <f t="shared" si="32"/>
        <v>2043</v>
      </c>
      <c r="L791" s="56" t="str">
        <f t="shared" si="33"/>
        <v>RLHSB</v>
      </c>
      <c r="O791" s="53">
        <f>IFERROR(ROUNDDOWN(O543*('SCENARIO Variables'!W$47/'SCENARIO Variables'!W$46),4),"")</f>
        <v>0.26440000000000002</v>
      </c>
      <c r="P791" s="55" t="str">
        <f>IFERROR(P543*('SCENARIO Variables'!X$47/'SCENARIO Variables'!X$46),"")</f>
        <v/>
      </c>
      <c r="Q791" s="55" t="str">
        <f>IFERROR(Q543*('SCENARIO Variables'!Y$47/'SCENARIO Variables'!Y$46),"")</f>
        <v/>
      </c>
      <c r="R791" s="55" t="str">
        <f>IFERROR(R543*('SCENARIO Variables'!Z$47/'SCENARIO Variables'!Z$46),"")</f>
        <v/>
      </c>
      <c r="S791" s="55" t="str">
        <f>IFERROR(S543*('SCENARIO Variables'!AA$47/'SCENARIO Variables'!AA$46),"")</f>
        <v/>
      </c>
      <c r="T791" s="55" t="str">
        <f>IFERROR(T543*('SCENARIO Variables'!AB$47/'SCENARIO Variables'!AB$46),"")</f>
        <v/>
      </c>
      <c r="U791" s="55" t="str">
        <f>IFERROR(U543*('SCENARIO Variables'!AC$47/'SCENARIO Variables'!AC$46),"")</f>
        <v/>
      </c>
      <c r="V791" s="55" t="str">
        <f>IFERROR(V543*('SCENARIO Variables'!AD$47/'SCENARIO Variables'!AD$46),"")</f>
        <v/>
      </c>
      <c r="W791" s="55" t="str">
        <f>IFERROR(W543*('SCENARIO Variables'!AE$47/'SCENARIO Variables'!AE$46),"")</f>
        <v/>
      </c>
      <c r="X791" s="55" t="str">
        <f>IFERROR(X543*('SCENARIO Variables'!AF$47/'SCENARIO Variables'!AF$46),"")</f>
        <v/>
      </c>
      <c r="Y791" s="55" t="str">
        <f>IFERROR(Y543*('SCENARIO Variables'!AG$47/'SCENARIO Variables'!AG$46),"")</f>
        <v/>
      </c>
      <c r="Z791" s="55" t="str">
        <f>IFERROR(Z543*('SCENARIO Variables'!AH$47/'SCENARIO Variables'!AH$46),"")</f>
        <v/>
      </c>
      <c r="AA791" s="55" t="str">
        <f>IFERROR(AA543*('SCENARIO Variables'!AI$47/'SCENARIO Variables'!AI$46),"")</f>
        <v/>
      </c>
      <c r="AB791" s="55" t="str">
        <f>IFERROR(AB543*('SCENARIO Variables'!AJ$47/'SCENARIO Variables'!AJ$46),"")</f>
        <v/>
      </c>
      <c r="AC791" s="55" t="str">
        <f>IFERROR(AC543*('SCENARIO Variables'!AK$47/'SCENARIO Variables'!AK$46),"")</f>
        <v/>
      </c>
    </row>
    <row r="792" spans="3:29" x14ac:dyDescent="0.3">
      <c r="C792" t="s">
        <v>62</v>
      </c>
      <c r="E792"/>
      <c r="J792" s="52" t="str">
        <f t="shared" si="34"/>
        <v>DEMAND</v>
      </c>
      <c r="K792" s="8">
        <f t="shared" si="32"/>
        <v>2043</v>
      </c>
      <c r="L792" s="56" t="str">
        <f t="shared" si="33"/>
        <v>RLHSC</v>
      </c>
      <c r="O792" s="53">
        <f>IFERROR(ROUNDDOWN(O544*('SCENARIO Variables'!W$47/'SCENARIO Variables'!W$46),4),"")</f>
        <v>1.5528</v>
      </c>
      <c r="P792" s="55" t="str">
        <f>IFERROR(P544*('SCENARIO Variables'!X$47/'SCENARIO Variables'!X$46),"")</f>
        <v/>
      </c>
      <c r="Q792" s="55" t="str">
        <f>IFERROR(Q544*('SCENARIO Variables'!Y$47/'SCENARIO Variables'!Y$46),"")</f>
        <v/>
      </c>
      <c r="R792" s="55" t="str">
        <f>IFERROR(R544*('SCENARIO Variables'!Z$47/'SCENARIO Variables'!Z$46),"")</f>
        <v/>
      </c>
      <c r="S792" s="55" t="str">
        <f>IFERROR(S544*('SCENARIO Variables'!AA$47/'SCENARIO Variables'!AA$46),"")</f>
        <v/>
      </c>
      <c r="T792" s="55" t="str">
        <f>IFERROR(T544*('SCENARIO Variables'!AB$47/'SCENARIO Variables'!AB$46),"")</f>
        <v/>
      </c>
      <c r="U792" s="55" t="str">
        <f>IFERROR(U544*('SCENARIO Variables'!AC$47/'SCENARIO Variables'!AC$46),"")</f>
        <v/>
      </c>
      <c r="V792" s="55" t="str">
        <f>IFERROR(V544*('SCENARIO Variables'!AD$47/'SCENARIO Variables'!AD$46),"")</f>
        <v/>
      </c>
      <c r="W792" s="55" t="str">
        <f>IFERROR(W544*('SCENARIO Variables'!AE$47/'SCENARIO Variables'!AE$46),"")</f>
        <v/>
      </c>
      <c r="X792" s="55" t="str">
        <f>IFERROR(X544*('SCENARIO Variables'!AF$47/'SCENARIO Variables'!AF$46),"")</f>
        <v/>
      </c>
      <c r="Y792" s="55" t="str">
        <f>IFERROR(Y544*('SCENARIO Variables'!AG$47/'SCENARIO Variables'!AG$46),"")</f>
        <v/>
      </c>
      <c r="Z792" s="55" t="str">
        <f>IFERROR(Z544*('SCENARIO Variables'!AH$47/'SCENARIO Variables'!AH$46),"")</f>
        <v/>
      </c>
      <c r="AA792" s="55" t="str">
        <f>IFERROR(AA544*('SCENARIO Variables'!AI$47/'SCENARIO Variables'!AI$46),"")</f>
        <v/>
      </c>
      <c r="AB792" s="55" t="str">
        <f>IFERROR(AB544*('SCENARIO Variables'!AJ$47/'SCENARIO Variables'!AJ$46),"")</f>
        <v/>
      </c>
      <c r="AC792" s="55" t="str">
        <f>IFERROR(AC544*('SCENARIO Variables'!AK$47/'SCENARIO Variables'!AK$46),"")</f>
        <v/>
      </c>
    </row>
    <row r="793" spans="3:29" x14ac:dyDescent="0.3">
      <c r="C793" t="s">
        <v>63</v>
      </c>
      <c r="E793"/>
      <c r="J793" s="52" t="str">
        <f t="shared" si="34"/>
        <v>DEMAND</v>
      </c>
      <c r="K793" s="8">
        <f t="shared" si="32"/>
        <v>2043</v>
      </c>
      <c r="L793" s="56" t="str">
        <f t="shared" si="33"/>
        <v>RLHSE</v>
      </c>
      <c r="O793" s="53">
        <f>IFERROR(ROUNDDOWN(O545*('SCENARIO Variables'!W$47/'SCENARIO Variables'!W$46),4),"")</f>
        <v>0.26840000000000003</v>
      </c>
      <c r="P793" s="55" t="str">
        <f>IFERROR(P545*('SCENARIO Variables'!X$47/'SCENARIO Variables'!X$46),"")</f>
        <v/>
      </c>
      <c r="Q793" s="55" t="str">
        <f>IFERROR(Q545*('SCENARIO Variables'!Y$47/'SCENARIO Variables'!Y$46),"")</f>
        <v/>
      </c>
      <c r="R793" s="55" t="str">
        <f>IFERROR(R545*('SCENARIO Variables'!Z$47/'SCENARIO Variables'!Z$46),"")</f>
        <v/>
      </c>
      <c r="S793" s="55" t="str">
        <f>IFERROR(S545*('SCENARIO Variables'!AA$47/'SCENARIO Variables'!AA$46),"")</f>
        <v/>
      </c>
      <c r="T793" s="55" t="str">
        <f>IFERROR(T545*('SCENARIO Variables'!AB$47/'SCENARIO Variables'!AB$46),"")</f>
        <v/>
      </c>
      <c r="U793" s="55" t="str">
        <f>IFERROR(U545*('SCENARIO Variables'!AC$47/'SCENARIO Variables'!AC$46),"")</f>
        <v/>
      </c>
      <c r="V793" s="55" t="str">
        <f>IFERROR(V545*('SCENARIO Variables'!AD$47/'SCENARIO Variables'!AD$46),"")</f>
        <v/>
      </c>
      <c r="W793" s="55" t="str">
        <f>IFERROR(W545*('SCENARIO Variables'!AE$47/'SCENARIO Variables'!AE$46),"")</f>
        <v/>
      </c>
      <c r="X793" s="55" t="str">
        <f>IFERROR(X545*('SCENARIO Variables'!AF$47/'SCENARIO Variables'!AF$46),"")</f>
        <v/>
      </c>
      <c r="Y793" s="55" t="str">
        <f>IFERROR(Y545*('SCENARIO Variables'!AG$47/'SCENARIO Variables'!AG$46),"")</f>
        <v/>
      </c>
      <c r="Z793" s="55" t="str">
        <f>IFERROR(Z545*('SCENARIO Variables'!AH$47/'SCENARIO Variables'!AH$46),"")</f>
        <v/>
      </c>
      <c r="AA793" s="55" t="str">
        <f>IFERROR(AA545*('SCENARIO Variables'!AI$47/'SCENARIO Variables'!AI$46),"")</f>
        <v/>
      </c>
      <c r="AB793" s="55" t="str">
        <f>IFERROR(AB545*('SCENARIO Variables'!AJ$47/'SCENARIO Variables'!AJ$46),"")</f>
        <v/>
      </c>
      <c r="AC793" s="55" t="str">
        <f>IFERROR(AC545*('SCENARIO Variables'!AK$47/'SCENARIO Variables'!AK$46),"")</f>
        <v/>
      </c>
    </row>
    <row r="794" spans="3:29" x14ac:dyDescent="0.3">
      <c r="C794" t="s">
        <v>64</v>
      </c>
      <c r="E794"/>
      <c r="J794" s="52" t="str">
        <f t="shared" si="34"/>
        <v>*</v>
      </c>
      <c r="K794" s="8">
        <f t="shared" si="32"/>
        <v>2043</v>
      </c>
      <c r="L794" s="56" t="str">
        <f t="shared" si="33"/>
        <v>ROAPA</v>
      </c>
      <c r="O794" s="53" t="str">
        <f>IFERROR(ROUNDDOWN(O546*('SCENARIO Variables'!W$47/'SCENARIO Variables'!W$46),4),"")</f>
        <v/>
      </c>
      <c r="P794" s="55" t="str">
        <f>IFERROR(P546*('SCENARIO Variables'!X$31/'SCENARIO Variables'!X$30*'SCENARIO Variables'!X$64/'SCENARIO Variables'!X$63),"")</f>
        <v/>
      </c>
      <c r="Q794" s="55" t="str">
        <f>IFERROR(Q546*('SCENARIO Variables'!Y$31/'SCENARIO Variables'!Y$30*'SCENARIO Variables'!Y$64/'SCENARIO Variables'!Y$63),"")</f>
        <v/>
      </c>
      <c r="R794" s="55" t="str">
        <f>IFERROR(R546*('SCENARIO Variables'!Z$31/'SCENARIO Variables'!Z$30*'SCENARIO Variables'!Z$64/'SCENARIO Variables'!Z$63),"")</f>
        <v/>
      </c>
      <c r="S794" s="55" t="str">
        <f>IFERROR(S546*('SCENARIO Variables'!AA$31/'SCENARIO Variables'!AA$30*'SCENARIO Variables'!AA$64/'SCENARIO Variables'!AA$63),"")</f>
        <v/>
      </c>
      <c r="T794" s="55" t="str">
        <f>IFERROR(T546*('SCENARIO Variables'!AB$31/'SCENARIO Variables'!AB$30*'SCENARIO Variables'!AB$64/'SCENARIO Variables'!AB$63),"")</f>
        <v/>
      </c>
      <c r="U794" s="55" t="str">
        <f>IFERROR(U546*('SCENARIO Variables'!AC$31/'SCENARIO Variables'!AC$30*'SCENARIO Variables'!AC$64/'SCENARIO Variables'!AC$63),"")</f>
        <v/>
      </c>
      <c r="V794" s="55" t="str">
        <f>IFERROR(V546*('SCENARIO Variables'!AD$31/'SCENARIO Variables'!AD$30*'SCENARIO Variables'!AD$64/'SCENARIO Variables'!AD$63),"")</f>
        <v/>
      </c>
      <c r="W794" s="55" t="str">
        <f>IFERROR(W546*('SCENARIO Variables'!AE$31/'SCENARIO Variables'!AE$30*'SCENARIO Variables'!AE$64/'SCENARIO Variables'!AE$63),"")</f>
        <v/>
      </c>
      <c r="X794" s="55" t="str">
        <f>IFERROR(X546*('SCENARIO Variables'!AF$31/'SCENARIO Variables'!AF$30*'SCENARIO Variables'!AF$64/'SCENARIO Variables'!AF$63),"")</f>
        <v/>
      </c>
      <c r="Y794" s="55" t="str">
        <f>IFERROR(Y546*('SCENARIO Variables'!AG$31/'SCENARIO Variables'!AG$30*'SCENARIO Variables'!AG$64/'SCENARIO Variables'!AG$63),"")</f>
        <v/>
      </c>
      <c r="Z794" s="55" t="str">
        <f>IFERROR(Z546*('SCENARIO Variables'!AH$31/'SCENARIO Variables'!AH$30*'SCENARIO Variables'!AH$64/'SCENARIO Variables'!AH$63),"")</f>
        <v/>
      </c>
      <c r="AA794" s="55" t="str">
        <f>IFERROR(AA546*('SCENARIO Variables'!AI$31/'SCENARIO Variables'!AI$30*'SCENARIO Variables'!AI$64/'SCENARIO Variables'!AI$63),"")</f>
        <v/>
      </c>
      <c r="AB794" s="55" t="str">
        <f>IFERROR(AB546*('SCENARIO Variables'!AJ$31/'SCENARIO Variables'!AJ$30*'SCENARIO Variables'!AJ$64/'SCENARIO Variables'!AJ$63),"")</f>
        <v/>
      </c>
      <c r="AC794" s="55" t="str">
        <f>IFERROR(AC546*('SCENARIO Variables'!AK$31/'SCENARIO Variables'!AK$30*'SCENARIO Variables'!AK$64/'SCENARIO Variables'!AK$63),"")</f>
        <v/>
      </c>
    </row>
    <row r="795" spans="3:29" x14ac:dyDescent="0.3">
      <c r="C795" t="s">
        <v>65</v>
      </c>
      <c r="E795"/>
      <c r="J795" s="52" t="str">
        <f t="shared" si="34"/>
        <v>DEMAND</v>
      </c>
      <c r="K795" s="8">
        <f t="shared" si="32"/>
        <v>2043</v>
      </c>
      <c r="L795" s="56" t="str">
        <f t="shared" si="33"/>
        <v>ROAPB</v>
      </c>
      <c r="O795" s="53">
        <f>IFERROR(ROUNDDOWN(O547*('SCENARIO Variables'!W$47/'SCENARIO Variables'!W$46),4),"")</f>
        <v>0.1158</v>
      </c>
      <c r="P795" s="55" t="str">
        <f>IFERROR(P547*('SCENARIO Variables'!X$31/'SCENARIO Variables'!X$30*'SCENARIO Variables'!X$64/'SCENARIO Variables'!X$63),"")</f>
        <v/>
      </c>
      <c r="Q795" s="55" t="str">
        <f>IFERROR(Q547*('SCENARIO Variables'!Y$31/'SCENARIO Variables'!Y$30*'SCENARIO Variables'!Y$64/'SCENARIO Variables'!Y$63),"")</f>
        <v/>
      </c>
      <c r="R795" s="55" t="str">
        <f>IFERROR(R547*('SCENARIO Variables'!Z$31/'SCENARIO Variables'!Z$30*'SCENARIO Variables'!Z$64/'SCENARIO Variables'!Z$63),"")</f>
        <v/>
      </c>
      <c r="S795" s="55" t="str">
        <f>IFERROR(S547*('SCENARIO Variables'!AA$31/'SCENARIO Variables'!AA$30*'SCENARIO Variables'!AA$64/'SCENARIO Variables'!AA$63),"")</f>
        <v/>
      </c>
      <c r="T795" s="55" t="str">
        <f>IFERROR(T547*('SCENARIO Variables'!AB$31/'SCENARIO Variables'!AB$30*'SCENARIO Variables'!AB$64/'SCENARIO Variables'!AB$63),"")</f>
        <v/>
      </c>
      <c r="U795" s="55" t="str">
        <f>IFERROR(U547*('SCENARIO Variables'!AC$31/'SCENARIO Variables'!AC$30*'SCENARIO Variables'!AC$64/'SCENARIO Variables'!AC$63),"")</f>
        <v/>
      </c>
      <c r="V795" s="55" t="str">
        <f>IFERROR(V547*('SCENARIO Variables'!AD$31/'SCENARIO Variables'!AD$30*'SCENARIO Variables'!AD$64/'SCENARIO Variables'!AD$63),"")</f>
        <v/>
      </c>
      <c r="W795" s="55" t="str">
        <f>IFERROR(W547*('SCENARIO Variables'!AE$31/'SCENARIO Variables'!AE$30*'SCENARIO Variables'!AE$64/'SCENARIO Variables'!AE$63),"")</f>
        <v/>
      </c>
      <c r="X795" s="55" t="str">
        <f>IFERROR(X547*('SCENARIO Variables'!AF$31/'SCENARIO Variables'!AF$30*'SCENARIO Variables'!AF$64/'SCENARIO Variables'!AF$63),"")</f>
        <v/>
      </c>
      <c r="Y795" s="55" t="str">
        <f>IFERROR(Y547*('SCENARIO Variables'!AG$31/'SCENARIO Variables'!AG$30*'SCENARIO Variables'!AG$64/'SCENARIO Variables'!AG$63),"")</f>
        <v/>
      </c>
      <c r="Z795" s="55" t="str">
        <f>IFERROR(Z547*('SCENARIO Variables'!AH$31/'SCENARIO Variables'!AH$30*'SCENARIO Variables'!AH$64/'SCENARIO Variables'!AH$63),"")</f>
        <v/>
      </c>
      <c r="AA795" s="55" t="str">
        <f>IFERROR(AA547*('SCENARIO Variables'!AI$31/'SCENARIO Variables'!AI$30*'SCENARIO Variables'!AI$64/'SCENARIO Variables'!AI$63),"")</f>
        <v/>
      </c>
      <c r="AB795" s="55" t="str">
        <f>IFERROR(AB547*('SCENARIO Variables'!AJ$31/'SCENARIO Variables'!AJ$30*'SCENARIO Variables'!AJ$64/'SCENARIO Variables'!AJ$63),"")</f>
        <v/>
      </c>
      <c r="AC795" s="55" t="str">
        <f>IFERROR(AC547*('SCENARIO Variables'!AK$31/'SCENARIO Variables'!AK$30*'SCENARIO Variables'!AK$64/'SCENARIO Variables'!AK$63),"")</f>
        <v/>
      </c>
    </row>
    <row r="796" spans="3:29" x14ac:dyDescent="0.3">
      <c r="C796" t="s">
        <v>66</v>
      </c>
      <c r="E796"/>
      <c r="J796" s="52" t="str">
        <f t="shared" si="34"/>
        <v>DEMAND</v>
      </c>
      <c r="K796" s="8">
        <f t="shared" si="32"/>
        <v>2043</v>
      </c>
      <c r="L796" s="56" t="str">
        <f t="shared" si="33"/>
        <v>ROAPC</v>
      </c>
      <c r="O796" s="53">
        <f>IFERROR(ROUNDDOWN(O548*('SCENARIO Variables'!W$47/'SCENARIO Variables'!W$46),4),"")</f>
        <v>1.3101</v>
      </c>
      <c r="P796" s="55" t="str">
        <f>IFERROR(P548*('SCENARIO Variables'!X$31/'SCENARIO Variables'!X$30*'SCENARIO Variables'!X$64/'SCENARIO Variables'!X$63),"")</f>
        <v/>
      </c>
      <c r="Q796" s="55" t="str">
        <f>IFERROR(Q548*('SCENARIO Variables'!Y$31/'SCENARIO Variables'!Y$30*'SCENARIO Variables'!Y$64/'SCENARIO Variables'!Y$63),"")</f>
        <v/>
      </c>
      <c r="R796" s="55" t="str">
        <f>IFERROR(R548*('SCENARIO Variables'!Z$31/'SCENARIO Variables'!Z$30*'SCENARIO Variables'!Z$64/'SCENARIO Variables'!Z$63),"")</f>
        <v/>
      </c>
      <c r="S796" s="55" t="str">
        <f>IFERROR(S548*('SCENARIO Variables'!AA$31/'SCENARIO Variables'!AA$30*'SCENARIO Variables'!AA$64/'SCENARIO Variables'!AA$63),"")</f>
        <v/>
      </c>
      <c r="T796" s="55" t="str">
        <f>IFERROR(T548*('SCENARIO Variables'!AB$31/'SCENARIO Variables'!AB$30*'SCENARIO Variables'!AB$64/'SCENARIO Variables'!AB$63),"")</f>
        <v/>
      </c>
      <c r="U796" s="55" t="str">
        <f>IFERROR(U548*('SCENARIO Variables'!AC$31/'SCENARIO Variables'!AC$30*'SCENARIO Variables'!AC$64/'SCENARIO Variables'!AC$63),"")</f>
        <v/>
      </c>
      <c r="V796" s="55" t="str">
        <f>IFERROR(V548*('SCENARIO Variables'!AD$31/'SCENARIO Variables'!AD$30*'SCENARIO Variables'!AD$64/'SCENARIO Variables'!AD$63),"")</f>
        <v/>
      </c>
      <c r="W796" s="55" t="str">
        <f>IFERROR(W548*('SCENARIO Variables'!AE$31/'SCENARIO Variables'!AE$30*'SCENARIO Variables'!AE$64/'SCENARIO Variables'!AE$63),"")</f>
        <v/>
      </c>
      <c r="X796" s="55" t="str">
        <f>IFERROR(X548*('SCENARIO Variables'!AF$31/'SCENARIO Variables'!AF$30*'SCENARIO Variables'!AF$64/'SCENARIO Variables'!AF$63),"")</f>
        <v/>
      </c>
      <c r="Y796" s="55" t="str">
        <f>IFERROR(Y548*('SCENARIO Variables'!AG$31/'SCENARIO Variables'!AG$30*'SCENARIO Variables'!AG$64/'SCENARIO Variables'!AG$63),"")</f>
        <v/>
      </c>
      <c r="Z796" s="55" t="str">
        <f>IFERROR(Z548*('SCENARIO Variables'!AH$31/'SCENARIO Variables'!AH$30*'SCENARIO Variables'!AH$64/'SCENARIO Variables'!AH$63),"")</f>
        <v/>
      </c>
      <c r="AA796" s="55" t="str">
        <f>IFERROR(AA548*('SCENARIO Variables'!AI$31/'SCENARIO Variables'!AI$30*'SCENARIO Variables'!AI$64/'SCENARIO Variables'!AI$63),"")</f>
        <v/>
      </c>
      <c r="AB796" s="55" t="str">
        <f>IFERROR(AB548*('SCENARIO Variables'!AJ$31/'SCENARIO Variables'!AJ$30*'SCENARIO Variables'!AJ$64/'SCENARIO Variables'!AJ$63),"")</f>
        <v/>
      </c>
      <c r="AC796" s="55" t="str">
        <f>IFERROR(AC548*('SCENARIO Variables'!AK$31/'SCENARIO Variables'!AK$30*'SCENARIO Variables'!AK$64/'SCENARIO Variables'!AK$63),"")</f>
        <v/>
      </c>
    </row>
    <row r="797" spans="3:29" x14ac:dyDescent="0.3">
      <c r="C797" t="s">
        <v>67</v>
      </c>
      <c r="E797"/>
      <c r="J797" s="52" t="str">
        <f t="shared" si="34"/>
        <v>DEMAND</v>
      </c>
      <c r="K797" s="8">
        <f t="shared" si="32"/>
        <v>2043</v>
      </c>
      <c r="L797" s="56" t="str">
        <f t="shared" si="33"/>
        <v>ROAPE</v>
      </c>
      <c r="O797" s="53">
        <f>IFERROR(ROUNDDOWN(O549*('SCENARIO Variables'!W$47/'SCENARIO Variables'!W$46),4),"")</f>
        <v>0.24979999999999999</v>
      </c>
      <c r="P797" s="55" t="str">
        <f>IFERROR(P549*('SCENARIO Variables'!X$31/'SCENARIO Variables'!X$30*'SCENARIO Variables'!X$64/'SCENARIO Variables'!X$63),"")</f>
        <v/>
      </c>
      <c r="Q797" s="55" t="str">
        <f>IFERROR(Q549*('SCENARIO Variables'!Y$31/'SCENARIO Variables'!Y$30*'SCENARIO Variables'!Y$64/'SCENARIO Variables'!Y$63),"")</f>
        <v/>
      </c>
      <c r="R797" s="55" t="str">
        <f>IFERROR(R549*('SCENARIO Variables'!Z$31/'SCENARIO Variables'!Z$30*'SCENARIO Variables'!Z$64/'SCENARIO Variables'!Z$63),"")</f>
        <v/>
      </c>
      <c r="S797" s="55" t="str">
        <f>IFERROR(S549*('SCENARIO Variables'!AA$31/'SCENARIO Variables'!AA$30*'SCENARIO Variables'!AA$64/'SCENARIO Variables'!AA$63),"")</f>
        <v/>
      </c>
      <c r="T797" s="55" t="str">
        <f>IFERROR(T549*('SCENARIO Variables'!AB$31/'SCENARIO Variables'!AB$30*'SCENARIO Variables'!AB$64/'SCENARIO Variables'!AB$63),"")</f>
        <v/>
      </c>
      <c r="U797" s="55" t="str">
        <f>IFERROR(U549*('SCENARIO Variables'!AC$31/'SCENARIO Variables'!AC$30*'SCENARIO Variables'!AC$64/'SCENARIO Variables'!AC$63),"")</f>
        <v/>
      </c>
      <c r="V797" s="55" t="str">
        <f>IFERROR(V549*('SCENARIO Variables'!AD$31/'SCENARIO Variables'!AD$30*'SCENARIO Variables'!AD$64/'SCENARIO Variables'!AD$63),"")</f>
        <v/>
      </c>
      <c r="W797" s="55" t="str">
        <f>IFERROR(W549*('SCENARIO Variables'!AE$31/'SCENARIO Variables'!AE$30*'SCENARIO Variables'!AE$64/'SCENARIO Variables'!AE$63),"")</f>
        <v/>
      </c>
      <c r="X797" s="55" t="str">
        <f>IFERROR(X549*('SCENARIO Variables'!AF$31/'SCENARIO Variables'!AF$30*'SCENARIO Variables'!AF$64/'SCENARIO Variables'!AF$63),"")</f>
        <v/>
      </c>
      <c r="Y797" s="55" t="str">
        <f>IFERROR(Y549*('SCENARIO Variables'!AG$31/'SCENARIO Variables'!AG$30*'SCENARIO Variables'!AG$64/'SCENARIO Variables'!AG$63),"")</f>
        <v/>
      </c>
      <c r="Z797" s="55" t="str">
        <f>IFERROR(Z549*('SCENARIO Variables'!AH$31/'SCENARIO Variables'!AH$30*'SCENARIO Variables'!AH$64/'SCENARIO Variables'!AH$63),"")</f>
        <v/>
      </c>
      <c r="AA797" s="55" t="str">
        <f>IFERROR(AA549*('SCENARIO Variables'!AI$31/'SCENARIO Variables'!AI$30*'SCENARIO Variables'!AI$64/'SCENARIO Variables'!AI$63),"")</f>
        <v/>
      </c>
      <c r="AB797" s="55" t="str">
        <f>IFERROR(AB549*('SCENARIO Variables'!AJ$31/'SCENARIO Variables'!AJ$30*'SCENARIO Variables'!AJ$64/'SCENARIO Variables'!AJ$63),"")</f>
        <v/>
      </c>
      <c r="AC797" s="55" t="str">
        <f>IFERROR(AC549*('SCENARIO Variables'!AK$31/'SCENARIO Variables'!AK$30*'SCENARIO Variables'!AK$64/'SCENARIO Variables'!AK$63),"")</f>
        <v/>
      </c>
    </row>
    <row r="798" spans="3:29" x14ac:dyDescent="0.3">
      <c r="C798" t="s">
        <v>68</v>
      </c>
      <c r="E798"/>
      <c r="J798" s="52" t="str">
        <f t="shared" si="34"/>
        <v>DEMAND</v>
      </c>
      <c r="K798" s="8">
        <f t="shared" si="32"/>
        <v>2043</v>
      </c>
      <c r="L798" s="56" t="str">
        <f t="shared" si="33"/>
        <v>ROHSA</v>
      </c>
      <c r="O798" s="53">
        <f>IFERROR(ROUNDDOWN(O550*('SCENARIO Variables'!W$47/'SCENARIO Variables'!W$46),4),"")</f>
        <v>1.2746999999999999</v>
      </c>
      <c r="P798" s="55" t="str">
        <f>IFERROR(P550*('SCENARIO Variables'!X$31/'SCENARIO Variables'!X$30*'SCENARIO Variables'!X$64/'SCENARIO Variables'!X$63),"")</f>
        <v/>
      </c>
      <c r="Q798" s="55" t="str">
        <f>IFERROR(Q550*('SCENARIO Variables'!Y$31/'SCENARIO Variables'!Y$30*'SCENARIO Variables'!Y$64/'SCENARIO Variables'!Y$63),"")</f>
        <v/>
      </c>
      <c r="R798" s="55" t="str">
        <f>IFERROR(R550*('SCENARIO Variables'!Z$31/'SCENARIO Variables'!Z$30*'SCENARIO Variables'!Z$64/'SCENARIO Variables'!Z$63),"")</f>
        <v/>
      </c>
      <c r="S798" s="55" t="str">
        <f>IFERROR(S550*('SCENARIO Variables'!AA$31/'SCENARIO Variables'!AA$30*'SCENARIO Variables'!AA$64/'SCENARIO Variables'!AA$63),"")</f>
        <v/>
      </c>
      <c r="T798" s="55" t="str">
        <f>IFERROR(T550*('SCENARIO Variables'!AB$31/'SCENARIO Variables'!AB$30*'SCENARIO Variables'!AB$64/'SCENARIO Variables'!AB$63),"")</f>
        <v/>
      </c>
      <c r="U798" s="55" t="str">
        <f>IFERROR(U550*('SCENARIO Variables'!AC$31/'SCENARIO Variables'!AC$30*'SCENARIO Variables'!AC$64/'SCENARIO Variables'!AC$63),"")</f>
        <v/>
      </c>
      <c r="V798" s="55" t="str">
        <f>IFERROR(V550*('SCENARIO Variables'!AD$31/'SCENARIO Variables'!AD$30*'SCENARIO Variables'!AD$64/'SCENARIO Variables'!AD$63),"")</f>
        <v/>
      </c>
      <c r="W798" s="55" t="str">
        <f>IFERROR(W550*('SCENARIO Variables'!AE$31/'SCENARIO Variables'!AE$30*'SCENARIO Variables'!AE$64/'SCENARIO Variables'!AE$63),"")</f>
        <v/>
      </c>
      <c r="X798" s="55" t="str">
        <f>IFERROR(X550*('SCENARIO Variables'!AF$31/'SCENARIO Variables'!AF$30*'SCENARIO Variables'!AF$64/'SCENARIO Variables'!AF$63),"")</f>
        <v/>
      </c>
      <c r="Y798" s="55" t="str">
        <f>IFERROR(Y550*('SCENARIO Variables'!AG$31/'SCENARIO Variables'!AG$30*'SCENARIO Variables'!AG$64/'SCENARIO Variables'!AG$63),"")</f>
        <v/>
      </c>
      <c r="Z798" s="55" t="str">
        <f>IFERROR(Z550*('SCENARIO Variables'!AH$31/'SCENARIO Variables'!AH$30*'SCENARIO Variables'!AH$64/'SCENARIO Variables'!AH$63),"")</f>
        <v/>
      </c>
      <c r="AA798" s="55" t="str">
        <f>IFERROR(AA550*('SCENARIO Variables'!AI$31/'SCENARIO Variables'!AI$30*'SCENARIO Variables'!AI$64/'SCENARIO Variables'!AI$63),"")</f>
        <v/>
      </c>
      <c r="AB798" s="55" t="str">
        <f>IFERROR(AB550*('SCENARIO Variables'!AJ$31/'SCENARIO Variables'!AJ$30*'SCENARIO Variables'!AJ$64/'SCENARIO Variables'!AJ$63),"")</f>
        <v/>
      </c>
      <c r="AC798" s="55" t="str">
        <f>IFERROR(AC550*('SCENARIO Variables'!AK$31/'SCENARIO Variables'!AK$30*'SCENARIO Variables'!AK$64/'SCENARIO Variables'!AK$63),"")</f>
        <v/>
      </c>
    </row>
    <row r="799" spans="3:29" x14ac:dyDescent="0.3">
      <c r="C799" t="s">
        <v>69</v>
      </c>
      <c r="E799"/>
      <c r="J799" s="52" t="str">
        <f t="shared" si="34"/>
        <v>DEMAND</v>
      </c>
      <c r="K799" s="8">
        <f t="shared" si="32"/>
        <v>2043</v>
      </c>
      <c r="L799" s="56" t="str">
        <f t="shared" si="33"/>
        <v>ROHSB</v>
      </c>
      <c r="O799" s="53">
        <f>IFERROR(ROUNDDOWN(O551*('SCENARIO Variables'!W$47/'SCENARIO Variables'!W$46),4),"")</f>
        <v>5.0410000000000004</v>
      </c>
      <c r="P799" s="55" t="str">
        <f>IFERROR(P551*('SCENARIO Variables'!X$31/'SCENARIO Variables'!X$30*'SCENARIO Variables'!X$64/'SCENARIO Variables'!X$63),"")</f>
        <v/>
      </c>
      <c r="Q799" s="55" t="str">
        <f>IFERROR(Q551*('SCENARIO Variables'!Y$31/'SCENARIO Variables'!Y$30*'SCENARIO Variables'!Y$64/'SCENARIO Variables'!Y$63),"")</f>
        <v/>
      </c>
      <c r="R799" s="55" t="str">
        <f>IFERROR(R551*('SCENARIO Variables'!Z$31/'SCENARIO Variables'!Z$30*'SCENARIO Variables'!Z$64/'SCENARIO Variables'!Z$63),"")</f>
        <v/>
      </c>
      <c r="S799" s="55" t="str">
        <f>IFERROR(S551*('SCENARIO Variables'!AA$31/'SCENARIO Variables'!AA$30*'SCENARIO Variables'!AA$64/'SCENARIO Variables'!AA$63),"")</f>
        <v/>
      </c>
      <c r="T799" s="55" t="str">
        <f>IFERROR(T551*('SCENARIO Variables'!AB$31/'SCENARIO Variables'!AB$30*'SCENARIO Variables'!AB$64/'SCENARIO Variables'!AB$63),"")</f>
        <v/>
      </c>
      <c r="U799" s="55" t="str">
        <f>IFERROR(U551*('SCENARIO Variables'!AC$31/'SCENARIO Variables'!AC$30*'SCENARIO Variables'!AC$64/'SCENARIO Variables'!AC$63),"")</f>
        <v/>
      </c>
      <c r="V799" s="55" t="str">
        <f>IFERROR(V551*('SCENARIO Variables'!AD$31/'SCENARIO Variables'!AD$30*'SCENARIO Variables'!AD$64/'SCENARIO Variables'!AD$63),"")</f>
        <v/>
      </c>
      <c r="W799" s="55" t="str">
        <f>IFERROR(W551*('SCENARIO Variables'!AE$31/'SCENARIO Variables'!AE$30*'SCENARIO Variables'!AE$64/'SCENARIO Variables'!AE$63),"")</f>
        <v/>
      </c>
      <c r="X799" s="55" t="str">
        <f>IFERROR(X551*('SCENARIO Variables'!AF$31/'SCENARIO Variables'!AF$30*'SCENARIO Variables'!AF$64/'SCENARIO Variables'!AF$63),"")</f>
        <v/>
      </c>
      <c r="Y799" s="55" t="str">
        <f>IFERROR(Y551*('SCENARIO Variables'!AG$31/'SCENARIO Variables'!AG$30*'SCENARIO Variables'!AG$64/'SCENARIO Variables'!AG$63),"")</f>
        <v/>
      </c>
      <c r="Z799" s="55" t="str">
        <f>IFERROR(Z551*('SCENARIO Variables'!AH$31/'SCENARIO Variables'!AH$30*'SCENARIO Variables'!AH$64/'SCENARIO Variables'!AH$63),"")</f>
        <v/>
      </c>
      <c r="AA799" s="55" t="str">
        <f>IFERROR(AA551*('SCENARIO Variables'!AI$31/'SCENARIO Variables'!AI$30*'SCENARIO Variables'!AI$64/'SCENARIO Variables'!AI$63),"")</f>
        <v/>
      </c>
      <c r="AB799" s="55" t="str">
        <f>IFERROR(AB551*('SCENARIO Variables'!AJ$31/'SCENARIO Variables'!AJ$30*'SCENARIO Variables'!AJ$64/'SCENARIO Variables'!AJ$63),"")</f>
        <v/>
      </c>
      <c r="AC799" s="55" t="str">
        <f>IFERROR(AC551*('SCENARIO Variables'!AK$31/'SCENARIO Variables'!AK$30*'SCENARIO Variables'!AK$64/'SCENARIO Variables'!AK$63),"")</f>
        <v/>
      </c>
    </row>
    <row r="800" spans="3:29" x14ac:dyDescent="0.3">
      <c r="C800" t="s">
        <v>70</v>
      </c>
      <c r="E800"/>
      <c r="J800" s="52" t="str">
        <f t="shared" si="34"/>
        <v>DEMAND</v>
      </c>
      <c r="K800" s="8">
        <f t="shared" si="32"/>
        <v>2043</v>
      </c>
      <c r="L800" s="56" t="str">
        <f t="shared" si="33"/>
        <v>ROHSC</v>
      </c>
      <c r="O800" s="53">
        <f>IFERROR(ROUNDDOWN(O552*('SCENARIO Variables'!W$47/'SCENARIO Variables'!W$46),4),"")</f>
        <v>29.598400000000002</v>
      </c>
      <c r="P800" s="55" t="str">
        <f>IFERROR(P552*('SCENARIO Variables'!X$31/'SCENARIO Variables'!X$30*'SCENARIO Variables'!X$64/'SCENARIO Variables'!X$63),"")</f>
        <v/>
      </c>
      <c r="Q800" s="55" t="str">
        <f>IFERROR(Q552*('SCENARIO Variables'!Y$31/'SCENARIO Variables'!Y$30*'SCENARIO Variables'!Y$64/'SCENARIO Variables'!Y$63),"")</f>
        <v/>
      </c>
      <c r="R800" s="55" t="str">
        <f>IFERROR(R552*('SCENARIO Variables'!Z$31/'SCENARIO Variables'!Z$30*'SCENARIO Variables'!Z$64/'SCENARIO Variables'!Z$63),"")</f>
        <v/>
      </c>
      <c r="S800" s="55" t="str">
        <f>IFERROR(S552*('SCENARIO Variables'!AA$31/'SCENARIO Variables'!AA$30*'SCENARIO Variables'!AA$64/'SCENARIO Variables'!AA$63),"")</f>
        <v/>
      </c>
      <c r="T800" s="55" t="str">
        <f>IFERROR(T552*('SCENARIO Variables'!AB$31/'SCENARIO Variables'!AB$30*'SCENARIO Variables'!AB$64/'SCENARIO Variables'!AB$63),"")</f>
        <v/>
      </c>
      <c r="U800" s="55" t="str">
        <f>IFERROR(U552*('SCENARIO Variables'!AC$31/'SCENARIO Variables'!AC$30*'SCENARIO Variables'!AC$64/'SCENARIO Variables'!AC$63),"")</f>
        <v/>
      </c>
      <c r="V800" s="55" t="str">
        <f>IFERROR(V552*('SCENARIO Variables'!AD$31/'SCENARIO Variables'!AD$30*'SCENARIO Variables'!AD$64/'SCENARIO Variables'!AD$63),"")</f>
        <v/>
      </c>
      <c r="W800" s="55" t="str">
        <f>IFERROR(W552*('SCENARIO Variables'!AE$31/'SCENARIO Variables'!AE$30*'SCENARIO Variables'!AE$64/'SCENARIO Variables'!AE$63),"")</f>
        <v/>
      </c>
      <c r="X800" s="55" t="str">
        <f>IFERROR(X552*('SCENARIO Variables'!AF$31/'SCENARIO Variables'!AF$30*'SCENARIO Variables'!AF$64/'SCENARIO Variables'!AF$63),"")</f>
        <v/>
      </c>
      <c r="Y800" s="55" t="str">
        <f>IFERROR(Y552*('SCENARIO Variables'!AG$31/'SCENARIO Variables'!AG$30*'SCENARIO Variables'!AG$64/'SCENARIO Variables'!AG$63),"")</f>
        <v/>
      </c>
      <c r="Z800" s="55" t="str">
        <f>IFERROR(Z552*('SCENARIO Variables'!AH$31/'SCENARIO Variables'!AH$30*'SCENARIO Variables'!AH$64/'SCENARIO Variables'!AH$63),"")</f>
        <v/>
      </c>
      <c r="AA800" s="55" t="str">
        <f>IFERROR(AA552*('SCENARIO Variables'!AI$31/'SCENARIO Variables'!AI$30*'SCENARIO Variables'!AI$64/'SCENARIO Variables'!AI$63),"")</f>
        <v/>
      </c>
      <c r="AB800" s="55" t="str">
        <f>IFERROR(AB552*('SCENARIO Variables'!AJ$31/'SCENARIO Variables'!AJ$30*'SCENARIO Variables'!AJ$64/'SCENARIO Variables'!AJ$63),"")</f>
        <v/>
      </c>
      <c r="AC800" s="55" t="str">
        <f>IFERROR(AC552*('SCENARIO Variables'!AK$31/'SCENARIO Variables'!AK$30*'SCENARIO Variables'!AK$64/'SCENARIO Variables'!AK$63),"")</f>
        <v/>
      </c>
    </row>
    <row r="801" spans="3:29" x14ac:dyDescent="0.3">
      <c r="C801" t="s">
        <v>71</v>
      </c>
      <c r="E801"/>
      <c r="J801" s="52" t="str">
        <f t="shared" si="34"/>
        <v>DEMAND</v>
      </c>
      <c r="K801" s="8">
        <f t="shared" si="32"/>
        <v>2043</v>
      </c>
      <c r="L801" s="56" t="str">
        <f t="shared" si="33"/>
        <v>ROHSE</v>
      </c>
      <c r="O801" s="53">
        <f>IFERROR(ROUNDDOWN(O553*('SCENARIO Variables'!W$47/'SCENARIO Variables'!W$46),4),"")</f>
        <v>5.1201999999999996</v>
      </c>
      <c r="P801" s="55" t="str">
        <f>IFERROR(P553*('SCENARIO Variables'!X$31/'SCENARIO Variables'!X$30*'SCENARIO Variables'!X$64/'SCENARIO Variables'!X$63),"")</f>
        <v/>
      </c>
      <c r="Q801" s="55" t="str">
        <f>IFERROR(Q553*('SCENARIO Variables'!Y$31/'SCENARIO Variables'!Y$30*'SCENARIO Variables'!Y$64/'SCENARIO Variables'!Y$63),"")</f>
        <v/>
      </c>
      <c r="R801" s="55" t="str">
        <f>IFERROR(R553*('SCENARIO Variables'!Z$31/'SCENARIO Variables'!Z$30*'SCENARIO Variables'!Z$64/'SCENARIO Variables'!Z$63),"")</f>
        <v/>
      </c>
      <c r="S801" s="55" t="str">
        <f>IFERROR(S553*('SCENARIO Variables'!AA$31/'SCENARIO Variables'!AA$30*'SCENARIO Variables'!AA$64/'SCENARIO Variables'!AA$63),"")</f>
        <v/>
      </c>
      <c r="T801" s="55" t="str">
        <f>IFERROR(T553*('SCENARIO Variables'!AB$31/'SCENARIO Variables'!AB$30*'SCENARIO Variables'!AB$64/'SCENARIO Variables'!AB$63),"")</f>
        <v/>
      </c>
      <c r="U801" s="55" t="str">
        <f>IFERROR(U553*('SCENARIO Variables'!AC$31/'SCENARIO Variables'!AC$30*'SCENARIO Variables'!AC$64/'SCENARIO Variables'!AC$63),"")</f>
        <v/>
      </c>
      <c r="V801" s="55" t="str">
        <f>IFERROR(V553*('SCENARIO Variables'!AD$31/'SCENARIO Variables'!AD$30*'SCENARIO Variables'!AD$64/'SCENARIO Variables'!AD$63),"")</f>
        <v/>
      </c>
      <c r="W801" s="55" t="str">
        <f>IFERROR(W553*('SCENARIO Variables'!AE$31/'SCENARIO Variables'!AE$30*'SCENARIO Variables'!AE$64/'SCENARIO Variables'!AE$63),"")</f>
        <v/>
      </c>
      <c r="X801" s="55" t="str">
        <f>IFERROR(X553*('SCENARIO Variables'!AF$31/'SCENARIO Variables'!AF$30*'SCENARIO Variables'!AF$64/'SCENARIO Variables'!AF$63),"")</f>
        <v/>
      </c>
      <c r="Y801" s="55" t="str">
        <f>IFERROR(Y553*('SCENARIO Variables'!AG$31/'SCENARIO Variables'!AG$30*'SCENARIO Variables'!AG$64/'SCENARIO Variables'!AG$63),"")</f>
        <v/>
      </c>
      <c r="Z801" s="55" t="str">
        <f>IFERROR(Z553*('SCENARIO Variables'!AH$31/'SCENARIO Variables'!AH$30*'SCENARIO Variables'!AH$64/'SCENARIO Variables'!AH$63),"")</f>
        <v/>
      </c>
      <c r="AA801" s="55" t="str">
        <f>IFERROR(AA553*('SCENARIO Variables'!AI$31/'SCENARIO Variables'!AI$30*'SCENARIO Variables'!AI$64/'SCENARIO Variables'!AI$63),"")</f>
        <v/>
      </c>
      <c r="AB801" s="55" t="str">
        <f>IFERROR(AB553*('SCENARIO Variables'!AJ$31/'SCENARIO Variables'!AJ$30*'SCENARIO Variables'!AJ$64/'SCENARIO Variables'!AJ$63),"")</f>
        <v/>
      </c>
      <c r="AC801" s="55" t="str">
        <f>IFERROR(AC553*('SCENARIO Variables'!AK$31/'SCENARIO Variables'!AK$30*'SCENARIO Variables'!AK$64/'SCENARIO Variables'!AK$63),"")</f>
        <v/>
      </c>
    </row>
    <row r="802" spans="3:29" x14ac:dyDescent="0.3">
      <c r="C802" t="s">
        <v>72</v>
      </c>
      <c r="E802"/>
      <c r="J802" s="52" t="str">
        <f t="shared" si="34"/>
        <v>*</v>
      </c>
      <c r="K802" s="8">
        <f t="shared" si="32"/>
        <v>2043</v>
      </c>
      <c r="L802" s="56" t="str">
        <f t="shared" si="33"/>
        <v>REAPA</v>
      </c>
      <c r="O802" s="53" t="str">
        <f>IFERROR(ROUNDDOWN(O554*('SCENARIO Variables'!W$47/'SCENARIO Variables'!W$46),4),"")</f>
        <v/>
      </c>
      <c r="P802" s="55" t="str">
        <f>IFERROR(P554*('SCENARIO Variables'!X$31/'SCENARIO Variables'!X$30),"")</f>
        <v/>
      </c>
      <c r="Q802" s="55" t="str">
        <f>IFERROR(Q554*('SCENARIO Variables'!Y$31/'SCENARIO Variables'!Y$30),"")</f>
        <v/>
      </c>
      <c r="R802" s="55" t="str">
        <f>IFERROR(R554*('SCENARIO Variables'!Z$31/'SCENARIO Variables'!Z$30),"")</f>
        <v/>
      </c>
      <c r="S802" s="55" t="str">
        <f>IFERROR(S554*('SCENARIO Variables'!AA$31/'SCENARIO Variables'!AA$30),"")</f>
        <v/>
      </c>
      <c r="T802" s="55" t="str">
        <f>IFERROR(T554*('SCENARIO Variables'!AB$31/'SCENARIO Variables'!AB$30),"")</f>
        <v/>
      </c>
      <c r="U802" s="55" t="str">
        <f>IFERROR(U554*('SCENARIO Variables'!AC$31/'SCENARIO Variables'!AC$30),"")</f>
        <v/>
      </c>
      <c r="V802" s="55" t="str">
        <f>IFERROR(V554*('SCENARIO Variables'!AD$31/'SCENARIO Variables'!AD$30),"")</f>
        <v/>
      </c>
      <c r="W802" s="55" t="str">
        <f>IFERROR(W554*('SCENARIO Variables'!AE$31/'SCENARIO Variables'!AE$30),"")</f>
        <v/>
      </c>
      <c r="X802" s="55" t="str">
        <f>IFERROR(X554*('SCENARIO Variables'!AF$31/'SCENARIO Variables'!AF$30),"")</f>
        <v/>
      </c>
      <c r="Y802" s="55" t="str">
        <f>IFERROR(Y554*('SCENARIO Variables'!AG$31/'SCENARIO Variables'!AG$30),"")</f>
        <v/>
      </c>
      <c r="Z802" s="55" t="str">
        <f>IFERROR(Z554*('SCENARIO Variables'!AH$31/'SCENARIO Variables'!AH$30),"")</f>
        <v/>
      </c>
      <c r="AA802" s="55" t="str">
        <f>IFERROR(AA554*('SCENARIO Variables'!AI$31/'SCENARIO Variables'!AI$30),"")</f>
        <v/>
      </c>
      <c r="AB802" s="55" t="str">
        <f>IFERROR(AB554*('SCENARIO Variables'!AJ$31/'SCENARIO Variables'!AJ$30),"")</f>
        <v/>
      </c>
      <c r="AC802" s="55" t="str">
        <f>IFERROR(AC554*('SCENARIO Variables'!AK$31/'SCENARIO Variables'!AK$30),"")</f>
        <v/>
      </c>
    </row>
    <row r="803" spans="3:29" x14ac:dyDescent="0.3">
      <c r="C803" t="s">
        <v>73</v>
      </c>
      <c r="E803"/>
      <c r="J803" s="52" t="str">
        <f t="shared" si="34"/>
        <v>*</v>
      </c>
      <c r="K803" s="8">
        <f t="shared" si="32"/>
        <v>2043</v>
      </c>
      <c r="L803" s="56" t="str">
        <f t="shared" si="33"/>
        <v>REAPB</v>
      </c>
      <c r="O803" s="53" t="str">
        <f>IFERROR(ROUNDDOWN(O555*('SCENARIO Variables'!W$47/'SCENARIO Variables'!W$46),4),"")</f>
        <v/>
      </c>
      <c r="P803" s="55" t="str">
        <f>IFERROR(P555*('SCENARIO Variables'!X$31/'SCENARIO Variables'!X$30),"")</f>
        <v/>
      </c>
      <c r="Q803" s="55" t="str">
        <f>IFERROR(Q555*('SCENARIO Variables'!Y$31/'SCENARIO Variables'!Y$30),"")</f>
        <v/>
      </c>
      <c r="R803" s="55" t="str">
        <f>IFERROR(R555*('SCENARIO Variables'!Z$31/'SCENARIO Variables'!Z$30),"")</f>
        <v/>
      </c>
      <c r="S803" s="55" t="str">
        <f>IFERROR(S555*('SCENARIO Variables'!AA$31/'SCENARIO Variables'!AA$30),"")</f>
        <v/>
      </c>
      <c r="T803" s="55" t="str">
        <f>IFERROR(T555*('SCENARIO Variables'!AB$31/'SCENARIO Variables'!AB$30),"")</f>
        <v/>
      </c>
      <c r="U803" s="55" t="str">
        <f>IFERROR(U555*('SCENARIO Variables'!AC$31/'SCENARIO Variables'!AC$30),"")</f>
        <v/>
      </c>
      <c r="V803" s="55" t="str">
        <f>IFERROR(V555*('SCENARIO Variables'!AD$31/'SCENARIO Variables'!AD$30),"")</f>
        <v/>
      </c>
      <c r="W803" s="55" t="str">
        <f>IFERROR(W555*('SCENARIO Variables'!AE$31/'SCENARIO Variables'!AE$30),"")</f>
        <v/>
      </c>
      <c r="X803" s="55" t="str">
        <f>IFERROR(X555*('SCENARIO Variables'!AF$31/'SCENARIO Variables'!AF$30),"")</f>
        <v/>
      </c>
      <c r="Y803" s="55" t="str">
        <f>IFERROR(Y555*('SCENARIO Variables'!AG$31/'SCENARIO Variables'!AG$30),"")</f>
        <v/>
      </c>
      <c r="Z803" s="55" t="str">
        <f>IFERROR(Z555*('SCENARIO Variables'!AH$31/'SCENARIO Variables'!AH$30),"")</f>
        <v/>
      </c>
      <c r="AA803" s="55" t="str">
        <f>IFERROR(AA555*('SCENARIO Variables'!AI$31/'SCENARIO Variables'!AI$30),"")</f>
        <v/>
      </c>
      <c r="AB803" s="55" t="str">
        <f>IFERROR(AB555*('SCENARIO Variables'!AJ$31/'SCENARIO Variables'!AJ$30),"")</f>
        <v/>
      </c>
      <c r="AC803" s="55" t="str">
        <f>IFERROR(AC555*('SCENARIO Variables'!AK$31/'SCENARIO Variables'!AK$30),"")</f>
        <v/>
      </c>
    </row>
    <row r="804" spans="3:29" x14ac:dyDescent="0.3">
      <c r="C804" t="s">
        <v>74</v>
      </c>
      <c r="E804"/>
      <c r="J804" s="52" t="str">
        <f t="shared" si="34"/>
        <v>*</v>
      </c>
      <c r="K804" s="8">
        <f t="shared" si="32"/>
        <v>2043</v>
      </c>
      <c r="L804" s="56" t="str">
        <f t="shared" si="33"/>
        <v>REAPC</v>
      </c>
      <c r="O804" s="53" t="str">
        <f>IFERROR(ROUNDDOWN(O556*('SCENARIO Variables'!W$47/'SCENARIO Variables'!W$46),4),"")</f>
        <v/>
      </c>
      <c r="P804" s="55" t="str">
        <f>IFERROR(P556*('SCENARIO Variables'!X$31/'SCENARIO Variables'!X$30),"")</f>
        <v/>
      </c>
      <c r="Q804" s="55" t="str">
        <f>IFERROR(Q556*('SCENARIO Variables'!Y$31/'SCENARIO Variables'!Y$30),"")</f>
        <v/>
      </c>
      <c r="R804" s="55" t="str">
        <f>IFERROR(R556*('SCENARIO Variables'!Z$31/'SCENARIO Variables'!Z$30),"")</f>
        <v/>
      </c>
      <c r="S804" s="55" t="str">
        <f>IFERROR(S556*('SCENARIO Variables'!AA$31/'SCENARIO Variables'!AA$30),"")</f>
        <v/>
      </c>
      <c r="T804" s="55" t="str">
        <f>IFERROR(T556*('SCENARIO Variables'!AB$31/'SCENARIO Variables'!AB$30),"")</f>
        <v/>
      </c>
      <c r="U804" s="55" t="str">
        <f>IFERROR(U556*('SCENARIO Variables'!AC$31/'SCENARIO Variables'!AC$30),"")</f>
        <v/>
      </c>
      <c r="V804" s="55" t="str">
        <f>IFERROR(V556*('SCENARIO Variables'!AD$31/'SCENARIO Variables'!AD$30),"")</f>
        <v/>
      </c>
      <c r="W804" s="55" t="str">
        <f>IFERROR(W556*('SCENARIO Variables'!AE$31/'SCENARIO Variables'!AE$30),"")</f>
        <v/>
      </c>
      <c r="X804" s="55" t="str">
        <f>IFERROR(X556*('SCENARIO Variables'!AF$31/'SCENARIO Variables'!AF$30),"")</f>
        <v/>
      </c>
      <c r="Y804" s="55" t="str">
        <f>IFERROR(Y556*('SCENARIO Variables'!AG$31/'SCENARIO Variables'!AG$30),"")</f>
        <v/>
      </c>
      <c r="Z804" s="55" t="str">
        <f>IFERROR(Z556*('SCENARIO Variables'!AH$31/'SCENARIO Variables'!AH$30),"")</f>
        <v/>
      </c>
      <c r="AA804" s="55" t="str">
        <f>IFERROR(AA556*('SCENARIO Variables'!AI$31/'SCENARIO Variables'!AI$30),"")</f>
        <v/>
      </c>
      <c r="AB804" s="55" t="str">
        <f>IFERROR(AB556*('SCENARIO Variables'!AJ$31/'SCENARIO Variables'!AJ$30),"")</f>
        <v/>
      </c>
      <c r="AC804" s="55" t="str">
        <f>IFERROR(AC556*('SCENARIO Variables'!AK$31/'SCENARIO Variables'!AK$30),"")</f>
        <v/>
      </c>
    </row>
    <row r="805" spans="3:29" x14ac:dyDescent="0.3">
      <c r="C805" t="s">
        <v>75</v>
      </c>
      <c r="E805"/>
      <c r="J805" s="52" t="str">
        <f t="shared" si="34"/>
        <v>*</v>
      </c>
      <c r="K805" s="8">
        <f t="shared" si="32"/>
        <v>2043</v>
      </c>
      <c r="L805" s="56" t="str">
        <f t="shared" si="33"/>
        <v>REAPE</v>
      </c>
      <c r="O805" s="53" t="str">
        <f>IFERROR(ROUNDDOWN(O557*('SCENARIO Variables'!W$47/'SCENARIO Variables'!W$46),4),"")</f>
        <v/>
      </c>
      <c r="P805" s="55" t="str">
        <f>IFERROR(P557*('SCENARIO Variables'!X$31/'SCENARIO Variables'!X$30),"")</f>
        <v/>
      </c>
      <c r="Q805" s="55" t="str">
        <f>IFERROR(Q557*('SCENARIO Variables'!Y$31/'SCENARIO Variables'!Y$30),"")</f>
        <v/>
      </c>
      <c r="R805" s="55" t="str">
        <f>IFERROR(R557*('SCENARIO Variables'!Z$31/'SCENARIO Variables'!Z$30),"")</f>
        <v/>
      </c>
      <c r="S805" s="55" t="str">
        <f>IFERROR(S557*('SCENARIO Variables'!AA$31/'SCENARIO Variables'!AA$30),"")</f>
        <v/>
      </c>
      <c r="T805" s="55" t="str">
        <f>IFERROR(T557*('SCENARIO Variables'!AB$31/'SCENARIO Variables'!AB$30),"")</f>
        <v/>
      </c>
      <c r="U805" s="55" t="str">
        <f>IFERROR(U557*('SCENARIO Variables'!AC$31/'SCENARIO Variables'!AC$30),"")</f>
        <v/>
      </c>
      <c r="V805" s="55" t="str">
        <f>IFERROR(V557*('SCENARIO Variables'!AD$31/'SCENARIO Variables'!AD$30),"")</f>
        <v/>
      </c>
      <c r="W805" s="55" t="str">
        <f>IFERROR(W557*('SCENARIO Variables'!AE$31/'SCENARIO Variables'!AE$30),"")</f>
        <v/>
      </c>
      <c r="X805" s="55" t="str">
        <f>IFERROR(X557*('SCENARIO Variables'!AF$31/'SCENARIO Variables'!AF$30),"")</f>
        <v/>
      </c>
      <c r="Y805" s="55" t="str">
        <f>IFERROR(Y557*('SCENARIO Variables'!AG$31/'SCENARIO Variables'!AG$30),"")</f>
        <v/>
      </c>
      <c r="Z805" s="55" t="str">
        <f>IFERROR(Z557*('SCENARIO Variables'!AH$31/'SCENARIO Variables'!AH$30),"")</f>
        <v/>
      </c>
      <c r="AA805" s="55" t="str">
        <f>IFERROR(AA557*('SCENARIO Variables'!AI$31/'SCENARIO Variables'!AI$30),"")</f>
        <v/>
      </c>
      <c r="AB805" s="55" t="str">
        <f>IFERROR(AB557*('SCENARIO Variables'!AJ$31/'SCENARIO Variables'!AJ$30),"")</f>
        <v/>
      </c>
      <c r="AC805" s="55" t="str">
        <f>IFERROR(AC557*('SCENARIO Variables'!AK$31/'SCENARIO Variables'!AK$30),"")</f>
        <v/>
      </c>
    </row>
    <row r="806" spans="3:29" x14ac:dyDescent="0.3">
      <c r="C806" t="s">
        <v>76</v>
      </c>
      <c r="E806"/>
      <c r="J806" s="52" t="str">
        <f t="shared" si="34"/>
        <v>*</v>
      </c>
      <c r="K806" s="8">
        <f t="shared" si="32"/>
        <v>2043</v>
      </c>
      <c r="L806" s="56" t="str">
        <f t="shared" si="33"/>
        <v>REHSA</v>
      </c>
      <c r="O806" s="53" t="str">
        <f>IFERROR(ROUNDDOWN(O558*('SCENARIO Variables'!W$47/'SCENARIO Variables'!W$46),4),"")</f>
        <v/>
      </c>
      <c r="P806" s="55" t="str">
        <f>IFERROR(P558*('SCENARIO Variables'!X$31/'SCENARIO Variables'!X$30),"")</f>
        <v/>
      </c>
      <c r="Q806" s="55" t="str">
        <f>IFERROR(Q558*('SCENARIO Variables'!Y$31/'SCENARIO Variables'!Y$30),"")</f>
        <v/>
      </c>
      <c r="R806" s="55" t="str">
        <f>IFERROR(R558*('SCENARIO Variables'!Z$31/'SCENARIO Variables'!Z$30),"")</f>
        <v/>
      </c>
      <c r="S806" s="55" t="str">
        <f>IFERROR(S558*('SCENARIO Variables'!AA$31/'SCENARIO Variables'!AA$30),"")</f>
        <v/>
      </c>
      <c r="T806" s="55" t="str">
        <f>IFERROR(T558*('SCENARIO Variables'!AB$31/'SCENARIO Variables'!AB$30),"")</f>
        <v/>
      </c>
      <c r="U806" s="55" t="str">
        <f>IFERROR(U558*('SCENARIO Variables'!AC$31/'SCENARIO Variables'!AC$30),"")</f>
        <v/>
      </c>
      <c r="V806" s="55" t="str">
        <f>IFERROR(V558*('SCENARIO Variables'!AD$31/'SCENARIO Variables'!AD$30),"")</f>
        <v/>
      </c>
      <c r="W806" s="55" t="str">
        <f>IFERROR(W558*('SCENARIO Variables'!AE$31/'SCENARIO Variables'!AE$30),"")</f>
        <v/>
      </c>
      <c r="X806" s="55" t="str">
        <f>IFERROR(X558*('SCENARIO Variables'!AF$31/'SCENARIO Variables'!AF$30),"")</f>
        <v/>
      </c>
      <c r="Y806" s="55" t="str">
        <f>IFERROR(Y558*('SCENARIO Variables'!AG$31/'SCENARIO Variables'!AG$30),"")</f>
        <v/>
      </c>
      <c r="Z806" s="55" t="str">
        <f>IFERROR(Z558*('SCENARIO Variables'!AH$31/'SCENARIO Variables'!AH$30),"")</f>
        <v/>
      </c>
      <c r="AA806" s="55" t="str">
        <f>IFERROR(AA558*('SCENARIO Variables'!AI$31/'SCENARIO Variables'!AI$30),"")</f>
        <v/>
      </c>
      <c r="AB806" s="55" t="str">
        <f>IFERROR(AB558*('SCENARIO Variables'!AJ$31/'SCENARIO Variables'!AJ$30),"")</f>
        <v/>
      </c>
      <c r="AC806" s="55" t="str">
        <f>IFERROR(AC558*('SCENARIO Variables'!AK$31/'SCENARIO Variables'!AK$30),"")</f>
        <v/>
      </c>
    </row>
    <row r="807" spans="3:29" x14ac:dyDescent="0.3">
      <c r="C807" t="s">
        <v>77</v>
      </c>
      <c r="E807"/>
      <c r="J807" s="52" t="str">
        <f t="shared" si="34"/>
        <v>*</v>
      </c>
      <c r="K807" s="8">
        <f t="shared" si="32"/>
        <v>2043</v>
      </c>
      <c r="L807" s="56" t="str">
        <f t="shared" si="33"/>
        <v>REHSB</v>
      </c>
      <c r="O807" s="53" t="str">
        <f>IFERROR(ROUNDDOWN(O559*('SCENARIO Variables'!W$47/'SCENARIO Variables'!W$46),4),"")</f>
        <v/>
      </c>
      <c r="P807" s="55" t="str">
        <f>IFERROR(P559*('SCENARIO Variables'!X$31/'SCENARIO Variables'!X$30),"")</f>
        <v/>
      </c>
      <c r="Q807" s="55" t="str">
        <f>IFERROR(Q559*('SCENARIO Variables'!Y$31/'SCENARIO Variables'!Y$30),"")</f>
        <v/>
      </c>
      <c r="R807" s="55" t="str">
        <f>IFERROR(R559*('SCENARIO Variables'!Z$31/'SCENARIO Variables'!Z$30),"")</f>
        <v/>
      </c>
      <c r="S807" s="55" t="str">
        <f>IFERROR(S559*('SCENARIO Variables'!AA$31/'SCENARIO Variables'!AA$30),"")</f>
        <v/>
      </c>
      <c r="T807" s="55" t="str">
        <f>IFERROR(T559*('SCENARIO Variables'!AB$31/'SCENARIO Variables'!AB$30),"")</f>
        <v/>
      </c>
      <c r="U807" s="55" t="str">
        <f>IFERROR(U559*('SCENARIO Variables'!AC$31/'SCENARIO Variables'!AC$30),"")</f>
        <v/>
      </c>
      <c r="V807" s="55" t="str">
        <f>IFERROR(V559*('SCENARIO Variables'!AD$31/'SCENARIO Variables'!AD$30),"")</f>
        <v/>
      </c>
      <c r="W807" s="55" t="str">
        <f>IFERROR(W559*('SCENARIO Variables'!AE$31/'SCENARIO Variables'!AE$30),"")</f>
        <v/>
      </c>
      <c r="X807" s="55" t="str">
        <f>IFERROR(X559*('SCENARIO Variables'!AF$31/'SCENARIO Variables'!AF$30),"")</f>
        <v/>
      </c>
      <c r="Y807" s="55" t="str">
        <f>IFERROR(Y559*('SCENARIO Variables'!AG$31/'SCENARIO Variables'!AG$30),"")</f>
        <v/>
      </c>
      <c r="Z807" s="55" t="str">
        <f>IFERROR(Z559*('SCENARIO Variables'!AH$31/'SCENARIO Variables'!AH$30),"")</f>
        <v/>
      </c>
      <c r="AA807" s="55" t="str">
        <f>IFERROR(AA559*('SCENARIO Variables'!AI$31/'SCENARIO Variables'!AI$30),"")</f>
        <v/>
      </c>
      <c r="AB807" s="55" t="str">
        <f>IFERROR(AB559*('SCENARIO Variables'!AJ$31/'SCENARIO Variables'!AJ$30),"")</f>
        <v/>
      </c>
      <c r="AC807" s="55" t="str">
        <f>IFERROR(AC559*('SCENARIO Variables'!AK$31/'SCENARIO Variables'!AK$30),"")</f>
        <v/>
      </c>
    </row>
    <row r="808" spans="3:29" x14ac:dyDescent="0.3">
      <c r="C808" t="s">
        <v>78</v>
      </c>
      <c r="E808"/>
      <c r="J808" s="52" t="str">
        <f t="shared" si="34"/>
        <v>*</v>
      </c>
      <c r="K808" s="8">
        <f t="shared" si="32"/>
        <v>2043</v>
      </c>
      <c r="L808" s="56" t="str">
        <f t="shared" si="33"/>
        <v>REHSC</v>
      </c>
      <c r="O808" s="53" t="str">
        <f>IFERROR(ROUNDDOWN(O560*('SCENARIO Variables'!W$47/'SCENARIO Variables'!W$46),4),"")</f>
        <v/>
      </c>
      <c r="P808" s="55" t="str">
        <f>IFERROR(P560*('SCENARIO Variables'!X$31/'SCENARIO Variables'!X$30),"")</f>
        <v/>
      </c>
      <c r="Q808" s="55" t="str">
        <f>IFERROR(Q560*('SCENARIO Variables'!Y$31/'SCENARIO Variables'!Y$30),"")</f>
        <v/>
      </c>
      <c r="R808" s="55" t="str">
        <f>IFERROR(R560*('SCENARIO Variables'!Z$31/'SCENARIO Variables'!Z$30),"")</f>
        <v/>
      </c>
      <c r="S808" s="55" t="str">
        <f>IFERROR(S560*('SCENARIO Variables'!AA$31/'SCENARIO Variables'!AA$30),"")</f>
        <v/>
      </c>
      <c r="T808" s="55" t="str">
        <f>IFERROR(T560*('SCENARIO Variables'!AB$31/'SCENARIO Variables'!AB$30),"")</f>
        <v/>
      </c>
      <c r="U808" s="55" t="str">
        <f>IFERROR(U560*('SCENARIO Variables'!AC$31/'SCENARIO Variables'!AC$30),"")</f>
        <v/>
      </c>
      <c r="V808" s="55" t="str">
        <f>IFERROR(V560*('SCENARIO Variables'!AD$31/'SCENARIO Variables'!AD$30),"")</f>
        <v/>
      </c>
      <c r="W808" s="55" t="str">
        <f>IFERROR(W560*('SCENARIO Variables'!AE$31/'SCENARIO Variables'!AE$30),"")</f>
        <v/>
      </c>
      <c r="X808" s="55" t="str">
        <f>IFERROR(X560*('SCENARIO Variables'!AF$31/'SCENARIO Variables'!AF$30),"")</f>
        <v/>
      </c>
      <c r="Y808" s="55" t="str">
        <f>IFERROR(Y560*('SCENARIO Variables'!AG$31/'SCENARIO Variables'!AG$30),"")</f>
        <v/>
      </c>
      <c r="Z808" s="55" t="str">
        <f>IFERROR(Z560*('SCENARIO Variables'!AH$31/'SCENARIO Variables'!AH$30),"")</f>
        <v/>
      </c>
      <c r="AA808" s="55" t="str">
        <f>IFERROR(AA560*('SCENARIO Variables'!AI$31/'SCENARIO Variables'!AI$30),"")</f>
        <v/>
      </c>
      <c r="AB808" s="55" t="str">
        <f>IFERROR(AB560*('SCENARIO Variables'!AJ$31/'SCENARIO Variables'!AJ$30),"")</f>
        <v/>
      </c>
      <c r="AC808" s="55" t="str">
        <f>IFERROR(AC560*('SCENARIO Variables'!AK$31/'SCENARIO Variables'!AK$30),"")</f>
        <v/>
      </c>
    </row>
    <row r="809" spans="3:29" x14ac:dyDescent="0.3">
      <c r="C809" t="s">
        <v>79</v>
      </c>
      <c r="E809"/>
      <c r="J809" s="52" t="str">
        <f t="shared" si="34"/>
        <v>*</v>
      </c>
      <c r="K809" s="8">
        <f t="shared" si="32"/>
        <v>2043</v>
      </c>
      <c r="L809" s="56" t="str">
        <f t="shared" si="33"/>
        <v>REHSE</v>
      </c>
      <c r="O809" s="53" t="str">
        <f>IFERROR(ROUNDDOWN(O561*('SCENARIO Variables'!W$47/'SCENARIO Variables'!W$46),4),"")</f>
        <v/>
      </c>
      <c r="P809" s="55" t="str">
        <f>IFERROR(P561*('SCENARIO Variables'!X$31/'SCENARIO Variables'!X$30),"")</f>
        <v/>
      </c>
      <c r="Q809" s="55" t="str">
        <f>IFERROR(Q561*('SCENARIO Variables'!Y$31/'SCENARIO Variables'!Y$30),"")</f>
        <v/>
      </c>
      <c r="R809" s="55" t="str">
        <f>IFERROR(R561*('SCENARIO Variables'!Z$31/'SCENARIO Variables'!Z$30),"")</f>
        <v/>
      </c>
      <c r="S809" s="55" t="str">
        <f>IFERROR(S561*('SCENARIO Variables'!AA$31/'SCENARIO Variables'!AA$30),"")</f>
        <v/>
      </c>
      <c r="T809" s="55" t="str">
        <f>IFERROR(T561*('SCENARIO Variables'!AB$31/'SCENARIO Variables'!AB$30),"")</f>
        <v/>
      </c>
      <c r="U809" s="55" t="str">
        <f>IFERROR(U561*('SCENARIO Variables'!AC$31/'SCENARIO Variables'!AC$30),"")</f>
        <v/>
      </c>
      <c r="V809" s="55" t="str">
        <f>IFERROR(V561*('SCENARIO Variables'!AD$31/'SCENARIO Variables'!AD$30),"")</f>
        <v/>
      </c>
      <c r="W809" s="55" t="str">
        <f>IFERROR(W561*('SCENARIO Variables'!AE$31/'SCENARIO Variables'!AE$30),"")</f>
        <v/>
      </c>
      <c r="X809" s="55" t="str">
        <f>IFERROR(X561*('SCENARIO Variables'!AF$31/'SCENARIO Variables'!AF$30),"")</f>
        <v/>
      </c>
      <c r="Y809" s="55" t="str">
        <f>IFERROR(Y561*('SCENARIO Variables'!AG$31/'SCENARIO Variables'!AG$30),"")</f>
        <v/>
      </c>
      <c r="Z809" s="55" t="str">
        <f>IFERROR(Z561*('SCENARIO Variables'!AH$31/'SCENARIO Variables'!AH$30),"")</f>
        <v/>
      </c>
      <c r="AA809" s="55" t="str">
        <f>IFERROR(AA561*('SCENARIO Variables'!AI$31/'SCENARIO Variables'!AI$30),"")</f>
        <v/>
      </c>
      <c r="AB809" s="55" t="str">
        <f>IFERROR(AB561*('SCENARIO Variables'!AJ$31/'SCENARIO Variables'!AJ$30),"")</f>
        <v/>
      </c>
      <c r="AC809" s="55" t="str">
        <f>IFERROR(AC561*('SCENARIO Variables'!AK$31/'SCENARIO Variables'!AK$30),"")</f>
        <v/>
      </c>
    </row>
    <row r="810" spans="3:29" x14ac:dyDescent="0.3">
      <c r="C810" t="s">
        <v>80</v>
      </c>
      <c r="E810"/>
      <c r="J810" s="52" t="str">
        <f t="shared" si="34"/>
        <v>DEMAND</v>
      </c>
      <c r="K810" s="8">
        <f t="shared" si="32"/>
        <v>2043</v>
      </c>
      <c r="L810" s="56" t="str">
        <f t="shared" si="33"/>
        <v>CHCUL</v>
      </c>
      <c r="O810" s="53">
        <f>IFERROR(ROUNDDOWN(O562*('SCENARIO Variables'!W$47/'SCENARIO Variables'!W$46),4),"")</f>
        <v>15.5242</v>
      </c>
      <c r="P810" s="55" t="str">
        <f>IFERROR(P562*('SCENARIO Variables'!X$96/'SCENARIO Variables'!X$95),"")</f>
        <v/>
      </c>
      <c r="Q810" s="55" t="str">
        <f>IFERROR(Q562*('SCENARIO Variables'!Y$96/'SCENARIO Variables'!Y$95),"")</f>
        <v/>
      </c>
      <c r="R810" s="55" t="str">
        <f>IFERROR(R562*('SCENARIO Variables'!Z$96/'SCENARIO Variables'!Z$95),"")</f>
        <v/>
      </c>
      <c r="S810" s="55" t="str">
        <f>IFERROR(S562*('SCENARIO Variables'!AA$96/'SCENARIO Variables'!AA$95),"")</f>
        <v/>
      </c>
      <c r="T810" s="55" t="str">
        <f>IFERROR(T562*('SCENARIO Variables'!AB$96/'SCENARIO Variables'!AB$95),"")</f>
        <v/>
      </c>
      <c r="U810" s="55" t="str">
        <f>IFERROR(U562*('SCENARIO Variables'!AC$96/'SCENARIO Variables'!AC$95),"")</f>
        <v/>
      </c>
      <c r="V810" s="55" t="str">
        <f>IFERROR(V562*('SCENARIO Variables'!AD$96/'SCENARIO Variables'!AD$95),"")</f>
        <v/>
      </c>
      <c r="W810" s="55" t="str">
        <f>IFERROR(W562*('SCENARIO Variables'!AE$96/'SCENARIO Variables'!AE$95),"")</f>
        <v/>
      </c>
      <c r="X810" s="55" t="str">
        <f>IFERROR(X562*('SCENARIO Variables'!AF$96/'SCENARIO Variables'!AF$95),"")</f>
        <v/>
      </c>
      <c r="Y810" s="55" t="str">
        <f>IFERROR(Y562*('SCENARIO Variables'!AG$96/'SCENARIO Variables'!AG$95),"")</f>
        <v/>
      </c>
      <c r="Z810" s="55" t="str">
        <f>IFERROR(Z562*('SCENARIO Variables'!AH$96/'SCENARIO Variables'!AH$95),"")</f>
        <v/>
      </c>
      <c r="AA810" s="55" t="str">
        <f>IFERROR(AA562*('SCENARIO Variables'!AI$96/'SCENARIO Variables'!AI$95),"")</f>
        <v/>
      </c>
      <c r="AB810" s="55" t="str">
        <f>IFERROR(AB562*('SCENARIO Variables'!AJ$96/'SCENARIO Variables'!AJ$95),"")</f>
        <v/>
      </c>
      <c r="AC810" s="55" t="str">
        <f>IFERROR(AC562*('SCENARIO Variables'!AK$96/'SCENARIO Variables'!AK$95),"")</f>
        <v/>
      </c>
    </row>
    <row r="811" spans="3:29" x14ac:dyDescent="0.3">
      <c r="C811" t="s">
        <v>81</v>
      </c>
      <c r="E811"/>
      <c r="J811" s="52" t="str">
        <f t="shared" si="34"/>
        <v>DEMAND</v>
      </c>
      <c r="K811" s="8">
        <f t="shared" si="32"/>
        <v>2043</v>
      </c>
      <c r="L811" s="56" t="str">
        <f t="shared" si="33"/>
        <v>CHEDU</v>
      </c>
      <c r="O811" s="53">
        <f>IFERROR(ROUNDDOWN(O563*('SCENARIO Variables'!W$47/'SCENARIO Variables'!W$46),4),"")</f>
        <v>37.271599999999999</v>
      </c>
      <c r="P811" s="55" t="str">
        <f>IFERROR(P563*('SCENARIO Variables'!X$96/'SCENARIO Variables'!X$95),"")</f>
        <v/>
      </c>
      <c r="Q811" s="55" t="str">
        <f>IFERROR(Q563*('SCENARIO Variables'!Y$96/'SCENARIO Variables'!Y$95),"")</f>
        <v/>
      </c>
      <c r="R811" s="55" t="str">
        <f>IFERROR(R563*('SCENARIO Variables'!Z$96/'SCENARIO Variables'!Z$95),"")</f>
        <v/>
      </c>
      <c r="S811" s="55" t="str">
        <f>IFERROR(S563*('SCENARIO Variables'!AA$96/'SCENARIO Variables'!AA$95),"")</f>
        <v/>
      </c>
      <c r="T811" s="55" t="str">
        <f>IFERROR(T563*('SCENARIO Variables'!AB$96/'SCENARIO Variables'!AB$95),"")</f>
        <v/>
      </c>
      <c r="U811" s="55" t="str">
        <f>IFERROR(U563*('SCENARIO Variables'!AC$96/'SCENARIO Variables'!AC$95),"")</f>
        <v/>
      </c>
      <c r="V811" s="55" t="str">
        <f>IFERROR(V563*('SCENARIO Variables'!AD$96/'SCENARIO Variables'!AD$95),"")</f>
        <v/>
      </c>
      <c r="W811" s="55" t="str">
        <f>IFERROR(W563*('SCENARIO Variables'!AE$96/'SCENARIO Variables'!AE$95),"")</f>
        <v/>
      </c>
      <c r="X811" s="55" t="str">
        <f>IFERROR(X563*('SCENARIO Variables'!AF$96/'SCENARIO Variables'!AF$95),"")</f>
        <v/>
      </c>
      <c r="Y811" s="55" t="str">
        <f>IFERROR(Y563*('SCENARIO Variables'!AG$96/'SCENARIO Variables'!AG$95),"")</f>
        <v/>
      </c>
      <c r="Z811" s="55" t="str">
        <f>IFERROR(Z563*('SCENARIO Variables'!AH$96/'SCENARIO Variables'!AH$95),"")</f>
        <v/>
      </c>
      <c r="AA811" s="55" t="str">
        <f>IFERROR(AA563*('SCENARIO Variables'!AI$96/'SCENARIO Variables'!AI$95),"")</f>
        <v/>
      </c>
      <c r="AB811" s="55" t="str">
        <f>IFERROR(AB563*('SCENARIO Variables'!AJ$96/'SCENARIO Variables'!AJ$95),"")</f>
        <v/>
      </c>
      <c r="AC811" s="55" t="str">
        <f>IFERROR(AC563*('SCENARIO Variables'!AK$96/'SCENARIO Variables'!AK$95),"")</f>
        <v/>
      </c>
    </row>
    <row r="812" spans="3:29" x14ac:dyDescent="0.3">
      <c r="C812" t="s">
        <v>82</v>
      </c>
      <c r="E812"/>
      <c r="J812" s="52" t="str">
        <f t="shared" si="34"/>
        <v>DEMAND</v>
      </c>
      <c r="K812" s="8">
        <f t="shared" si="32"/>
        <v>2043</v>
      </c>
      <c r="L812" s="56" t="str">
        <f t="shared" si="33"/>
        <v>CHHLT</v>
      </c>
      <c r="O812" s="53">
        <f>IFERROR(ROUNDDOWN(O564*('SCENARIO Variables'!W$47/'SCENARIO Variables'!W$46),4),"")</f>
        <v>2.7999000000000001</v>
      </c>
      <c r="P812" s="55" t="str">
        <f>IFERROR(P564*('SCENARIO Variables'!X$96/'SCENARIO Variables'!X$95),"")</f>
        <v/>
      </c>
      <c r="Q812" s="55" t="str">
        <f>IFERROR(Q564*('SCENARIO Variables'!Y$96/'SCENARIO Variables'!Y$95),"")</f>
        <v/>
      </c>
      <c r="R812" s="55" t="str">
        <f>IFERROR(R564*('SCENARIO Variables'!Z$96/'SCENARIO Variables'!Z$95),"")</f>
        <v/>
      </c>
      <c r="S812" s="55" t="str">
        <f>IFERROR(S564*('SCENARIO Variables'!AA$96/'SCENARIO Variables'!AA$95),"")</f>
        <v/>
      </c>
      <c r="T812" s="55" t="str">
        <f>IFERROR(T564*('SCENARIO Variables'!AB$96/'SCENARIO Variables'!AB$95),"")</f>
        <v/>
      </c>
      <c r="U812" s="55" t="str">
        <f>IFERROR(U564*('SCENARIO Variables'!AC$96/'SCENARIO Variables'!AC$95),"")</f>
        <v/>
      </c>
      <c r="V812" s="55" t="str">
        <f>IFERROR(V564*('SCENARIO Variables'!AD$96/'SCENARIO Variables'!AD$95),"")</f>
        <v/>
      </c>
      <c r="W812" s="55" t="str">
        <f>IFERROR(W564*('SCENARIO Variables'!AE$96/'SCENARIO Variables'!AE$95),"")</f>
        <v/>
      </c>
      <c r="X812" s="55" t="str">
        <f>IFERROR(X564*('SCENARIO Variables'!AF$96/'SCENARIO Variables'!AF$95),"")</f>
        <v/>
      </c>
      <c r="Y812" s="55" t="str">
        <f>IFERROR(Y564*('SCENARIO Variables'!AG$96/'SCENARIO Variables'!AG$95),"")</f>
        <v/>
      </c>
      <c r="Z812" s="55" t="str">
        <f>IFERROR(Z564*('SCENARIO Variables'!AH$96/'SCENARIO Variables'!AH$95),"")</f>
        <v/>
      </c>
      <c r="AA812" s="55" t="str">
        <f>IFERROR(AA564*('SCENARIO Variables'!AI$96/'SCENARIO Variables'!AI$95),"")</f>
        <v/>
      </c>
      <c r="AB812" s="55" t="str">
        <f>IFERROR(AB564*('SCENARIO Variables'!AJ$96/'SCENARIO Variables'!AJ$95),"")</f>
        <v/>
      </c>
      <c r="AC812" s="55" t="str">
        <f>IFERROR(AC564*('SCENARIO Variables'!AK$96/'SCENARIO Variables'!AK$95),"")</f>
        <v/>
      </c>
    </row>
    <row r="813" spans="3:29" x14ac:dyDescent="0.3">
      <c r="C813" t="s">
        <v>83</v>
      </c>
      <c r="E813"/>
      <c r="J813" s="52" t="str">
        <f t="shared" si="34"/>
        <v>DEMAND</v>
      </c>
      <c r="K813" s="8">
        <f t="shared" si="32"/>
        <v>2043</v>
      </c>
      <c r="L813" s="56" t="str">
        <f t="shared" si="33"/>
        <v>CHOFF</v>
      </c>
      <c r="O813" s="53">
        <f>IFERROR(ROUNDDOWN(O565*('SCENARIO Variables'!W$47/'SCENARIO Variables'!W$46),4),"")</f>
        <v>3.9735</v>
      </c>
      <c r="P813" s="55" t="str">
        <f>IFERROR(P565*('SCENARIO Variables'!X$96/'SCENARIO Variables'!X$95),"")</f>
        <v/>
      </c>
      <c r="Q813" s="55" t="str">
        <f>IFERROR(Q565*('SCENARIO Variables'!Y$96/'SCENARIO Variables'!Y$95),"")</f>
        <v/>
      </c>
      <c r="R813" s="55" t="str">
        <f>IFERROR(R565*('SCENARIO Variables'!Z$96/'SCENARIO Variables'!Z$95),"")</f>
        <v/>
      </c>
      <c r="S813" s="55" t="str">
        <f>IFERROR(S565*('SCENARIO Variables'!AA$96/'SCENARIO Variables'!AA$95),"")</f>
        <v/>
      </c>
      <c r="T813" s="55" t="str">
        <f>IFERROR(T565*('SCENARIO Variables'!AB$96/'SCENARIO Variables'!AB$95),"")</f>
        <v/>
      </c>
      <c r="U813" s="55" t="str">
        <f>IFERROR(U565*('SCENARIO Variables'!AC$96/'SCENARIO Variables'!AC$95),"")</f>
        <v/>
      </c>
      <c r="V813" s="55" t="str">
        <f>IFERROR(V565*('SCENARIO Variables'!AD$96/'SCENARIO Variables'!AD$95),"")</f>
        <v/>
      </c>
      <c r="W813" s="55" t="str">
        <f>IFERROR(W565*('SCENARIO Variables'!AE$96/'SCENARIO Variables'!AE$95),"")</f>
        <v/>
      </c>
      <c r="X813" s="55" t="str">
        <f>IFERROR(X565*('SCENARIO Variables'!AF$96/'SCENARIO Variables'!AF$95),"")</f>
        <v/>
      </c>
      <c r="Y813" s="55" t="str">
        <f>IFERROR(Y565*('SCENARIO Variables'!AG$96/'SCENARIO Variables'!AG$95),"")</f>
        <v/>
      </c>
      <c r="Z813" s="55" t="str">
        <f>IFERROR(Z565*('SCENARIO Variables'!AH$96/'SCENARIO Variables'!AH$95),"")</f>
        <v/>
      </c>
      <c r="AA813" s="55" t="str">
        <f>IFERROR(AA565*('SCENARIO Variables'!AI$96/'SCENARIO Variables'!AI$95),"")</f>
        <v/>
      </c>
      <c r="AB813" s="55" t="str">
        <f>IFERROR(AB565*('SCENARIO Variables'!AJ$96/'SCENARIO Variables'!AJ$95),"")</f>
        <v/>
      </c>
      <c r="AC813" s="55" t="str">
        <f>IFERROR(AC565*('SCENARIO Variables'!AK$96/'SCENARIO Variables'!AK$95),"")</f>
        <v/>
      </c>
    </row>
    <row r="814" spans="3:29" x14ac:dyDescent="0.3">
      <c r="C814" t="s">
        <v>84</v>
      </c>
      <c r="E814"/>
      <c r="J814" s="52" t="str">
        <f t="shared" si="34"/>
        <v>DEMAND</v>
      </c>
      <c r="K814" s="8">
        <f t="shared" si="32"/>
        <v>2043</v>
      </c>
      <c r="L814" s="56" t="str">
        <f t="shared" si="33"/>
        <v>CHOTH</v>
      </c>
      <c r="O814" s="53">
        <f>IFERROR(ROUNDDOWN(O566*('SCENARIO Variables'!W$47/'SCENARIO Variables'!W$46),4),"")</f>
        <v>23.6568</v>
      </c>
      <c r="P814" s="55" t="str">
        <f>IFERROR(P566*('SCENARIO Variables'!X$96/'SCENARIO Variables'!X$95),"")</f>
        <v/>
      </c>
      <c r="Q814" s="55" t="str">
        <f>IFERROR(Q566*('SCENARIO Variables'!Y$96/'SCENARIO Variables'!Y$95),"")</f>
        <v/>
      </c>
      <c r="R814" s="55" t="str">
        <f>IFERROR(R566*('SCENARIO Variables'!Z$96/'SCENARIO Variables'!Z$95),"")</f>
        <v/>
      </c>
      <c r="S814" s="55" t="str">
        <f>IFERROR(S566*('SCENARIO Variables'!AA$96/'SCENARIO Variables'!AA$95),"")</f>
        <v/>
      </c>
      <c r="T814" s="55" t="str">
        <f>IFERROR(T566*('SCENARIO Variables'!AB$96/'SCENARIO Variables'!AB$95),"")</f>
        <v/>
      </c>
      <c r="U814" s="55" t="str">
        <f>IFERROR(U566*('SCENARIO Variables'!AC$96/'SCENARIO Variables'!AC$95),"")</f>
        <v/>
      </c>
      <c r="V814" s="55" t="str">
        <f>IFERROR(V566*('SCENARIO Variables'!AD$96/'SCENARIO Variables'!AD$95),"")</f>
        <v/>
      </c>
      <c r="W814" s="55" t="str">
        <f>IFERROR(W566*('SCENARIO Variables'!AE$96/'SCENARIO Variables'!AE$95),"")</f>
        <v/>
      </c>
      <c r="X814" s="55" t="str">
        <f>IFERROR(X566*('SCENARIO Variables'!AF$96/'SCENARIO Variables'!AF$95),"")</f>
        <v/>
      </c>
      <c r="Y814" s="55" t="str">
        <f>IFERROR(Y566*('SCENARIO Variables'!AG$96/'SCENARIO Variables'!AG$95),"")</f>
        <v/>
      </c>
      <c r="Z814" s="55" t="str">
        <f>IFERROR(Z566*('SCENARIO Variables'!AH$96/'SCENARIO Variables'!AH$95),"")</f>
        <v/>
      </c>
      <c r="AA814" s="55" t="str">
        <f>IFERROR(AA566*('SCENARIO Variables'!AI$96/'SCENARIO Variables'!AI$95),"")</f>
        <v/>
      </c>
      <c r="AB814" s="55" t="str">
        <f>IFERROR(AB566*('SCENARIO Variables'!AJ$96/'SCENARIO Variables'!AJ$95),"")</f>
        <v/>
      </c>
      <c r="AC814" s="55" t="str">
        <f>IFERROR(AC566*('SCENARIO Variables'!AK$96/'SCENARIO Variables'!AK$95),"")</f>
        <v/>
      </c>
    </row>
    <row r="815" spans="3:29" x14ac:dyDescent="0.3">
      <c r="C815" t="s">
        <v>85</v>
      </c>
      <c r="E815"/>
      <c r="J815" s="52" t="str">
        <f t="shared" si="34"/>
        <v>DEMAND</v>
      </c>
      <c r="K815" s="8">
        <f t="shared" si="32"/>
        <v>2043</v>
      </c>
      <c r="L815" s="56" t="str">
        <f t="shared" si="33"/>
        <v>CHRET</v>
      </c>
      <c r="O815" s="53">
        <f>IFERROR(ROUNDDOWN(O567*('SCENARIO Variables'!W$47/'SCENARIO Variables'!W$46),4),"")</f>
        <v>4.9001000000000001</v>
      </c>
      <c r="P815" s="55" t="str">
        <f>IFERROR(P567*('SCENARIO Variables'!X$96/'SCENARIO Variables'!X$95),"")</f>
        <v/>
      </c>
      <c r="Q815" s="55" t="str">
        <f>IFERROR(Q567*('SCENARIO Variables'!Y$96/'SCENARIO Variables'!Y$95),"")</f>
        <v/>
      </c>
      <c r="R815" s="55" t="str">
        <f>IFERROR(R567*('SCENARIO Variables'!Z$96/'SCENARIO Variables'!Z$95),"")</f>
        <v/>
      </c>
      <c r="S815" s="55" t="str">
        <f>IFERROR(S567*('SCENARIO Variables'!AA$96/'SCENARIO Variables'!AA$95),"")</f>
        <v/>
      </c>
      <c r="T815" s="55" t="str">
        <f>IFERROR(T567*('SCENARIO Variables'!AB$96/'SCENARIO Variables'!AB$95),"")</f>
        <v/>
      </c>
      <c r="U815" s="55" t="str">
        <f>IFERROR(U567*('SCENARIO Variables'!AC$96/'SCENARIO Variables'!AC$95),"")</f>
        <v/>
      </c>
      <c r="V815" s="55" t="str">
        <f>IFERROR(V567*('SCENARIO Variables'!AD$96/'SCENARIO Variables'!AD$95),"")</f>
        <v/>
      </c>
      <c r="W815" s="55" t="str">
        <f>IFERROR(W567*('SCENARIO Variables'!AE$96/'SCENARIO Variables'!AE$95),"")</f>
        <v/>
      </c>
      <c r="X815" s="55" t="str">
        <f>IFERROR(X567*('SCENARIO Variables'!AF$96/'SCENARIO Variables'!AF$95),"")</f>
        <v/>
      </c>
      <c r="Y815" s="55" t="str">
        <f>IFERROR(Y567*('SCENARIO Variables'!AG$96/'SCENARIO Variables'!AG$95),"")</f>
        <v/>
      </c>
      <c r="Z815" s="55" t="str">
        <f>IFERROR(Z567*('SCENARIO Variables'!AH$96/'SCENARIO Variables'!AH$95),"")</f>
        <v/>
      </c>
      <c r="AA815" s="55" t="str">
        <f>IFERROR(AA567*('SCENARIO Variables'!AI$96/'SCENARIO Variables'!AI$95),"")</f>
        <v/>
      </c>
      <c r="AB815" s="55" t="str">
        <f>IFERROR(AB567*('SCENARIO Variables'!AJ$96/'SCENARIO Variables'!AJ$95),"")</f>
        <v/>
      </c>
      <c r="AC815" s="55" t="str">
        <f>IFERROR(AC567*('SCENARIO Variables'!AK$96/'SCENARIO Variables'!AK$95),"")</f>
        <v/>
      </c>
    </row>
    <row r="816" spans="3:29" x14ac:dyDescent="0.3">
      <c r="C816" t="s">
        <v>86</v>
      </c>
      <c r="E816"/>
      <c r="J816" s="52" t="str">
        <f t="shared" si="34"/>
        <v>DEMAND</v>
      </c>
      <c r="K816" s="8">
        <f t="shared" si="32"/>
        <v>2043</v>
      </c>
      <c r="L816" s="56" t="str">
        <f t="shared" si="33"/>
        <v>CHSPO</v>
      </c>
      <c r="O816" s="53">
        <f>IFERROR(ROUNDDOWN(O568*('SCENARIO Variables'!W$47/'SCENARIO Variables'!W$46),4),"")</f>
        <v>10.5107</v>
      </c>
      <c r="P816" s="55" t="str">
        <f>IFERROR(P568*('SCENARIO Variables'!X$96/'SCENARIO Variables'!X$95),"")</f>
        <v/>
      </c>
      <c r="Q816" s="55" t="str">
        <f>IFERROR(Q568*('SCENARIO Variables'!Y$96/'SCENARIO Variables'!Y$95),"")</f>
        <v/>
      </c>
      <c r="R816" s="55" t="str">
        <f>IFERROR(R568*('SCENARIO Variables'!Z$96/'SCENARIO Variables'!Z$95),"")</f>
        <v/>
      </c>
      <c r="S816" s="55" t="str">
        <f>IFERROR(S568*('SCENARIO Variables'!AA$96/'SCENARIO Variables'!AA$95),"")</f>
        <v/>
      </c>
      <c r="T816" s="55" t="str">
        <f>IFERROR(T568*('SCENARIO Variables'!AB$96/'SCENARIO Variables'!AB$95),"")</f>
        <v/>
      </c>
      <c r="U816" s="55" t="str">
        <f>IFERROR(U568*('SCENARIO Variables'!AC$96/'SCENARIO Variables'!AC$95),"")</f>
        <v/>
      </c>
      <c r="V816" s="55" t="str">
        <f>IFERROR(V568*('SCENARIO Variables'!AD$96/'SCENARIO Variables'!AD$95),"")</f>
        <v/>
      </c>
      <c r="W816" s="55" t="str">
        <f>IFERROR(W568*('SCENARIO Variables'!AE$96/'SCENARIO Variables'!AE$95),"")</f>
        <v/>
      </c>
      <c r="X816" s="55" t="str">
        <f>IFERROR(X568*('SCENARIO Variables'!AF$96/'SCENARIO Variables'!AF$95),"")</f>
        <v/>
      </c>
      <c r="Y816" s="55" t="str">
        <f>IFERROR(Y568*('SCENARIO Variables'!AG$96/'SCENARIO Variables'!AG$95),"")</f>
        <v/>
      </c>
      <c r="Z816" s="55" t="str">
        <f>IFERROR(Z568*('SCENARIO Variables'!AH$96/'SCENARIO Variables'!AH$95),"")</f>
        <v/>
      </c>
      <c r="AA816" s="55" t="str">
        <f>IFERROR(AA568*('SCENARIO Variables'!AI$96/'SCENARIO Variables'!AI$95),"")</f>
        <v/>
      </c>
      <c r="AB816" s="55" t="str">
        <f>IFERROR(AB568*('SCENARIO Variables'!AJ$96/'SCENARIO Variables'!AJ$95),"")</f>
        <v/>
      </c>
      <c r="AC816" s="55" t="str">
        <f>IFERROR(AC568*('SCENARIO Variables'!AK$96/'SCENARIO Variables'!AK$95),"")</f>
        <v/>
      </c>
    </row>
    <row r="817" spans="3:29" x14ac:dyDescent="0.3">
      <c r="C817" t="s">
        <v>87</v>
      </c>
      <c r="E817"/>
      <c r="J817" s="52" t="str">
        <f t="shared" si="34"/>
        <v>DEMAND</v>
      </c>
      <c r="K817" s="8">
        <f t="shared" si="32"/>
        <v>2043</v>
      </c>
      <c r="L817" s="56" t="str">
        <f t="shared" si="33"/>
        <v>CHTUR</v>
      </c>
      <c r="O817" s="53">
        <f>IFERROR(ROUNDDOWN(O569*('SCENARIO Variables'!W$47/'SCENARIO Variables'!W$46),4),"")</f>
        <v>2.9851000000000001</v>
      </c>
      <c r="P817" s="55" t="str">
        <f>IFERROR(P569*('SCENARIO Variables'!X$96/'SCENARIO Variables'!X$95),"")</f>
        <v/>
      </c>
      <c r="Q817" s="55" t="str">
        <f>IFERROR(Q569*('SCENARIO Variables'!Y$96/'SCENARIO Variables'!Y$95),"")</f>
        <v/>
      </c>
      <c r="R817" s="55" t="str">
        <f>IFERROR(R569*('SCENARIO Variables'!Z$96/'SCENARIO Variables'!Z$95),"")</f>
        <v/>
      </c>
      <c r="S817" s="55" t="str">
        <f>IFERROR(S569*('SCENARIO Variables'!AA$96/'SCENARIO Variables'!AA$95),"")</f>
        <v/>
      </c>
      <c r="T817" s="55" t="str">
        <f>IFERROR(T569*('SCENARIO Variables'!AB$96/'SCENARIO Variables'!AB$95),"")</f>
        <v/>
      </c>
      <c r="U817" s="55" t="str">
        <f>IFERROR(U569*('SCENARIO Variables'!AC$96/'SCENARIO Variables'!AC$95),"")</f>
        <v/>
      </c>
      <c r="V817" s="55" t="str">
        <f>IFERROR(V569*('SCENARIO Variables'!AD$96/'SCENARIO Variables'!AD$95),"")</f>
        <v/>
      </c>
      <c r="W817" s="55" t="str">
        <f>IFERROR(W569*('SCENARIO Variables'!AE$96/'SCENARIO Variables'!AE$95),"")</f>
        <v/>
      </c>
      <c r="X817" s="55" t="str">
        <f>IFERROR(X569*('SCENARIO Variables'!AF$96/'SCENARIO Variables'!AF$95),"")</f>
        <v/>
      </c>
      <c r="Y817" s="55" t="str">
        <f>IFERROR(Y569*('SCENARIO Variables'!AG$96/'SCENARIO Variables'!AG$95),"")</f>
        <v/>
      </c>
      <c r="Z817" s="55" t="str">
        <f>IFERROR(Z569*('SCENARIO Variables'!AH$96/'SCENARIO Variables'!AH$95),"")</f>
        <v/>
      </c>
      <c r="AA817" s="55" t="str">
        <f>IFERROR(AA569*('SCENARIO Variables'!AI$96/'SCENARIO Variables'!AI$95),"")</f>
        <v/>
      </c>
      <c r="AB817" s="55" t="str">
        <f>IFERROR(AB569*('SCENARIO Variables'!AJ$96/'SCENARIO Variables'!AJ$95),"")</f>
        <v/>
      </c>
      <c r="AC817" s="55" t="str">
        <f>IFERROR(AC569*('SCENARIO Variables'!AK$96/'SCENARIO Variables'!AK$95),"")</f>
        <v/>
      </c>
    </row>
    <row r="818" spans="3:29" x14ac:dyDescent="0.3">
      <c r="C818" t="s">
        <v>88</v>
      </c>
      <c r="E818"/>
      <c r="J818" s="52" t="str">
        <f t="shared" si="34"/>
        <v>*</v>
      </c>
      <c r="K818" s="8">
        <f t="shared" ref="K818:K881" si="35">K570+10</f>
        <v>2043</v>
      </c>
      <c r="L818" s="56" t="str">
        <f t="shared" ref="L818:L881" si="36">L570</f>
        <v>CCCUL</v>
      </c>
      <c r="O818" s="53" t="str">
        <f>IFERROR(ROUNDDOWN(O570*('SCENARIO Variables'!W$47/'SCENARIO Variables'!W$46),4),"")</f>
        <v/>
      </c>
      <c r="P818" s="55" t="str">
        <f>IFERROR(P570*('SCENARIO Variables'!X$96/'SCENARIO Variables'!X$95),"")</f>
        <v/>
      </c>
      <c r="Q818" s="55" t="str">
        <f>IFERROR(Q570*('SCENARIO Variables'!Y$96/'SCENARIO Variables'!Y$95),"")</f>
        <v/>
      </c>
      <c r="R818" s="55" t="str">
        <f>IFERROR(R570*('SCENARIO Variables'!Z$96/'SCENARIO Variables'!Z$95),"")</f>
        <v/>
      </c>
      <c r="S818" s="55" t="str">
        <f>IFERROR(S570*('SCENARIO Variables'!AA$96/'SCENARIO Variables'!AA$95),"")</f>
        <v/>
      </c>
      <c r="T818" s="55" t="str">
        <f>IFERROR(T570*('SCENARIO Variables'!AB$96/'SCENARIO Variables'!AB$95),"")</f>
        <v/>
      </c>
      <c r="U818" s="55" t="str">
        <f>IFERROR(U570*('SCENARIO Variables'!AC$96/'SCENARIO Variables'!AC$95),"")</f>
        <v/>
      </c>
      <c r="V818" s="55" t="str">
        <f>IFERROR(V570*('SCENARIO Variables'!AD$96/'SCENARIO Variables'!AD$95),"")</f>
        <v/>
      </c>
      <c r="W818" s="55" t="str">
        <f>IFERROR(W570*('SCENARIO Variables'!AE$96/'SCENARIO Variables'!AE$95),"")</f>
        <v/>
      </c>
      <c r="X818" s="55" t="str">
        <f>IFERROR(X570*('SCENARIO Variables'!AF$96/'SCENARIO Variables'!AF$95),"")</f>
        <v/>
      </c>
      <c r="Y818" s="55" t="str">
        <f>IFERROR(Y570*('SCENARIO Variables'!AG$96/'SCENARIO Variables'!AG$95),"")</f>
        <v/>
      </c>
      <c r="Z818" s="55" t="str">
        <f>IFERROR(Z570*('SCENARIO Variables'!AH$96/'SCENARIO Variables'!AH$95),"")</f>
        <v/>
      </c>
      <c r="AA818" s="55" t="str">
        <f>IFERROR(AA570*('SCENARIO Variables'!AI$96/'SCENARIO Variables'!AI$95),"")</f>
        <v/>
      </c>
      <c r="AB818" s="55" t="str">
        <f>IFERROR(AB570*('SCENARIO Variables'!AJ$96/'SCENARIO Variables'!AJ$95),"")</f>
        <v/>
      </c>
      <c r="AC818" s="55" t="str">
        <f>IFERROR(AC570*('SCENARIO Variables'!AK$96/'SCENARIO Variables'!AK$95),"")</f>
        <v/>
      </c>
    </row>
    <row r="819" spans="3:29" x14ac:dyDescent="0.3">
      <c r="C819" t="s">
        <v>89</v>
      </c>
      <c r="E819"/>
      <c r="J819" s="52" t="str">
        <f t="shared" si="34"/>
        <v>*</v>
      </c>
      <c r="K819" s="8">
        <f t="shared" si="35"/>
        <v>2043</v>
      </c>
      <c r="L819" s="56" t="str">
        <f t="shared" si="36"/>
        <v>CCEDU</v>
      </c>
      <c r="O819" s="53" t="str">
        <f>IFERROR(ROUNDDOWN(O571*('SCENARIO Variables'!W$47/'SCENARIO Variables'!W$46),4),"")</f>
        <v/>
      </c>
      <c r="P819" s="55" t="str">
        <f>IFERROR(P571*('SCENARIO Variables'!X$96/'SCENARIO Variables'!X$95),"")</f>
        <v/>
      </c>
      <c r="Q819" s="55" t="str">
        <f>IFERROR(Q571*('SCENARIO Variables'!Y$96/'SCENARIO Variables'!Y$95),"")</f>
        <v/>
      </c>
      <c r="R819" s="55" t="str">
        <f>IFERROR(R571*('SCENARIO Variables'!Z$96/'SCENARIO Variables'!Z$95),"")</f>
        <v/>
      </c>
      <c r="S819" s="55" t="str">
        <f>IFERROR(S571*('SCENARIO Variables'!AA$96/'SCENARIO Variables'!AA$95),"")</f>
        <v/>
      </c>
      <c r="T819" s="55" t="str">
        <f>IFERROR(T571*('SCENARIO Variables'!AB$96/'SCENARIO Variables'!AB$95),"")</f>
        <v/>
      </c>
      <c r="U819" s="55" t="str">
        <f>IFERROR(U571*('SCENARIO Variables'!AC$96/'SCENARIO Variables'!AC$95),"")</f>
        <v/>
      </c>
      <c r="V819" s="55" t="str">
        <f>IFERROR(V571*('SCENARIO Variables'!AD$96/'SCENARIO Variables'!AD$95),"")</f>
        <v/>
      </c>
      <c r="W819" s="55" t="str">
        <f>IFERROR(W571*('SCENARIO Variables'!AE$96/'SCENARIO Variables'!AE$95),"")</f>
        <v/>
      </c>
      <c r="X819" s="55" t="str">
        <f>IFERROR(X571*('SCENARIO Variables'!AF$96/'SCENARIO Variables'!AF$95),"")</f>
        <v/>
      </c>
      <c r="Y819" s="55" t="str">
        <f>IFERROR(Y571*('SCENARIO Variables'!AG$96/'SCENARIO Variables'!AG$95),"")</f>
        <v/>
      </c>
      <c r="Z819" s="55" t="str">
        <f>IFERROR(Z571*('SCENARIO Variables'!AH$96/'SCENARIO Variables'!AH$95),"")</f>
        <v/>
      </c>
      <c r="AA819" s="55" t="str">
        <f>IFERROR(AA571*('SCENARIO Variables'!AI$96/'SCENARIO Variables'!AI$95),"")</f>
        <v/>
      </c>
      <c r="AB819" s="55" t="str">
        <f>IFERROR(AB571*('SCENARIO Variables'!AJ$96/'SCENARIO Variables'!AJ$95),"")</f>
        <v/>
      </c>
      <c r="AC819" s="55" t="str">
        <f>IFERROR(AC571*('SCENARIO Variables'!AK$96/'SCENARIO Variables'!AK$95),"")</f>
        <v/>
      </c>
    </row>
    <row r="820" spans="3:29" x14ac:dyDescent="0.3">
      <c r="C820" t="s">
        <v>90</v>
      </c>
      <c r="E820"/>
      <c r="J820" s="52" t="str">
        <f t="shared" si="34"/>
        <v>*</v>
      </c>
      <c r="K820" s="8">
        <f t="shared" si="35"/>
        <v>2043</v>
      </c>
      <c r="L820" s="56" t="str">
        <f t="shared" si="36"/>
        <v>CCHLT</v>
      </c>
      <c r="O820" s="53" t="str">
        <f>IFERROR(ROUNDDOWN(O572*('SCENARIO Variables'!W$47/'SCENARIO Variables'!W$46),4),"")</f>
        <v/>
      </c>
      <c r="P820" s="55" t="str">
        <f>IFERROR(P572*('SCENARIO Variables'!X$96/'SCENARIO Variables'!X$95),"")</f>
        <v/>
      </c>
      <c r="Q820" s="55" t="str">
        <f>IFERROR(Q572*('SCENARIO Variables'!Y$96/'SCENARIO Variables'!Y$95),"")</f>
        <v/>
      </c>
      <c r="R820" s="55" t="str">
        <f>IFERROR(R572*('SCENARIO Variables'!Z$96/'SCENARIO Variables'!Z$95),"")</f>
        <v/>
      </c>
      <c r="S820" s="55" t="str">
        <f>IFERROR(S572*('SCENARIO Variables'!AA$96/'SCENARIO Variables'!AA$95),"")</f>
        <v/>
      </c>
      <c r="T820" s="55" t="str">
        <f>IFERROR(T572*('SCENARIO Variables'!AB$96/'SCENARIO Variables'!AB$95),"")</f>
        <v/>
      </c>
      <c r="U820" s="55" t="str">
        <f>IFERROR(U572*('SCENARIO Variables'!AC$96/'SCENARIO Variables'!AC$95),"")</f>
        <v/>
      </c>
      <c r="V820" s="55" t="str">
        <f>IFERROR(V572*('SCENARIO Variables'!AD$96/'SCENARIO Variables'!AD$95),"")</f>
        <v/>
      </c>
      <c r="W820" s="55" t="str">
        <f>IFERROR(W572*('SCENARIO Variables'!AE$96/'SCENARIO Variables'!AE$95),"")</f>
        <v/>
      </c>
      <c r="X820" s="55" t="str">
        <f>IFERROR(X572*('SCENARIO Variables'!AF$96/'SCENARIO Variables'!AF$95),"")</f>
        <v/>
      </c>
      <c r="Y820" s="55" t="str">
        <f>IFERROR(Y572*('SCENARIO Variables'!AG$96/'SCENARIO Variables'!AG$95),"")</f>
        <v/>
      </c>
      <c r="Z820" s="55" t="str">
        <f>IFERROR(Z572*('SCENARIO Variables'!AH$96/'SCENARIO Variables'!AH$95),"")</f>
        <v/>
      </c>
      <c r="AA820" s="55" t="str">
        <f>IFERROR(AA572*('SCENARIO Variables'!AI$96/'SCENARIO Variables'!AI$95),"")</f>
        <v/>
      </c>
      <c r="AB820" s="55" t="str">
        <f>IFERROR(AB572*('SCENARIO Variables'!AJ$96/'SCENARIO Variables'!AJ$95),"")</f>
        <v/>
      </c>
      <c r="AC820" s="55" t="str">
        <f>IFERROR(AC572*('SCENARIO Variables'!AK$96/'SCENARIO Variables'!AK$95),"")</f>
        <v/>
      </c>
    </row>
    <row r="821" spans="3:29" x14ac:dyDescent="0.3">
      <c r="C821" t="s">
        <v>91</v>
      </c>
      <c r="E821"/>
      <c r="J821" s="52" t="str">
        <f t="shared" si="34"/>
        <v>*</v>
      </c>
      <c r="K821" s="8">
        <f t="shared" si="35"/>
        <v>2043</v>
      </c>
      <c r="L821" s="56" t="str">
        <f t="shared" si="36"/>
        <v>CCOFF</v>
      </c>
      <c r="O821" s="53" t="str">
        <f>IFERROR(ROUNDDOWN(O573*('SCENARIO Variables'!W$47/'SCENARIO Variables'!W$46),4),"")</f>
        <v/>
      </c>
      <c r="P821" s="55" t="str">
        <f>IFERROR(P573*('SCENARIO Variables'!X$96/'SCENARIO Variables'!X$95),"")</f>
        <v/>
      </c>
      <c r="Q821" s="55" t="str">
        <f>IFERROR(Q573*('SCENARIO Variables'!Y$96/'SCENARIO Variables'!Y$95),"")</f>
        <v/>
      </c>
      <c r="R821" s="55" t="str">
        <f>IFERROR(R573*('SCENARIO Variables'!Z$96/'SCENARIO Variables'!Z$95),"")</f>
        <v/>
      </c>
      <c r="S821" s="55" t="str">
        <f>IFERROR(S573*('SCENARIO Variables'!AA$96/'SCENARIO Variables'!AA$95),"")</f>
        <v/>
      </c>
      <c r="T821" s="55" t="str">
        <f>IFERROR(T573*('SCENARIO Variables'!AB$96/'SCENARIO Variables'!AB$95),"")</f>
        <v/>
      </c>
      <c r="U821" s="55" t="str">
        <f>IFERROR(U573*('SCENARIO Variables'!AC$96/'SCENARIO Variables'!AC$95),"")</f>
        <v/>
      </c>
      <c r="V821" s="55" t="str">
        <f>IFERROR(V573*('SCENARIO Variables'!AD$96/'SCENARIO Variables'!AD$95),"")</f>
        <v/>
      </c>
      <c r="W821" s="55" t="str">
        <f>IFERROR(W573*('SCENARIO Variables'!AE$96/'SCENARIO Variables'!AE$95),"")</f>
        <v/>
      </c>
      <c r="X821" s="55" t="str">
        <f>IFERROR(X573*('SCENARIO Variables'!AF$96/'SCENARIO Variables'!AF$95),"")</f>
        <v/>
      </c>
      <c r="Y821" s="55" t="str">
        <f>IFERROR(Y573*('SCENARIO Variables'!AG$96/'SCENARIO Variables'!AG$95),"")</f>
        <v/>
      </c>
      <c r="Z821" s="55" t="str">
        <f>IFERROR(Z573*('SCENARIO Variables'!AH$96/'SCENARIO Variables'!AH$95),"")</f>
        <v/>
      </c>
      <c r="AA821" s="55" t="str">
        <f>IFERROR(AA573*('SCENARIO Variables'!AI$96/'SCENARIO Variables'!AI$95),"")</f>
        <v/>
      </c>
      <c r="AB821" s="55" t="str">
        <f>IFERROR(AB573*('SCENARIO Variables'!AJ$96/'SCENARIO Variables'!AJ$95),"")</f>
        <v/>
      </c>
      <c r="AC821" s="55" t="str">
        <f>IFERROR(AC573*('SCENARIO Variables'!AK$96/'SCENARIO Variables'!AK$95),"")</f>
        <v/>
      </c>
    </row>
    <row r="822" spans="3:29" x14ac:dyDescent="0.3">
      <c r="C822" t="s">
        <v>92</v>
      </c>
      <c r="E822"/>
      <c r="J822" s="52" t="str">
        <f t="shared" si="34"/>
        <v>*</v>
      </c>
      <c r="K822" s="8">
        <f t="shared" si="35"/>
        <v>2043</v>
      </c>
      <c r="L822" s="56" t="str">
        <f t="shared" si="36"/>
        <v>CCOTH</v>
      </c>
      <c r="O822" s="53" t="str">
        <f>IFERROR(ROUNDDOWN(O574*('SCENARIO Variables'!W$47/'SCENARIO Variables'!W$46),4),"")</f>
        <v/>
      </c>
      <c r="P822" s="55" t="str">
        <f>IFERROR(P574*('SCENARIO Variables'!X$96/'SCENARIO Variables'!X$95),"")</f>
        <v/>
      </c>
      <c r="Q822" s="55" t="str">
        <f>IFERROR(Q574*('SCENARIO Variables'!Y$96/'SCENARIO Variables'!Y$95),"")</f>
        <v/>
      </c>
      <c r="R822" s="55" t="str">
        <f>IFERROR(R574*('SCENARIO Variables'!Z$96/'SCENARIO Variables'!Z$95),"")</f>
        <v/>
      </c>
      <c r="S822" s="55" t="str">
        <f>IFERROR(S574*('SCENARIO Variables'!AA$96/'SCENARIO Variables'!AA$95),"")</f>
        <v/>
      </c>
      <c r="T822" s="55" t="str">
        <f>IFERROR(T574*('SCENARIO Variables'!AB$96/'SCENARIO Variables'!AB$95),"")</f>
        <v/>
      </c>
      <c r="U822" s="55" t="str">
        <f>IFERROR(U574*('SCENARIO Variables'!AC$96/'SCENARIO Variables'!AC$95),"")</f>
        <v/>
      </c>
      <c r="V822" s="55" t="str">
        <f>IFERROR(V574*('SCENARIO Variables'!AD$96/'SCENARIO Variables'!AD$95),"")</f>
        <v/>
      </c>
      <c r="W822" s="55" t="str">
        <f>IFERROR(W574*('SCENARIO Variables'!AE$96/'SCENARIO Variables'!AE$95),"")</f>
        <v/>
      </c>
      <c r="X822" s="55" t="str">
        <f>IFERROR(X574*('SCENARIO Variables'!AF$96/'SCENARIO Variables'!AF$95),"")</f>
        <v/>
      </c>
      <c r="Y822" s="55" t="str">
        <f>IFERROR(Y574*('SCENARIO Variables'!AG$96/'SCENARIO Variables'!AG$95),"")</f>
        <v/>
      </c>
      <c r="Z822" s="55" t="str">
        <f>IFERROR(Z574*('SCENARIO Variables'!AH$96/'SCENARIO Variables'!AH$95),"")</f>
        <v/>
      </c>
      <c r="AA822" s="55" t="str">
        <f>IFERROR(AA574*('SCENARIO Variables'!AI$96/'SCENARIO Variables'!AI$95),"")</f>
        <v/>
      </c>
      <c r="AB822" s="55" t="str">
        <f>IFERROR(AB574*('SCENARIO Variables'!AJ$96/'SCENARIO Variables'!AJ$95),"")</f>
        <v/>
      </c>
      <c r="AC822" s="55" t="str">
        <f>IFERROR(AC574*('SCENARIO Variables'!AK$96/'SCENARIO Variables'!AK$95),"")</f>
        <v/>
      </c>
    </row>
    <row r="823" spans="3:29" x14ac:dyDescent="0.3">
      <c r="C823" t="s">
        <v>93</v>
      </c>
      <c r="E823"/>
      <c r="J823" s="52" t="str">
        <f t="shared" si="34"/>
        <v>*</v>
      </c>
      <c r="K823" s="8">
        <f t="shared" si="35"/>
        <v>2043</v>
      </c>
      <c r="L823" s="56" t="str">
        <f t="shared" si="36"/>
        <v>CCRET</v>
      </c>
      <c r="O823" s="53" t="str">
        <f>IFERROR(ROUNDDOWN(O575*('SCENARIO Variables'!W$47/'SCENARIO Variables'!W$46),4),"")</f>
        <v/>
      </c>
      <c r="P823" s="55" t="str">
        <f>IFERROR(P575*('SCENARIO Variables'!X$96/'SCENARIO Variables'!X$95),"")</f>
        <v/>
      </c>
      <c r="Q823" s="55" t="str">
        <f>IFERROR(Q575*('SCENARIO Variables'!Y$96/'SCENARIO Variables'!Y$95),"")</f>
        <v/>
      </c>
      <c r="R823" s="55" t="str">
        <f>IFERROR(R575*('SCENARIO Variables'!Z$96/'SCENARIO Variables'!Z$95),"")</f>
        <v/>
      </c>
      <c r="S823" s="55" t="str">
        <f>IFERROR(S575*('SCENARIO Variables'!AA$96/'SCENARIO Variables'!AA$95),"")</f>
        <v/>
      </c>
      <c r="T823" s="55" t="str">
        <f>IFERROR(T575*('SCENARIO Variables'!AB$96/'SCENARIO Variables'!AB$95),"")</f>
        <v/>
      </c>
      <c r="U823" s="55" t="str">
        <f>IFERROR(U575*('SCENARIO Variables'!AC$96/'SCENARIO Variables'!AC$95),"")</f>
        <v/>
      </c>
      <c r="V823" s="55" t="str">
        <f>IFERROR(V575*('SCENARIO Variables'!AD$96/'SCENARIO Variables'!AD$95),"")</f>
        <v/>
      </c>
      <c r="W823" s="55" t="str">
        <f>IFERROR(W575*('SCENARIO Variables'!AE$96/'SCENARIO Variables'!AE$95),"")</f>
        <v/>
      </c>
      <c r="X823" s="55" t="str">
        <f>IFERROR(X575*('SCENARIO Variables'!AF$96/'SCENARIO Variables'!AF$95),"")</f>
        <v/>
      </c>
      <c r="Y823" s="55" t="str">
        <f>IFERROR(Y575*('SCENARIO Variables'!AG$96/'SCENARIO Variables'!AG$95),"")</f>
        <v/>
      </c>
      <c r="Z823" s="55" t="str">
        <f>IFERROR(Z575*('SCENARIO Variables'!AH$96/'SCENARIO Variables'!AH$95),"")</f>
        <v/>
      </c>
      <c r="AA823" s="55" t="str">
        <f>IFERROR(AA575*('SCENARIO Variables'!AI$96/'SCENARIO Variables'!AI$95),"")</f>
        <v/>
      </c>
      <c r="AB823" s="55" t="str">
        <f>IFERROR(AB575*('SCENARIO Variables'!AJ$96/'SCENARIO Variables'!AJ$95),"")</f>
        <v/>
      </c>
      <c r="AC823" s="55" t="str">
        <f>IFERROR(AC575*('SCENARIO Variables'!AK$96/'SCENARIO Variables'!AK$95),"")</f>
        <v/>
      </c>
    </row>
    <row r="824" spans="3:29" x14ac:dyDescent="0.3">
      <c r="C824" t="s">
        <v>94</v>
      </c>
      <c r="E824"/>
      <c r="J824" s="52" t="str">
        <f t="shared" si="34"/>
        <v>*</v>
      </c>
      <c r="K824" s="8">
        <f t="shared" si="35"/>
        <v>2043</v>
      </c>
      <c r="L824" s="56" t="str">
        <f t="shared" si="36"/>
        <v>CCSPO</v>
      </c>
      <c r="O824" s="53" t="str">
        <f>IFERROR(ROUNDDOWN(O576*('SCENARIO Variables'!W$47/'SCENARIO Variables'!W$46),4),"")</f>
        <v/>
      </c>
      <c r="P824" s="55" t="str">
        <f>IFERROR(P576*('SCENARIO Variables'!X$96/'SCENARIO Variables'!X$95),"")</f>
        <v/>
      </c>
      <c r="Q824" s="55" t="str">
        <f>IFERROR(Q576*('SCENARIO Variables'!Y$96/'SCENARIO Variables'!Y$95),"")</f>
        <v/>
      </c>
      <c r="R824" s="55" t="str">
        <f>IFERROR(R576*('SCENARIO Variables'!Z$96/'SCENARIO Variables'!Z$95),"")</f>
        <v/>
      </c>
      <c r="S824" s="55" t="str">
        <f>IFERROR(S576*('SCENARIO Variables'!AA$96/'SCENARIO Variables'!AA$95),"")</f>
        <v/>
      </c>
      <c r="T824" s="55" t="str">
        <f>IFERROR(T576*('SCENARIO Variables'!AB$96/'SCENARIO Variables'!AB$95),"")</f>
        <v/>
      </c>
      <c r="U824" s="55" t="str">
        <f>IFERROR(U576*('SCENARIO Variables'!AC$96/'SCENARIO Variables'!AC$95),"")</f>
        <v/>
      </c>
      <c r="V824" s="55" t="str">
        <f>IFERROR(V576*('SCENARIO Variables'!AD$96/'SCENARIO Variables'!AD$95),"")</f>
        <v/>
      </c>
      <c r="W824" s="55" t="str">
        <f>IFERROR(W576*('SCENARIO Variables'!AE$96/'SCENARIO Variables'!AE$95),"")</f>
        <v/>
      </c>
      <c r="X824" s="55" t="str">
        <f>IFERROR(X576*('SCENARIO Variables'!AF$96/'SCENARIO Variables'!AF$95),"")</f>
        <v/>
      </c>
      <c r="Y824" s="55" t="str">
        <f>IFERROR(Y576*('SCENARIO Variables'!AG$96/'SCENARIO Variables'!AG$95),"")</f>
        <v/>
      </c>
      <c r="Z824" s="55" t="str">
        <f>IFERROR(Z576*('SCENARIO Variables'!AH$96/'SCENARIO Variables'!AH$95),"")</f>
        <v/>
      </c>
      <c r="AA824" s="55" t="str">
        <f>IFERROR(AA576*('SCENARIO Variables'!AI$96/'SCENARIO Variables'!AI$95),"")</f>
        <v/>
      </c>
      <c r="AB824" s="55" t="str">
        <f>IFERROR(AB576*('SCENARIO Variables'!AJ$96/'SCENARIO Variables'!AJ$95),"")</f>
        <v/>
      </c>
      <c r="AC824" s="55" t="str">
        <f>IFERROR(AC576*('SCENARIO Variables'!AK$96/'SCENARIO Variables'!AK$95),"")</f>
        <v/>
      </c>
    </row>
    <row r="825" spans="3:29" x14ac:dyDescent="0.3">
      <c r="C825" t="s">
        <v>95</v>
      </c>
      <c r="E825"/>
      <c r="J825" s="52" t="str">
        <f t="shared" si="34"/>
        <v>*</v>
      </c>
      <c r="K825" s="8">
        <f t="shared" si="35"/>
        <v>2043</v>
      </c>
      <c r="L825" s="56" t="str">
        <f t="shared" si="36"/>
        <v>CCTUR</v>
      </c>
      <c r="O825" s="53" t="str">
        <f>IFERROR(ROUNDDOWN(O577*('SCENARIO Variables'!W$47/'SCENARIO Variables'!W$46),4),"")</f>
        <v/>
      </c>
      <c r="P825" s="55" t="str">
        <f>IFERROR(P577*('SCENARIO Variables'!X$96/'SCENARIO Variables'!X$95),"")</f>
        <v/>
      </c>
      <c r="Q825" s="55" t="str">
        <f>IFERROR(Q577*('SCENARIO Variables'!Y$96/'SCENARIO Variables'!Y$95),"")</f>
        <v/>
      </c>
      <c r="R825" s="55" t="str">
        <f>IFERROR(R577*('SCENARIO Variables'!Z$96/'SCENARIO Variables'!Z$95),"")</f>
        <v/>
      </c>
      <c r="S825" s="55" t="str">
        <f>IFERROR(S577*('SCENARIO Variables'!AA$96/'SCENARIO Variables'!AA$95),"")</f>
        <v/>
      </c>
      <c r="T825" s="55" t="str">
        <f>IFERROR(T577*('SCENARIO Variables'!AB$96/'SCENARIO Variables'!AB$95),"")</f>
        <v/>
      </c>
      <c r="U825" s="55" t="str">
        <f>IFERROR(U577*('SCENARIO Variables'!AC$96/'SCENARIO Variables'!AC$95),"")</f>
        <v/>
      </c>
      <c r="V825" s="55" t="str">
        <f>IFERROR(V577*('SCENARIO Variables'!AD$96/'SCENARIO Variables'!AD$95),"")</f>
        <v/>
      </c>
      <c r="W825" s="55" t="str">
        <f>IFERROR(W577*('SCENARIO Variables'!AE$96/'SCENARIO Variables'!AE$95),"")</f>
        <v/>
      </c>
      <c r="X825" s="55" t="str">
        <f>IFERROR(X577*('SCENARIO Variables'!AF$96/'SCENARIO Variables'!AF$95),"")</f>
        <v/>
      </c>
      <c r="Y825" s="55" t="str">
        <f>IFERROR(Y577*('SCENARIO Variables'!AG$96/'SCENARIO Variables'!AG$95),"")</f>
        <v/>
      </c>
      <c r="Z825" s="55" t="str">
        <f>IFERROR(Z577*('SCENARIO Variables'!AH$96/'SCENARIO Variables'!AH$95),"")</f>
        <v/>
      </c>
      <c r="AA825" s="55" t="str">
        <f>IFERROR(AA577*('SCENARIO Variables'!AI$96/'SCENARIO Variables'!AI$95),"")</f>
        <v/>
      </c>
      <c r="AB825" s="55" t="str">
        <f>IFERROR(AB577*('SCENARIO Variables'!AJ$96/'SCENARIO Variables'!AJ$95),"")</f>
        <v/>
      </c>
      <c r="AC825" s="55" t="str">
        <f>IFERROR(AC577*('SCENARIO Variables'!AK$96/'SCENARIO Variables'!AK$95),"")</f>
        <v/>
      </c>
    </row>
    <row r="826" spans="3:29" x14ac:dyDescent="0.3">
      <c r="C826" t="s">
        <v>96</v>
      </c>
      <c r="E826"/>
      <c r="J826" s="52" t="str">
        <f t="shared" si="34"/>
        <v>DEMAND</v>
      </c>
      <c r="K826" s="8">
        <f t="shared" si="35"/>
        <v>2043</v>
      </c>
      <c r="L826" s="56" t="str">
        <f t="shared" si="36"/>
        <v>CWCUL</v>
      </c>
      <c r="O826" s="53">
        <f>IFERROR(ROUNDDOWN(O578*('SCENARIO Variables'!W$47/'SCENARIO Variables'!W$46),4),"")</f>
        <v>3.6734</v>
      </c>
      <c r="P826" s="55" t="str">
        <f>IFERROR(P578*('SCENARIO Variables'!X$96/'SCENARIO Variables'!X$95),"")</f>
        <v/>
      </c>
      <c r="Q826" s="55" t="str">
        <f>IFERROR(Q578*('SCENARIO Variables'!Y$96/'SCENARIO Variables'!Y$95),"")</f>
        <v/>
      </c>
      <c r="R826" s="55" t="str">
        <f>IFERROR(R578*('SCENARIO Variables'!Z$96/'SCENARIO Variables'!Z$95),"")</f>
        <v/>
      </c>
      <c r="S826" s="55" t="str">
        <f>IFERROR(S578*('SCENARIO Variables'!AA$96/'SCENARIO Variables'!AA$95),"")</f>
        <v/>
      </c>
      <c r="T826" s="55" t="str">
        <f>IFERROR(T578*('SCENARIO Variables'!AB$96/'SCENARIO Variables'!AB$95),"")</f>
        <v/>
      </c>
      <c r="U826" s="55" t="str">
        <f>IFERROR(U578*('SCENARIO Variables'!AC$96/'SCENARIO Variables'!AC$95),"")</f>
        <v/>
      </c>
      <c r="V826" s="55" t="str">
        <f>IFERROR(V578*('SCENARIO Variables'!AD$96/'SCENARIO Variables'!AD$95),"")</f>
        <v/>
      </c>
      <c r="W826" s="55" t="str">
        <f>IFERROR(W578*('SCENARIO Variables'!AE$96/'SCENARIO Variables'!AE$95),"")</f>
        <v/>
      </c>
      <c r="X826" s="55" t="str">
        <f>IFERROR(X578*('SCENARIO Variables'!AF$96/'SCENARIO Variables'!AF$95),"")</f>
        <v/>
      </c>
      <c r="Y826" s="55" t="str">
        <f>IFERROR(Y578*('SCENARIO Variables'!AG$96/'SCENARIO Variables'!AG$95),"")</f>
        <v/>
      </c>
      <c r="Z826" s="55" t="str">
        <f>IFERROR(Z578*('SCENARIO Variables'!AH$96/'SCENARIO Variables'!AH$95),"")</f>
        <v/>
      </c>
      <c r="AA826" s="55" t="str">
        <f>IFERROR(AA578*('SCENARIO Variables'!AI$96/'SCENARIO Variables'!AI$95),"")</f>
        <v/>
      </c>
      <c r="AB826" s="55" t="str">
        <f>IFERROR(AB578*('SCENARIO Variables'!AJ$96/'SCENARIO Variables'!AJ$95),"")</f>
        <v/>
      </c>
      <c r="AC826" s="55" t="str">
        <f>IFERROR(AC578*('SCENARIO Variables'!AK$96/'SCENARIO Variables'!AK$95),"")</f>
        <v/>
      </c>
    </row>
    <row r="827" spans="3:29" x14ac:dyDescent="0.3">
      <c r="C827" t="s">
        <v>97</v>
      </c>
      <c r="E827"/>
      <c r="J827" s="52" t="str">
        <f t="shared" si="34"/>
        <v>DEMAND</v>
      </c>
      <c r="K827" s="8">
        <f t="shared" si="35"/>
        <v>2043</v>
      </c>
      <c r="L827" s="56" t="str">
        <f t="shared" si="36"/>
        <v>CWEDU</v>
      </c>
      <c r="O827" s="53">
        <f>IFERROR(ROUNDDOWN(O579*('SCENARIO Variables'!W$47/'SCENARIO Variables'!W$46),4),"")</f>
        <v>8.8199000000000005</v>
      </c>
      <c r="P827" s="55" t="str">
        <f>IFERROR(P579*('SCENARIO Variables'!X$96/'SCENARIO Variables'!X$95),"")</f>
        <v/>
      </c>
      <c r="Q827" s="55" t="str">
        <f>IFERROR(Q579*('SCENARIO Variables'!Y$96/'SCENARIO Variables'!Y$95),"")</f>
        <v/>
      </c>
      <c r="R827" s="55" t="str">
        <f>IFERROR(R579*('SCENARIO Variables'!Z$96/'SCENARIO Variables'!Z$95),"")</f>
        <v/>
      </c>
      <c r="S827" s="55" t="str">
        <f>IFERROR(S579*('SCENARIO Variables'!AA$96/'SCENARIO Variables'!AA$95),"")</f>
        <v/>
      </c>
      <c r="T827" s="55" t="str">
        <f>IFERROR(T579*('SCENARIO Variables'!AB$96/'SCENARIO Variables'!AB$95),"")</f>
        <v/>
      </c>
      <c r="U827" s="55" t="str">
        <f>IFERROR(U579*('SCENARIO Variables'!AC$96/'SCENARIO Variables'!AC$95),"")</f>
        <v/>
      </c>
      <c r="V827" s="55" t="str">
        <f>IFERROR(V579*('SCENARIO Variables'!AD$96/'SCENARIO Variables'!AD$95),"")</f>
        <v/>
      </c>
      <c r="W827" s="55" t="str">
        <f>IFERROR(W579*('SCENARIO Variables'!AE$96/'SCENARIO Variables'!AE$95),"")</f>
        <v/>
      </c>
      <c r="X827" s="55" t="str">
        <f>IFERROR(X579*('SCENARIO Variables'!AF$96/'SCENARIO Variables'!AF$95),"")</f>
        <v/>
      </c>
      <c r="Y827" s="55" t="str">
        <f>IFERROR(Y579*('SCENARIO Variables'!AG$96/'SCENARIO Variables'!AG$95),"")</f>
        <v/>
      </c>
      <c r="Z827" s="55" t="str">
        <f>IFERROR(Z579*('SCENARIO Variables'!AH$96/'SCENARIO Variables'!AH$95),"")</f>
        <v/>
      </c>
      <c r="AA827" s="55" t="str">
        <f>IFERROR(AA579*('SCENARIO Variables'!AI$96/'SCENARIO Variables'!AI$95),"")</f>
        <v/>
      </c>
      <c r="AB827" s="55" t="str">
        <f>IFERROR(AB579*('SCENARIO Variables'!AJ$96/'SCENARIO Variables'!AJ$95),"")</f>
        <v/>
      </c>
      <c r="AC827" s="55" t="str">
        <f>IFERROR(AC579*('SCENARIO Variables'!AK$96/'SCENARIO Variables'!AK$95),"")</f>
        <v/>
      </c>
    </row>
    <row r="828" spans="3:29" x14ac:dyDescent="0.3">
      <c r="C828" t="s">
        <v>98</v>
      </c>
      <c r="E828"/>
      <c r="J828" s="52" t="str">
        <f t="shared" si="34"/>
        <v>DEMAND</v>
      </c>
      <c r="K828" s="8">
        <f t="shared" si="35"/>
        <v>2043</v>
      </c>
      <c r="L828" s="56" t="str">
        <f t="shared" si="36"/>
        <v>CWHLT</v>
      </c>
      <c r="O828" s="53">
        <f>IFERROR(ROUNDDOWN(O580*('SCENARIO Variables'!W$47/'SCENARIO Variables'!W$46),4),"")</f>
        <v>0.66239999999999999</v>
      </c>
      <c r="P828" s="55" t="str">
        <f>IFERROR(P580*('SCENARIO Variables'!X$96/'SCENARIO Variables'!X$95),"")</f>
        <v/>
      </c>
      <c r="Q828" s="55" t="str">
        <f>IFERROR(Q580*('SCENARIO Variables'!Y$96/'SCENARIO Variables'!Y$95),"")</f>
        <v/>
      </c>
      <c r="R828" s="55" t="str">
        <f>IFERROR(R580*('SCENARIO Variables'!Z$96/'SCENARIO Variables'!Z$95),"")</f>
        <v/>
      </c>
      <c r="S828" s="55" t="str">
        <f>IFERROR(S580*('SCENARIO Variables'!AA$96/'SCENARIO Variables'!AA$95),"")</f>
        <v/>
      </c>
      <c r="T828" s="55" t="str">
        <f>IFERROR(T580*('SCENARIO Variables'!AB$96/'SCENARIO Variables'!AB$95),"")</f>
        <v/>
      </c>
      <c r="U828" s="55" t="str">
        <f>IFERROR(U580*('SCENARIO Variables'!AC$96/'SCENARIO Variables'!AC$95),"")</f>
        <v/>
      </c>
      <c r="V828" s="55" t="str">
        <f>IFERROR(V580*('SCENARIO Variables'!AD$96/'SCENARIO Variables'!AD$95),"")</f>
        <v/>
      </c>
      <c r="W828" s="55" t="str">
        <f>IFERROR(W580*('SCENARIO Variables'!AE$96/'SCENARIO Variables'!AE$95),"")</f>
        <v/>
      </c>
      <c r="X828" s="55" t="str">
        <f>IFERROR(X580*('SCENARIO Variables'!AF$96/'SCENARIO Variables'!AF$95),"")</f>
        <v/>
      </c>
      <c r="Y828" s="55" t="str">
        <f>IFERROR(Y580*('SCENARIO Variables'!AG$96/'SCENARIO Variables'!AG$95),"")</f>
        <v/>
      </c>
      <c r="Z828" s="55" t="str">
        <f>IFERROR(Z580*('SCENARIO Variables'!AH$96/'SCENARIO Variables'!AH$95),"")</f>
        <v/>
      </c>
      <c r="AA828" s="55" t="str">
        <f>IFERROR(AA580*('SCENARIO Variables'!AI$96/'SCENARIO Variables'!AI$95),"")</f>
        <v/>
      </c>
      <c r="AB828" s="55" t="str">
        <f>IFERROR(AB580*('SCENARIO Variables'!AJ$96/'SCENARIO Variables'!AJ$95),"")</f>
        <v/>
      </c>
      <c r="AC828" s="55" t="str">
        <f>IFERROR(AC580*('SCENARIO Variables'!AK$96/'SCENARIO Variables'!AK$95),"")</f>
        <v/>
      </c>
    </row>
    <row r="829" spans="3:29" x14ac:dyDescent="0.3">
      <c r="C829" t="s">
        <v>99</v>
      </c>
      <c r="E829"/>
      <c r="J829" s="52" t="str">
        <f t="shared" si="34"/>
        <v>DEMAND</v>
      </c>
      <c r="K829" s="8">
        <f t="shared" si="35"/>
        <v>2043</v>
      </c>
      <c r="L829" s="56" t="str">
        <f t="shared" si="36"/>
        <v>CWOFF</v>
      </c>
      <c r="O829" s="53">
        <f>IFERROR(ROUNDDOWN(O581*('SCENARIO Variables'!W$47/'SCENARIO Variables'!W$46),4),"")</f>
        <v>0.94020000000000004</v>
      </c>
      <c r="P829" s="55" t="str">
        <f>IFERROR(P581*('SCENARIO Variables'!X$96/'SCENARIO Variables'!X$95),"")</f>
        <v/>
      </c>
      <c r="Q829" s="55" t="str">
        <f>IFERROR(Q581*('SCENARIO Variables'!Y$96/'SCENARIO Variables'!Y$95),"")</f>
        <v/>
      </c>
      <c r="R829" s="55" t="str">
        <f>IFERROR(R581*('SCENARIO Variables'!Z$96/'SCENARIO Variables'!Z$95),"")</f>
        <v/>
      </c>
      <c r="S829" s="55" t="str">
        <f>IFERROR(S581*('SCENARIO Variables'!AA$96/'SCENARIO Variables'!AA$95),"")</f>
        <v/>
      </c>
      <c r="T829" s="55" t="str">
        <f>IFERROR(T581*('SCENARIO Variables'!AB$96/'SCENARIO Variables'!AB$95),"")</f>
        <v/>
      </c>
      <c r="U829" s="55" t="str">
        <f>IFERROR(U581*('SCENARIO Variables'!AC$96/'SCENARIO Variables'!AC$95),"")</f>
        <v/>
      </c>
      <c r="V829" s="55" t="str">
        <f>IFERROR(V581*('SCENARIO Variables'!AD$96/'SCENARIO Variables'!AD$95),"")</f>
        <v/>
      </c>
      <c r="W829" s="55" t="str">
        <f>IFERROR(W581*('SCENARIO Variables'!AE$96/'SCENARIO Variables'!AE$95),"")</f>
        <v/>
      </c>
      <c r="X829" s="55" t="str">
        <f>IFERROR(X581*('SCENARIO Variables'!AF$96/'SCENARIO Variables'!AF$95),"")</f>
        <v/>
      </c>
      <c r="Y829" s="55" t="str">
        <f>IFERROR(Y581*('SCENARIO Variables'!AG$96/'SCENARIO Variables'!AG$95),"")</f>
        <v/>
      </c>
      <c r="Z829" s="55" t="str">
        <f>IFERROR(Z581*('SCENARIO Variables'!AH$96/'SCENARIO Variables'!AH$95),"")</f>
        <v/>
      </c>
      <c r="AA829" s="55" t="str">
        <f>IFERROR(AA581*('SCENARIO Variables'!AI$96/'SCENARIO Variables'!AI$95),"")</f>
        <v/>
      </c>
      <c r="AB829" s="55" t="str">
        <f>IFERROR(AB581*('SCENARIO Variables'!AJ$96/'SCENARIO Variables'!AJ$95),"")</f>
        <v/>
      </c>
      <c r="AC829" s="55" t="str">
        <f>IFERROR(AC581*('SCENARIO Variables'!AK$96/'SCENARIO Variables'!AK$95),"")</f>
        <v/>
      </c>
    </row>
    <row r="830" spans="3:29" x14ac:dyDescent="0.3">
      <c r="C830" t="s">
        <v>100</v>
      </c>
      <c r="E830"/>
      <c r="J830" s="52" t="str">
        <f t="shared" si="34"/>
        <v>DEMAND</v>
      </c>
      <c r="K830" s="8">
        <f t="shared" si="35"/>
        <v>2043</v>
      </c>
      <c r="L830" s="56" t="str">
        <f t="shared" si="36"/>
        <v>CWOTH</v>
      </c>
      <c r="O830" s="53">
        <f>IFERROR(ROUNDDOWN(O582*('SCENARIO Variables'!W$47/'SCENARIO Variables'!W$46),4),"")</f>
        <v>5.5980999999999996</v>
      </c>
      <c r="P830" s="55" t="str">
        <f>IFERROR(P582*('SCENARIO Variables'!X$96/'SCENARIO Variables'!X$95),"")</f>
        <v/>
      </c>
      <c r="Q830" s="55" t="str">
        <f>IFERROR(Q582*('SCENARIO Variables'!Y$96/'SCENARIO Variables'!Y$95),"")</f>
        <v/>
      </c>
      <c r="R830" s="55" t="str">
        <f>IFERROR(R582*('SCENARIO Variables'!Z$96/'SCENARIO Variables'!Z$95),"")</f>
        <v/>
      </c>
      <c r="S830" s="55" t="str">
        <f>IFERROR(S582*('SCENARIO Variables'!AA$96/'SCENARIO Variables'!AA$95),"")</f>
        <v/>
      </c>
      <c r="T830" s="55" t="str">
        <f>IFERROR(T582*('SCENARIO Variables'!AB$96/'SCENARIO Variables'!AB$95),"")</f>
        <v/>
      </c>
      <c r="U830" s="55" t="str">
        <f>IFERROR(U582*('SCENARIO Variables'!AC$96/'SCENARIO Variables'!AC$95),"")</f>
        <v/>
      </c>
      <c r="V830" s="55" t="str">
        <f>IFERROR(V582*('SCENARIO Variables'!AD$96/'SCENARIO Variables'!AD$95),"")</f>
        <v/>
      </c>
      <c r="W830" s="55" t="str">
        <f>IFERROR(W582*('SCENARIO Variables'!AE$96/'SCENARIO Variables'!AE$95),"")</f>
        <v/>
      </c>
      <c r="X830" s="55" t="str">
        <f>IFERROR(X582*('SCENARIO Variables'!AF$96/'SCENARIO Variables'!AF$95),"")</f>
        <v/>
      </c>
      <c r="Y830" s="55" t="str">
        <f>IFERROR(Y582*('SCENARIO Variables'!AG$96/'SCENARIO Variables'!AG$95),"")</f>
        <v/>
      </c>
      <c r="Z830" s="55" t="str">
        <f>IFERROR(Z582*('SCENARIO Variables'!AH$96/'SCENARIO Variables'!AH$95),"")</f>
        <v/>
      </c>
      <c r="AA830" s="55" t="str">
        <f>IFERROR(AA582*('SCENARIO Variables'!AI$96/'SCENARIO Variables'!AI$95),"")</f>
        <v/>
      </c>
      <c r="AB830" s="55" t="str">
        <f>IFERROR(AB582*('SCENARIO Variables'!AJ$96/'SCENARIO Variables'!AJ$95),"")</f>
        <v/>
      </c>
      <c r="AC830" s="55" t="str">
        <f>IFERROR(AC582*('SCENARIO Variables'!AK$96/'SCENARIO Variables'!AK$95),"")</f>
        <v/>
      </c>
    </row>
    <row r="831" spans="3:29" x14ac:dyDescent="0.3">
      <c r="C831" t="s">
        <v>101</v>
      </c>
      <c r="E831"/>
      <c r="J831" s="52" t="str">
        <f t="shared" si="34"/>
        <v>DEMAND</v>
      </c>
      <c r="K831" s="8">
        <f t="shared" si="35"/>
        <v>2043</v>
      </c>
      <c r="L831" s="56" t="str">
        <f t="shared" si="36"/>
        <v>CWRET</v>
      </c>
      <c r="O831" s="53">
        <f>IFERROR(ROUNDDOWN(O583*('SCENARIO Variables'!W$47/'SCENARIO Variables'!W$46),4),"")</f>
        <v>1.1594</v>
      </c>
      <c r="P831" s="55" t="str">
        <f>IFERROR(P583*('SCENARIO Variables'!X$96/'SCENARIO Variables'!X$95),"")</f>
        <v/>
      </c>
      <c r="Q831" s="55" t="str">
        <f>IFERROR(Q583*('SCENARIO Variables'!Y$96/'SCENARIO Variables'!Y$95),"")</f>
        <v/>
      </c>
      <c r="R831" s="55" t="str">
        <f>IFERROR(R583*('SCENARIO Variables'!Z$96/'SCENARIO Variables'!Z$95),"")</f>
        <v/>
      </c>
      <c r="S831" s="55" t="str">
        <f>IFERROR(S583*('SCENARIO Variables'!AA$96/'SCENARIO Variables'!AA$95),"")</f>
        <v/>
      </c>
      <c r="T831" s="55" t="str">
        <f>IFERROR(T583*('SCENARIO Variables'!AB$96/'SCENARIO Variables'!AB$95),"")</f>
        <v/>
      </c>
      <c r="U831" s="55" t="str">
        <f>IFERROR(U583*('SCENARIO Variables'!AC$96/'SCENARIO Variables'!AC$95),"")</f>
        <v/>
      </c>
      <c r="V831" s="55" t="str">
        <f>IFERROR(V583*('SCENARIO Variables'!AD$96/'SCENARIO Variables'!AD$95),"")</f>
        <v/>
      </c>
      <c r="W831" s="55" t="str">
        <f>IFERROR(W583*('SCENARIO Variables'!AE$96/'SCENARIO Variables'!AE$95),"")</f>
        <v/>
      </c>
      <c r="X831" s="55" t="str">
        <f>IFERROR(X583*('SCENARIO Variables'!AF$96/'SCENARIO Variables'!AF$95),"")</f>
        <v/>
      </c>
      <c r="Y831" s="55" t="str">
        <f>IFERROR(Y583*('SCENARIO Variables'!AG$96/'SCENARIO Variables'!AG$95),"")</f>
        <v/>
      </c>
      <c r="Z831" s="55" t="str">
        <f>IFERROR(Z583*('SCENARIO Variables'!AH$96/'SCENARIO Variables'!AH$95),"")</f>
        <v/>
      </c>
      <c r="AA831" s="55" t="str">
        <f>IFERROR(AA583*('SCENARIO Variables'!AI$96/'SCENARIO Variables'!AI$95),"")</f>
        <v/>
      </c>
      <c r="AB831" s="55" t="str">
        <f>IFERROR(AB583*('SCENARIO Variables'!AJ$96/'SCENARIO Variables'!AJ$95),"")</f>
        <v/>
      </c>
      <c r="AC831" s="55" t="str">
        <f>IFERROR(AC583*('SCENARIO Variables'!AK$96/'SCENARIO Variables'!AK$95),"")</f>
        <v/>
      </c>
    </row>
    <row r="832" spans="3:29" x14ac:dyDescent="0.3">
      <c r="C832" t="s">
        <v>102</v>
      </c>
      <c r="E832"/>
      <c r="J832" s="52" t="str">
        <f t="shared" si="34"/>
        <v>DEMAND</v>
      </c>
      <c r="K832" s="8">
        <f t="shared" si="35"/>
        <v>2043</v>
      </c>
      <c r="L832" s="56" t="str">
        <f t="shared" si="36"/>
        <v>CWSPO</v>
      </c>
      <c r="O832" s="53">
        <f>IFERROR(ROUNDDOWN(O584*('SCENARIO Variables'!W$47/'SCENARIO Variables'!W$46),4),"")</f>
        <v>2.4870999999999999</v>
      </c>
      <c r="P832" s="55" t="str">
        <f>IFERROR(P584*('SCENARIO Variables'!X$96/'SCENARIO Variables'!X$95),"")</f>
        <v/>
      </c>
      <c r="Q832" s="55" t="str">
        <f>IFERROR(Q584*('SCENARIO Variables'!Y$96/'SCENARIO Variables'!Y$95),"")</f>
        <v/>
      </c>
      <c r="R832" s="55" t="str">
        <f>IFERROR(R584*('SCENARIO Variables'!Z$96/'SCENARIO Variables'!Z$95),"")</f>
        <v/>
      </c>
      <c r="S832" s="55" t="str">
        <f>IFERROR(S584*('SCENARIO Variables'!AA$96/'SCENARIO Variables'!AA$95),"")</f>
        <v/>
      </c>
      <c r="T832" s="55" t="str">
        <f>IFERROR(T584*('SCENARIO Variables'!AB$96/'SCENARIO Variables'!AB$95),"")</f>
        <v/>
      </c>
      <c r="U832" s="55" t="str">
        <f>IFERROR(U584*('SCENARIO Variables'!AC$96/'SCENARIO Variables'!AC$95),"")</f>
        <v/>
      </c>
      <c r="V832" s="55" t="str">
        <f>IFERROR(V584*('SCENARIO Variables'!AD$96/'SCENARIO Variables'!AD$95),"")</f>
        <v/>
      </c>
      <c r="W832" s="55" t="str">
        <f>IFERROR(W584*('SCENARIO Variables'!AE$96/'SCENARIO Variables'!AE$95),"")</f>
        <v/>
      </c>
      <c r="X832" s="55" t="str">
        <f>IFERROR(X584*('SCENARIO Variables'!AF$96/'SCENARIO Variables'!AF$95),"")</f>
        <v/>
      </c>
      <c r="Y832" s="55" t="str">
        <f>IFERROR(Y584*('SCENARIO Variables'!AG$96/'SCENARIO Variables'!AG$95),"")</f>
        <v/>
      </c>
      <c r="Z832" s="55" t="str">
        <f>IFERROR(Z584*('SCENARIO Variables'!AH$96/'SCENARIO Variables'!AH$95),"")</f>
        <v/>
      </c>
      <c r="AA832" s="55" t="str">
        <f>IFERROR(AA584*('SCENARIO Variables'!AI$96/'SCENARIO Variables'!AI$95),"")</f>
        <v/>
      </c>
      <c r="AB832" s="55" t="str">
        <f>IFERROR(AB584*('SCENARIO Variables'!AJ$96/'SCENARIO Variables'!AJ$95),"")</f>
        <v/>
      </c>
      <c r="AC832" s="55" t="str">
        <f>IFERROR(AC584*('SCENARIO Variables'!AK$96/'SCENARIO Variables'!AK$95),"")</f>
        <v/>
      </c>
    </row>
    <row r="833" spans="3:29" x14ac:dyDescent="0.3">
      <c r="C833" t="s">
        <v>103</v>
      </c>
      <c r="E833"/>
      <c r="J833" s="52" t="str">
        <f t="shared" si="34"/>
        <v>DEMAND</v>
      </c>
      <c r="K833" s="8">
        <f t="shared" si="35"/>
        <v>2043</v>
      </c>
      <c r="L833" s="56" t="str">
        <f t="shared" si="36"/>
        <v>CWTUR</v>
      </c>
      <c r="O833" s="53">
        <f>IFERROR(ROUNDDOWN(O585*('SCENARIO Variables'!W$47/'SCENARIO Variables'!W$46),4),"")</f>
        <v>0.70630000000000004</v>
      </c>
      <c r="P833" s="55" t="str">
        <f>IFERROR(P585*('SCENARIO Variables'!X$96/'SCENARIO Variables'!X$95),"")</f>
        <v/>
      </c>
      <c r="Q833" s="55" t="str">
        <f>IFERROR(Q585*('SCENARIO Variables'!Y$96/'SCENARIO Variables'!Y$95),"")</f>
        <v/>
      </c>
      <c r="R833" s="55" t="str">
        <f>IFERROR(R585*('SCENARIO Variables'!Z$96/'SCENARIO Variables'!Z$95),"")</f>
        <v/>
      </c>
      <c r="S833" s="55" t="str">
        <f>IFERROR(S585*('SCENARIO Variables'!AA$96/'SCENARIO Variables'!AA$95),"")</f>
        <v/>
      </c>
      <c r="T833" s="55" t="str">
        <f>IFERROR(T585*('SCENARIO Variables'!AB$96/'SCENARIO Variables'!AB$95),"")</f>
        <v/>
      </c>
      <c r="U833" s="55" t="str">
        <f>IFERROR(U585*('SCENARIO Variables'!AC$96/'SCENARIO Variables'!AC$95),"")</f>
        <v/>
      </c>
      <c r="V833" s="55" t="str">
        <f>IFERROR(V585*('SCENARIO Variables'!AD$96/'SCENARIO Variables'!AD$95),"")</f>
        <v/>
      </c>
      <c r="W833" s="55" t="str">
        <f>IFERROR(W585*('SCENARIO Variables'!AE$96/'SCENARIO Variables'!AE$95),"")</f>
        <v/>
      </c>
      <c r="X833" s="55" t="str">
        <f>IFERROR(X585*('SCENARIO Variables'!AF$96/'SCENARIO Variables'!AF$95),"")</f>
        <v/>
      </c>
      <c r="Y833" s="55" t="str">
        <f>IFERROR(Y585*('SCENARIO Variables'!AG$96/'SCENARIO Variables'!AG$95),"")</f>
        <v/>
      </c>
      <c r="Z833" s="55" t="str">
        <f>IFERROR(Z585*('SCENARIO Variables'!AH$96/'SCENARIO Variables'!AH$95),"")</f>
        <v/>
      </c>
      <c r="AA833" s="55" t="str">
        <f>IFERROR(AA585*('SCENARIO Variables'!AI$96/'SCENARIO Variables'!AI$95),"")</f>
        <v/>
      </c>
      <c r="AB833" s="55" t="str">
        <f>IFERROR(AB585*('SCENARIO Variables'!AJ$96/'SCENARIO Variables'!AJ$95),"")</f>
        <v/>
      </c>
      <c r="AC833" s="55" t="str">
        <f>IFERROR(AC585*('SCENARIO Variables'!AK$96/'SCENARIO Variables'!AK$95),"")</f>
        <v/>
      </c>
    </row>
    <row r="834" spans="3:29" x14ac:dyDescent="0.3">
      <c r="C834" t="s">
        <v>104</v>
      </c>
      <c r="E834"/>
      <c r="J834" s="52" t="str">
        <f t="shared" si="34"/>
        <v>DEMAND</v>
      </c>
      <c r="K834" s="8">
        <f t="shared" si="35"/>
        <v>2043</v>
      </c>
      <c r="L834" s="56" t="str">
        <f t="shared" si="36"/>
        <v>CKCUL</v>
      </c>
      <c r="O834" s="53">
        <f>IFERROR(ROUNDDOWN(O586*('SCENARIO Variables'!W$47/'SCENARIO Variables'!W$46),4),"")</f>
        <v>0.78190000000000004</v>
      </c>
      <c r="P834" s="55" t="str">
        <f>IFERROR(P586*('SCENARIO Variables'!X$96/'SCENARIO Variables'!X$95),"")</f>
        <v/>
      </c>
      <c r="Q834" s="55" t="str">
        <f>IFERROR(Q586*('SCENARIO Variables'!Y$96/'SCENARIO Variables'!Y$95),"")</f>
        <v/>
      </c>
      <c r="R834" s="55" t="str">
        <f>IFERROR(R586*('SCENARIO Variables'!Z$96/'SCENARIO Variables'!Z$95),"")</f>
        <v/>
      </c>
      <c r="S834" s="55" t="str">
        <f>IFERROR(S586*('SCENARIO Variables'!AA$96/'SCENARIO Variables'!AA$95),"")</f>
        <v/>
      </c>
      <c r="T834" s="55" t="str">
        <f>IFERROR(T586*('SCENARIO Variables'!AB$96/'SCENARIO Variables'!AB$95),"")</f>
        <v/>
      </c>
      <c r="U834" s="55" t="str">
        <f>IFERROR(U586*('SCENARIO Variables'!AC$96/'SCENARIO Variables'!AC$95),"")</f>
        <v/>
      </c>
      <c r="V834" s="55" t="str">
        <f>IFERROR(V586*('SCENARIO Variables'!AD$96/'SCENARIO Variables'!AD$95),"")</f>
        <v/>
      </c>
      <c r="W834" s="55" t="str">
        <f>IFERROR(W586*('SCENARIO Variables'!AE$96/'SCENARIO Variables'!AE$95),"")</f>
        <v/>
      </c>
      <c r="X834" s="55" t="str">
        <f>IFERROR(X586*('SCENARIO Variables'!AF$96/'SCENARIO Variables'!AF$95),"")</f>
        <v/>
      </c>
      <c r="Y834" s="55" t="str">
        <f>IFERROR(Y586*('SCENARIO Variables'!AG$96/'SCENARIO Variables'!AG$95),"")</f>
        <v/>
      </c>
      <c r="Z834" s="55" t="str">
        <f>IFERROR(Z586*('SCENARIO Variables'!AH$96/'SCENARIO Variables'!AH$95),"")</f>
        <v/>
      </c>
      <c r="AA834" s="55" t="str">
        <f>IFERROR(AA586*('SCENARIO Variables'!AI$96/'SCENARIO Variables'!AI$95),"")</f>
        <v/>
      </c>
      <c r="AB834" s="55" t="str">
        <f>IFERROR(AB586*('SCENARIO Variables'!AJ$96/'SCENARIO Variables'!AJ$95),"")</f>
        <v/>
      </c>
      <c r="AC834" s="55" t="str">
        <f>IFERROR(AC586*('SCENARIO Variables'!AK$96/'SCENARIO Variables'!AK$95),"")</f>
        <v/>
      </c>
    </row>
    <row r="835" spans="3:29" x14ac:dyDescent="0.3">
      <c r="C835" t="s">
        <v>105</v>
      </c>
      <c r="E835"/>
      <c r="J835" s="52" t="str">
        <f t="shared" ref="J835:J898" si="37">J587</f>
        <v>DEMAND</v>
      </c>
      <c r="K835" s="8">
        <f t="shared" si="35"/>
        <v>2043</v>
      </c>
      <c r="L835" s="56" t="str">
        <f t="shared" si="36"/>
        <v>CKEDU</v>
      </c>
      <c r="O835" s="53">
        <f>IFERROR(ROUNDDOWN(O587*('SCENARIO Variables'!W$47/'SCENARIO Variables'!W$46),4),"")</f>
        <v>1.8774999999999999</v>
      </c>
      <c r="P835" s="55" t="str">
        <f>IFERROR(P587*('SCENARIO Variables'!X$96/'SCENARIO Variables'!X$95),"")</f>
        <v/>
      </c>
      <c r="Q835" s="55" t="str">
        <f>IFERROR(Q587*('SCENARIO Variables'!Y$96/'SCENARIO Variables'!Y$95),"")</f>
        <v/>
      </c>
      <c r="R835" s="55" t="str">
        <f>IFERROR(R587*('SCENARIO Variables'!Z$96/'SCENARIO Variables'!Z$95),"")</f>
        <v/>
      </c>
      <c r="S835" s="55" t="str">
        <f>IFERROR(S587*('SCENARIO Variables'!AA$96/'SCENARIO Variables'!AA$95),"")</f>
        <v/>
      </c>
      <c r="T835" s="55" t="str">
        <f>IFERROR(T587*('SCENARIO Variables'!AB$96/'SCENARIO Variables'!AB$95),"")</f>
        <v/>
      </c>
      <c r="U835" s="55" t="str">
        <f>IFERROR(U587*('SCENARIO Variables'!AC$96/'SCENARIO Variables'!AC$95),"")</f>
        <v/>
      </c>
      <c r="V835" s="55" t="str">
        <f>IFERROR(V587*('SCENARIO Variables'!AD$96/'SCENARIO Variables'!AD$95),"")</f>
        <v/>
      </c>
      <c r="W835" s="55" t="str">
        <f>IFERROR(W587*('SCENARIO Variables'!AE$96/'SCENARIO Variables'!AE$95),"")</f>
        <v/>
      </c>
      <c r="X835" s="55" t="str">
        <f>IFERROR(X587*('SCENARIO Variables'!AF$96/'SCENARIO Variables'!AF$95),"")</f>
        <v/>
      </c>
      <c r="Y835" s="55" t="str">
        <f>IFERROR(Y587*('SCENARIO Variables'!AG$96/'SCENARIO Variables'!AG$95),"")</f>
        <v/>
      </c>
      <c r="Z835" s="55" t="str">
        <f>IFERROR(Z587*('SCENARIO Variables'!AH$96/'SCENARIO Variables'!AH$95),"")</f>
        <v/>
      </c>
      <c r="AA835" s="55" t="str">
        <f>IFERROR(AA587*('SCENARIO Variables'!AI$96/'SCENARIO Variables'!AI$95),"")</f>
        <v/>
      </c>
      <c r="AB835" s="55" t="str">
        <f>IFERROR(AB587*('SCENARIO Variables'!AJ$96/'SCENARIO Variables'!AJ$95),"")</f>
        <v/>
      </c>
      <c r="AC835" s="55" t="str">
        <f>IFERROR(AC587*('SCENARIO Variables'!AK$96/'SCENARIO Variables'!AK$95),"")</f>
        <v/>
      </c>
    </row>
    <row r="836" spans="3:29" x14ac:dyDescent="0.3">
      <c r="C836" t="s">
        <v>106</v>
      </c>
      <c r="E836"/>
      <c r="J836" s="52" t="str">
        <f t="shared" si="37"/>
        <v>DEMAND</v>
      </c>
      <c r="K836" s="8">
        <f t="shared" si="35"/>
        <v>2043</v>
      </c>
      <c r="L836" s="56" t="str">
        <f t="shared" si="36"/>
        <v>CKHLT</v>
      </c>
      <c r="O836" s="53">
        <f>IFERROR(ROUNDDOWN(O588*('SCENARIO Variables'!W$47/'SCENARIO Variables'!W$46),4),"")</f>
        <v>0.14080000000000001</v>
      </c>
      <c r="P836" s="55" t="str">
        <f>IFERROR(P588*('SCENARIO Variables'!X$96/'SCENARIO Variables'!X$95),"")</f>
        <v/>
      </c>
      <c r="Q836" s="55" t="str">
        <f>IFERROR(Q588*('SCENARIO Variables'!Y$96/'SCENARIO Variables'!Y$95),"")</f>
        <v/>
      </c>
      <c r="R836" s="55" t="str">
        <f>IFERROR(R588*('SCENARIO Variables'!Z$96/'SCENARIO Variables'!Z$95),"")</f>
        <v/>
      </c>
      <c r="S836" s="55" t="str">
        <f>IFERROR(S588*('SCENARIO Variables'!AA$96/'SCENARIO Variables'!AA$95),"")</f>
        <v/>
      </c>
      <c r="T836" s="55" t="str">
        <f>IFERROR(T588*('SCENARIO Variables'!AB$96/'SCENARIO Variables'!AB$95),"")</f>
        <v/>
      </c>
      <c r="U836" s="55" t="str">
        <f>IFERROR(U588*('SCENARIO Variables'!AC$96/'SCENARIO Variables'!AC$95),"")</f>
        <v/>
      </c>
      <c r="V836" s="55" t="str">
        <f>IFERROR(V588*('SCENARIO Variables'!AD$96/'SCENARIO Variables'!AD$95),"")</f>
        <v/>
      </c>
      <c r="W836" s="55" t="str">
        <f>IFERROR(W588*('SCENARIO Variables'!AE$96/'SCENARIO Variables'!AE$95),"")</f>
        <v/>
      </c>
      <c r="X836" s="55" t="str">
        <f>IFERROR(X588*('SCENARIO Variables'!AF$96/'SCENARIO Variables'!AF$95),"")</f>
        <v/>
      </c>
      <c r="Y836" s="55" t="str">
        <f>IFERROR(Y588*('SCENARIO Variables'!AG$96/'SCENARIO Variables'!AG$95),"")</f>
        <v/>
      </c>
      <c r="Z836" s="55" t="str">
        <f>IFERROR(Z588*('SCENARIO Variables'!AH$96/'SCENARIO Variables'!AH$95),"")</f>
        <v/>
      </c>
      <c r="AA836" s="55" t="str">
        <f>IFERROR(AA588*('SCENARIO Variables'!AI$96/'SCENARIO Variables'!AI$95),"")</f>
        <v/>
      </c>
      <c r="AB836" s="55" t="str">
        <f>IFERROR(AB588*('SCENARIO Variables'!AJ$96/'SCENARIO Variables'!AJ$95),"")</f>
        <v/>
      </c>
      <c r="AC836" s="55" t="str">
        <f>IFERROR(AC588*('SCENARIO Variables'!AK$96/'SCENARIO Variables'!AK$95),"")</f>
        <v/>
      </c>
    </row>
    <row r="837" spans="3:29" x14ac:dyDescent="0.3">
      <c r="C837" t="s">
        <v>107</v>
      </c>
      <c r="E837"/>
      <c r="J837" s="52" t="str">
        <f t="shared" si="37"/>
        <v>DEMAND</v>
      </c>
      <c r="K837" s="8">
        <f t="shared" si="35"/>
        <v>2043</v>
      </c>
      <c r="L837" s="56" t="str">
        <f t="shared" si="36"/>
        <v>CKOFF</v>
      </c>
      <c r="O837" s="53">
        <f>IFERROR(ROUNDDOWN(O589*('SCENARIO Variables'!W$47/'SCENARIO Variables'!W$46),4),"")</f>
        <v>0.19989999999999999</v>
      </c>
      <c r="P837" s="55" t="str">
        <f>IFERROR(P589*('SCENARIO Variables'!X$96/'SCENARIO Variables'!X$95),"")</f>
        <v/>
      </c>
      <c r="Q837" s="55" t="str">
        <f>IFERROR(Q589*('SCENARIO Variables'!Y$96/'SCENARIO Variables'!Y$95),"")</f>
        <v/>
      </c>
      <c r="R837" s="55" t="str">
        <f>IFERROR(R589*('SCENARIO Variables'!Z$96/'SCENARIO Variables'!Z$95),"")</f>
        <v/>
      </c>
      <c r="S837" s="55" t="str">
        <f>IFERROR(S589*('SCENARIO Variables'!AA$96/'SCENARIO Variables'!AA$95),"")</f>
        <v/>
      </c>
      <c r="T837" s="55" t="str">
        <f>IFERROR(T589*('SCENARIO Variables'!AB$96/'SCENARIO Variables'!AB$95),"")</f>
        <v/>
      </c>
      <c r="U837" s="55" t="str">
        <f>IFERROR(U589*('SCENARIO Variables'!AC$96/'SCENARIO Variables'!AC$95),"")</f>
        <v/>
      </c>
      <c r="V837" s="55" t="str">
        <f>IFERROR(V589*('SCENARIO Variables'!AD$96/'SCENARIO Variables'!AD$95),"")</f>
        <v/>
      </c>
      <c r="W837" s="55" t="str">
        <f>IFERROR(W589*('SCENARIO Variables'!AE$96/'SCENARIO Variables'!AE$95),"")</f>
        <v/>
      </c>
      <c r="X837" s="55" t="str">
        <f>IFERROR(X589*('SCENARIO Variables'!AF$96/'SCENARIO Variables'!AF$95),"")</f>
        <v/>
      </c>
      <c r="Y837" s="55" t="str">
        <f>IFERROR(Y589*('SCENARIO Variables'!AG$96/'SCENARIO Variables'!AG$95),"")</f>
        <v/>
      </c>
      <c r="Z837" s="55" t="str">
        <f>IFERROR(Z589*('SCENARIO Variables'!AH$96/'SCENARIO Variables'!AH$95),"")</f>
        <v/>
      </c>
      <c r="AA837" s="55" t="str">
        <f>IFERROR(AA589*('SCENARIO Variables'!AI$96/'SCENARIO Variables'!AI$95),"")</f>
        <v/>
      </c>
      <c r="AB837" s="55" t="str">
        <f>IFERROR(AB589*('SCENARIO Variables'!AJ$96/'SCENARIO Variables'!AJ$95),"")</f>
        <v/>
      </c>
      <c r="AC837" s="55" t="str">
        <f>IFERROR(AC589*('SCENARIO Variables'!AK$96/'SCENARIO Variables'!AK$95),"")</f>
        <v/>
      </c>
    </row>
    <row r="838" spans="3:29" x14ac:dyDescent="0.3">
      <c r="C838" t="s">
        <v>108</v>
      </c>
      <c r="E838"/>
      <c r="J838" s="52" t="str">
        <f t="shared" si="37"/>
        <v>DEMAND</v>
      </c>
      <c r="K838" s="8">
        <f t="shared" si="35"/>
        <v>2043</v>
      </c>
      <c r="L838" s="56" t="str">
        <f t="shared" si="36"/>
        <v>CKOTH</v>
      </c>
      <c r="O838" s="53">
        <f>IFERROR(ROUNDDOWN(O590*('SCENARIO Variables'!W$47/'SCENARIO Variables'!W$46),4),"")</f>
        <v>1.1916</v>
      </c>
      <c r="P838" s="55" t="str">
        <f>IFERROR(P590*('SCENARIO Variables'!X$96/'SCENARIO Variables'!X$95),"")</f>
        <v/>
      </c>
      <c r="Q838" s="55" t="str">
        <f>IFERROR(Q590*('SCENARIO Variables'!Y$96/'SCENARIO Variables'!Y$95),"")</f>
        <v/>
      </c>
      <c r="R838" s="55" t="str">
        <f>IFERROR(R590*('SCENARIO Variables'!Z$96/'SCENARIO Variables'!Z$95),"")</f>
        <v/>
      </c>
      <c r="S838" s="55" t="str">
        <f>IFERROR(S590*('SCENARIO Variables'!AA$96/'SCENARIO Variables'!AA$95),"")</f>
        <v/>
      </c>
      <c r="T838" s="55" t="str">
        <f>IFERROR(T590*('SCENARIO Variables'!AB$96/'SCENARIO Variables'!AB$95),"")</f>
        <v/>
      </c>
      <c r="U838" s="55" t="str">
        <f>IFERROR(U590*('SCENARIO Variables'!AC$96/'SCENARIO Variables'!AC$95),"")</f>
        <v/>
      </c>
      <c r="V838" s="55" t="str">
        <f>IFERROR(V590*('SCENARIO Variables'!AD$96/'SCENARIO Variables'!AD$95),"")</f>
        <v/>
      </c>
      <c r="W838" s="55" t="str">
        <f>IFERROR(W590*('SCENARIO Variables'!AE$96/'SCENARIO Variables'!AE$95),"")</f>
        <v/>
      </c>
      <c r="X838" s="55" t="str">
        <f>IFERROR(X590*('SCENARIO Variables'!AF$96/'SCENARIO Variables'!AF$95),"")</f>
        <v/>
      </c>
      <c r="Y838" s="55" t="str">
        <f>IFERROR(Y590*('SCENARIO Variables'!AG$96/'SCENARIO Variables'!AG$95),"")</f>
        <v/>
      </c>
      <c r="Z838" s="55" t="str">
        <f>IFERROR(Z590*('SCENARIO Variables'!AH$96/'SCENARIO Variables'!AH$95),"")</f>
        <v/>
      </c>
      <c r="AA838" s="55" t="str">
        <f>IFERROR(AA590*('SCENARIO Variables'!AI$96/'SCENARIO Variables'!AI$95),"")</f>
        <v/>
      </c>
      <c r="AB838" s="55" t="str">
        <f>IFERROR(AB590*('SCENARIO Variables'!AJ$96/'SCENARIO Variables'!AJ$95),"")</f>
        <v/>
      </c>
      <c r="AC838" s="55" t="str">
        <f>IFERROR(AC590*('SCENARIO Variables'!AK$96/'SCENARIO Variables'!AK$95),"")</f>
        <v/>
      </c>
    </row>
    <row r="839" spans="3:29" x14ac:dyDescent="0.3">
      <c r="C839" t="s">
        <v>109</v>
      </c>
      <c r="E839"/>
      <c r="J839" s="52" t="str">
        <f t="shared" si="37"/>
        <v>DEMAND</v>
      </c>
      <c r="K839" s="8">
        <f t="shared" si="35"/>
        <v>2043</v>
      </c>
      <c r="L839" s="56" t="str">
        <f t="shared" si="36"/>
        <v>CKRET</v>
      </c>
      <c r="O839" s="53">
        <f>IFERROR(ROUNDDOWN(O591*('SCENARIO Variables'!W$47/'SCENARIO Variables'!W$46),4),"")</f>
        <v>0.24660000000000001</v>
      </c>
      <c r="P839" s="55" t="str">
        <f>IFERROR(P591*('SCENARIO Variables'!X$96/'SCENARIO Variables'!X$95),"")</f>
        <v/>
      </c>
      <c r="Q839" s="55" t="str">
        <f>IFERROR(Q591*('SCENARIO Variables'!Y$96/'SCENARIO Variables'!Y$95),"")</f>
        <v/>
      </c>
      <c r="R839" s="55" t="str">
        <f>IFERROR(R591*('SCENARIO Variables'!Z$96/'SCENARIO Variables'!Z$95),"")</f>
        <v/>
      </c>
      <c r="S839" s="55" t="str">
        <f>IFERROR(S591*('SCENARIO Variables'!AA$96/'SCENARIO Variables'!AA$95),"")</f>
        <v/>
      </c>
      <c r="T839" s="55" t="str">
        <f>IFERROR(T591*('SCENARIO Variables'!AB$96/'SCENARIO Variables'!AB$95),"")</f>
        <v/>
      </c>
      <c r="U839" s="55" t="str">
        <f>IFERROR(U591*('SCENARIO Variables'!AC$96/'SCENARIO Variables'!AC$95),"")</f>
        <v/>
      </c>
      <c r="V839" s="55" t="str">
        <f>IFERROR(V591*('SCENARIO Variables'!AD$96/'SCENARIO Variables'!AD$95),"")</f>
        <v/>
      </c>
      <c r="W839" s="55" t="str">
        <f>IFERROR(W591*('SCENARIO Variables'!AE$96/'SCENARIO Variables'!AE$95),"")</f>
        <v/>
      </c>
      <c r="X839" s="55" t="str">
        <f>IFERROR(X591*('SCENARIO Variables'!AF$96/'SCENARIO Variables'!AF$95),"")</f>
        <v/>
      </c>
      <c r="Y839" s="55" t="str">
        <f>IFERROR(Y591*('SCENARIO Variables'!AG$96/'SCENARIO Variables'!AG$95),"")</f>
        <v/>
      </c>
      <c r="Z839" s="55" t="str">
        <f>IFERROR(Z591*('SCENARIO Variables'!AH$96/'SCENARIO Variables'!AH$95),"")</f>
        <v/>
      </c>
      <c r="AA839" s="55" t="str">
        <f>IFERROR(AA591*('SCENARIO Variables'!AI$96/'SCENARIO Variables'!AI$95),"")</f>
        <v/>
      </c>
      <c r="AB839" s="55" t="str">
        <f>IFERROR(AB591*('SCENARIO Variables'!AJ$96/'SCENARIO Variables'!AJ$95),"")</f>
        <v/>
      </c>
      <c r="AC839" s="55" t="str">
        <f>IFERROR(AC591*('SCENARIO Variables'!AK$96/'SCENARIO Variables'!AK$95),"")</f>
        <v/>
      </c>
    </row>
    <row r="840" spans="3:29" x14ac:dyDescent="0.3">
      <c r="C840" t="s">
        <v>110</v>
      </c>
      <c r="E840"/>
      <c r="J840" s="52" t="str">
        <f t="shared" si="37"/>
        <v>DEMAND</v>
      </c>
      <c r="K840" s="8">
        <f t="shared" si="35"/>
        <v>2043</v>
      </c>
      <c r="L840" s="56" t="str">
        <f t="shared" si="36"/>
        <v>CKSPO</v>
      </c>
      <c r="O840" s="53">
        <f>IFERROR(ROUNDDOWN(O592*('SCENARIO Variables'!W$47/'SCENARIO Variables'!W$46),4),"")</f>
        <v>0.52929999999999999</v>
      </c>
      <c r="P840" s="55" t="str">
        <f>IFERROR(P592*('SCENARIO Variables'!X$96/'SCENARIO Variables'!X$95),"")</f>
        <v/>
      </c>
      <c r="Q840" s="55" t="str">
        <f>IFERROR(Q592*('SCENARIO Variables'!Y$96/'SCENARIO Variables'!Y$95),"")</f>
        <v/>
      </c>
      <c r="R840" s="55" t="str">
        <f>IFERROR(R592*('SCENARIO Variables'!Z$96/'SCENARIO Variables'!Z$95),"")</f>
        <v/>
      </c>
      <c r="S840" s="55" t="str">
        <f>IFERROR(S592*('SCENARIO Variables'!AA$96/'SCENARIO Variables'!AA$95),"")</f>
        <v/>
      </c>
      <c r="T840" s="55" t="str">
        <f>IFERROR(T592*('SCENARIO Variables'!AB$96/'SCENARIO Variables'!AB$95),"")</f>
        <v/>
      </c>
      <c r="U840" s="55" t="str">
        <f>IFERROR(U592*('SCENARIO Variables'!AC$96/'SCENARIO Variables'!AC$95),"")</f>
        <v/>
      </c>
      <c r="V840" s="55" t="str">
        <f>IFERROR(V592*('SCENARIO Variables'!AD$96/'SCENARIO Variables'!AD$95),"")</f>
        <v/>
      </c>
      <c r="W840" s="55" t="str">
        <f>IFERROR(W592*('SCENARIO Variables'!AE$96/'SCENARIO Variables'!AE$95),"")</f>
        <v/>
      </c>
      <c r="X840" s="55" t="str">
        <f>IFERROR(X592*('SCENARIO Variables'!AF$96/'SCENARIO Variables'!AF$95),"")</f>
        <v/>
      </c>
      <c r="Y840" s="55" t="str">
        <f>IFERROR(Y592*('SCENARIO Variables'!AG$96/'SCENARIO Variables'!AG$95),"")</f>
        <v/>
      </c>
      <c r="Z840" s="55" t="str">
        <f>IFERROR(Z592*('SCENARIO Variables'!AH$96/'SCENARIO Variables'!AH$95),"")</f>
        <v/>
      </c>
      <c r="AA840" s="55" t="str">
        <f>IFERROR(AA592*('SCENARIO Variables'!AI$96/'SCENARIO Variables'!AI$95),"")</f>
        <v/>
      </c>
      <c r="AB840" s="55" t="str">
        <f>IFERROR(AB592*('SCENARIO Variables'!AJ$96/'SCENARIO Variables'!AJ$95),"")</f>
        <v/>
      </c>
      <c r="AC840" s="55" t="str">
        <f>IFERROR(AC592*('SCENARIO Variables'!AK$96/'SCENARIO Variables'!AK$95),"")</f>
        <v/>
      </c>
    </row>
    <row r="841" spans="3:29" x14ac:dyDescent="0.3">
      <c r="C841" t="s">
        <v>111</v>
      </c>
      <c r="E841"/>
      <c r="J841" s="52" t="str">
        <f t="shared" si="37"/>
        <v>DEMAND</v>
      </c>
      <c r="K841" s="8">
        <f t="shared" si="35"/>
        <v>2043</v>
      </c>
      <c r="L841" s="56" t="str">
        <f t="shared" si="36"/>
        <v>CKTUR</v>
      </c>
      <c r="O841" s="53">
        <f>IFERROR(ROUNDDOWN(O593*('SCENARIO Variables'!W$47/'SCENARIO Variables'!W$46),4),"")</f>
        <v>0.15010000000000001</v>
      </c>
      <c r="P841" s="55" t="str">
        <f>IFERROR(P593*('SCENARIO Variables'!X$96/'SCENARIO Variables'!X$95),"")</f>
        <v/>
      </c>
      <c r="Q841" s="55" t="str">
        <f>IFERROR(Q593*('SCENARIO Variables'!Y$96/'SCENARIO Variables'!Y$95),"")</f>
        <v/>
      </c>
      <c r="R841" s="55" t="str">
        <f>IFERROR(R593*('SCENARIO Variables'!Z$96/'SCENARIO Variables'!Z$95),"")</f>
        <v/>
      </c>
      <c r="S841" s="55" t="str">
        <f>IFERROR(S593*('SCENARIO Variables'!AA$96/'SCENARIO Variables'!AA$95),"")</f>
        <v/>
      </c>
      <c r="T841" s="55" t="str">
        <f>IFERROR(T593*('SCENARIO Variables'!AB$96/'SCENARIO Variables'!AB$95),"")</f>
        <v/>
      </c>
      <c r="U841" s="55" t="str">
        <f>IFERROR(U593*('SCENARIO Variables'!AC$96/'SCENARIO Variables'!AC$95),"")</f>
        <v/>
      </c>
      <c r="V841" s="55" t="str">
        <f>IFERROR(V593*('SCENARIO Variables'!AD$96/'SCENARIO Variables'!AD$95),"")</f>
        <v/>
      </c>
      <c r="W841" s="55" t="str">
        <f>IFERROR(W593*('SCENARIO Variables'!AE$96/'SCENARIO Variables'!AE$95),"")</f>
        <v/>
      </c>
      <c r="X841" s="55" t="str">
        <f>IFERROR(X593*('SCENARIO Variables'!AF$96/'SCENARIO Variables'!AF$95),"")</f>
        <v/>
      </c>
      <c r="Y841" s="55" t="str">
        <f>IFERROR(Y593*('SCENARIO Variables'!AG$96/'SCENARIO Variables'!AG$95),"")</f>
        <v/>
      </c>
      <c r="Z841" s="55" t="str">
        <f>IFERROR(Z593*('SCENARIO Variables'!AH$96/'SCENARIO Variables'!AH$95),"")</f>
        <v/>
      </c>
      <c r="AA841" s="55" t="str">
        <f>IFERROR(AA593*('SCENARIO Variables'!AI$96/'SCENARIO Variables'!AI$95),"")</f>
        <v/>
      </c>
      <c r="AB841" s="55" t="str">
        <f>IFERROR(AB593*('SCENARIO Variables'!AJ$96/'SCENARIO Variables'!AJ$95),"")</f>
        <v/>
      </c>
      <c r="AC841" s="55" t="str">
        <f>IFERROR(AC593*('SCENARIO Variables'!AK$96/'SCENARIO Variables'!AK$95),"")</f>
        <v/>
      </c>
    </row>
    <row r="842" spans="3:29" x14ac:dyDescent="0.3">
      <c r="C842" t="s">
        <v>112</v>
      </c>
      <c r="E842"/>
      <c r="J842" s="52" t="str">
        <f t="shared" si="37"/>
        <v>DEMAND</v>
      </c>
      <c r="K842" s="8">
        <f t="shared" si="35"/>
        <v>2043</v>
      </c>
      <c r="L842" s="56" t="str">
        <f t="shared" si="36"/>
        <v>CLCUL</v>
      </c>
      <c r="O842" s="53">
        <f>IFERROR(ROUNDDOWN(O594*('SCENARIO Variables'!W$47/'SCENARIO Variables'!W$46),4),"")</f>
        <v>1.0347999999999999</v>
      </c>
      <c r="P842" s="55" t="str">
        <f>IFERROR(P594*('SCENARIO Variables'!X$96/'SCENARIO Variables'!X$95),"")</f>
        <v/>
      </c>
      <c r="Q842" s="55" t="str">
        <f>IFERROR(Q594*('SCENARIO Variables'!Y$96/'SCENARIO Variables'!Y$95),"")</f>
        <v/>
      </c>
      <c r="R842" s="55" t="str">
        <f>IFERROR(R594*('SCENARIO Variables'!Z$96/'SCENARIO Variables'!Z$95),"")</f>
        <v/>
      </c>
      <c r="S842" s="55" t="str">
        <f>IFERROR(S594*('SCENARIO Variables'!AA$96/'SCENARIO Variables'!AA$95),"")</f>
        <v/>
      </c>
      <c r="T842" s="55" t="str">
        <f>IFERROR(T594*('SCENARIO Variables'!AB$96/'SCENARIO Variables'!AB$95),"")</f>
        <v/>
      </c>
      <c r="U842" s="55" t="str">
        <f>IFERROR(U594*('SCENARIO Variables'!AC$96/'SCENARIO Variables'!AC$95),"")</f>
        <v/>
      </c>
      <c r="V842" s="55" t="str">
        <f>IFERROR(V594*('SCENARIO Variables'!AD$96/'SCENARIO Variables'!AD$95),"")</f>
        <v/>
      </c>
      <c r="W842" s="55" t="str">
        <f>IFERROR(W594*('SCENARIO Variables'!AE$96/'SCENARIO Variables'!AE$95),"")</f>
        <v/>
      </c>
      <c r="X842" s="55" t="str">
        <f>IFERROR(X594*('SCENARIO Variables'!AF$96/'SCENARIO Variables'!AF$95),"")</f>
        <v/>
      </c>
      <c r="Y842" s="55" t="str">
        <f>IFERROR(Y594*('SCENARIO Variables'!AG$96/'SCENARIO Variables'!AG$95),"")</f>
        <v/>
      </c>
      <c r="Z842" s="55" t="str">
        <f>IFERROR(Z594*('SCENARIO Variables'!AH$96/'SCENARIO Variables'!AH$95),"")</f>
        <v/>
      </c>
      <c r="AA842" s="55" t="str">
        <f>IFERROR(AA594*('SCENARIO Variables'!AI$96/'SCENARIO Variables'!AI$95),"")</f>
        <v/>
      </c>
      <c r="AB842" s="55" t="str">
        <f>IFERROR(AB594*('SCENARIO Variables'!AJ$96/'SCENARIO Variables'!AJ$95),"")</f>
        <v/>
      </c>
      <c r="AC842" s="55" t="str">
        <f>IFERROR(AC594*('SCENARIO Variables'!AK$96/'SCENARIO Variables'!AK$95),"")</f>
        <v/>
      </c>
    </row>
    <row r="843" spans="3:29" x14ac:dyDescent="0.3">
      <c r="C843" t="s">
        <v>113</v>
      </c>
      <c r="E843"/>
      <c r="J843" s="52" t="str">
        <f t="shared" si="37"/>
        <v>DEMAND</v>
      </c>
      <c r="K843" s="8">
        <f t="shared" si="35"/>
        <v>2043</v>
      </c>
      <c r="L843" s="56" t="str">
        <f t="shared" si="36"/>
        <v>CLEDU</v>
      </c>
      <c r="O843" s="53">
        <f>IFERROR(ROUNDDOWN(O595*('SCENARIO Variables'!W$47/'SCENARIO Variables'!W$46),4),"")</f>
        <v>2.4845999999999999</v>
      </c>
      <c r="P843" s="55" t="str">
        <f>IFERROR(P595*('SCENARIO Variables'!X$96/'SCENARIO Variables'!X$95),"")</f>
        <v/>
      </c>
      <c r="Q843" s="55" t="str">
        <f>IFERROR(Q595*('SCENARIO Variables'!Y$96/'SCENARIO Variables'!Y$95),"")</f>
        <v/>
      </c>
      <c r="R843" s="55" t="str">
        <f>IFERROR(R595*('SCENARIO Variables'!Z$96/'SCENARIO Variables'!Z$95),"")</f>
        <v/>
      </c>
      <c r="S843" s="55" t="str">
        <f>IFERROR(S595*('SCENARIO Variables'!AA$96/'SCENARIO Variables'!AA$95),"")</f>
        <v/>
      </c>
      <c r="T843" s="55" t="str">
        <f>IFERROR(T595*('SCENARIO Variables'!AB$96/'SCENARIO Variables'!AB$95),"")</f>
        <v/>
      </c>
      <c r="U843" s="55" t="str">
        <f>IFERROR(U595*('SCENARIO Variables'!AC$96/'SCENARIO Variables'!AC$95),"")</f>
        <v/>
      </c>
      <c r="V843" s="55" t="str">
        <f>IFERROR(V595*('SCENARIO Variables'!AD$96/'SCENARIO Variables'!AD$95),"")</f>
        <v/>
      </c>
      <c r="W843" s="55" t="str">
        <f>IFERROR(W595*('SCENARIO Variables'!AE$96/'SCENARIO Variables'!AE$95),"")</f>
        <v/>
      </c>
      <c r="X843" s="55" t="str">
        <f>IFERROR(X595*('SCENARIO Variables'!AF$96/'SCENARIO Variables'!AF$95),"")</f>
        <v/>
      </c>
      <c r="Y843" s="55" t="str">
        <f>IFERROR(Y595*('SCENARIO Variables'!AG$96/'SCENARIO Variables'!AG$95),"")</f>
        <v/>
      </c>
      <c r="Z843" s="55" t="str">
        <f>IFERROR(Z595*('SCENARIO Variables'!AH$96/'SCENARIO Variables'!AH$95),"")</f>
        <v/>
      </c>
      <c r="AA843" s="55" t="str">
        <f>IFERROR(AA595*('SCENARIO Variables'!AI$96/'SCENARIO Variables'!AI$95),"")</f>
        <v/>
      </c>
      <c r="AB843" s="55" t="str">
        <f>IFERROR(AB595*('SCENARIO Variables'!AJ$96/'SCENARIO Variables'!AJ$95),"")</f>
        <v/>
      </c>
      <c r="AC843" s="55" t="str">
        <f>IFERROR(AC595*('SCENARIO Variables'!AK$96/'SCENARIO Variables'!AK$95),"")</f>
        <v/>
      </c>
    </row>
    <row r="844" spans="3:29" x14ac:dyDescent="0.3">
      <c r="C844" t="s">
        <v>114</v>
      </c>
      <c r="E844"/>
      <c r="J844" s="52" t="str">
        <f t="shared" si="37"/>
        <v>DEMAND</v>
      </c>
      <c r="K844" s="8">
        <f t="shared" si="35"/>
        <v>2043</v>
      </c>
      <c r="L844" s="56" t="str">
        <f t="shared" si="36"/>
        <v>CLHLT</v>
      </c>
      <c r="O844" s="53">
        <f>IFERROR(ROUNDDOWN(O596*('SCENARIO Variables'!W$47/'SCENARIO Variables'!W$46),4),"")</f>
        <v>0.18640000000000001</v>
      </c>
      <c r="P844" s="55" t="str">
        <f>IFERROR(P596*('SCENARIO Variables'!X$96/'SCENARIO Variables'!X$95),"")</f>
        <v/>
      </c>
      <c r="Q844" s="55" t="str">
        <f>IFERROR(Q596*('SCENARIO Variables'!Y$96/'SCENARIO Variables'!Y$95),"")</f>
        <v/>
      </c>
      <c r="R844" s="55" t="str">
        <f>IFERROR(R596*('SCENARIO Variables'!Z$96/'SCENARIO Variables'!Z$95),"")</f>
        <v/>
      </c>
      <c r="S844" s="55" t="str">
        <f>IFERROR(S596*('SCENARIO Variables'!AA$96/'SCENARIO Variables'!AA$95),"")</f>
        <v/>
      </c>
      <c r="T844" s="55" t="str">
        <f>IFERROR(T596*('SCENARIO Variables'!AB$96/'SCENARIO Variables'!AB$95),"")</f>
        <v/>
      </c>
      <c r="U844" s="55" t="str">
        <f>IFERROR(U596*('SCENARIO Variables'!AC$96/'SCENARIO Variables'!AC$95),"")</f>
        <v/>
      </c>
      <c r="V844" s="55" t="str">
        <f>IFERROR(V596*('SCENARIO Variables'!AD$96/'SCENARIO Variables'!AD$95),"")</f>
        <v/>
      </c>
      <c r="W844" s="55" t="str">
        <f>IFERROR(W596*('SCENARIO Variables'!AE$96/'SCENARIO Variables'!AE$95),"")</f>
        <v/>
      </c>
      <c r="X844" s="55" t="str">
        <f>IFERROR(X596*('SCENARIO Variables'!AF$96/'SCENARIO Variables'!AF$95),"")</f>
        <v/>
      </c>
      <c r="Y844" s="55" t="str">
        <f>IFERROR(Y596*('SCENARIO Variables'!AG$96/'SCENARIO Variables'!AG$95),"")</f>
        <v/>
      </c>
      <c r="Z844" s="55" t="str">
        <f>IFERROR(Z596*('SCENARIO Variables'!AH$96/'SCENARIO Variables'!AH$95),"")</f>
        <v/>
      </c>
      <c r="AA844" s="55" t="str">
        <f>IFERROR(AA596*('SCENARIO Variables'!AI$96/'SCENARIO Variables'!AI$95),"")</f>
        <v/>
      </c>
      <c r="AB844" s="55" t="str">
        <f>IFERROR(AB596*('SCENARIO Variables'!AJ$96/'SCENARIO Variables'!AJ$95),"")</f>
        <v/>
      </c>
      <c r="AC844" s="55" t="str">
        <f>IFERROR(AC596*('SCENARIO Variables'!AK$96/'SCENARIO Variables'!AK$95),"")</f>
        <v/>
      </c>
    </row>
    <row r="845" spans="3:29" x14ac:dyDescent="0.3">
      <c r="C845" t="s">
        <v>115</v>
      </c>
      <c r="E845"/>
      <c r="J845" s="52" t="str">
        <f t="shared" si="37"/>
        <v>DEMAND</v>
      </c>
      <c r="K845" s="8">
        <f t="shared" si="35"/>
        <v>2043</v>
      </c>
      <c r="L845" s="56" t="str">
        <f t="shared" si="36"/>
        <v>CLOFF</v>
      </c>
      <c r="O845" s="53">
        <f>IFERROR(ROUNDDOWN(O597*('SCENARIO Variables'!W$47/'SCENARIO Variables'!W$46),4),"")</f>
        <v>0.26469999999999999</v>
      </c>
      <c r="P845" s="55" t="str">
        <f>IFERROR(P597*('SCENARIO Variables'!X$96/'SCENARIO Variables'!X$95),"")</f>
        <v/>
      </c>
      <c r="Q845" s="55" t="str">
        <f>IFERROR(Q597*('SCENARIO Variables'!Y$96/'SCENARIO Variables'!Y$95),"")</f>
        <v/>
      </c>
      <c r="R845" s="55" t="str">
        <f>IFERROR(R597*('SCENARIO Variables'!Z$96/'SCENARIO Variables'!Z$95),"")</f>
        <v/>
      </c>
      <c r="S845" s="55" t="str">
        <f>IFERROR(S597*('SCENARIO Variables'!AA$96/'SCENARIO Variables'!AA$95),"")</f>
        <v/>
      </c>
      <c r="T845" s="55" t="str">
        <f>IFERROR(T597*('SCENARIO Variables'!AB$96/'SCENARIO Variables'!AB$95),"")</f>
        <v/>
      </c>
      <c r="U845" s="55" t="str">
        <f>IFERROR(U597*('SCENARIO Variables'!AC$96/'SCENARIO Variables'!AC$95),"")</f>
        <v/>
      </c>
      <c r="V845" s="55" t="str">
        <f>IFERROR(V597*('SCENARIO Variables'!AD$96/'SCENARIO Variables'!AD$95),"")</f>
        <v/>
      </c>
      <c r="W845" s="55" t="str">
        <f>IFERROR(W597*('SCENARIO Variables'!AE$96/'SCENARIO Variables'!AE$95),"")</f>
        <v/>
      </c>
      <c r="X845" s="55" t="str">
        <f>IFERROR(X597*('SCENARIO Variables'!AF$96/'SCENARIO Variables'!AF$95),"")</f>
        <v/>
      </c>
      <c r="Y845" s="55" t="str">
        <f>IFERROR(Y597*('SCENARIO Variables'!AG$96/'SCENARIO Variables'!AG$95),"")</f>
        <v/>
      </c>
      <c r="Z845" s="55" t="str">
        <f>IFERROR(Z597*('SCENARIO Variables'!AH$96/'SCENARIO Variables'!AH$95),"")</f>
        <v/>
      </c>
      <c r="AA845" s="55" t="str">
        <f>IFERROR(AA597*('SCENARIO Variables'!AI$96/'SCENARIO Variables'!AI$95),"")</f>
        <v/>
      </c>
      <c r="AB845" s="55" t="str">
        <f>IFERROR(AB597*('SCENARIO Variables'!AJ$96/'SCENARIO Variables'!AJ$95),"")</f>
        <v/>
      </c>
      <c r="AC845" s="55" t="str">
        <f>IFERROR(AC597*('SCENARIO Variables'!AK$96/'SCENARIO Variables'!AK$95),"")</f>
        <v/>
      </c>
    </row>
    <row r="846" spans="3:29" x14ac:dyDescent="0.3">
      <c r="C846" t="s">
        <v>116</v>
      </c>
      <c r="E846"/>
      <c r="J846" s="52" t="str">
        <f t="shared" si="37"/>
        <v>DEMAND</v>
      </c>
      <c r="K846" s="8">
        <f t="shared" si="35"/>
        <v>2043</v>
      </c>
      <c r="L846" s="56" t="str">
        <f t="shared" si="36"/>
        <v>CLOTH</v>
      </c>
      <c r="O846" s="53">
        <f>IFERROR(ROUNDDOWN(O598*('SCENARIO Variables'!W$47/'SCENARIO Variables'!W$46),4),"")</f>
        <v>1.577</v>
      </c>
      <c r="P846" s="55" t="str">
        <f>IFERROR(P598*('SCENARIO Variables'!X$96/'SCENARIO Variables'!X$95),"")</f>
        <v/>
      </c>
      <c r="Q846" s="55" t="str">
        <f>IFERROR(Q598*('SCENARIO Variables'!Y$96/'SCENARIO Variables'!Y$95),"")</f>
        <v/>
      </c>
      <c r="R846" s="55" t="str">
        <f>IFERROR(R598*('SCENARIO Variables'!Z$96/'SCENARIO Variables'!Z$95),"")</f>
        <v/>
      </c>
      <c r="S846" s="55" t="str">
        <f>IFERROR(S598*('SCENARIO Variables'!AA$96/'SCENARIO Variables'!AA$95),"")</f>
        <v/>
      </c>
      <c r="T846" s="55" t="str">
        <f>IFERROR(T598*('SCENARIO Variables'!AB$96/'SCENARIO Variables'!AB$95),"")</f>
        <v/>
      </c>
      <c r="U846" s="55" t="str">
        <f>IFERROR(U598*('SCENARIO Variables'!AC$96/'SCENARIO Variables'!AC$95),"")</f>
        <v/>
      </c>
      <c r="V846" s="55" t="str">
        <f>IFERROR(V598*('SCENARIO Variables'!AD$96/'SCENARIO Variables'!AD$95),"")</f>
        <v/>
      </c>
      <c r="W846" s="55" t="str">
        <f>IFERROR(W598*('SCENARIO Variables'!AE$96/'SCENARIO Variables'!AE$95),"")</f>
        <v/>
      </c>
      <c r="X846" s="55" t="str">
        <f>IFERROR(X598*('SCENARIO Variables'!AF$96/'SCENARIO Variables'!AF$95),"")</f>
        <v/>
      </c>
      <c r="Y846" s="55" t="str">
        <f>IFERROR(Y598*('SCENARIO Variables'!AG$96/'SCENARIO Variables'!AG$95),"")</f>
        <v/>
      </c>
      <c r="Z846" s="55" t="str">
        <f>IFERROR(Z598*('SCENARIO Variables'!AH$96/'SCENARIO Variables'!AH$95),"")</f>
        <v/>
      </c>
      <c r="AA846" s="55" t="str">
        <f>IFERROR(AA598*('SCENARIO Variables'!AI$96/'SCENARIO Variables'!AI$95),"")</f>
        <v/>
      </c>
      <c r="AB846" s="55" t="str">
        <f>IFERROR(AB598*('SCENARIO Variables'!AJ$96/'SCENARIO Variables'!AJ$95),"")</f>
        <v/>
      </c>
      <c r="AC846" s="55" t="str">
        <f>IFERROR(AC598*('SCENARIO Variables'!AK$96/'SCENARIO Variables'!AK$95),"")</f>
        <v/>
      </c>
    </row>
    <row r="847" spans="3:29" x14ac:dyDescent="0.3">
      <c r="C847" t="s">
        <v>117</v>
      </c>
      <c r="E847"/>
      <c r="J847" s="52" t="str">
        <f t="shared" si="37"/>
        <v>DEMAND</v>
      </c>
      <c r="K847" s="8">
        <f t="shared" si="35"/>
        <v>2043</v>
      </c>
      <c r="L847" s="56" t="str">
        <f t="shared" si="36"/>
        <v>CLRET</v>
      </c>
      <c r="O847" s="53">
        <f>IFERROR(ROUNDDOWN(O599*('SCENARIO Variables'!W$47/'SCENARIO Variables'!W$46),4),"")</f>
        <v>0.32629999999999998</v>
      </c>
      <c r="P847" s="55" t="str">
        <f>IFERROR(P599*('SCENARIO Variables'!X$96/'SCENARIO Variables'!X$95),"")</f>
        <v/>
      </c>
      <c r="Q847" s="55" t="str">
        <f>IFERROR(Q599*('SCENARIO Variables'!Y$96/'SCENARIO Variables'!Y$95),"")</f>
        <v/>
      </c>
      <c r="R847" s="55" t="str">
        <f>IFERROR(R599*('SCENARIO Variables'!Z$96/'SCENARIO Variables'!Z$95),"")</f>
        <v/>
      </c>
      <c r="S847" s="55" t="str">
        <f>IFERROR(S599*('SCENARIO Variables'!AA$96/'SCENARIO Variables'!AA$95),"")</f>
        <v/>
      </c>
      <c r="T847" s="55" t="str">
        <f>IFERROR(T599*('SCENARIO Variables'!AB$96/'SCENARIO Variables'!AB$95),"")</f>
        <v/>
      </c>
      <c r="U847" s="55" t="str">
        <f>IFERROR(U599*('SCENARIO Variables'!AC$96/'SCENARIO Variables'!AC$95),"")</f>
        <v/>
      </c>
      <c r="V847" s="55" t="str">
        <f>IFERROR(V599*('SCENARIO Variables'!AD$96/'SCENARIO Variables'!AD$95),"")</f>
        <v/>
      </c>
      <c r="W847" s="55" t="str">
        <f>IFERROR(W599*('SCENARIO Variables'!AE$96/'SCENARIO Variables'!AE$95),"")</f>
        <v/>
      </c>
      <c r="X847" s="55" t="str">
        <f>IFERROR(X599*('SCENARIO Variables'!AF$96/'SCENARIO Variables'!AF$95),"")</f>
        <v/>
      </c>
      <c r="Y847" s="55" t="str">
        <f>IFERROR(Y599*('SCENARIO Variables'!AG$96/'SCENARIO Variables'!AG$95),"")</f>
        <v/>
      </c>
      <c r="Z847" s="55" t="str">
        <f>IFERROR(Z599*('SCENARIO Variables'!AH$96/'SCENARIO Variables'!AH$95),"")</f>
        <v/>
      </c>
      <c r="AA847" s="55" t="str">
        <f>IFERROR(AA599*('SCENARIO Variables'!AI$96/'SCENARIO Variables'!AI$95),"")</f>
        <v/>
      </c>
      <c r="AB847" s="55" t="str">
        <f>IFERROR(AB599*('SCENARIO Variables'!AJ$96/'SCENARIO Variables'!AJ$95),"")</f>
        <v/>
      </c>
      <c r="AC847" s="55" t="str">
        <f>IFERROR(AC599*('SCENARIO Variables'!AK$96/'SCENARIO Variables'!AK$95),"")</f>
        <v/>
      </c>
    </row>
    <row r="848" spans="3:29" x14ac:dyDescent="0.3">
      <c r="C848" t="s">
        <v>118</v>
      </c>
      <c r="E848"/>
      <c r="J848" s="52" t="str">
        <f t="shared" si="37"/>
        <v>DEMAND</v>
      </c>
      <c r="K848" s="8">
        <f t="shared" si="35"/>
        <v>2043</v>
      </c>
      <c r="L848" s="56" t="str">
        <f t="shared" si="36"/>
        <v>CLSPO</v>
      </c>
      <c r="O848" s="53">
        <f>IFERROR(ROUNDDOWN(O600*('SCENARIO Variables'!W$47/'SCENARIO Variables'!W$46),4),"")</f>
        <v>0.7006</v>
      </c>
      <c r="P848" s="55" t="str">
        <f>IFERROR(P600*('SCENARIO Variables'!X$96/'SCENARIO Variables'!X$95),"")</f>
        <v/>
      </c>
      <c r="Q848" s="55" t="str">
        <f>IFERROR(Q600*('SCENARIO Variables'!Y$96/'SCENARIO Variables'!Y$95),"")</f>
        <v/>
      </c>
      <c r="R848" s="55" t="str">
        <f>IFERROR(R600*('SCENARIO Variables'!Z$96/'SCENARIO Variables'!Z$95),"")</f>
        <v/>
      </c>
      <c r="S848" s="55" t="str">
        <f>IFERROR(S600*('SCENARIO Variables'!AA$96/'SCENARIO Variables'!AA$95),"")</f>
        <v/>
      </c>
      <c r="T848" s="55" t="str">
        <f>IFERROR(T600*('SCENARIO Variables'!AB$96/'SCENARIO Variables'!AB$95),"")</f>
        <v/>
      </c>
      <c r="U848" s="55" t="str">
        <f>IFERROR(U600*('SCENARIO Variables'!AC$96/'SCENARIO Variables'!AC$95),"")</f>
        <v/>
      </c>
      <c r="V848" s="55" t="str">
        <f>IFERROR(V600*('SCENARIO Variables'!AD$96/'SCENARIO Variables'!AD$95),"")</f>
        <v/>
      </c>
      <c r="W848" s="55" t="str">
        <f>IFERROR(W600*('SCENARIO Variables'!AE$96/'SCENARIO Variables'!AE$95),"")</f>
        <v/>
      </c>
      <c r="X848" s="55" t="str">
        <f>IFERROR(X600*('SCENARIO Variables'!AF$96/'SCENARIO Variables'!AF$95),"")</f>
        <v/>
      </c>
      <c r="Y848" s="55" t="str">
        <f>IFERROR(Y600*('SCENARIO Variables'!AG$96/'SCENARIO Variables'!AG$95),"")</f>
        <v/>
      </c>
      <c r="Z848" s="55" t="str">
        <f>IFERROR(Z600*('SCENARIO Variables'!AH$96/'SCENARIO Variables'!AH$95),"")</f>
        <v/>
      </c>
      <c r="AA848" s="55" t="str">
        <f>IFERROR(AA600*('SCENARIO Variables'!AI$96/'SCENARIO Variables'!AI$95),"")</f>
        <v/>
      </c>
      <c r="AB848" s="55" t="str">
        <f>IFERROR(AB600*('SCENARIO Variables'!AJ$96/'SCENARIO Variables'!AJ$95),"")</f>
        <v/>
      </c>
      <c r="AC848" s="55" t="str">
        <f>IFERROR(AC600*('SCENARIO Variables'!AK$96/'SCENARIO Variables'!AK$95),"")</f>
        <v/>
      </c>
    </row>
    <row r="849" spans="3:29" x14ac:dyDescent="0.3">
      <c r="C849" t="s">
        <v>119</v>
      </c>
      <c r="E849"/>
      <c r="J849" s="52" t="str">
        <f t="shared" si="37"/>
        <v>DEMAND</v>
      </c>
      <c r="K849" s="8">
        <f t="shared" si="35"/>
        <v>2043</v>
      </c>
      <c r="L849" s="56" t="str">
        <f t="shared" si="36"/>
        <v>CLTUR</v>
      </c>
      <c r="O849" s="53">
        <f>IFERROR(ROUNDDOWN(O601*('SCENARIO Variables'!W$47/'SCENARIO Variables'!W$46),4),"")</f>
        <v>0.1988</v>
      </c>
      <c r="P849" s="55" t="str">
        <f>IFERROR(P601*('SCENARIO Variables'!X$96/'SCENARIO Variables'!X$95),"")</f>
        <v/>
      </c>
      <c r="Q849" s="55" t="str">
        <f>IFERROR(Q601*('SCENARIO Variables'!Y$96/'SCENARIO Variables'!Y$95),"")</f>
        <v/>
      </c>
      <c r="R849" s="55" t="str">
        <f>IFERROR(R601*('SCENARIO Variables'!Z$96/'SCENARIO Variables'!Z$95),"")</f>
        <v/>
      </c>
      <c r="S849" s="55" t="str">
        <f>IFERROR(S601*('SCENARIO Variables'!AA$96/'SCENARIO Variables'!AA$95),"")</f>
        <v/>
      </c>
      <c r="T849" s="55" t="str">
        <f>IFERROR(T601*('SCENARIO Variables'!AB$96/'SCENARIO Variables'!AB$95),"")</f>
        <v/>
      </c>
      <c r="U849" s="55" t="str">
        <f>IFERROR(U601*('SCENARIO Variables'!AC$96/'SCENARIO Variables'!AC$95),"")</f>
        <v/>
      </c>
      <c r="V849" s="55" t="str">
        <f>IFERROR(V601*('SCENARIO Variables'!AD$96/'SCENARIO Variables'!AD$95),"")</f>
        <v/>
      </c>
      <c r="W849" s="55" t="str">
        <f>IFERROR(W601*('SCENARIO Variables'!AE$96/'SCENARIO Variables'!AE$95),"")</f>
        <v/>
      </c>
      <c r="X849" s="55" t="str">
        <f>IFERROR(X601*('SCENARIO Variables'!AF$96/'SCENARIO Variables'!AF$95),"")</f>
        <v/>
      </c>
      <c r="Y849" s="55" t="str">
        <f>IFERROR(Y601*('SCENARIO Variables'!AG$96/'SCENARIO Variables'!AG$95),"")</f>
        <v/>
      </c>
      <c r="Z849" s="55" t="str">
        <f>IFERROR(Z601*('SCENARIO Variables'!AH$96/'SCENARIO Variables'!AH$95),"")</f>
        <v/>
      </c>
      <c r="AA849" s="55" t="str">
        <f>IFERROR(AA601*('SCENARIO Variables'!AI$96/'SCENARIO Variables'!AI$95),"")</f>
        <v/>
      </c>
      <c r="AB849" s="55" t="str">
        <f>IFERROR(AB601*('SCENARIO Variables'!AJ$96/'SCENARIO Variables'!AJ$95),"")</f>
        <v/>
      </c>
      <c r="AC849" s="55" t="str">
        <f>IFERROR(AC601*('SCENARIO Variables'!AK$96/'SCENARIO Variables'!AK$95),"")</f>
        <v/>
      </c>
    </row>
    <row r="850" spans="3:29" x14ac:dyDescent="0.3">
      <c r="C850" t="s">
        <v>120</v>
      </c>
      <c r="E850"/>
      <c r="J850" s="52" t="str">
        <f t="shared" si="37"/>
        <v>DEMAND</v>
      </c>
      <c r="K850" s="8">
        <f t="shared" si="35"/>
        <v>2043</v>
      </c>
      <c r="L850" s="56" t="str">
        <f t="shared" si="36"/>
        <v>COCUL</v>
      </c>
      <c r="O850" s="53">
        <f>IFERROR(ROUNDDOWN(O602*('SCENARIO Variables'!W$47/'SCENARIO Variables'!W$46),4),"")</f>
        <v>4.9044999999999996</v>
      </c>
      <c r="P850" s="55" t="str">
        <f>IFERROR(P602*('SCENARIO Variables'!X$96/'SCENARIO Variables'!X$95),"")</f>
        <v/>
      </c>
      <c r="Q850" s="55" t="str">
        <f>IFERROR(Q602*('SCENARIO Variables'!Y$96/'SCENARIO Variables'!Y$95),"")</f>
        <v/>
      </c>
      <c r="R850" s="55" t="str">
        <f>IFERROR(R602*('SCENARIO Variables'!Z$96/'SCENARIO Variables'!Z$95),"")</f>
        <v/>
      </c>
      <c r="S850" s="55" t="str">
        <f>IFERROR(S602*('SCENARIO Variables'!AA$96/'SCENARIO Variables'!AA$95),"")</f>
        <v/>
      </c>
      <c r="T850" s="55" t="str">
        <f>IFERROR(T602*('SCENARIO Variables'!AB$96/'SCENARIO Variables'!AB$95),"")</f>
        <v/>
      </c>
      <c r="U850" s="55" t="str">
        <f>IFERROR(U602*('SCENARIO Variables'!AC$96/'SCENARIO Variables'!AC$95),"")</f>
        <v/>
      </c>
      <c r="V850" s="55" t="str">
        <f>IFERROR(V602*('SCENARIO Variables'!AD$96/'SCENARIO Variables'!AD$95),"")</f>
        <v/>
      </c>
      <c r="W850" s="55" t="str">
        <f>IFERROR(W602*('SCENARIO Variables'!AE$96/'SCENARIO Variables'!AE$95),"")</f>
        <v/>
      </c>
      <c r="X850" s="55" t="str">
        <f>IFERROR(X602*('SCENARIO Variables'!AF$96/'SCENARIO Variables'!AF$95),"")</f>
        <v/>
      </c>
      <c r="Y850" s="55" t="str">
        <f>IFERROR(Y602*('SCENARIO Variables'!AG$96/'SCENARIO Variables'!AG$95),"")</f>
        <v/>
      </c>
      <c r="Z850" s="55" t="str">
        <f>IFERROR(Z602*('SCENARIO Variables'!AH$96/'SCENARIO Variables'!AH$95),"")</f>
        <v/>
      </c>
      <c r="AA850" s="55" t="str">
        <f>IFERROR(AA602*('SCENARIO Variables'!AI$96/'SCENARIO Variables'!AI$95),"")</f>
        <v/>
      </c>
      <c r="AB850" s="55" t="str">
        <f>IFERROR(AB602*('SCENARIO Variables'!AJ$96/'SCENARIO Variables'!AJ$95),"")</f>
        <v/>
      </c>
      <c r="AC850" s="55" t="str">
        <f>IFERROR(AC602*('SCENARIO Variables'!AK$96/'SCENARIO Variables'!AK$95),"")</f>
        <v/>
      </c>
    </row>
    <row r="851" spans="3:29" x14ac:dyDescent="0.3">
      <c r="C851" t="s">
        <v>121</v>
      </c>
      <c r="E851"/>
      <c r="J851" s="52" t="str">
        <f t="shared" si="37"/>
        <v>DEMAND</v>
      </c>
      <c r="K851" s="8">
        <f t="shared" si="35"/>
        <v>2043</v>
      </c>
      <c r="L851" s="56" t="str">
        <f t="shared" si="36"/>
        <v>COEDU</v>
      </c>
      <c r="O851" s="53">
        <f>IFERROR(ROUNDDOWN(O603*('SCENARIO Variables'!W$47/'SCENARIO Variables'!W$46),4),"")</f>
        <v>11.775499999999999</v>
      </c>
      <c r="P851" s="55" t="str">
        <f>IFERROR(P603*('SCENARIO Variables'!X$96/'SCENARIO Variables'!X$95),"")</f>
        <v/>
      </c>
      <c r="Q851" s="55" t="str">
        <f>IFERROR(Q603*('SCENARIO Variables'!Y$96/'SCENARIO Variables'!Y$95),"")</f>
        <v/>
      </c>
      <c r="R851" s="55" t="str">
        <f>IFERROR(R603*('SCENARIO Variables'!Z$96/'SCENARIO Variables'!Z$95),"")</f>
        <v/>
      </c>
      <c r="S851" s="55" t="str">
        <f>IFERROR(S603*('SCENARIO Variables'!AA$96/'SCENARIO Variables'!AA$95),"")</f>
        <v/>
      </c>
      <c r="T851" s="55" t="str">
        <f>IFERROR(T603*('SCENARIO Variables'!AB$96/'SCENARIO Variables'!AB$95),"")</f>
        <v/>
      </c>
      <c r="U851" s="55" t="str">
        <f>IFERROR(U603*('SCENARIO Variables'!AC$96/'SCENARIO Variables'!AC$95),"")</f>
        <v/>
      </c>
      <c r="V851" s="55" t="str">
        <f>IFERROR(V603*('SCENARIO Variables'!AD$96/'SCENARIO Variables'!AD$95),"")</f>
        <v/>
      </c>
      <c r="W851" s="55" t="str">
        <f>IFERROR(W603*('SCENARIO Variables'!AE$96/'SCENARIO Variables'!AE$95),"")</f>
        <v/>
      </c>
      <c r="X851" s="55" t="str">
        <f>IFERROR(X603*('SCENARIO Variables'!AF$96/'SCENARIO Variables'!AF$95),"")</f>
        <v/>
      </c>
      <c r="Y851" s="55" t="str">
        <f>IFERROR(Y603*('SCENARIO Variables'!AG$96/'SCENARIO Variables'!AG$95),"")</f>
        <v/>
      </c>
      <c r="Z851" s="55" t="str">
        <f>IFERROR(Z603*('SCENARIO Variables'!AH$96/'SCENARIO Variables'!AH$95),"")</f>
        <v/>
      </c>
      <c r="AA851" s="55" t="str">
        <f>IFERROR(AA603*('SCENARIO Variables'!AI$96/'SCENARIO Variables'!AI$95),"")</f>
        <v/>
      </c>
      <c r="AB851" s="55" t="str">
        <f>IFERROR(AB603*('SCENARIO Variables'!AJ$96/'SCENARIO Variables'!AJ$95),"")</f>
        <v/>
      </c>
      <c r="AC851" s="55" t="str">
        <f>IFERROR(AC603*('SCENARIO Variables'!AK$96/'SCENARIO Variables'!AK$95),"")</f>
        <v/>
      </c>
    </row>
    <row r="852" spans="3:29" x14ac:dyDescent="0.3">
      <c r="C852" t="s">
        <v>122</v>
      </c>
      <c r="E852"/>
      <c r="J852" s="52" t="str">
        <f t="shared" si="37"/>
        <v>DEMAND</v>
      </c>
      <c r="K852" s="8">
        <f t="shared" si="35"/>
        <v>2043</v>
      </c>
      <c r="L852" s="56" t="str">
        <f t="shared" si="36"/>
        <v>COHLT</v>
      </c>
      <c r="O852" s="53">
        <f>IFERROR(ROUNDDOWN(O604*('SCENARIO Variables'!W$47/'SCENARIO Variables'!W$46),4),"")</f>
        <v>0.88439999999999996</v>
      </c>
      <c r="P852" s="55" t="str">
        <f>IFERROR(P604*('SCENARIO Variables'!X$96/'SCENARIO Variables'!X$95),"")</f>
        <v/>
      </c>
      <c r="Q852" s="55" t="str">
        <f>IFERROR(Q604*('SCENARIO Variables'!Y$96/'SCENARIO Variables'!Y$95),"")</f>
        <v/>
      </c>
      <c r="R852" s="55" t="str">
        <f>IFERROR(R604*('SCENARIO Variables'!Z$96/'SCENARIO Variables'!Z$95),"")</f>
        <v/>
      </c>
      <c r="S852" s="55" t="str">
        <f>IFERROR(S604*('SCENARIO Variables'!AA$96/'SCENARIO Variables'!AA$95),"")</f>
        <v/>
      </c>
      <c r="T852" s="55" t="str">
        <f>IFERROR(T604*('SCENARIO Variables'!AB$96/'SCENARIO Variables'!AB$95),"")</f>
        <v/>
      </c>
      <c r="U852" s="55" t="str">
        <f>IFERROR(U604*('SCENARIO Variables'!AC$96/'SCENARIO Variables'!AC$95),"")</f>
        <v/>
      </c>
      <c r="V852" s="55" t="str">
        <f>IFERROR(V604*('SCENARIO Variables'!AD$96/'SCENARIO Variables'!AD$95),"")</f>
        <v/>
      </c>
      <c r="W852" s="55" t="str">
        <f>IFERROR(W604*('SCENARIO Variables'!AE$96/'SCENARIO Variables'!AE$95),"")</f>
        <v/>
      </c>
      <c r="X852" s="55" t="str">
        <f>IFERROR(X604*('SCENARIO Variables'!AF$96/'SCENARIO Variables'!AF$95),"")</f>
        <v/>
      </c>
      <c r="Y852" s="55" t="str">
        <f>IFERROR(Y604*('SCENARIO Variables'!AG$96/'SCENARIO Variables'!AG$95),"")</f>
        <v/>
      </c>
      <c r="Z852" s="55" t="str">
        <f>IFERROR(Z604*('SCENARIO Variables'!AH$96/'SCENARIO Variables'!AH$95),"")</f>
        <v/>
      </c>
      <c r="AA852" s="55" t="str">
        <f>IFERROR(AA604*('SCENARIO Variables'!AI$96/'SCENARIO Variables'!AI$95),"")</f>
        <v/>
      </c>
      <c r="AB852" s="55" t="str">
        <f>IFERROR(AB604*('SCENARIO Variables'!AJ$96/'SCENARIO Variables'!AJ$95),"")</f>
        <v/>
      </c>
      <c r="AC852" s="55" t="str">
        <f>IFERROR(AC604*('SCENARIO Variables'!AK$96/'SCENARIO Variables'!AK$95),"")</f>
        <v/>
      </c>
    </row>
    <row r="853" spans="3:29" x14ac:dyDescent="0.3">
      <c r="C853" t="s">
        <v>123</v>
      </c>
      <c r="E853"/>
      <c r="J853" s="52" t="str">
        <f t="shared" si="37"/>
        <v>DEMAND</v>
      </c>
      <c r="K853" s="8">
        <f t="shared" si="35"/>
        <v>2043</v>
      </c>
      <c r="L853" s="56" t="str">
        <f t="shared" si="36"/>
        <v>COOFF</v>
      </c>
      <c r="O853" s="53">
        <f>IFERROR(ROUNDDOWN(O605*('SCENARIO Variables'!W$47/'SCENARIO Variables'!W$46),4),"")</f>
        <v>1.2552000000000001</v>
      </c>
      <c r="P853" s="55" t="str">
        <f>IFERROR(P605*('SCENARIO Variables'!X$96/'SCENARIO Variables'!X$95),"")</f>
        <v/>
      </c>
      <c r="Q853" s="55" t="str">
        <f>IFERROR(Q605*('SCENARIO Variables'!Y$96/'SCENARIO Variables'!Y$95),"")</f>
        <v/>
      </c>
      <c r="R853" s="55" t="str">
        <f>IFERROR(R605*('SCENARIO Variables'!Z$96/'SCENARIO Variables'!Z$95),"")</f>
        <v/>
      </c>
      <c r="S853" s="55" t="str">
        <f>IFERROR(S605*('SCENARIO Variables'!AA$96/'SCENARIO Variables'!AA$95),"")</f>
        <v/>
      </c>
      <c r="T853" s="55" t="str">
        <f>IFERROR(T605*('SCENARIO Variables'!AB$96/'SCENARIO Variables'!AB$95),"")</f>
        <v/>
      </c>
      <c r="U853" s="55" t="str">
        <f>IFERROR(U605*('SCENARIO Variables'!AC$96/'SCENARIO Variables'!AC$95),"")</f>
        <v/>
      </c>
      <c r="V853" s="55" t="str">
        <f>IFERROR(V605*('SCENARIO Variables'!AD$96/'SCENARIO Variables'!AD$95),"")</f>
        <v/>
      </c>
      <c r="W853" s="55" t="str">
        <f>IFERROR(W605*('SCENARIO Variables'!AE$96/'SCENARIO Variables'!AE$95),"")</f>
        <v/>
      </c>
      <c r="X853" s="55" t="str">
        <f>IFERROR(X605*('SCENARIO Variables'!AF$96/'SCENARIO Variables'!AF$95),"")</f>
        <v/>
      </c>
      <c r="Y853" s="55" t="str">
        <f>IFERROR(Y605*('SCENARIO Variables'!AG$96/'SCENARIO Variables'!AG$95),"")</f>
        <v/>
      </c>
      <c r="Z853" s="55" t="str">
        <f>IFERROR(Z605*('SCENARIO Variables'!AH$96/'SCENARIO Variables'!AH$95),"")</f>
        <v/>
      </c>
      <c r="AA853" s="55" t="str">
        <f>IFERROR(AA605*('SCENARIO Variables'!AI$96/'SCENARIO Variables'!AI$95),"")</f>
        <v/>
      </c>
      <c r="AB853" s="55" t="str">
        <f>IFERROR(AB605*('SCENARIO Variables'!AJ$96/'SCENARIO Variables'!AJ$95),"")</f>
        <v/>
      </c>
      <c r="AC853" s="55" t="str">
        <f>IFERROR(AC605*('SCENARIO Variables'!AK$96/'SCENARIO Variables'!AK$95),"")</f>
        <v/>
      </c>
    </row>
    <row r="854" spans="3:29" x14ac:dyDescent="0.3">
      <c r="C854" t="s">
        <v>124</v>
      </c>
      <c r="E854"/>
      <c r="J854" s="52" t="str">
        <f t="shared" si="37"/>
        <v>DEMAND</v>
      </c>
      <c r="K854" s="8">
        <f t="shared" si="35"/>
        <v>2043</v>
      </c>
      <c r="L854" s="56" t="str">
        <f t="shared" si="36"/>
        <v>COOTH</v>
      </c>
      <c r="O854" s="53">
        <f>IFERROR(ROUNDDOWN(O606*('SCENARIO Variables'!W$47/'SCENARIO Variables'!W$46),4),"")</f>
        <v>7.4740000000000002</v>
      </c>
      <c r="P854" s="55" t="str">
        <f>IFERROR(P606*('SCENARIO Variables'!X$96/'SCENARIO Variables'!X$95),"")</f>
        <v/>
      </c>
      <c r="Q854" s="55" t="str">
        <f>IFERROR(Q606*('SCENARIO Variables'!Y$96/'SCENARIO Variables'!Y$95),"")</f>
        <v/>
      </c>
      <c r="R854" s="55" t="str">
        <f>IFERROR(R606*('SCENARIO Variables'!Z$96/'SCENARIO Variables'!Z$95),"")</f>
        <v/>
      </c>
      <c r="S854" s="55" t="str">
        <f>IFERROR(S606*('SCENARIO Variables'!AA$96/'SCENARIO Variables'!AA$95),"")</f>
        <v/>
      </c>
      <c r="T854" s="55" t="str">
        <f>IFERROR(T606*('SCENARIO Variables'!AB$96/'SCENARIO Variables'!AB$95),"")</f>
        <v/>
      </c>
      <c r="U854" s="55" t="str">
        <f>IFERROR(U606*('SCENARIO Variables'!AC$96/'SCENARIO Variables'!AC$95),"")</f>
        <v/>
      </c>
      <c r="V854" s="55" t="str">
        <f>IFERROR(V606*('SCENARIO Variables'!AD$96/'SCENARIO Variables'!AD$95),"")</f>
        <v/>
      </c>
      <c r="W854" s="55" t="str">
        <f>IFERROR(W606*('SCENARIO Variables'!AE$96/'SCENARIO Variables'!AE$95),"")</f>
        <v/>
      </c>
      <c r="X854" s="55" t="str">
        <f>IFERROR(X606*('SCENARIO Variables'!AF$96/'SCENARIO Variables'!AF$95),"")</f>
        <v/>
      </c>
      <c r="Y854" s="55" t="str">
        <f>IFERROR(Y606*('SCENARIO Variables'!AG$96/'SCENARIO Variables'!AG$95),"")</f>
        <v/>
      </c>
      <c r="Z854" s="55" t="str">
        <f>IFERROR(Z606*('SCENARIO Variables'!AH$96/'SCENARIO Variables'!AH$95),"")</f>
        <v/>
      </c>
      <c r="AA854" s="55" t="str">
        <f>IFERROR(AA606*('SCENARIO Variables'!AI$96/'SCENARIO Variables'!AI$95),"")</f>
        <v/>
      </c>
      <c r="AB854" s="55" t="str">
        <f>IFERROR(AB606*('SCENARIO Variables'!AJ$96/'SCENARIO Variables'!AJ$95),"")</f>
        <v/>
      </c>
      <c r="AC854" s="55" t="str">
        <f>IFERROR(AC606*('SCENARIO Variables'!AK$96/'SCENARIO Variables'!AK$95),"")</f>
        <v/>
      </c>
    </row>
    <row r="855" spans="3:29" x14ac:dyDescent="0.3">
      <c r="C855" t="s">
        <v>125</v>
      </c>
      <c r="E855"/>
      <c r="J855" s="52" t="str">
        <f t="shared" si="37"/>
        <v>DEMAND</v>
      </c>
      <c r="K855" s="8">
        <f t="shared" si="35"/>
        <v>2043</v>
      </c>
      <c r="L855" s="56" t="str">
        <f t="shared" si="36"/>
        <v>CORET</v>
      </c>
      <c r="O855" s="53">
        <f>IFERROR(ROUNDDOWN(O607*('SCENARIO Variables'!W$47/'SCENARIO Variables'!W$46),4),"")</f>
        <v>1.5479000000000001</v>
      </c>
      <c r="P855" s="55" t="str">
        <f>IFERROR(P607*('SCENARIO Variables'!X$96/'SCENARIO Variables'!X$95),"")</f>
        <v/>
      </c>
      <c r="Q855" s="55" t="str">
        <f>IFERROR(Q607*('SCENARIO Variables'!Y$96/'SCENARIO Variables'!Y$95),"")</f>
        <v/>
      </c>
      <c r="R855" s="55" t="str">
        <f>IFERROR(R607*('SCENARIO Variables'!Z$96/'SCENARIO Variables'!Z$95),"")</f>
        <v/>
      </c>
      <c r="S855" s="55" t="str">
        <f>IFERROR(S607*('SCENARIO Variables'!AA$96/'SCENARIO Variables'!AA$95),"")</f>
        <v/>
      </c>
      <c r="T855" s="55" t="str">
        <f>IFERROR(T607*('SCENARIO Variables'!AB$96/'SCENARIO Variables'!AB$95),"")</f>
        <v/>
      </c>
      <c r="U855" s="55" t="str">
        <f>IFERROR(U607*('SCENARIO Variables'!AC$96/'SCENARIO Variables'!AC$95),"")</f>
        <v/>
      </c>
      <c r="V855" s="55" t="str">
        <f>IFERROR(V607*('SCENARIO Variables'!AD$96/'SCENARIO Variables'!AD$95),"")</f>
        <v/>
      </c>
      <c r="W855" s="55" t="str">
        <f>IFERROR(W607*('SCENARIO Variables'!AE$96/'SCENARIO Variables'!AE$95),"")</f>
        <v/>
      </c>
      <c r="X855" s="55" t="str">
        <f>IFERROR(X607*('SCENARIO Variables'!AF$96/'SCENARIO Variables'!AF$95),"")</f>
        <v/>
      </c>
      <c r="Y855" s="55" t="str">
        <f>IFERROR(Y607*('SCENARIO Variables'!AG$96/'SCENARIO Variables'!AG$95),"")</f>
        <v/>
      </c>
      <c r="Z855" s="55" t="str">
        <f>IFERROR(Z607*('SCENARIO Variables'!AH$96/'SCENARIO Variables'!AH$95),"")</f>
        <v/>
      </c>
      <c r="AA855" s="55" t="str">
        <f>IFERROR(AA607*('SCENARIO Variables'!AI$96/'SCENARIO Variables'!AI$95),"")</f>
        <v/>
      </c>
      <c r="AB855" s="55" t="str">
        <f>IFERROR(AB607*('SCENARIO Variables'!AJ$96/'SCENARIO Variables'!AJ$95),"")</f>
        <v/>
      </c>
      <c r="AC855" s="55" t="str">
        <f>IFERROR(AC607*('SCENARIO Variables'!AK$96/'SCENARIO Variables'!AK$95),"")</f>
        <v/>
      </c>
    </row>
    <row r="856" spans="3:29" x14ac:dyDescent="0.3">
      <c r="C856" t="s">
        <v>126</v>
      </c>
      <c r="E856"/>
      <c r="J856" s="52" t="str">
        <f t="shared" si="37"/>
        <v>DEMAND</v>
      </c>
      <c r="K856" s="8">
        <f t="shared" si="35"/>
        <v>2043</v>
      </c>
      <c r="L856" s="56" t="str">
        <f t="shared" si="36"/>
        <v>COSPO</v>
      </c>
      <c r="O856" s="53">
        <f>IFERROR(ROUNDDOWN(O608*('SCENARIO Variables'!W$47/'SCENARIO Variables'!W$46),4),"")</f>
        <v>3.3203999999999998</v>
      </c>
      <c r="P856" s="55" t="str">
        <f>IFERROR(P608*('SCENARIO Variables'!X$96/'SCENARIO Variables'!X$95),"")</f>
        <v/>
      </c>
      <c r="Q856" s="55" t="str">
        <f>IFERROR(Q608*('SCENARIO Variables'!Y$96/'SCENARIO Variables'!Y$95),"")</f>
        <v/>
      </c>
      <c r="R856" s="55" t="str">
        <f>IFERROR(R608*('SCENARIO Variables'!Z$96/'SCENARIO Variables'!Z$95),"")</f>
        <v/>
      </c>
      <c r="S856" s="55" t="str">
        <f>IFERROR(S608*('SCENARIO Variables'!AA$96/'SCENARIO Variables'!AA$95),"")</f>
        <v/>
      </c>
      <c r="T856" s="55" t="str">
        <f>IFERROR(T608*('SCENARIO Variables'!AB$96/'SCENARIO Variables'!AB$95),"")</f>
        <v/>
      </c>
      <c r="U856" s="55" t="str">
        <f>IFERROR(U608*('SCENARIO Variables'!AC$96/'SCENARIO Variables'!AC$95),"")</f>
        <v/>
      </c>
      <c r="V856" s="55" t="str">
        <f>IFERROR(V608*('SCENARIO Variables'!AD$96/'SCENARIO Variables'!AD$95),"")</f>
        <v/>
      </c>
      <c r="W856" s="55" t="str">
        <f>IFERROR(W608*('SCENARIO Variables'!AE$96/'SCENARIO Variables'!AE$95),"")</f>
        <v/>
      </c>
      <c r="X856" s="55" t="str">
        <f>IFERROR(X608*('SCENARIO Variables'!AF$96/'SCENARIO Variables'!AF$95),"")</f>
        <v/>
      </c>
      <c r="Y856" s="55" t="str">
        <f>IFERROR(Y608*('SCENARIO Variables'!AG$96/'SCENARIO Variables'!AG$95),"")</f>
        <v/>
      </c>
      <c r="Z856" s="55" t="str">
        <f>IFERROR(Z608*('SCENARIO Variables'!AH$96/'SCENARIO Variables'!AH$95),"")</f>
        <v/>
      </c>
      <c r="AA856" s="55" t="str">
        <f>IFERROR(AA608*('SCENARIO Variables'!AI$96/'SCENARIO Variables'!AI$95),"")</f>
        <v/>
      </c>
      <c r="AB856" s="55" t="str">
        <f>IFERROR(AB608*('SCENARIO Variables'!AJ$96/'SCENARIO Variables'!AJ$95),"")</f>
        <v/>
      </c>
      <c r="AC856" s="55" t="str">
        <f>IFERROR(AC608*('SCENARIO Variables'!AK$96/'SCENARIO Variables'!AK$95),"")</f>
        <v/>
      </c>
    </row>
    <row r="857" spans="3:29" x14ac:dyDescent="0.3">
      <c r="C857" t="s">
        <v>127</v>
      </c>
      <c r="E857"/>
      <c r="J857" s="52" t="str">
        <f t="shared" si="37"/>
        <v>DEMAND</v>
      </c>
      <c r="K857" s="8">
        <f t="shared" si="35"/>
        <v>2043</v>
      </c>
      <c r="L857" s="56" t="str">
        <f t="shared" si="36"/>
        <v>COTUR</v>
      </c>
      <c r="O857" s="53">
        <f>IFERROR(ROUNDDOWN(O609*('SCENARIO Variables'!W$47/'SCENARIO Variables'!W$46),4),"")</f>
        <v>0.94299999999999995</v>
      </c>
      <c r="P857" s="55" t="str">
        <f>IFERROR(P609*('SCENARIO Variables'!X$96/'SCENARIO Variables'!X$95),"")</f>
        <v/>
      </c>
      <c r="Q857" s="55" t="str">
        <f>IFERROR(Q609*('SCENARIO Variables'!Y$96/'SCENARIO Variables'!Y$95),"")</f>
        <v/>
      </c>
      <c r="R857" s="55" t="str">
        <f>IFERROR(R609*('SCENARIO Variables'!Z$96/'SCENARIO Variables'!Z$95),"")</f>
        <v/>
      </c>
      <c r="S857" s="55" t="str">
        <f>IFERROR(S609*('SCENARIO Variables'!AA$96/'SCENARIO Variables'!AA$95),"")</f>
        <v/>
      </c>
      <c r="T857" s="55" t="str">
        <f>IFERROR(T609*('SCENARIO Variables'!AB$96/'SCENARIO Variables'!AB$95),"")</f>
        <v/>
      </c>
      <c r="U857" s="55" t="str">
        <f>IFERROR(U609*('SCENARIO Variables'!AC$96/'SCENARIO Variables'!AC$95),"")</f>
        <v/>
      </c>
      <c r="V857" s="55" t="str">
        <f>IFERROR(V609*('SCENARIO Variables'!AD$96/'SCENARIO Variables'!AD$95),"")</f>
        <v/>
      </c>
      <c r="W857" s="55" t="str">
        <f>IFERROR(W609*('SCENARIO Variables'!AE$96/'SCENARIO Variables'!AE$95),"")</f>
        <v/>
      </c>
      <c r="X857" s="55" t="str">
        <f>IFERROR(X609*('SCENARIO Variables'!AF$96/'SCENARIO Variables'!AF$95),"")</f>
        <v/>
      </c>
      <c r="Y857" s="55" t="str">
        <f>IFERROR(Y609*('SCENARIO Variables'!AG$96/'SCENARIO Variables'!AG$95),"")</f>
        <v/>
      </c>
      <c r="Z857" s="55" t="str">
        <f>IFERROR(Z609*('SCENARIO Variables'!AH$96/'SCENARIO Variables'!AH$95),"")</f>
        <v/>
      </c>
      <c r="AA857" s="55" t="str">
        <f>IFERROR(AA609*('SCENARIO Variables'!AI$96/'SCENARIO Variables'!AI$95),"")</f>
        <v/>
      </c>
      <c r="AB857" s="55" t="str">
        <f>IFERROR(AB609*('SCENARIO Variables'!AJ$96/'SCENARIO Variables'!AJ$95),"")</f>
        <v/>
      </c>
      <c r="AC857" s="55" t="str">
        <f>IFERROR(AC609*('SCENARIO Variables'!AK$96/'SCENARIO Variables'!AK$95),"")</f>
        <v/>
      </c>
    </row>
    <row r="858" spans="3:29" x14ac:dyDescent="0.3">
      <c r="C858" t="s">
        <v>128</v>
      </c>
      <c r="E858"/>
      <c r="J858" s="52" t="str">
        <f t="shared" si="37"/>
        <v>*</v>
      </c>
      <c r="K858" s="8">
        <f t="shared" si="35"/>
        <v>2043</v>
      </c>
      <c r="L858" s="56" t="str">
        <f t="shared" si="36"/>
        <v>CECUL</v>
      </c>
      <c r="O858" s="53" t="str">
        <f>IFERROR(ROUNDDOWN(O610*('SCENARIO Variables'!W$47/'SCENARIO Variables'!W$46),4),"")</f>
        <v/>
      </c>
      <c r="P858" s="55" t="str">
        <f>IFERROR(P610*('SCENARIO Variables'!X$96/'SCENARIO Variables'!X$95),"")</f>
        <v/>
      </c>
      <c r="Q858" s="55" t="str">
        <f>IFERROR(Q610*('SCENARIO Variables'!Y$96/'SCENARIO Variables'!Y$95),"")</f>
        <v/>
      </c>
      <c r="R858" s="55" t="str">
        <f>IFERROR(R610*('SCENARIO Variables'!Z$96/'SCENARIO Variables'!Z$95),"")</f>
        <v/>
      </c>
      <c r="S858" s="55" t="str">
        <f>IFERROR(S610*('SCENARIO Variables'!AA$96/'SCENARIO Variables'!AA$95),"")</f>
        <v/>
      </c>
      <c r="T858" s="55" t="str">
        <f>IFERROR(T610*('SCENARIO Variables'!AB$96/'SCENARIO Variables'!AB$95),"")</f>
        <v/>
      </c>
      <c r="U858" s="55" t="str">
        <f>IFERROR(U610*('SCENARIO Variables'!AC$96/'SCENARIO Variables'!AC$95),"")</f>
        <v/>
      </c>
      <c r="V858" s="55" t="str">
        <f>IFERROR(V610*('SCENARIO Variables'!AD$96/'SCENARIO Variables'!AD$95),"")</f>
        <v/>
      </c>
      <c r="W858" s="55" t="str">
        <f>IFERROR(W610*('SCENARIO Variables'!AE$96/'SCENARIO Variables'!AE$95),"")</f>
        <v/>
      </c>
      <c r="X858" s="55" t="str">
        <f>IFERROR(X610*('SCENARIO Variables'!AF$96/'SCENARIO Variables'!AF$95),"")</f>
        <v/>
      </c>
      <c r="Y858" s="55" t="str">
        <f>IFERROR(Y610*('SCENARIO Variables'!AG$96/'SCENARIO Variables'!AG$95),"")</f>
        <v/>
      </c>
      <c r="Z858" s="55" t="str">
        <f>IFERROR(Z610*('SCENARIO Variables'!AH$96/'SCENARIO Variables'!AH$95),"")</f>
        <v/>
      </c>
      <c r="AA858" s="55" t="str">
        <f>IFERROR(AA610*('SCENARIO Variables'!AI$96/'SCENARIO Variables'!AI$95),"")</f>
        <v/>
      </c>
      <c r="AB858" s="55" t="str">
        <f>IFERROR(AB610*('SCENARIO Variables'!AJ$96/'SCENARIO Variables'!AJ$95),"")</f>
        <v/>
      </c>
      <c r="AC858" s="55" t="str">
        <f>IFERROR(AC610*('SCENARIO Variables'!AK$96/'SCENARIO Variables'!AK$95),"")</f>
        <v/>
      </c>
    </row>
    <row r="859" spans="3:29" x14ac:dyDescent="0.3">
      <c r="C859" t="s">
        <v>129</v>
      </c>
      <c r="E859"/>
      <c r="J859" s="52" t="str">
        <f t="shared" si="37"/>
        <v>*</v>
      </c>
      <c r="K859" s="8">
        <f t="shared" si="35"/>
        <v>2043</v>
      </c>
      <c r="L859" s="56" t="str">
        <f t="shared" si="36"/>
        <v>CEEDU</v>
      </c>
      <c r="O859" s="53" t="str">
        <f>IFERROR(ROUNDDOWN(O611*('SCENARIO Variables'!W$47/'SCENARIO Variables'!W$46),4),"")</f>
        <v/>
      </c>
      <c r="P859" s="55" t="str">
        <f>IFERROR(P611*('SCENARIO Variables'!X$96/'SCENARIO Variables'!X$95),"")</f>
        <v/>
      </c>
      <c r="Q859" s="55" t="str">
        <f>IFERROR(Q611*('SCENARIO Variables'!Y$96/'SCENARIO Variables'!Y$95),"")</f>
        <v/>
      </c>
      <c r="R859" s="55" t="str">
        <f>IFERROR(R611*('SCENARIO Variables'!Z$96/'SCENARIO Variables'!Z$95),"")</f>
        <v/>
      </c>
      <c r="S859" s="55" t="str">
        <f>IFERROR(S611*('SCENARIO Variables'!AA$96/'SCENARIO Variables'!AA$95),"")</f>
        <v/>
      </c>
      <c r="T859" s="55" t="str">
        <f>IFERROR(T611*('SCENARIO Variables'!AB$96/'SCENARIO Variables'!AB$95),"")</f>
        <v/>
      </c>
      <c r="U859" s="55" t="str">
        <f>IFERROR(U611*('SCENARIO Variables'!AC$96/'SCENARIO Variables'!AC$95),"")</f>
        <v/>
      </c>
      <c r="V859" s="55" t="str">
        <f>IFERROR(V611*('SCENARIO Variables'!AD$96/'SCENARIO Variables'!AD$95),"")</f>
        <v/>
      </c>
      <c r="W859" s="55" t="str">
        <f>IFERROR(W611*('SCENARIO Variables'!AE$96/'SCENARIO Variables'!AE$95),"")</f>
        <v/>
      </c>
      <c r="X859" s="55" t="str">
        <f>IFERROR(X611*('SCENARIO Variables'!AF$96/'SCENARIO Variables'!AF$95),"")</f>
        <v/>
      </c>
      <c r="Y859" s="55" t="str">
        <f>IFERROR(Y611*('SCENARIO Variables'!AG$96/'SCENARIO Variables'!AG$95),"")</f>
        <v/>
      </c>
      <c r="Z859" s="55" t="str">
        <f>IFERROR(Z611*('SCENARIO Variables'!AH$96/'SCENARIO Variables'!AH$95),"")</f>
        <v/>
      </c>
      <c r="AA859" s="55" t="str">
        <f>IFERROR(AA611*('SCENARIO Variables'!AI$96/'SCENARIO Variables'!AI$95),"")</f>
        <v/>
      </c>
      <c r="AB859" s="55" t="str">
        <f>IFERROR(AB611*('SCENARIO Variables'!AJ$96/'SCENARIO Variables'!AJ$95),"")</f>
        <v/>
      </c>
      <c r="AC859" s="55" t="str">
        <f>IFERROR(AC611*('SCENARIO Variables'!AK$96/'SCENARIO Variables'!AK$95),"")</f>
        <v/>
      </c>
    </row>
    <row r="860" spans="3:29" x14ac:dyDescent="0.3">
      <c r="C860" t="s">
        <v>130</v>
      </c>
      <c r="E860"/>
      <c r="J860" s="52" t="str">
        <f t="shared" si="37"/>
        <v>*</v>
      </c>
      <c r="K860" s="8">
        <f t="shared" si="35"/>
        <v>2043</v>
      </c>
      <c r="L860" s="56" t="str">
        <f t="shared" si="36"/>
        <v>CEHLT</v>
      </c>
      <c r="O860" s="53" t="str">
        <f>IFERROR(ROUNDDOWN(O612*('SCENARIO Variables'!W$47/'SCENARIO Variables'!W$46),4),"")</f>
        <v/>
      </c>
      <c r="P860" s="55" t="str">
        <f>IFERROR(P612*('SCENARIO Variables'!X$96/'SCENARIO Variables'!X$95),"")</f>
        <v/>
      </c>
      <c r="Q860" s="55" t="str">
        <f>IFERROR(Q612*('SCENARIO Variables'!Y$96/'SCENARIO Variables'!Y$95),"")</f>
        <v/>
      </c>
      <c r="R860" s="55" t="str">
        <f>IFERROR(R612*('SCENARIO Variables'!Z$96/'SCENARIO Variables'!Z$95),"")</f>
        <v/>
      </c>
      <c r="S860" s="55" t="str">
        <f>IFERROR(S612*('SCENARIO Variables'!AA$96/'SCENARIO Variables'!AA$95),"")</f>
        <v/>
      </c>
      <c r="T860" s="55" t="str">
        <f>IFERROR(T612*('SCENARIO Variables'!AB$96/'SCENARIO Variables'!AB$95),"")</f>
        <v/>
      </c>
      <c r="U860" s="55" t="str">
        <f>IFERROR(U612*('SCENARIO Variables'!AC$96/'SCENARIO Variables'!AC$95),"")</f>
        <v/>
      </c>
      <c r="V860" s="55" t="str">
        <f>IFERROR(V612*('SCENARIO Variables'!AD$96/'SCENARIO Variables'!AD$95),"")</f>
        <v/>
      </c>
      <c r="W860" s="55" t="str">
        <f>IFERROR(W612*('SCENARIO Variables'!AE$96/'SCENARIO Variables'!AE$95),"")</f>
        <v/>
      </c>
      <c r="X860" s="55" t="str">
        <f>IFERROR(X612*('SCENARIO Variables'!AF$96/'SCENARIO Variables'!AF$95),"")</f>
        <v/>
      </c>
      <c r="Y860" s="55" t="str">
        <f>IFERROR(Y612*('SCENARIO Variables'!AG$96/'SCENARIO Variables'!AG$95),"")</f>
        <v/>
      </c>
      <c r="Z860" s="55" t="str">
        <f>IFERROR(Z612*('SCENARIO Variables'!AH$96/'SCENARIO Variables'!AH$95),"")</f>
        <v/>
      </c>
      <c r="AA860" s="55" t="str">
        <f>IFERROR(AA612*('SCENARIO Variables'!AI$96/'SCENARIO Variables'!AI$95),"")</f>
        <v/>
      </c>
      <c r="AB860" s="55" t="str">
        <f>IFERROR(AB612*('SCENARIO Variables'!AJ$96/'SCENARIO Variables'!AJ$95),"")</f>
        <v/>
      </c>
      <c r="AC860" s="55" t="str">
        <f>IFERROR(AC612*('SCENARIO Variables'!AK$96/'SCENARIO Variables'!AK$95),"")</f>
        <v/>
      </c>
    </row>
    <row r="861" spans="3:29" x14ac:dyDescent="0.3">
      <c r="C861" t="s">
        <v>131</v>
      </c>
      <c r="E861"/>
      <c r="J861" s="52" t="str">
        <f t="shared" si="37"/>
        <v>*</v>
      </c>
      <c r="K861" s="8">
        <f t="shared" si="35"/>
        <v>2043</v>
      </c>
      <c r="L861" s="56" t="str">
        <f t="shared" si="36"/>
        <v>CEOFF</v>
      </c>
      <c r="O861" s="53" t="str">
        <f>IFERROR(ROUNDDOWN(O613*('SCENARIO Variables'!W$47/'SCENARIO Variables'!W$46),4),"")</f>
        <v/>
      </c>
      <c r="P861" s="55" t="str">
        <f>IFERROR(P613*('SCENARIO Variables'!X$96/'SCENARIO Variables'!X$95),"")</f>
        <v/>
      </c>
      <c r="Q861" s="55" t="str">
        <f>IFERROR(Q613*('SCENARIO Variables'!Y$96/'SCENARIO Variables'!Y$95),"")</f>
        <v/>
      </c>
      <c r="R861" s="55" t="str">
        <f>IFERROR(R613*('SCENARIO Variables'!Z$96/'SCENARIO Variables'!Z$95),"")</f>
        <v/>
      </c>
      <c r="S861" s="55" t="str">
        <f>IFERROR(S613*('SCENARIO Variables'!AA$96/'SCENARIO Variables'!AA$95),"")</f>
        <v/>
      </c>
      <c r="T861" s="55" t="str">
        <f>IFERROR(T613*('SCENARIO Variables'!AB$96/'SCENARIO Variables'!AB$95),"")</f>
        <v/>
      </c>
      <c r="U861" s="55" t="str">
        <f>IFERROR(U613*('SCENARIO Variables'!AC$96/'SCENARIO Variables'!AC$95),"")</f>
        <v/>
      </c>
      <c r="V861" s="55" t="str">
        <f>IFERROR(V613*('SCENARIO Variables'!AD$96/'SCENARIO Variables'!AD$95),"")</f>
        <v/>
      </c>
      <c r="W861" s="55" t="str">
        <f>IFERROR(W613*('SCENARIO Variables'!AE$96/'SCENARIO Variables'!AE$95),"")</f>
        <v/>
      </c>
      <c r="X861" s="55" t="str">
        <f>IFERROR(X613*('SCENARIO Variables'!AF$96/'SCENARIO Variables'!AF$95),"")</f>
        <v/>
      </c>
      <c r="Y861" s="55" t="str">
        <f>IFERROR(Y613*('SCENARIO Variables'!AG$96/'SCENARIO Variables'!AG$95),"")</f>
        <v/>
      </c>
      <c r="Z861" s="55" t="str">
        <f>IFERROR(Z613*('SCENARIO Variables'!AH$96/'SCENARIO Variables'!AH$95),"")</f>
        <v/>
      </c>
      <c r="AA861" s="55" t="str">
        <f>IFERROR(AA613*('SCENARIO Variables'!AI$96/'SCENARIO Variables'!AI$95),"")</f>
        <v/>
      </c>
      <c r="AB861" s="55" t="str">
        <f>IFERROR(AB613*('SCENARIO Variables'!AJ$96/'SCENARIO Variables'!AJ$95),"")</f>
        <v/>
      </c>
      <c r="AC861" s="55" t="str">
        <f>IFERROR(AC613*('SCENARIO Variables'!AK$96/'SCENARIO Variables'!AK$95),"")</f>
        <v/>
      </c>
    </row>
    <row r="862" spans="3:29" x14ac:dyDescent="0.3">
      <c r="C862" t="s">
        <v>132</v>
      </c>
      <c r="E862"/>
      <c r="J862" s="52" t="str">
        <f t="shared" si="37"/>
        <v>*</v>
      </c>
      <c r="K862" s="8">
        <f t="shared" si="35"/>
        <v>2043</v>
      </c>
      <c r="L862" s="56" t="str">
        <f t="shared" si="36"/>
        <v>CEOTH</v>
      </c>
      <c r="O862" s="53" t="str">
        <f>IFERROR(ROUNDDOWN(O614*('SCENARIO Variables'!W$47/'SCENARIO Variables'!W$46),4),"")</f>
        <v/>
      </c>
      <c r="P862" s="55" t="str">
        <f>IFERROR(P614*('SCENARIO Variables'!X$96/'SCENARIO Variables'!X$95),"")</f>
        <v/>
      </c>
      <c r="Q862" s="55" t="str">
        <f>IFERROR(Q614*('SCENARIO Variables'!Y$96/'SCENARIO Variables'!Y$95),"")</f>
        <v/>
      </c>
      <c r="R862" s="55" t="str">
        <f>IFERROR(R614*('SCENARIO Variables'!Z$96/'SCENARIO Variables'!Z$95),"")</f>
        <v/>
      </c>
      <c r="S862" s="55" t="str">
        <f>IFERROR(S614*('SCENARIO Variables'!AA$96/'SCENARIO Variables'!AA$95),"")</f>
        <v/>
      </c>
      <c r="T862" s="55" t="str">
        <f>IFERROR(T614*('SCENARIO Variables'!AB$96/'SCENARIO Variables'!AB$95),"")</f>
        <v/>
      </c>
      <c r="U862" s="55" t="str">
        <f>IFERROR(U614*('SCENARIO Variables'!AC$96/'SCENARIO Variables'!AC$95),"")</f>
        <v/>
      </c>
      <c r="V862" s="55" t="str">
        <f>IFERROR(V614*('SCENARIO Variables'!AD$96/'SCENARIO Variables'!AD$95),"")</f>
        <v/>
      </c>
      <c r="W862" s="55" t="str">
        <f>IFERROR(W614*('SCENARIO Variables'!AE$96/'SCENARIO Variables'!AE$95),"")</f>
        <v/>
      </c>
      <c r="X862" s="55" t="str">
        <f>IFERROR(X614*('SCENARIO Variables'!AF$96/'SCENARIO Variables'!AF$95),"")</f>
        <v/>
      </c>
      <c r="Y862" s="55" t="str">
        <f>IFERROR(Y614*('SCENARIO Variables'!AG$96/'SCENARIO Variables'!AG$95),"")</f>
        <v/>
      </c>
      <c r="Z862" s="55" t="str">
        <f>IFERROR(Z614*('SCENARIO Variables'!AH$96/'SCENARIO Variables'!AH$95),"")</f>
        <v/>
      </c>
      <c r="AA862" s="55" t="str">
        <f>IFERROR(AA614*('SCENARIO Variables'!AI$96/'SCENARIO Variables'!AI$95),"")</f>
        <v/>
      </c>
      <c r="AB862" s="55" t="str">
        <f>IFERROR(AB614*('SCENARIO Variables'!AJ$96/'SCENARIO Variables'!AJ$95),"")</f>
        <v/>
      </c>
      <c r="AC862" s="55" t="str">
        <f>IFERROR(AC614*('SCENARIO Variables'!AK$96/'SCENARIO Variables'!AK$95),"")</f>
        <v/>
      </c>
    </row>
    <row r="863" spans="3:29" x14ac:dyDescent="0.3">
      <c r="C863" t="s">
        <v>133</v>
      </c>
      <c r="E863"/>
      <c r="J863" s="52" t="str">
        <f t="shared" si="37"/>
        <v>*</v>
      </c>
      <c r="K863" s="8">
        <f t="shared" si="35"/>
        <v>2043</v>
      </c>
      <c r="L863" s="56" t="str">
        <f t="shared" si="36"/>
        <v>CERET</v>
      </c>
      <c r="O863" s="53" t="str">
        <f>IFERROR(ROUNDDOWN(O615*('SCENARIO Variables'!W$47/'SCENARIO Variables'!W$46),4),"")</f>
        <v/>
      </c>
      <c r="P863" s="55" t="str">
        <f>IFERROR(P615*('SCENARIO Variables'!X$96/'SCENARIO Variables'!X$95),"")</f>
        <v/>
      </c>
      <c r="Q863" s="55" t="str">
        <f>IFERROR(Q615*('SCENARIO Variables'!Y$96/'SCENARIO Variables'!Y$95),"")</f>
        <v/>
      </c>
      <c r="R863" s="55" t="str">
        <f>IFERROR(R615*('SCENARIO Variables'!Z$96/'SCENARIO Variables'!Z$95),"")</f>
        <v/>
      </c>
      <c r="S863" s="55" t="str">
        <f>IFERROR(S615*('SCENARIO Variables'!AA$96/'SCENARIO Variables'!AA$95),"")</f>
        <v/>
      </c>
      <c r="T863" s="55" t="str">
        <f>IFERROR(T615*('SCENARIO Variables'!AB$96/'SCENARIO Variables'!AB$95),"")</f>
        <v/>
      </c>
      <c r="U863" s="55" t="str">
        <f>IFERROR(U615*('SCENARIO Variables'!AC$96/'SCENARIO Variables'!AC$95),"")</f>
        <v/>
      </c>
      <c r="V863" s="55" t="str">
        <f>IFERROR(V615*('SCENARIO Variables'!AD$96/'SCENARIO Variables'!AD$95),"")</f>
        <v/>
      </c>
      <c r="W863" s="55" t="str">
        <f>IFERROR(W615*('SCENARIO Variables'!AE$96/'SCENARIO Variables'!AE$95),"")</f>
        <v/>
      </c>
      <c r="X863" s="55" t="str">
        <f>IFERROR(X615*('SCENARIO Variables'!AF$96/'SCENARIO Variables'!AF$95),"")</f>
        <v/>
      </c>
      <c r="Y863" s="55" t="str">
        <f>IFERROR(Y615*('SCENARIO Variables'!AG$96/'SCENARIO Variables'!AG$95),"")</f>
        <v/>
      </c>
      <c r="Z863" s="55" t="str">
        <f>IFERROR(Z615*('SCENARIO Variables'!AH$96/'SCENARIO Variables'!AH$95),"")</f>
        <v/>
      </c>
      <c r="AA863" s="55" t="str">
        <f>IFERROR(AA615*('SCENARIO Variables'!AI$96/'SCENARIO Variables'!AI$95),"")</f>
        <v/>
      </c>
      <c r="AB863" s="55" t="str">
        <f>IFERROR(AB615*('SCENARIO Variables'!AJ$96/'SCENARIO Variables'!AJ$95),"")</f>
        <v/>
      </c>
      <c r="AC863" s="55" t="str">
        <f>IFERROR(AC615*('SCENARIO Variables'!AK$96/'SCENARIO Variables'!AK$95),"")</f>
        <v/>
      </c>
    </row>
    <row r="864" spans="3:29" x14ac:dyDescent="0.3">
      <c r="C864" t="s">
        <v>134</v>
      </c>
      <c r="E864"/>
      <c r="J864" s="52" t="str">
        <f t="shared" si="37"/>
        <v>*</v>
      </c>
      <c r="K864" s="8">
        <f t="shared" si="35"/>
        <v>2043</v>
      </c>
      <c r="L864" s="56" t="str">
        <f t="shared" si="36"/>
        <v>CESPO</v>
      </c>
      <c r="O864" s="53" t="str">
        <f>IFERROR(ROUNDDOWN(O616*('SCENARIO Variables'!W$47/'SCENARIO Variables'!W$46),4),"")</f>
        <v/>
      </c>
      <c r="P864" s="55" t="str">
        <f>IFERROR(P616*('SCENARIO Variables'!X$96/'SCENARIO Variables'!X$95),"")</f>
        <v/>
      </c>
      <c r="Q864" s="55" t="str">
        <f>IFERROR(Q616*('SCENARIO Variables'!Y$96/'SCENARIO Variables'!Y$95),"")</f>
        <v/>
      </c>
      <c r="R864" s="55" t="str">
        <f>IFERROR(R616*('SCENARIO Variables'!Z$96/'SCENARIO Variables'!Z$95),"")</f>
        <v/>
      </c>
      <c r="S864" s="55" t="str">
        <f>IFERROR(S616*('SCENARIO Variables'!AA$96/'SCENARIO Variables'!AA$95),"")</f>
        <v/>
      </c>
      <c r="T864" s="55" t="str">
        <f>IFERROR(T616*('SCENARIO Variables'!AB$96/'SCENARIO Variables'!AB$95),"")</f>
        <v/>
      </c>
      <c r="U864" s="55" t="str">
        <f>IFERROR(U616*('SCENARIO Variables'!AC$96/'SCENARIO Variables'!AC$95),"")</f>
        <v/>
      </c>
      <c r="V864" s="55" t="str">
        <f>IFERROR(V616*('SCENARIO Variables'!AD$96/'SCENARIO Variables'!AD$95),"")</f>
        <v/>
      </c>
      <c r="W864" s="55" t="str">
        <f>IFERROR(W616*('SCENARIO Variables'!AE$96/'SCENARIO Variables'!AE$95),"")</f>
        <v/>
      </c>
      <c r="X864" s="55" t="str">
        <f>IFERROR(X616*('SCENARIO Variables'!AF$96/'SCENARIO Variables'!AF$95),"")</f>
        <v/>
      </c>
      <c r="Y864" s="55" t="str">
        <f>IFERROR(Y616*('SCENARIO Variables'!AG$96/'SCENARIO Variables'!AG$95),"")</f>
        <v/>
      </c>
      <c r="Z864" s="55" t="str">
        <f>IFERROR(Z616*('SCENARIO Variables'!AH$96/'SCENARIO Variables'!AH$95),"")</f>
        <v/>
      </c>
      <c r="AA864" s="55" t="str">
        <f>IFERROR(AA616*('SCENARIO Variables'!AI$96/'SCENARIO Variables'!AI$95),"")</f>
        <v/>
      </c>
      <c r="AB864" s="55" t="str">
        <f>IFERROR(AB616*('SCENARIO Variables'!AJ$96/'SCENARIO Variables'!AJ$95),"")</f>
        <v/>
      </c>
      <c r="AC864" s="55" t="str">
        <f>IFERROR(AC616*('SCENARIO Variables'!AK$96/'SCENARIO Variables'!AK$95),"")</f>
        <v/>
      </c>
    </row>
    <row r="865" spans="3:29" x14ac:dyDescent="0.3">
      <c r="C865" t="s">
        <v>135</v>
      </c>
      <c r="E865"/>
      <c r="J865" s="52" t="str">
        <f t="shared" si="37"/>
        <v>*</v>
      </c>
      <c r="K865" s="8">
        <f t="shared" si="35"/>
        <v>2043</v>
      </c>
      <c r="L865" s="56" t="str">
        <f t="shared" si="36"/>
        <v>CETUR</v>
      </c>
      <c r="O865" s="53" t="str">
        <f>IFERROR(ROUNDDOWN(O617*('SCENARIO Variables'!W$47/'SCENARIO Variables'!W$46),4),"")</f>
        <v/>
      </c>
      <c r="P865" s="55" t="str">
        <f>IFERROR(P617*('SCENARIO Variables'!X$96/'SCENARIO Variables'!X$95),"")</f>
        <v/>
      </c>
      <c r="Q865" s="55" t="str">
        <f>IFERROR(Q617*('SCENARIO Variables'!Y$96/'SCENARIO Variables'!Y$95),"")</f>
        <v/>
      </c>
      <c r="R865" s="55" t="str">
        <f>IFERROR(R617*('SCENARIO Variables'!Z$96/'SCENARIO Variables'!Z$95),"")</f>
        <v/>
      </c>
      <c r="S865" s="55" t="str">
        <f>IFERROR(S617*('SCENARIO Variables'!AA$96/'SCENARIO Variables'!AA$95),"")</f>
        <v/>
      </c>
      <c r="T865" s="55" t="str">
        <f>IFERROR(T617*('SCENARIO Variables'!AB$96/'SCENARIO Variables'!AB$95),"")</f>
        <v/>
      </c>
      <c r="U865" s="55" t="str">
        <f>IFERROR(U617*('SCENARIO Variables'!AC$96/'SCENARIO Variables'!AC$95),"")</f>
        <v/>
      </c>
      <c r="V865" s="55" t="str">
        <f>IFERROR(V617*('SCENARIO Variables'!AD$96/'SCENARIO Variables'!AD$95),"")</f>
        <v/>
      </c>
      <c r="W865" s="55" t="str">
        <f>IFERROR(W617*('SCENARIO Variables'!AE$96/'SCENARIO Variables'!AE$95),"")</f>
        <v/>
      </c>
      <c r="X865" s="55" t="str">
        <f>IFERROR(X617*('SCENARIO Variables'!AF$96/'SCENARIO Variables'!AF$95),"")</f>
        <v/>
      </c>
      <c r="Y865" s="55" t="str">
        <f>IFERROR(Y617*('SCENARIO Variables'!AG$96/'SCENARIO Variables'!AG$95),"")</f>
        <v/>
      </c>
      <c r="Z865" s="55" t="str">
        <f>IFERROR(Z617*('SCENARIO Variables'!AH$96/'SCENARIO Variables'!AH$95),"")</f>
        <v/>
      </c>
      <c r="AA865" s="55" t="str">
        <f>IFERROR(AA617*('SCENARIO Variables'!AI$96/'SCENARIO Variables'!AI$95),"")</f>
        <v/>
      </c>
      <c r="AB865" s="55" t="str">
        <f>IFERROR(AB617*('SCENARIO Variables'!AJ$96/'SCENARIO Variables'!AJ$95),"")</f>
        <v/>
      </c>
      <c r="AC865" s="55" t="str">
        <f>IFERROR(AC617*('SCENARIO Variables'!AK$96/'SCENARIO Variables'!AK$95),"")</f>
        <v/>
      </c>
    </row>
    <row r="866" spans="3:29" x14ac:dyDescent="0.3">
      <c r="C866" t="s">
        <v>136</v>
      </c>
      <c r="E866"/>
      <c r="J866" s="52" t="str">
        <f t="shared" si="37"/>
        <v>DEMAND</v>
      </c>
      <c r="K866" s="8">
        <f t="shared" si="35"/>
        <v>2043</v>
      </c>
      <c r="L866" s="56" t="str">
        <f t="shared" si="36"/>
        <v>MHCUL</v>
      </c>
      <c r="O866" s="53">
        <f>IFERROR(ROUNDDOWN(O618*('SCENARIO Variables'!W$47/'SCENARIO Variables'!W$46),4),"")</f>
        <v>12.9191</v>
      </c>
      <c r="P866" s="55" t="str">
        <f>IFERROR(P618*('SCENARIO Variables'!X$80/'SCENARIO Variables'!X$79),"")</f>
        <v/>
      </c>
      <c r="Q866" s="55" t="str">
        <f>IFERROR(Q618*('SCENARIO Variables'!Y$80/'SCENARIO Variables'!Y$79),"")</f>
        <v/>
      </c>
      <c r="R866" s="55" t="str">
        <f>IFERROR(R618*('SCENARIO Variables'!Z$80/'SCENARIO Variables'!Z$79),"")</f>
        <v/>
      </c>
      <c r="S866" s="55" t="str">
        <f>IFERROR(S618*('SCENARIO Variables'!AA$80/'SCENARIO Variables'!AA$79),"")</f>
        <v/>
      </c>
      <c r="T866" s="55" t="str">
        <f>IFERROR(T618*('SCENARIO Variables'!AB$80/'SCENARIO Variables'!AB$79),"")</f>
        <v/>
      </c>
      <c r="U866" s="55" t="str">
        <f>IFERROR(U618*('SCENARIO Variables'!AC$80/'SCENARIO Variables'!AC$79),"")</f>
        <v/>
      </c>
      <c r="V866" s="55" t="str">
        <f>IFERROR(V618*('SCENARIO Variables'!AD$80/'SCENARIO Variables'!AD$79),"")</f>
        <v/>
      </c>
      <c r="W866" s="55" t="str">
        <f>IFERROR(W618*('SCENARIO Variables'!AE$80/'SCENARIO Variables'!AE$79),"")</f>
        <v/>
      </c>
      <c r="X866" s="55" t="str">
        <f>IFERROR(X618*('SCENARIO Variables'!AF$80/'SCENARIO Variables'!AF$79),"")</f>
        <v/>
      </c>
      <c r="Y866" s="55" t="str">
        <f>IFERROR(Y618*('SCENARIO Variables'!AG$80/'SCENARIO Variables'!AG$79),"")</f>
        <v/>
      </c>
      <c r="Z866" s="55" t="str">
        <f>IFERROR(Z618*('SCENARIO Variables'!AH$80/'SCENARIO Variables'!AH$79),"")</f>
        <v/>
      </c>
      <c r="AA866" s="55" t="str">
        <f>IFERROR(AA618*('SCENARIO Variables'!AI$80/'SCENARIO Variables'!AI$79),"")</f>
        <v/>
      </c>
      <c r="AB866" s="55" t="str">
        <f>IFERROR(AB618*('SCENARIO Variables'!AJ$80/'SCENARIO Variables'!AJ$79),"")</f>
        <v/>
      </c>
      <c r="AC866" s="55" t="str">
        <f>IFERROR(AC618*('SCENARIO Variables'!AK$80/'SCENARIO Variables'!AK$79),"")</f>
        <v/>
      </c>
    </row>
    <row r="867" spans="3:29" x14ac:dyDescent="0.3">
      <c r="C867" t="s">
        <v>137</v>
      </c>
      <c r="E867"/>
      <c r="J867" s="52" t="str">
        <f t="shared" si="37"/>
        <v>DEMAND</v>
      </c>
      <c r="K867" s="8">
        <f t="shared" si="35"/>
        <v>2043</v>
      </c>
      <c r="L867" s="56" t="str">
        <f t="shared" si="36"/>
        <v>MHEDU</v>
      </c>
      <c r="O867" s="53">
        <f>IFERROR(ROUNDDOWN(O619*('SCENARIO Variables'!W$47/'SCENARIO Variables'!W$46),4),"")</f>
        <v>55.983499999999999</v>
      </c>
      <c r="P867" s="55" t="str">
        <f>IFERROR(P619*('SCENARIO Variables'!X$80/'SCENARIO Variables'!X$79),"")</f>
        <v/>
      </c>
      <c r="Q867" s="55" t="str">
        <f>IFERROR(Q619*('SCENARIO Variables'!Y$80/'SCENARIO Variables'!Y$79),"")</f>
        <v/>
      </c>
      <c r="R867" s="55" t="str">
        <f>IFERROR(R619*('SCENARIO Variables'!Z$80/'SCENARIO Variables'!Z$79),"")</f>
        <v/>
      </c>
      <c r="S867" s="55" t="str">
        <f>IFERROR(S619*('SCENARIO Variables'!AA$80/'SCENARIO Variables'!AA$79),"")</f>
        <v/>
      </c>
      <c r="T867" s="55" t="str">
        <f>IFERROR(T619*('SCENARIO Variables'!AB$80/'SCENARIO Variables'!AB$79),"")</f>
        <v/>
      </c>
      <c r="U867" s="55" t="str">
        <f>IFERROR(U619*('SCENARIO Variables'!AC$80/'SCENARIO Variables'!AC$79),"")</f>
        <v/>
      </c>
      <c r="V867" s="55" t="str">
        <f>IFERROR(V619*('SCENARIO Variables'!AD$80/'SCENARIO Variables'!AD$79),"")</f>
        <v/>
      </c>
      <c r="W867" s="55" t="str">
        <f>IFERROR(W619*('SCENARIO Variables'!AE$80/'SCENARIO Variables'!AE$79),"")</f>
        <v/>
      </c>
      <c r="X867" s="55" t="str">
        <f>IFERROR(X619*('SCENARIO Variables'!AF$80/'SCENARIO Variables'!AF$79),"")</f>
        <v/>
      </c>
      <c r="Y867" s="55" t="str">
        <f>IFERROR(Y619*('SCENARIO Variables'!AG$80/'SCENARIO Variables'!AG$79),"")</f>
        <v/>
      </c>
      <c r="Z867" s="55" t="str">
        <f>IFERROR(Z619*('SCENARIO Variables'!AH$80/'SCENARIO Variables'!AH$79),"")</f>
        <v/>
      </c>
      <c r="AA867" s="55" t="str">
        <f>IFERROR(AA619*('SCENARIO Variables'!AI$80/'SCENARIO Variables'!AI$79),"")</f>
        <v/>
      </c>
      <c r="AB867" s="55" t="str">
        <f>IFERROR(AB619*('SCENARIO Variables'!AJ$80/'SCENARIO Variables'!AJ$79),"")</f>
        <v/>
      </c>
      <c r="AC867" s="55" t="str">
        <f>IFERROR(AC619*('SCENARIO Variables'!AK$80/'SCENARIO Variables'!AK$79),"")</f>
        <v/>
      </c>
    </row>
    <row r="868" spans="3:29" x14ac:dyDescent="0.3">
      <c r="C868" t="s">
        <v>138</v>
      </c>
      <c r="E868"/>
      <c r="J868" s="52" t="str">
        <f t="shared" si="37"/>
        <v>DEMAND</v>
      </c>
      <c r="K868" s="8">
        <f t="shared" si="35"/>
        <v>2043</v>
      </c>
      <c r="L868" s="56" t="str">
        <f t="shared" si="36"/>
        <v>MHHOU</v>
      </c>
      <c r="O868" s="53">
        <f>IFERROR(ROUNDDOWN(O620*('SCENARIO Variables'!W$47/'SCENARIO Variables'!W$46),4),"")</f>
        <v>55.648200000000003</v>
      </c>
      <c r="P868" s="55" t="str">
        <f>IFERROR(P620*('SCENARIO Variables'!X$80/'SCENARIO Variables'!X$79),"")</f>
        <v/>
      </c>
      <c r="Q868" s="55" t="str">
        <f>IFERROR(Q620*('SCENARIO Variables'!Y$80/'SCENARIO Variables'!Y$79),"")</f>
        <v/>
      </c>
      <c r="R868" s="55" t="str">
        <f>IFERROR(R620*('SCENARIO Variables'!Z$80/'SCENARIO Variables'!Z$79),"")</f>
        <v/>
      </c>
      <c r="S868" s="55" t="str">
        <f>IFERROR(S620*('SCENARIO Variables'!AA$80/'SCENARIO Variables'!AA$79),"")</f>
        <v/>
      </c>
      <c r="T868" s="55" t="str">
        <f>IFERROR(T620*('SCENARIO Variables'!AB$80/'SCENARIO Variables'!AB$79),"")</f>
        <v/>
      </c>
      <c r="U868" s="55" t="str">
        <f>IFERROR(U620*('SCENARIO Variables'!AC$80/'SCENARIO Variables'!AC$79),"")</f>
        <v/>
      </c>
      <c r="V868" s="55" t="str">
        <f>IFERROR(V620*('SCENARIO Variables'!AD$80/'SCENARIO Variables'!AD$79),"")</f>
        <v/>
      </c>
      <c r="W868" s="55" t="str">
        <f>IFERROR(W620*('SCENARIO Variables'!AE$80/'SCENARIO Variables'!AE$79),"")</f>
        <v/>
      </c>
      <c r="X868" s="55" t="str">
        <f>IFERROR(X620*('SCENARIO Variables'!AF$80/'SCENARIO Variables'!AF$79),"")</f>
        <v/>
      </c>
      <c r="Y868" s="55" t="str">
        <f>IFERROR(Y620*('SCENARIO Variables'!AG$80/'SCENARIO Variables'!AG$79),"")</f>
        <v/>
      </c>
      <c r="Z868" s="55" t="str">
        <f>IFERROR(Z620*('SCENARIO Variables'!AH$80/'SCENARIO Variables'!AH$79),"")</f>
        <v/>
      </c>
      <c r="AA868" s="55" t="str">
        <f>IFERROR(AA620*('SCENARIO Variables'!AI$80/'SCENARIO Variables'!AI$79),"")</f>
        <v/>
      </c>
      <c r="AB868" s="55" t="str">
        <f>IFERROR(AB620*('SCENARIO Variables'!AJ$80/'SCENARIO Variables'!AJ$79),"")</f>
        <v/>
      </c>
      <c r="AC868" s="55" t="str">
        <f>IFERROR(AC620*('SCENARIO Variables'!AK$80/'SCENARIO Variables'!AK$79),"")</f>
        <v/>
      </c>
    </row>
    <row r="869" spans="3:29" x14ac:dyDescent="0.3">
      <c r="C869" t="s">
        <v>139</v>
      </c>
      <c r="E869"/>
      <c r="J869" s="52" t="str">
        <f t="shared" si="37"/>
        <v>DEMAND</v>
      </c>
      <c r="K869" s="8">
        <f t="shared" si="35"/>
        <v>2043</v>
      </c>
      <c r="L869" s="56" t="str">
        <f t="shared" si="36"/>
        <v>MHOFL</v>
      </c>
      <c r="O869" s="53">
        <f>IFERROR(ROUNDDOWN(O621*('SCENARIO Variables'!W$47/'SCENARIO Variables'!W$46),4),"")</f>
        <v>4.3061999999999996</v>
      </c>
      <c r="P869" s="55" t="str">
        <f>IFERROR(P621*('SCENARIO Variables'!X$80/'SCENARIO Variables'!X$79),"")</f>
        <v/>
      </c>
      <c r="Q869" s="55" t="str">
        <f>IFERROR(Q621*('SCENARIO Variables'!Y$80/'SCENARIO Variables'!Y$79),"")</f>
        <v/>
      </c>
      <c r="R869" s="55" t="str">
        <f>IFERROR(R621*('SCENARIO Variables'!Z$80/'SCENARIO Variables'!Z$79),"")</f>
        <v/>
      </c>
      <c r="S869" s="55" t="str">
        <f>IFERROR(S621*('SCENARIO Variables'!AA$80/'SCENARIO Variables'!AA$79),"")</f>
        <v/>
      </c>
      <c r="T869" s="55" t="str">
        <f>IFERROR(T621*('SCENARIO Variables'!AB$80/'SCENARIO Variables'!AB$79),"")</f>
        <v/>
      </c>
      <c r="U869" s="55" t="str">
        <f>IFERROR(U621*('SCENARIO Variables'!AC$80/'SCENARIO Variables'!AC$79),"")</f>
        <v/>
      </c>
      <c r="V869" s="55" t="str">
        <f>IFERROR(V621*('SCENARIO Variables'!AD$80/'SCENARIO Variables'!AD$79),"")</f>
        <v/>
      </c>
      <c r="W869" s="55" t="str">
        <f>IFERROR(W621*('SCENARIO Variables'!AE$80/'SCENARIO Variables'!AE$79),"")</f>
        <v/>
      </c>
      <c r="X869" s="55" t="str">
        <f>IFERROR(X621*('SCENARIO Variables'!AF$80/'SCENARIO Variables'!AF$79),"")</f>
        <v/>
      </c>
      <c r="Y869" s="55" t="str">
        <f>IFERROR(Y621*('SCENARIO Variables'!AG$80/'SCENARIO Variables'!AG$79),"")</f>
        <v/>
      </c>
      <c r="Z869" s="55" t="str">
        <f>IFERROR(Z621*('SCENARIO Variables'!AH$80/'SCENARIO Variables'!AH$79),"")</f>
        <v/>
      </c>
      <c r="AA869" s="55" t="str">
        <f>IFERROR(AA621*('SCENARIO Variables'!AI$80/'SCENARIO Variables'!AI$79),"")</f>
        <v/>
      </c>
      <c r="AB869" s="55" t="str">
        <f>IFERROR(AB621*('SCENARIO Variables'!AJ$80/'SCENARIO Variables'!AJ$79),"")</f>
        <v/>
      </c>
      <c r="AC869" s="55" t="str">
        <f>IFERROR(AC621*('SCENARIO Variables'!AK$80/'SCENARIO Variables'!AK$79),"")</f>
        <v/>
      </c>
    </row>
    <row r="870" spans="3:29" x14ac:dyDescent="0.3">
      <c r="C870" t="s">
        <v>140</v>
      </c>
      <c r="E870"/>
      <c r="J870" s="52" t="str">
        <f t="shared" si="37"/>
        <v>DEMAND</v>
      </c>
      <c r="K870" s="8">
        <f t="shared" si="35"/>
        <v>2043</v>
      </c>
      <c r="L870" s="56" t="str">
        <f t="shared" si="36"/>
        <v>MHOFS</v>
      </c>
      <c r="O870" s="53">
        <f>IFERROR(ROUNDDOWN(O622*('SCENARIO Variables'!W$47/'SCENARIO Variables'!W$46),4),"")</f>
        <v>23.2546</v>
      </c>
      <c r="P870" s="55" t="str">
        <f>IFERROR(P622*('SCENARIO Variables'!X$80/'SCENARIO Variables'!X$79),"")</f>
        <v/>
      </c>
      <c r="Q870" s="55" t="str">
        <f>IFERROR(Q622*('SCENARIO Variables'!Y$80/'SCENARIO Variables'!Y$79),"")</f>
        <v/>
      </c>
      <c r="R870" s="55" t="str">
        <f>IFERROR(R622*('SCENARIO Variables'!Z$80/'SCENARIO Variables'!Z$79),"")</f>
        <v/>
      </c>
      <c r="S870" s="55" t="str">
        <f>IFERROR(S622*('SCENARIO Variables'!AA$80/'SCENARIO Variables'!AA$79),"")</f>
        <v/>
      </c>
      <c r="T870" s="55" t="str">
        <f>IFERROR(T622*('SCENARIO Variables'!AB$80/'SCENARIO Variables'!AB$79),"")</f>
        <v/>
      </c>
      <c r="U870" s="55" t="str">
        <f>IFERROR(U622*('SCENARIO Variables'!AC$80/'SCENARIO Variables'!AC$79),"")</f>
        <v/>
      </c>
      <c r="V870" s="55" t="str">
        <f>IFERROR(V622*('SCENARIO Variables'!AD$80/'SCENARIO Variables'!AD$79),"")</f>
        <v/>
      </c>
      <c r="W870" s="55" t="str">
        <f>IFERROR(W622*('SCENARIO Variables'!AE$80/'SCENARIO Variables'!AE$79),"")</f>
        <v/>
      </c>
      <c r="X870" s="55" t="str">
        <f>IFERROR(X622*('SCENARIO Variables'!AF$80/'SCENARIO Variables'!AF$79),"")</f>
        <v/>
      </c>
      <c r="Y870" s="55" t="str">
        <f>IFERROR(Y622*('SCENARIO Variables'!AG$80/'SCENARIO Variables'!AG$79),"")</f>
        <v/>
      </c>
      <c r="Z870" s="55" t="str">
        <f>IFERROR(Z622*('SCENARIO Variables'!AH$80/'SCENARIO Variables'!AH$79),"")</f>
        <v/>
      </c>
      <c r="AA870" s="55" t="str">
        <f>IFERROR(AA622*('SCENARIO Variables'!AI$80/'SCENARIO Variables'!AI$79),"")</f>
        <v/>
      </c>
      <c r="AB870" s="55" t="str">
        <f>IFERROR(AB622*('SCENARIO Variables'!AJ$80/'SCENARIO Variables'!AJ$79),"")</f>
        <v/>
      </c>
      <c r="AC870" s="55" t="str">
        <f>IFERROR(AC622*('SCENARIO Variables'!AK$80/'SCENARIO Variables'!AK$79),"")</f>
        <v/>
      </c>
    </row>
    <row r="871" spans="3:29" x14ac:dyDescent="0.3">
      <c r="C871" t="s">
        <v>141</v>
      </c>
      <c r="E871"/>
      <c r="J871" s="52" t="str">
        <f t="shared" si="37"/>
        <v>DEMAND</v>
      </c>
      <c r="K871" s="8">
        <f t="shared" si="35"/>
        <v>2043</v>
      </c>
      <c r="L871" s="56" t="str">
        <f t="shared" si="36"/>
        <v>MHOTH</v>
      </c>
      <c r="O871" s="53">
        <f>IFERROR(ROUNDDOWN(O623*('SCENARIO Variables'!W$47/'SCENARIO Variables'!W$46),4),"")</f>
        <v>2.5836999999999999</v>
      </c>
      <c r="P871" s="55" t="str">
        <f>IFERROR(P623*('SCENARIO Variables'!X$80/'SCENARIO Variables'!X$79),"")</f>
        <v/>
      </c>
      <c r="Q871" s="55" t="str">
        <f>IFERROR(Q623*('SCENARIO Variables'!Y$80/'SCENARIO Variables'!Y$79),"")</f>
        <v/>
      </c>
      <c r="R871" s="55" t="str">
        <f>IFERROR(R623*('SCENARIO Variables'!Z$80/'SCENARIO Variables'!Z$79),"")</f>
        <v/>
      </c>
      <c r="S871" s="55" t="str">
        <f>IFERROR(S623*('SCENARIO Variables'!AA$80/'SCENARIO Variables'!AA$79),"")</f>
        <v/>
      </c>
      <c r="T871" s="55" t="str">
        <f>IFERROR(T623*('SCENARIO Variables'!AB$80/'SCENARIO Variables'!AB$79),"")</f>
        <v/>
      </c>
      <c r="U871" s="55" t="str">
        <f>IFERROR(U623*('SCENARIO Variables'!AC$80/'SCENARIO Variables'!AC$79),"")</f>
        <v/>
      </c>
      <c r="V871" s="55" t="str">
        <f>IFERROR(V623*('SCENARIO Variables'!AD$80/'SCENARIO Variables'!AD$79),"")</f>
        <v/>
      </c>
      <c r="W871" s="55" t="str">
        <f>IFERROR(W623*('SCENARIO Variables'!AE$80/'SCENARIO Variables'!AE$79),"")</f>
        <v/>
      </c>
      <c r="X871" s="55" t="str">
        <f>IFERROR(X623*('SCENARIO Variables'!AF$80/'SCENARIO Variables'!AF$79),"")</f>
        <v/>
      </c>
      <c r="Y871" s="55" t="str">
        <f>IFERROR(Y623*('SCENARIO Variables'!AG$80/'SCENARIO Variables'!AG$79),"")</f>
        <v/>
      </c>
      <c r="Z871" s="55" t="str">
        <f>IFERROR(Z623*('SCENARIO Variables'!AH$80/'SCENARIO Variables'!AH$79),"")</f>
        <v/>
      </c>
      <c r="AA871" s="55" t="str">
        <f>IFERROR(AA623*('SCENARIO Variables'!AI$80/'SCENARIO Variables'!AI$79),"")</f>
        <v/>
      </c>
      <c r="AB871" s="55" t="str">
        <f>IFERROR(AB623*('SCENARIO Variables'!AJ$80/'SCENARIO Variables'!AJ$79),"")</f>
        <v/>
      </c>
      <c r="AC871" s="55" t="str">
        <f>IFERROR(AC623*('SCENARIO Variables'!AK$80/'SCENARIO Variables'!AK$79),"")</f>
        <v/>
      </c>
    </row>
    <row r="872" spans="3:29" x14ac:dyDescent="0.3">
      <c r="C872" t="s">
        <v>142</v>
      </c>
      <c r="E872"/>
      <c r="J872" s="52" t="str">
        <f t="shared" si="37"/>
        <v>DEMAND</v>
      </c>
      <c r="K872" s="8">
        <f t="shared" si="35"/>
        <v>2043</v>
      </c>
      <c r="L872" s="56" t="str">
        <f t="shared" si="36"/>
        <v>MHSPO</v>
      </c>
      <c r="O872" s="53">
        <f>IFERROR(ROUNDDOWN(O624*('SCENARIO Variables'!W$47/'SCENARIO Variables'!W$46),4),"")</f>
        <v>8.6128</v>
      </c>
      <c r="P872" s="55" t="str">
        <f>IFERROR(P624*('SCENARIO Variables'!X$80/'SCENARIO Variables'!X$79),"")</f>
        <v/>
      </c>
      <c r="Q872" s="55" t="str">
        <f>IFERROR(Q624*('SCENARIO Variables'!Y$80/'SCENARIO Variables'!Y$79),"")</f>
        <v/>
      </c>
      <c r="R872" s="55" t="str">
        <f>IFERROR(R624*('SCENARIO Variables'!Z$80/'SCENARIO Variables'!Z$79),"")</f>
        <v/>
      </c>
      <c r="S872" s="55" t="str">
        <f>IFERROR(S624*('SCENARIO Variables'!AA$80/'SCENARIO Variables'!AA$79),"")</f>
        <v/>
      </c>
      <c r="T872" s="55" t="str">
        <f>IFERROR(T624*('SCENARIO Variables'!AB$80/'SCENARIO Variables'!AB$79),"")</f>
        <v/>
      </c>
      <c r="U872" s="55" t="str">
        <f>IFERROR(U624*('SCENARIO Variables'!AC$80/'SCENARIO Variables'!AC$79),"")</f>
        <v/>
      </c>
      <c r="V872" s="55" t="str">
        <f>IFERROR(V624*('SCENARIO Variables'!AD$80/'SCENARIO Variables'!AD$79),"")</f>
        <v/>
      </c>
      <c r="W872" s="55" t="str">
        <f>IFERROR(W624*('SCENARIO Variables'!AE$80/'SCENARIO Variables'!AE$79),"")</f>
        <v/>
      </c>
      <c r="X872" s="55" t="str">
        <f>IFERROR(X624*('SCENARIO Variables'!AF$80/'SCENARIO Variables'!AF$79),"")</f>
        <v/>
      </c>
      <c r="Y872" s="55" t="str">
        <f>IFERROR(Y624*('SCENARIO Variables'!AG$80/'SCENARIO Variables'!AG$79),"")</f>
        <v/>
      </c>
      <c r="Z872" s="55" t="str">
        <f>IFERROR(Z624*('SCENARIO Variables'!AH$80/'SCENARIO Variables'!AH$79),"")</f>
        <v/>
      </c>
      <c r="AA872" s="55" t="str">
        <f>IFERROR(AA624*('SCENARIO Variables'!AI$80/'SCENARIO Variables'!AI$79),"")</f>
        <v/>
      </c>
      <c r="AB872" s="55" t="str">
        <f>IFERROR(AB624*('SCENARIO Variables'!AJ$80/'SCENARIO Variables'!AJ$79),"")</f>
        <v/>
      </c>
      <c r="AC872" s="55" t="str">
        <f>IFERROR(AC624*('SCENARIO Variables'!AK$80/'SCENARIO Variables'!AK$79),"")</f>
        <v/>
      </c>
    </row>
    <row r="873" spans="3:29" x14ac:dyDescent="0.3">
      <c r="C873" t="s">
        <v>143</v>
      </c>
      <c r="E873"/>
      <c r="J873" s="52" t="str">
        <f t="shared" si="37"/>
        <v>DEMAND</v>
      </c>
      <c r="K873" s="8">
        <f t="shared" si="35"/>
        <v>2043</v>
      </c>
      <c r="L873" s="56" t="str">
        <f t="shared" si="36"/>
        <v>MHTCH</v>
      </c>
      <c r="O873" s="53">
        <f>IFERROR(ROUNDDOWN(O625*('SCENARIO Variables'!W$47/'SCENARIO Variables'!W$46),4),"")</f>
        <v>5.1676000000000002</v>
      </c>
      <c r="P873" s="55" t="str">
        <f>IFERROR(P625*('SCENARIO Variables'!X$80/'SCENARIO Variables'!X$79),"")</f>
        <v/>
      </c>
      <c r="Q873" s="55" t="str">
        <f>IFERROR(Q625*('SCENARIO Variables'!Y$80/'SCENARIO Variables'!Y$79),"")</f>
        <v/>
      </c>
      <c r="R873" s="55" t="str">
        <f>IFERROR(R625*('SCENARIO Variables'!Z$80/'SCENARIO Variables'!Z$79),"")</f>
        <v/>
      </c>
      <c r="S873" s="55" t="str">
        <f>IFERROR(S625*('SCENARIO Variables'!AA$80/'SCENARIO Variables'!AA$79),"")</f>
        <v/>
      </c>
      <c r="T873" s="55" t="str">
        <f>IFERROR(T625*('SCENARIO Variables'!AB$80/'SCENARIO Variables'!AB$79),"")</f>
        <v/>
      </c>
      <c r="U873" s="55" t="str">
        <f>IFERROR(U625*('SCENARIO Variables'!AC$80/'SCENARIO Variables'!AC$79),"")</f>
        <v/>
      </c>
      <c r="V873" s="55" t="str">
        <f>IFERROR(V625*('SCENARIO Variables'!AD$80/'SCENARIO Variables'!AD$79),"")</f>
        <v/>
      </c>
      <c r="W873" s="55" t="str">
        <f>IFERROR(W625*('SCENARIO Variables'!AE$80/'SCENARIO Variables'!AE$79),"")</f>
        <v/>
      </c>
      <c r="X873" s="55" t="str">
        <f>IFERROR(X625*('SCENARIO Variables'!AF$80/'SCENARIO Variables'!AF$79),"")</f>
        <v/>
      </c>
      <c r="Y873" s="55" t="str">
        <f>IFERROR(Y625*('SCENARIO Variables'!AG$80/'SCENARIO Variables'!AG$79),"")</f>
        <v/>
      </c>
      <c r="Z873" s="55" t="str">
        <f>IFERROR(Z625*('SCENARIO Variables'!AH$80/'SCENARIO Variables'!AH$79),"")</f>
        <v/>
      </c>
      <c r="AA873" s="55" t="str">
        <f>IFERROR(AA625*('SCENARIO Variables'!AI$80/'SCENARIO Variables'!AI$79),"")</f>
        <v/>
      </c>
      <c r="AB873" s="55" t="str">
        <f>IFERROR(AB625*('SCENARIO Variables'!AJ$80/'SCENARIO Variables'!AJ$79),"")</f>
        <v/>
      </c>
      <c r="AC873" s="55" t="str">
        <f>IFERROR(AC625*('SCENARIO Variables'!AK$80/'SCENARIO Variables'!AK$79),"")</f>
        <v/>
      </c>
    </row>
    <row r="874" spans="3:29" x14ac:dyDescent="0.3">
      <c r="C874" t="s">
        <v>144</v>
      </c>
      <c r="E874"/>
      <c r="J874" s="52" t="str">
        <f t="shared" si="37"/>
        <v>*</v>
      </c>
      <c r="K874" s="8">
        <f t="shared" si="35"/>
        <v>2043</v>
      </c>
      <c r="L874" s="56" t="str">
        <f t="shared" si="36"/>
        <v>MCCUL</v>
      </c>
      <c r="O874" s="53" t="str">
        <f>IFERROR(ROUNDDOWN(O626*('SCENARIO Variables'!W$47/'SCENARIO Variables'!W$46),4),"")</f>
        <v/>
      </c>
      <c r="P874" s="55" t="str">
        <f>IFERROR(P626*('SCENARIO Variables'!X$80/'SCENARIO Variables'!X$79),"")</f>
        <v/>
      </c>
      <c r="Q874" s="55" t="str">
        <f>IFERROR(Q626*('SCENARIO Variables'!Y$80/'SCENARIO Variables'!Y$79),"")</f>
        <v/>
      </c>
      <c r="R874" s="55" t="str">
        <f>IFERROR(R626*('SCENARIO Variables'!Z$80/'SCENARIO Variables'!Z$79),"")</f>
        <v/>
      </c>
      <c r="S874" s="55" t="str">
        <f>IFERROR(S626*('SCENARIO Variables'!AA$80/'SCENARIO Variables'!AA$79),"")</f>
        <v/>
      </c>
      <c r="T874" s="55" t="str">
        <f>IFERROR(T626*('SCENARIO Variables'!AB$80/'SCENARIO Variables'!AB$79),"")</f>
        <v/>
      </c>
      <c r="U874" s="55" t="str">
        <f>IFERROR(U626*('SCENARIO Variables'!AC$80/'SCENARIO Variables'!AC$79),"")</f>
        <v/>
      </c>
      <c r="V874" s="55" t="str">
        <f>IFERROR(V626*('SCENARIO Variables'!AD$80/'SCENARIO Variables'!AD$79),"")</f>
        <v/>
      </c>
      <c r="W874" s="55" t="str">
        <f>IFERROR(W626*('SCENARIO Variables'!AE$80/'SCENARIO Variables'!AE$79),"")</f>
        <v/>
      </c>
      <c r="X874" s="55" t="str">
        <f>IFERROR(X626*('SCENARIO Variables'!AF$80/'SCENARIO Variables'!AF$79),"")</f>
        <v/>
      </c>
      <c r="Y874" s="55" t="str">
        <f>IFERROR(Y626*('SCENARIO Variables'!AG$80/'SCENARIO Variables'!AG$79),"")</f>
        <v/>
      </c>
      <c r="Z874" s="55" t="str">
        <f>IFERROR(Z626*('SCENARIO Variables'!AH$80/'SCENARIO Variables'!AH$79),"")</f>
        <v/>
      </c>
      <c r="AA874" s="55" t="str">
        <f>IFERROR(AA626*('SCENARIO Variables'!AI$80/'SCENARIO Variables'!AI$79),"")</f>
        <v/>
      </c>
      <c r="AB874" s="55" t="str">
        <f>IFERROR(AB626*('SCENARIO Variables'!AJ$80/'SCENARIO Variables'!AJ$79),"")</f>
        <v/>
      </c>
      <c r="AC874" s="55" t="str">
        <f>IFERROR(AC626*('SCENARIO Variables'!AK$80/'SCENARIO Variables'!AK$79),"")</f>
        <v/>
      </c>
    </row>
    <row r="875" spans="3:29" x14ac:dyDescent="0.3">
      <c r="C875" t="s">
        <v>145</v>
      </c>
      <c r="E875"/>
      <c r="J875" s="52" t="str">
        <f t="shared" si="37"/>
        <v>*</v>
      </c>
      <c r="K875" s="8">
        <f t="shared" si="35"/>
        <v>2043</v>
      </c>
      <c r="L875" s="56" t="str">
        <f t="shared" si="36"/>
        <v>MCEDU</v>
      </c>
      <c r="O875" s="53" t="str">
        <f>IFERROR(ROUNDDOWN(O627*('SCENARIO Variables'!W$47/'SCENARIO Variables'!W$46),4),"")</f>
        <v/>
      </c>
      <c r="P875" s="55" t="str">
        <f>IFERROR(P627*('SCENARIO Variables'!X$80/'SCENARIO Variables'!X$79),"")</f>
        <v/>
      </c>
      <c r="Q875" s="55" t="str">
        <f>IFERROR(Q627*('SCENARIO Variables'!Y$80/'SCENARIO Variables'!Y$79),"")</f>
        <v/>
      </c>
      <c r="R875" s="55" t="str">
        <f>IFERROR(R627*('SCENARIO Variables'!Z$80/'SCENARIO Variables'!Z$79),"")</f>
        <v/>
      </c>
      <c r="S875" s="55" t="str">
        <f>IFERROR(S627*('SCENARIO Variables'!AA$80/'SCENARIO Variables'!AA$79),"")</f>
        <v/>
      </c>
      <c r="T875" s="55" t="str">
        <f>IFERROR(T627*('SCENARIO Variables'!AB$80/'SCENARIO Variables'!AB$79),"")</f>
        <v/>
      </c>
      <c r="U875" s="55" t="str">
        <f>IFERROR(U627*('SCENARIO Variables'!AC$80/'SCENARIO Variables'!AC$79),"")</f>
        <v/>
      </c>
      <c r="V875" s="55" t="str">
        <f>IFERROR(V627*('SCENARIO Variables'!AD$80/'SCENARIO Variables'!AD$79),"")</f>
        <v/>
      </c>
      <c r="W875" s="55" t="str">
        <f>IFERROR(W627*('SCENARIO Variables'!AE$80/'SCENARIO Variables'!AE$79),"")</f>
        <v/>
      </c>
      <c r="X875" s="55" t="str">
        <f>IFERROR(X627*('SCENARIO Variables'!AF$80/'SCENARIO Variables'!AF$79),"")</f>
        <v/>
      </c>
      <c r="Y875" s="55" t="str">
        <f>IFERROR(Y627*('SCENARIO Variables'!AG$80/'SCENARIO Variables'!AG$79),"")</f>
        <v/>
      </c>
      <c r="Z875" s="55" t="str">
        <f>IFERROR(Z627*('SCENARIO Variables'!AH$80/'SCENARIO Variables'!AH$79),"")</f>
        <v/>
      </c>
      <c r="AA875" s="55" t="str">
        <f>IFERROR(AA627*('SCENARIO Variables'!AI$80/'SCENARIO Variables'!AI$79),"")</f>
        <v/>
      </c>
      <c r="AB875" s="55" t="str">
        <f>IFERROR(AB627*('SCENARIO Variables'!AJ$80/'SCENARIO Variables'!AJ$79),"")</f>
        <v/>
      </c>
      <c r="AC875" s="55" t="str">
        <f>IFERROR(AC627*('SCENARIO Variables'!AK$80/'SCENARIO Variables'!AK$79),"")</f>
        <v/>
      </c>
    </row>
    <row r="876" spans="3:29" x14ac:dyDescent="0.3">
      <c r="C876" t="s">
        <v>146</v>
      </c>
      <c r="E876"/>
      <c r="J876" s="52" t="str">
        <f t="shared" si="37"/>
        <v>*</v>
      </c>
      <c r="K876" s="8">
        <f t="shared" si="35"/>
        <v>2043</v>
      </c>
      <c r="L876" s="56" t="str">
        <f t="shared" si="36"/>
        <v>MCHOU</v>
      </c>
      <c r="O876" s="53" t="str">
        <f>IFERROR(ROUNDDOWN(O628*('SCENARIO Variables'!W$47/'SCENARIO Variables'!W$46),4),"")</f>
        <v/>
      </c>
      <c r="P876" s="55" t="str">
        <f>IFERROR(P628*('SCENARIO Variables'!X$80/'SCENARIO Variables'!X$79),"")</f>
        <v/>
      </c>
      <c r="Q876" s="55" t="str">
        <f>IFERROR(Q628*('SCENARIO Variables'!Y$80/'SCENARIO Variables'!Y$79),"")</f>
        <v/>
      </c>
      <c r="R876" s="55" t="str">
        <f>IFERROR(R628*('SCENARIO Variables'!Z$80/'SCENARIO Variables'!Z$79),"")</f>
        <v/>
      </c>
      <c r="S876" s="55" t="str">
        <f>IFERROR(S628*('SCENARIO Variables'!AA$80/'SCENARIO Variables'!AA$79),"")</f>
        <v/>
      </c>
      <c r="T876" s="55" t="str">
        <f>IFERROR(T628*('SCENARIO Variables'!AB$80/'SCENARIO Variables'!AB$79),"")</f>
        <v/>
      </c>
      <c r="U876" s="55" t="str">
        <f>IFERROR(U628*('SCENARIO Variables'!AC$80/'SCENARIO Variables'!AC$79),"")</f>
        <v/>
      </c>
      <c r="V876" s="55" t="str">
        <f>IFERROR(V628*('SCENARIO Variables'!AD$80/'SCENARIO Variables'!AD$79),"")</f>
        <v/>
      </c>
      <c r="W876" s="55" t="str">
        <f>IFERROR(W628*('SCENARIO Variables'!AE$80/'SCENARIO Variables'!AE$79),"")</f>
        <v/>
      </c>
      <c r="X876" s="55" t="str">
        <f>IFERROR(X628*('SCENARIO Variables'!AF$80/'SCENARIO Variables'!AF$79),"")</f>
        <v/>
      </c>
      <c r="Y876" s="55" t="str">
        <f>IFERROR(Y628*('SCENARIO Variables'!AG$80/'SCENARIO Variables'!AG$79),"")</f>
        <v/>
      </c>
      <c r="Z876" s="55" t="str">
        <f>IFERROR(Z628*('SCENARIO Variables'!AH$80/'SCENARIO Variables'!AH$79),"")</f>
        <v/>
      </c>
      <c r="AA876" s="55" t="str">
        <f>IFERROR(AA628*('SCENARIO Variables'!AI$80/'SCENARIO Variables'!AI$79),"")</f>
        <v/>
      </c>
      <c r="AB876" s="55" t="str">
        <f>IFERROR(AB628*('SCENARIO Variables'!AJ$80/'SCENARIO Variables'!AJ$79),"")</f>
        <v/>
      </c>
      <c r="AC876" s="55" t="str">
        <f>IFERROR(AC628*('SCENARIO Variables'!AK$80/'SCENARIO Variables'!AK$79),"")</f>
        <v/>
      </c>
    </row>
    <row r="877" spans="3:29" x14ac:dyDescent="0.3">
      <c r="C877" t="s">
        <v>147</v>
      </c>
      <c r="E877"/>
      <c r="J877" s="52" t="str">
        <f t="shared" si="37"/>
        <v>*</v>
      </c>
      <c r="K877" s="8">
        <f t="shared" si="35"/>
        <v>2043</v>
      </c>
      <c r="L877" s="56" t="str">
        <f t="shared" si="36"/>
        <v>MCOFL</v>
      </c>
      <c r="O877" s="53" t="str">
        <f>IFERROR(ROUNDDOWN(O629*('SCENARIO Variables'!W$47/'SCENARIO Variables'!W$46),4),"")</f>
        <v/>
      </c>
      <c r="P877" s="55" t="str">
        <f>IFERROR(P629*('SCENARIO Variables'!X$80/'SCENARIO Variables'!X$79),"")</f>
        <v/>
      </c>
      <c r="Q877" s="55" t="str">
        <f>IFERROR(Q629*('SCENARIO Variables'!Y$80/'SCENARIO Variables'!Y$79),"")</f>
        <v/>
      </c>
      <c r="R877" s="55" t="str">
        <f>IFERROR(R629*('SCENARIO Variables'!Z$80/'SCENARIO Variables'!Z$79),"")</f>
        <v/>
      </c>
      <c r="S877" s="55" t="str">
        <f>IFERROR(S629*('SCENARIO Variables'!AA$80/'SCENARIO Variables'!AA$79),"")</f>
        <v/>
      </c>
      <c r="T877" s="55" t="str">
        <f>IFERROR(T629*('SCENARIO Variables'!AB$80/'SCENARIO Variables'!AB$79),"")</f>
        <v/>
      </c>
      <c r="U877" s="55" t="str">
        <f>IFERROR(U629*('SCENARIO Variables'!AC$80/'SCENARIO Variables'!AC$79),"")</f>
        <v/>
      </c>
      <c r="V877" s="55" t="str">
        <f>IFERROR(V629*('SCENARIO Variables'!AD$80/'SCENARIO Variables'!AD$79),"")</f>
        <v/>
      </c>
      <c r="W877" s="55" t="str">
        <f>IFERROR(W629*('SCENARIO Variables'!AE$80/'SCENARIO Variables'!AE$79),"")</f>
        <v/>
      </c>
      <c r="X877" s="55" t="str">
        <f>IFERROR(X629*('SCENARIO Variables'!AF$80/'SCENARIO Variables'!AF$79),"")</f>
        <v/>
      </c>
      <c r="Y877" s="55" t="str">
        <f>IFERROR(Y629*('SCENARIO Variables'!AG$80/'SCENARIO Variables'!AG$79),"")</f>
        <v/>
      </c>
      <c r="Z877" s="55" t="str">
        <f>IFERROR(Z629*('SCENARIO Variables'!AH$80/'SCENARIO Variables'!AH$79),"")</f>
        <v/>
      </c>
      <c r="AA877" s="55" t="str">
        <f>IFERROR(AA629*('SCENARIO Variables'!AI$80/'SCENARIO Variables'!AI$79),"")</f>
        <v/>
      </c>
      <c r="AB877" s="55" t="str">
        <f>IFERROR(AB629*('SCENARIO Variables'!AJ$80/'SCENARIO Variables'!AJ$79),"")</f>
        <v/>
      </c>
      <c r="AC877" s="55" t="str">
        <f>IFERROR(AC629*('SCENARIO Variables'!AK$80/'SCENARIO Variables'!AK$79),"")</f>
        <v/>
      </c>
    </row>
    <row r="878" spans="3:29" x14ac:dyDescent="0.3">
      <c r="C878" t="s">
        <v>148</v>
      </c>
      <c r="E878"/>
      <c r="J878" s="52" t="str">
        <f t="shared" si="37"/>
        <v>*</v>
      </c>
      <c r="K878" s="8">
        <f t="shared" si="35"/>
        <v>2043</v>
      </c>
      <c r="L878" s="56" t="str">
        <f t="shared" si="36"/>
        <v>MCOFS</v>
      </c>
      <c r="O878" s="53" t="str">
        <f>IFERROR(ROUNDDOWN(O630*('SCENARIO Variables'!W$47/'SCENARIO Variables'!W$46),4),"")</f>
        <v/>
      </c>
      <c r="P878" s="55" t="str">
        <f>IFERROR(P630*('SCENARIO Variables'!X$80/'SCENARIO Variables'!X$79),"")</f>
        <v/>
      </c>
      <c r="Q878" s="55" t="str">
        <f>IFERROR(Q630*('SCENARIO Variables'!Y$80/'SCENARIO Variables'!Y$79),"")</f>
        <v/>
      </c>
      <c r="R878" s="55" t="str">
        <f>IFERROR(R630*('SCENARIO Variables'!Z$80/'SCENARIO Variables'!Z$79),"")</f>
        <v/>
      </c>
      <c r="S878" s="55" t="str">
        <f>IFERROR(S630*('SCENARIO Variables'!AA$80/'SCENARIO Variables'!AA$79),"")</f>
        <v/>
      </c>
      <c r="T878" s="55" t="str">
        <f>IFERROR(T630*('SCENARIO Variables'!AB$80/'SCENARIO Variables'!AB$79),"")</f>
        <v/>
      </c>
      <c r="U878" s="55" t="str">
        <f>IFERROR(U630*('SCENARIO Variables'!AC$80/'SCENARIO Variables'!AC$79),"")</f>
        <v/>
      </c>
      <c r="V878" s="55" t="str">
        <f>IFERROR(V630*('SCENARIO Variables'!AD$80/'SCENARIO Variables'!AD$79),"")</f>
        <v/>
      </c>
      <c r="W878" s="55" t="str">
        <f>IFERROR(W630*('SCENARIO Variables'!AE$80/'SCENARIO Variables'!AE$79),"")</f>
        <v/>
      </c>
      <c r="X878" s="55" t="str">
        <f>IFERROR(X630*('SCENARIO Variables'!AF$80/'SCENARIO Variables'!AF$79),"")</f>
        <v/>
      </c>
      <c r="Y878" s="55" t="str">
        <f>IFERROR(Y630*('SCENARIO Variables'!AG$80/'SCENARIO Variables'!AG$79),"")</f>
        <v/>
      </c>
      <c r="Z878" s="55" t="str">
        <f>IFERROR(Z630*('SCENARIO Variables'!AH$80/'SCENARIO Variables'!AH$79),"")</f>
        <v/>
      </c>
      <c r="AA878" s="55" t="str">
        <f>IFERROR(AA630*('SCENARIO Variables'!AI$80/'SCENARIO Variables'!AI$79),"")</f>
        <v/>
      </c>
      <c r="AB878" s="55" t="str">
        <f>IFERROR(AB630*('SCENARIO Variables'!AJ$80/'SCENARIO Variables'!AJ$79),"")</f>
        <v/>
      </c>
      <c r="AC878" s="55" t="str">
        <f>IFERROR(AC630*('SCENARIO Variables'!AK$80/'SCENARIO Variables'!AK$79),"")</f>
        <v/>
      </c>
    </row>
    <row r="879" spans="3:29" x14ac:dyDescent="0.3">
      <c r="C879" t="s">
        <v>149</v>
      </c>
      <c r="E879"/>
      <c r="J879" s="52" t="str">
        <f t="shared" si="37"/>
        <v>*</v>
      </c>
      <c r="K879" s="8">
        <f t="shared" si="35"/>
        <v>2043</v>
      </c>
      <c r="L879" s="56" t="str">
        <f t="shared" si="36"/>
        <v>MCOTH</v>
      </c>
      <c r="O879" s="53" t="str">
        <f>IFERROR(ROUNDDOWN(O631*('SCENARIO Variables'!W$47/'SCENARIO Variables'!W$46),4),"")</f>
        <v/>
      </c>
      <c r="P879" s="55" t="str">
        <f>IFERROR(P631*('SCENARIO Variables'!X$80/'SCENARIO Variables'!X$79),"")</f>
        <v/>
      </c>
      <c r="Q879" s="55" t="str">
        <f>IFERROR(Q631*('SCENARIO Variables'!Y$80/'SCENARIO Variables'!Y$79),"")</f>
        <v/>
      </c>
      <c r="R879" s="55" t="str">
        <f>IFERROR(R631*('SCENARIO Variables'!Z$80/'SCENARIO Variables'!Z$79),"")</f>
        <v/>
      </c>
      <c r="S879" s="55" t="str">
        <f>IFERROR(S631*('SCENARIO Variables'!AA$80/'SCENARIO Variables'!AA$79),"")</f>
        <v/>
      </c>
      <c r="T879" s="55" t="str">
        <f>IFERROR(T631*('SCENARIO Variables'!AB$80/'SCENARIO Variables'!AB$79),"")</f>
        <v/>
      </c>
      <c r="U879" s="55" t="str">
        <f>IFERROR(U631*('SCENARIO Variables'!AC$80/'SCENARIO Variables'!AC$79),"")</f>
        <v/>
      </c>
      <c r="V879" s="55" t="str">
        <f>IFERROR(V631*('SCENARIO Variables'!AD$80/'SCENARIO Variables'!AD$79),"")</f>
        <v/>
      </c>
      <c r="W879" s="55" t="str">
        <f>IFERROR(W631*('SCENARIO Variables'!AE$80/'SCENARIO Variables'!AE$79),"")</f>
        <v/>
      </c>
      <c r="X879" s="55" t="str">
        <f>IFERROR(X631*('SCENARIO Variables'!AF$80/'SCENARIO Variables'!AF$79),"")</f>
        <v/>
      </c>
      <c r="Y879" s="55" t="str">
        <f>IFERROR(Y631*('SCENARIO Variables'!AG$80/'SCENARIO Variables'!AG$79),"")</f>
        <v/>
      </c>
      <c r="Z879" s="55" t="str">
        <f>IFERROR(Z631*('SCENARIO Variables'!AH$80/'SCENARIO Variables'!AH$79),"")</f>
        <v/>
      </c>
      <c r="AA879" s="55" t="str">
        <f>IFERROR(AA631*('SCENARIO Variables'!AI$80/'SCENARIO Variables'!AI$79),"")</f>
        <v/>
      </c>
      <c r="AB879" s="55" t="str">
        <f>IFERROR(AB631*('SCENARIO Variables'!AJ$80/'SCENARIO Variables'!AJ$79),"")</f>
        <v/>
      </c>
      <c r="AC879" s="55" t="str">
        <f>IFERROR(AC631*('SCENARIO Variables'!AK$80/'SCENARIO Variables'!AK$79),"")</f>
        <v/>
      </c>
    </row>
    <row r="880" spans="3:29" x14ac:dyDescent="0.3">
      <c r="C880" t="s">
        <v>150</v>
      </c>
      <c r="E880"/>
      <c r="J880" s="52" t="str">
        <f t="shared" si="37"/>
        <v>*</v>
      </c>
      <c r="K880" s="8">
        <f t="shared" si="35"/>
        <v>2043</v>
      </c>
      <c r="L880" s="56" t="str">
        <f t="shared" si="36"/>
        <v>MCSPO</v>
      </c>
      <c r="O880" s="53" t="str">
        <f>IFERROR(ROUNDDOWN(O632*('SCENARIO Variables'!W$47/'SCENARIO Variables'!W$46),4),"")</f>
        <v/>
      </c>
      <c r="P880" s="55" t="str">
        <f>IFERROR(P632*('SCENARIO Variables'!X$80/'SCENARIO Variables'!X$79),"")</f>
        <v/>
      </c>
      <c r="Q880" s="55" t="str">
        <f>IFERROR(Q632*('SCENARIO Variables'!Y$80/'SCENARIO Variables'!Y$79),"")</f>
        <v/>
      </c>
      <c r="R880" s="55" t="str">
        <f>IFERROR(R632*('SCENARIO Variables'!Z$80/'SCENARIO Variables'!Z$79),"")</f>
        <v/>
      </c>
      <c r="S880" s="55" t="str">
        <f>IFERROR(S632*('SCENARIO Variables'!AA$80/'SCENARIO Variables'!AA$79),"")</f>
        <v/>
      </c>
      <c r="T880" s="55" t="str">
        <f>IFERROR(T632*('SCENARIO Variables'!AB$80/'SCENARIO Variables'!AB$79),"")</f>
        <v/>
      </c>
      <c r="U880" s="55" t="str">
        <f>IFERROR(U632*('SCENARIO Variables'!AC$80/'SCENARIO Variables'!AC$79),"")</f>
        <v/>
      </c>
      <c r="V880" s="55" t="str">
        <f>IFERROR(V632*('SCENARIO Variables'!AD$80/'SCENARIO Variables'!AD$79),"")</f>
        <v/>
      </c>
      <c r="W880" s="55" t="str">
        <f>IFERROR(W632*('SCENARIO Variables'!AE$80/'SCENARIO Variables'!AE$79),"")</f>
        <v/>
      </c>
      <c r="X880" s="55" t="str">
        <f>IFERROR(X632*('SCENARIO Variables'!AF$80/'SCENARIO Variables'!AF$79),"")</f>
        <v/>
      </c>
      <c r="Y880" s="55" t="str">
        <f>IFERROR(Y632*('SCENARIO Variables'!AG$80/'SCENARIO Variables'!AG$79),"")</f>
        <v/>
      </c>
      <c r="Z880" s="55" t="str">
        <f>IFERROR(Z632*('SCENARIO Variables'!AH$80/'SCENARIO Variables'!AH$79),"")</f>
        <v/>
      </c>
      <c r="AA880" s="55" t="str">
        <f>IFERROR(AA632*('SCENARIO Variables'!AI$80/'SCENARIO Variables'!AI$79),"")</f>
        <v/>
      </c>
      <c r="AB880" s="55" t="str">
        <f>IFERROR(AB632*('SCENARIO Variables'!AJ$80/'SCENARIO Variables'!AJ$79),"")</f>
        <v/>
      </c>
      <c r="AC880" s="55" t="str">
        <f>IFERROR(AC632*('SCENARIO Variables'!AK$80/'SCENARIO Variables'!AK$79),"")</f>
        <v/>
      </c>
    </row>
    <row r="881" spans="3:29" x14ac:dyDescent="0.3">
      <c r="C881" t="s">
        <v>151</v>
      </c>
      <c r="E881"/>
      <c r="J881" s="52" t="str">
        <f t="shared" si="37"/>
        <v>*</v>
      </c>
      <c r="K881" s="8">
        <f t="shared" si="35"/>
        <v>2043</v>
      </c>
      <c r="L881" s="56" t="str">
        <f t="shared" si="36"/>
        <v>MCTCH</v>
      </c>
      <c r="O881" s="53" t="str">
        <f>IFERROR(ROUNDDOWN(O633*('SCENARIO Variables'!W$47/'SCENARIO Variables'!W$46),4),"")</f>
        <v/>
      </c>
      <c r="P881" s="55" t="str">
        <f>IFERROR(P633*('SCENARIO Variables'!X$80/'SCENARIO Variables'!X$79),"")</f>
        <v/>
      </c>
      <c r="Q881" s="55" t="str">
        <f>IFERROR(Q633*('SCENARIO Variables'!Y$80/'SCENARIO Variables'!Y$79),"")</f>
        <v/>
      </c>
      <c r="R881" s="55" t="str">
        <f>IFERROR(R633*('SCENARIO Variables'!Z$80/'SCENARIO Variables'!Z$79),"")</f>
        <v/>
      </c>
      <c r="S881" s="55" t="str">
        <f>IFERROR(S633*('SCENARIO Variables'!AA$80/'SCENARIO Variables'!AA$79),"")</f>
        <v/>
      </c>
      <c r="T881" s="55" t="str">
        <f>IFERROR(T633*('SCENARIO Variables'!AB$80/'SCENARIO Variables'!AB$79),"")</f>
        <v/>
      </c>
      <c r="U881" s="55" t="str">
        <f>IFERROR(U633*('SCENARIO Variables'!AC$80/'SCENARIO Variables'!AC$79),"")</f>
        <v/>
      </c>
      <c r="V881" s="55" t="str">
        <f>IFERROR(V633*('SCENARIO Variables'!AD$80/'SCENARIO Variables'!AD$79),"")</f>
        <v/>
      </c>
      <c r="W881" s="55" t="str">
        <f>IFERROR(W633*('SCENARIO Variables'!AE$80/'SCENARIO Variables'!AE$79),"")</f>
        <v/>
      </c>
      <c r="X881" s="55" t="str">
        <f>IFERROR(X633*('SCENARIO Variables'!AF$80/'SCENARIO Variables'!AF$79),"")</f>
        <v/>
      </c>
      <c r="Y881" s="55" t="str">
        <f>IFERROR(Y633*('SCENARIO Variables'!AG$80/'SCENARIO Variables'!AG$79),"")</f>
        <v/>
      </c>
      <c r="Z881" s="55" t="str">
        <f>IFERROR(Z633*('SCENARIO Variables'!AH$80/'SCENARIO Variables'!AH$79),"")</f>
        <v/>
      </c>
      <c r="AA881" s="55" t="str">
        <f>IFERROR(AA633*('SCENARIO Variables'!AI$80/'SCENARIO Variables'!AI$79),"")</f>
        <v/>
      </c>
      <c r="AB881" s="55" t="str">
        <f>IFERROR(AB633*('SCENARIO Variables'!AJ$80/'SCENARIO Variables'!AJ$79),"")</f>
        <v/>
      </c>
      <c r="AC881" s="55" t="str">
        <f>IFERROR(AC633*('SCENARIO Variables'!AK$80/'SCENARIO Variables'!AK$79),"")</f>
        <v/>
      </c>
    </row>
    <row r="882" spans="3:29" x14ac:dyDescent="0.3">
      <c r="C882" t="s">
        <v>152</v>
      </c>
      <c r="E882"/>
      <c r="J882" s="52" t="str">
        <f t="shared" si="37"/>
        <v>DEMAND</v>
      </c>
      <c r="K882" s="8">
        <f t="shared" ref="K882:K945" si="38">K634+10</f>
        <v>2043</v>
      </c>
      <c r="L882" s="56" t="str">
        <f t="shared" ref="L882:L945" si="39">L634</f>
        <v>MWCUL</v>
      </c>
      <c r="O882" s="53">
        <f>IFERROR(ROUNDDOWN(O634*('SCENARIO Variables'!W$47/'SCENARIO Variables'!W$46),4),"")</f>
        <v>3.1431</v>
      </c>
      <c r="P882" s="55" t="str">
        <f>IFERROR(P634*('SCENARIO Variables'!X$80/'SCENARIO Variables'!X$79),"")</f>
        <v/>
      </c>
      <c r="Q882" s="55" t="str">
        <f>IFERROR(Q634*('SCENARIO Variables'!Y$80/'SCENARIO Variables'!Y$79),"")</f>
        <v/>
      </c>
      <c r="R882" s="55" t="str">
        <f>IFERROR(R634*('SCENARIO Variables'!Z$80/'SCENARIO Variables'!Z$79),"")</f>
        <v/>
      </c>
      <c r="S882" s="55" t="str">
        <f>IFERROR(S634*('SCENARIO Variables'!AA$80/'SCENARIO Variables'!AA$79),"")</f>
        <v/>
      </c>
      <c r="T882" s="55" t="str">
        <f>IFERROR(T634*('SCENARIO Variables'!AB$80/'SCENARIO Variables'!AB$79),"")</f>
        <v/>
      </c>
      <c r="U882" s="55" t="str">
        <f>IFERROR(U634*('SCENARIO Variables'!AC$80/'SCENARIO Variables'!AC$79),"")</f>
        <v/>
      </c>
      <c r="V882" s="55" t="str">
        <f>IFERROR(V634*('SCENARIO Variables'!AD$80/'SCENARIO Variables'!AD$79),"")</f>
        <v/>
      </c>
      <c r="W882" s="55" t="str">
        <f>IFERROR(W634*('SCENARIO Variables'!AE$80/'SCENARIO Variables'!AE$79),"")</f>
        <v/>
      </c>
      <c r="X882" s="55" t="str">
        <f>IFERROR(X634*('SCENARIO Variables'!AF$80/'SCENARIO Variables'!AF$79),"")</f>
        <v/>
      </c>
      <c r="Y882" s="55" t="str">
        <f>IFERROR(Y634*('SCENARIO Variables'!AG$80/'SCENARIO Variables'!AG$79),"")</f>
        <v/>
      </c>
      <c r="Z882" s="55" t="str">
        <f>IFERROR(Z634*('SCENARIO Variables'!AH$80/'SCENARIO Variables'!AH$79),"")</f>
        <v/>
      </c>
      <c r="AA882" s="55" t="str">
        <f>IFERROR(AA634*('SCENARIO Variables'!AI$80/'SCENARIO Variables'!AI$79),"")</f>
        <v/>
      </c>
      <c r="AB882" s="55" t="str">
        <f>IFERROR(AB634*('SCENARIO Variables'!AJ$80/'SCENARIO Variables'!AJ$79),"")</f>
        <v/>
      </c>
      <c r="AC882" s="55" t="str">
        <f>IFERROR(AC634*('SCENARIO Variables'!AK$80/'SCENARIO Variables'!AK$79),"")</f>
        <v/>
      </c>
    </row>
    <row r="883" spans="3:29" x14ac:dyDescent="0.3">
      <c r="C883" t="s">
        <v>153</v>
      </c>
      <c r="J883" s="52" t="str">
        <f t="shared" si="37"/>
        <v>DEMAND</v>
      </c>
      <c r="K883" s="8">
        <f t="shared" si="38"/>
        <v>2043</v>
      </c>
      <c r="L883" s="56" t="str">
        <f t="shared" si="39"/>
        <v>MWEDU</v>
      </c>
      <c r="O883" s="53">
        <f>IFERROR(ROUNDDOWN(O635*('SCENARIO Variables'!W$47/'SCENARIO Variables'!W$46),4),"")</f>
        <v>13.6213</v>
      </c>
      <c r="P883" s="55" t="str">
        <f>IFERROR(P635*('SCENARIO Variables'!X$80/'SCENARIO Variables'!X$79),"")</f>
        <v/>
      </c>
      <c r="Q883" s="55" t="str">
        <f>IFERROR(Q635*('SCENARIO Variables'!Y$80/'SCENARIO Variables'!Y$79),"")</f>
        <v/>
      </c>
      <c r="R883" s="55" t="str">
        <f>IFERROR(R635*('SCENARIO Variables'!Z$80/'SCENARIO Variables'!Z$79),"")</f>
        <v/>
      </c>
      <c r="S883" s="55" t="str">
        <f>IFERROR(S635*('SCENARIO Variables'!AA$80/'SCENARIO Variables'!AA$79),"")</f>
        <v/>
      </c>
      <c r="T883" s="55" t="str">
        <f>IFERROR(T635*('SCENARIO Variables'!AB$80/'SCENARIO Variables'!AB$79),"")</f>
        <v/>
      </c>
      <c r="U883" s="55" t="str">
        <f>IFERROR(U635*('SCENARIO Variables'!AC$80/'SCENARIO Variables'!AC$79),"")</f>
        <v/>
      </c>
      <c r="V883" s="55" t="str">
        <f>IFERROR(V635*('SCENARIO Variables'!AD$80/'SCENARIO Variables'!AD$79),"")</f>
        <v/>
      </c>
      <c r="W883" s="55" t="str">
        <f>IFERROR(W635*('SCENARIO Variables'!AE$80/'SCENARIO Variables'!AE$79),"")</f>
        <v/>
      </c>
      <c r="X883" s="55" t="str">
        <f>IFERROR(X635*('SCENARIO Variables'!AF$80/'SCENARIO Variables'!AF$79),"")</f>
        <v/>
      </c>
      <c r="Y883" s="55" t="str">
        <f>IFERROR(Y635*('SCENARIO Variables'!AG$80/'SCENARIO Variables'!AG$79),"")</f>
        <v/>
      </c>
      <c r="Z883" s="55" t="str">
        <f>IFERROR(Z635*('SCENARIO Variables'!AH$80/'SCENARIO Variables'!AH$79),"")</f>
        <v/>
      </c>
      <c r="AA883" s="55" t="str">
        <f>IFERROR(AA635*('SCENARIO Variables'!AI$80/'SCENARIO Variables'!AI$79),"")</f>
        <v/>
      </c>
      <c r="AB883" s="55" t="str">
        <f>IFERROR(AB635*('SCENARIO Variables'!AJ$80/'SCENARIO Variables'!AJ$79),"")</f>
        <v/>
      </c>
      <c r="AC883" s="55" t="str">
        <f>IFERROR(AC635*('SCENARIO Variables'!AK$80/'SCENARIO Variables'!AK$79),"")</f>
        <v/>
      </c>
    </row>
    <row r="884" spans="3:29" x14ac:dyDescent="0.3">
      <c r="C884" t="s">
        <v>154</v>
      </c>
      <c r="J884" s="52" t="str">
        <f t="shared" si="37"/>
        <v>DEMAND</v>
      </c>
      <c r="K884" s="8">
        <f t="shared" si="38"/>
        <v>2043</v>
      </c>
      <c r="L884" s="56" t="str">
        <f t="shared" si="39"/>
        <v>MWHOU</v>
      </c>
      <c r="O884" s="53">
        <f>IFERROR(ROUNDDOWN(O636*('SCENARIO Variables'!W$47/'SCENARIO Variables'!W$46),4),"")</f>
        <v>14.4396</v>
      </c>
      <c r="P884" s="55" t="str">
        <f>IFERROR(P636*('SCENARIO Variables'!X$80/'SCENARIO Variables'!X$79),"")</f>
        <v/>
      </c>
      <c r="Q884" s="55" t="str">
        <f>IFERROR(Q636*('SCENARIO Variables'!Y$80/'SCENARIO Variables'!Y$79),"")</f>
        <v/>
      </c>
      <c r="R884" s="55" t="str">
        <f>IFERROR(R636*('SCENARIO Variables'!Z$80/'SCENARIO Variables'!Z$79),"")</f>
        <v/>
      </c>
      <c r="S884" s="55" t="str">
        <f>IFERROR(S636*('SCENARIO Variables'!AA$80/'SCENARIO Variables'!AA$79),"")</f>
        <v/>
      </c>
      <c r="T884" s="55" t="str">
        <f>IFERROR(T636*('SCENARIO Variables'!AB$80/'SCENARIO Variables'!AB$79),"")</f>
        <v/>
      </c>
      <c r="U884" s="55" t="str">
        <f>IFERROR(U636*('SCENARIO Variables'!AC$80/'SCENARIO Variables'!AC$79),"")</f>
        <v/>
      </c>
      <c r="V884" s="55" t="str">
        <f>IFERROR(V636*('SCENARIO Variables'!AD$80/'SCENARIO Variables'!AD$79),"")</f>
        <v/>
      </c>
      <c r="W884" s="55" t="str">
        <f>IFERROR(W636*('SCENARIO Variables'!AE$80/'SCENARIO Variables'!AE$79),"")</f>
        <v/>
      </c>
      <c r="X884" s="55" t="str">
        <f>IFERROR(X636*('SCENARIO Variables'!AF$80/'SCENARIO Variables'!AF$79),"")</f>
        <v/>
      </c>
      <c r="Y884" s="55" t="str">
        <f>IFERROR(Y636*('SCENARIO Variables'!AG$80/'SCENARIO Variables'!AG$79),"")</f>
        <v/>
      </c>
      <c r="Z884" s="55" t="str">
        <f>IFERROR(Z636*('SCENARIO Variables'!AH$80/'SCENARIO Variables'!AH$79),"")</f>
        <v/>
      </c>
      <c r="AA884" s="55" t="str">
        <f>IFERROR(AA636*('SCENARIO Variables'!AI$80/'SCENARIO Variables'!AI$79),"")</f>
        <v/>
      </c>
      <c r="AB884" s="55" t="str">
        <f>IFERROR(AB636*('SCENARIO Variables'!AJ$80/'SCENARIO Variables'!AJ$79),"")</f>
        <v/>
      </c>
      <c r="AC884" s="55" t="str">
        <f>IFERROR(AC636*('SCENARIO Variables'!AK$80/'SCENARIO Variables'!AK$79),"")</f>
        <v/>
      </c>
    </row>
    <row r="885" spans="3:29" x14ac:dyDescent="0.3">
      <c r="C885" t="s">
        <v>155</v>
      </c>
      <c r="J885" s="52" t="str">
        <f t="shared" si="37"/>
        <v>DEMAND</v>
      </c>
      <c r="K885" s="8">
        <f t="shared" si="38"/>
        <v>2043</v>
      </c>
      <c r="L885" s="56" t="str">
        <f t="shared" si="39"/>
        <v>MWOFL</v>
      </c>
      <c r="O885" s="53">
        <f>IFERROR(ROUNDDOWN(O637*('SCENARIO Variables'!W$47/'SCENARIO Variables'!W$46),4),"")</f>
        <v>1.0476000000000001</v>
      </c>
      <c r="P885" s="55" t="str">
        <f>IFERROR(P637*('SCENARIO Variables'!X$80/'SCENARIO Variables'!X$79),"")</f>
        <v/>
      </c>
      <c r="Q885" s="55" t="str">
        <f>IFERROR(Q637*('SCENARIO Variables'!Y$80/'SCENARIO Variables'!Y$79),"")</f>
        <v/>
      </c>
      <c r="R885" s="55" t="str">
        <f>IFERROR(R637*('SCENARIO Variables'!Z$80/'SCENARIO Variables'!Z$79),"")</f>
        <v/>
      </c>
      <c r="S885" s="55" t="str">
        <f>IFERROR(S637*('SCENARIO Variables'!AA$80/'SCENARIO Variables'!AA$79),"")</f>
        <v/>
      </c>
      <c r="T885" s="55" t="str">
        <f>IFERROR(T637*('SCENARIO Variables'!AB$80/'SCENARIO Variables'!AB$79),"")</f>
        <v/>
      </c>
      <c r="U885" s="55" t="str">
        <f>IFERROR(U637*('SCENARIO Variables'!AC$80/'SCENARIO Variables'!AC$79),"")</f>
        <v/>
      </c>
      <c r="V885" s="55" t="str">
        <f>IFERROR(V637*('SCENARIO Variables'!AD$80/'SCENARIO Variables'!AD$79),"")</f>
        <v/>
      </c>
      <c r="W885" s="55" t="str">
        <f>IFERROR(W637*('SCENARIO Variables'!AE$80/'SCENARIO Variables'!AE$79),"")</f>
        <v/>
      </c>
      <c r="X885" s="55" t="str">
        <f>IFERROR(X637*('SCENARIO Variables'!AF$80/'SCENARIO Variables'!AF$79),"")</f>
        <v/>
      </c>
      <c r="Y885" s="55" t="str">
        <f>IFERROR(Y637*('SCENARIO Variables'!AG$80/'SCENARIO Variables'!AG$79),"")</f>
        <v/>
      </c>
      <c r="Z885" s="55" t="str">
        <f>IFERROR(Z637*('SCENARIO Variables'!AH$80/'SCENARIO Variables'!AH$79),"")</f>
        <v/>
      </c>
      <c r="AA885" s="55" t="str">
        <f>IFERROR(AA637*('SCENARIO Variables'!AI$80/'SCENARIO Variables'!AI$79),"")</f>
        <v/>
      </c>
      <c r="AB885" s="55" t="str">
        <f>IFERROR(AB637*('SCENARIO Variables'!AJ$80/'SCENARIO Variables'!AJ$79),"")</f>
        <v/>
      </c>
      <c r="AC885" s="55" t="str">
        <f>IFERROR(AC637*('SCENARIO Variables'!AK$80/'SCENARIO Variables'!AK$79),"")</f>
        <v/>
      </c>
    </row>
    <row r="886" spans="3:29" x14ac:dyDescent="0.3">
      <c r="C886" t="s">
        <v>156</v>
      </c>
      <c r="J886" s="52" t="str">
        <f t="shared" si="37"/>
        <v>DEMAND</v>
      </c>
      <c r="K886" s="8">
        <f t="shared" si="38"/>
        <v>2043</v>
      </c>
      <c r="L886" s="56" t="str">
        <f t="shared" si="39"/>
        <v>MWOFS</v>
      </c>
      <c r="O886" s="53">
        <f>IFERROR(ROUNDDOWN(O638*('SCENARIO Variables'!W$47/'SCENARIO Variables'!W$46),4),"")</f>
        <v>5.6580000000000004</v>
      </c>
      <c r="P886" s="55" t="str">
        <f>IFERROR(P638*('SCENARIO Variables'!X$80/'SCENARIO Variables'!X$79),"")</f>
        <v/>
      </c>
      <c r="Q886" s="55" t="str">
        <f>IFERROR(Q638*('SCENARIO Variables'!Y$80/'SCENARIO Variables'!Y$79),"")</f>
        <v/>
      </c>
      <c r="R886" s="55" t="str">
        <f>IFERROR(R638*('SCENARIO Variables'!Z$80/'SCENARIO Variables'!Z$79),"")</f>
        <v/>
      </c>
      <c r="S886" s="55" t="str">
        <f>IFERROR(S638*('SCENARIO Variables'!AA$80/'SCENARIO Variables'!AA$79),"")</f>
        <v/>
      </c>
      <c r="T886" s="55" t="str">
        <f>IFERROR(T638*('SCENARIO Variables'!AB$80/'SCENARIO Variables'!AB$79),"")</f>
        <v/>
      </c>
      <c r="U886" s="55" t="str">
        <f>IFERROR(U638*('SCENARIO Variables'!AC$80/'SCENARIO Variables'!AC$79),"")</f>
        <v/>
      </c>
      <c r="V886" s="55" t="str">
        <f>IFERROR(V638*('SCENARIO Variables'!AD$80/'SCENARIO Variables'!AD$79),"")</f>
        <v/>
      </c>
      <c r="W886" s="55" t="str">
        <f>IFERROR(W638*('SCENARIO Variables'!AE$80/'SCENARIO Variables'!AE$79),"")</f>
        <v/>
      </c>
      <c r="X886" s="55" t="str">
        <f>IFERROR(X638*('SCENARIO Variables'!AF$80/'SCENARIO Variables'!AF$79),"")</f>
        <v/>
      </c>
      <c r="Y886" s="55" t="str">
        <f>IFERROR(Y638*('SCENARIO Variables'!AG$80/'SCENARIO Variables'!AG$79),"")</f>
        <v/>
      </c>
      <c r="Z886" s="55" t="str">
        <f>IFERROR(Z638*('SCENARIO Variables'!AH$80/'SCENARIO Variables'!AH$79),"")</f>
        <v/>
      </c>
      <c r="AA886" s="55" t="str">
        <f>IFERROR(AA638*('SCENARIO Variables'!AI$80/'SCENARIO Variables'!AI$79),"")</f>
        <v/>
      </c>
      <c r="AB886" s="55" t="str">
        <f>IFERROR(AB638*('SCENARIO Variables'!AJ$80/'SCENARIO Variables'!AJ$79),"")</f>
        <v/>
      </c>
      <c r="AC886" s="55" t="str">
        <f>IFERROR(AC638*('SCENARIO Variables'!AK$80/'SCENARIO Variables'!AK$79),"")</f>
        <v/>
      </c>
    </row>
    <row r="887" spans="3:29" x14ac:dyDescent="0.3">
      <c r="C887" t="s">
        <v>157</v>
      </c>
      <c r="J887" s="52" t="str">
        <f t="shared" si="37"/>
        <v>DEMAND</v>
      </c>
      <c r="K887" s="8">
        <f t="shared" si="38"/>
        <v>2043</v>
      </c>
      <c r="L887" s="56" t="str">
        <f t="shared" si="39"/>
        <v>MWOTH</v>
      </c>
      <c r="O887" s="53">
        <f>IFERROR(ROUNDDOWN(O639*('SCENARIO Variables'!W$47/'SCENARIO Variables'!W$46),4),"")</f>
        <v>0.62839999999999996</v>
      </c>
      <c r="P887" s="55" t="str">
        <f>IFERROR(P639*('SCENARIO Variables'!X$80/'SCENARIO Variables'!X$79),"")</f>
        <v/>
      </c>
      <c r="Q887" s="55" t="str">
        <f>IFERROR(Q639*('SCENARIO Variables'!Y$80/'SCENARIO Variables'!Y$79),"")</f>
        <v/>
      </c>
      <c r="R887" s="55" t="str">
        <f>IFERROR(R639*('SCENARIO Variables'!Z$80/'SCENARIO Variables'!Z$79),"")</f>
        <v/>
      </c>
      <c r="S887" s="55" t="str">
        <f>IFERROR(S639*('SCENARIO Variables'!AA$80/'SCENARIO Variables'!AA$79),"")</f>
        <v/>
      </c>
      <c r="T887" s="55" t="str">
        <f>IFERROR(T639*('SCENARIO Variables'!AB$80/'SCENARIO Variables'!AB$79),"")</f>
        <v/>
      </c>
      <c r="U887" s="55" t="str">
        <f>IFERROR(U639*('SCENARIO Variables'!AC$80/'SCENARIO Variables'!AC$79),"")</f>
        <v/>
      </c>
      <c r="V887" s="55" t="str">
        <f>IFERROR(V639*('SCENARIO Variables'!AD$80/'SCENARIO Variables'!AD$79),"")</f>
        <v/>
      </c>
      <c r="W887" s="55" t="str">
        <f>IFERROR(W639*('SCENARIO Variables'!AE$80/'SCENARIO Variables'!AE$79),"")</f>
        <v/>
      </c>
      <c r="X887" s="55" t="str">
        <f>IFERROR(X639*('SCENARIO Variables'!AF$80/'SCENARIO Variables'!AF$79),"")</f>
        <v/>
      </c>
      <c r="Y887" s="55" t="str">
        <f>IFERROR(Y639*('SCENARIO Variables'!AG$80/'SCENARIO Variables'!AG$79),"")</f>
        <v/>
      </c>
      <c r="Z887" s="55" t="str">
        <f>IFERROR(Z639*('SCENARIO Variables'!AH$80/'SCENARIO Variables'!AH$79),"")</f>
        <v/>
      </c>
      <c r="AA887" s="55" t="str">
        <f>IFERROR(AA639*('SCENARIO Variables'!AI$80/'SCENARIO Variables'!AI$79),"")</f>
        <v/>
      </c>
      <c r="AB887" s="55" t="str">
        <f>IFERROR(AB639*('SCENARIO Variables'!AJ$80/'SCENARIO Variables'!AJ$79),"")</f>
        <v/>
      </c>
      <c r="AC887" s="55" t="str">
        <f>IFERROR(AC639*('SCENARIO Variables'!AK$80/'SCENARIO Variables'!AK$79),"")</f>
        <v/>
      </c>
    </row>
    <row r="888" spans="3:29" x14ac:dyDescent="0.3">
      <c r="C888" t="s">
        <v>158</v>
      </c>
      <c r="J888" s="52" t="str">
        <f t="shared" si="37"/>
        <v>DEMAND</v>
      </c>
      <c r="K888" s="8">
        <f t="shared" si="38"/>
        <v>2043</v>
      </c>
      <c r="L888" s="56" t="str">
        <f t="shared" si="39"/>
        <v>MWSPO</v>
      </c>
      <c r="O888" s="53">
        <f>IFERROR(ROUNDDOWN(O640*('SCENARIO Variables'!W$47/'SCENARIO Variables'!W$46),4),"")</f>
        <v>2.0954000000000002</v>
      </c>
      <c r="P888" s="55" t="str">
        <f>IFERROR(P640*('SCENARIO Variables'!X$80/'SCENARIO Variables'!X$79),"")</f>
        <v/>
      </c>
      <c r="Q888" s="55" t="str">
        <f>IFERROR(Q640*('SCENARIO Variables'!Y$80/'SCENARIO Variables'!Y$79),"")</f>
        <v/>
      </c>
      <c r="R888" s="55" t="str">
        <f>IFERROR(R640*('SCENARIO Variables'!Z$80/'SCENARIO Variables'!Z$79),"")</f>
        <v/>
      </c>
      <c r="S888" s="55" t="str">
        <f>IFERROR(S640*('SCENARIO Variables'!AA$80/'SCENARIO Variables'!AA$79),"")</f>
        <v/>
      </c>
      <c r="T888" s="55" t="str">
        <f>IFERROR(T640*('SCENARIO Variables'!AB$80/'SCENARIO Variables'!AB$79),"")</f>
        <v/>
      </c>
      <c r="U888" s="55" t="str">
        <f>IFERROR(U640*('SCENARIO Variables'!AC$80/'SCENARIO Variables'!AC$79),"")</f>
        <v/>
      </c>
      <c r="V888" s="55" t="str">
        <f>IFERROR(V640*('SCENARIO Variables'!AD$80/'SCENARIO Variables'!AD$79),"")</f>
        <v/>
      </c>
      <c r="W888" s="55" t="str">
        <f>IFERROR(W640*('SCENARIO Variables'!AE$80/'SCENARIO Variables'!AE$79),"")</f>
        <v/>
      </c>
      <c r="X888" s="55" t="str">
        <f>IFERROR(X640*('SCENARIO Variables'!AF$80/'SCENARIO Variables'!AF$79),"")</f>
        <v/>
      </c>
      <c r="Y888" s="55" t="str">
        <f>IFERROR(Y640*('SCENARIO Variables'!AG$80/'SCENARIO Variables'!AG$79),"")</f>
        <v/>
      </c>
      <c r="Z888" s="55" t="str">
        <f>IFERROR(Z640*('SCENARIO Variables'!AH$80/'SCENARIO Variables'!AH$79),"")</f>
        <v/>
      </c>
      <c r="AA888" s="55" t="str">
        <f>IFERROR(AA640*('SCENARIO Variables'!AI$80/'SCENARIO Variables'!AI$79),"")</f>
        <v/>
      </c>
      <c r="AB888" s="55" t="str">
        <f>IFERROR(AB640*('SCENARIO Variables'!AJ$80/'SCENARIO Variables'!AJ$79),"")</f>
        <v/>
      </c>
      <c r="AC888" s="55" t="str">
        <f>IFERROR(AC640*('SCENARIO Variables'!AK$80/'SCENARIO Variables'!AK$79),"")</f>
        <v/>
      </c>
    </row>
    <row r="889" spans="3:29" x14ac:dyDescent="0.3">
      <c r="C889" t="s">
        <v>159</v>
      </c>
      <c r="J889" s="52" t="str">
        <f t="shared" si="37"/>
        <v>DEMAND</v>
      </c>
      <c r="K889" s="8">
        <f t="shared" si="38"/>
        <v>2043</v>
      </c>
      <c r="L889" s="56" t="str">
        <f t="shared" si="39"/>
        <v>MWTCH</v>
      </c>
      <c r="O889" s="53">
        <f>IFERROR(ROUNDDOWN(O641*('SCENARIO Variables'!W$47/'SCENARIO Variables'!W$46),4),"")</f>
        <v>1.2569999999999999</v>
      </c>
      <c r="P889" s="55" t="str">
        <f>IFERROR(P641*('SCENARIO Variables'!X$80/'SCENARIO Variables'!X$79),"")</f>
        <v/>
      </c>
      <c r="Q889" s="55" t="str">
        <f>IFERROR(Q641*('SCENARIO Variables'!Y$80/'SCENARIO Variables'!Y$79),"")</f>
        <v/>
      </c>
      <c r="R889" s="55" t="str">
        <f>IFERROR(R641*('SCENARIO Variables'!Z$80/'SCENARIO Variables'!Z$79),"")</f>
        <v/>
      </c>
      <c r="S889" s="55" t="str">
        <f>IFERROR(S641*('SCENARIO Variables'!AA$80/'SCENARIO Variables'!AA$79),"")</f>
        <v/>
      </c>
      <c r="T889" s="55" t="str">
        <f>IFERROR(T641*('SCENARIO Variables'!AB$80/'SCENARIO Variables'!AB$79),"")</f>
        <v/>
      </c>
      <c r="U889" s="55" t="str">
        <f>IFERROR(U641*('SCENARIO Variables'!AC$80/'SCENARIO Variables'!AC$79),"")</f>
        <v/>
      </c>
      <c r="V889" s="55" t="str">
        <f>IFERROR(V641*('SCENARIO Variables'!AD$80/'SCENARIO Variables'!AD$79),"")</f>
        <v/>
      </c>
      <c r="W889" s="55" t="str">
        <f>IFERROR(W641*('SCENARIO Variables'!AE$80/'SCENARIO Variables'!AE$79),"")</f>
        <v/>
      </c>
      <c r="X889" s="55" t="str">
        <f>IFERROR(X641*('SCENARIO Variables'!AF$80/'SCENARIO Variables'!AF$79),"")</f>
        <v/>
      </c>
      <c r="Y889" s="55" t="str">
        <f>IFERROR(Y641*('SCENARIO Variables'!AG$80/'SCENARIO Variables'!AG$79),"")</f>
        <v/>
      </c>
      <c r="Z889" s="55" t="str">
        <f>IFERROR(Z641*('SCENARIO Variables'!AH$80/'SCENARIO Variables'!AH$79),"")</f>
        <v/>
      </c>
      <c r="AA889" s="55" t="str">
        <f>IFERROR(AA641*('SCENARIO Variables'!AI$80/'SCENARIO Variables'!AI$79),"")</f>
        <v/>
      </c>
      <c r="AB889" s="55" t="str">
        <f>IFERROR(AB641*('SCENARIO Variables'!AJ$80/'SCENARIO Variables'!AJ$79),"")</f>
        <v/>
      </c>
      <c r="AC889" s="55" t="str">
        <f>IFERROR(AC641*('SCENARIO Variables'!AK$80/'SCENARIO Variables'!AK$79),"")</f>
        <v/>
      </c>
    </row>
    <row r="890" spans="3:29" x14ac:dyDescent="0.3">
      <c r="C890" t="s">
        <v>160</v>
      </c>
      <c r="J890" s="52" t="str">
        <f t="shared" si="37"/>
        <v>DEMAND</v>
      </c>
      <c r="K890" s="8">
        <f t="shared" si="38"/>
        <v>2043</v>
      </c>
      <c r="L890" s="56" t="str">
        <f t="shared" si="39"/>
        <v>MKCUL</v>
      </c>
      <c r="O890" s="53">
        <f>IFERROR(ROUNDDOWN(O642*('SCENARIO Variables'!W$47/'SCENARIO Variables'!W$46),4),"")</f>
        <v>0.46879999999999999</v>
      </c>
      <c r="P890" s="55" t="str">
        <f>IFERROR(P642*('SCENARIO Variables'!X$80/'SCENARIO Variables'!X$79),"")</f>
        <v/>
      </c>
      <c r="Q890" s="55" t="str">
        <f>IFERROR(Q642*('SCENARIO Variables'!Y$80/'SCENARIO Variables'!Y$79),"")</f>
        <v/>
      </c>
      <c r="R890" s="55" t="str">
        <f>IFERROR(R642*('SCENARIO Variables'!Z$80/'SCENARIO Variables'!Z$79),"")</f>
        <v/>
      </c>
      <c r="S890" s="55" t="str">
        <f>IFERROR(S642*('SCENARIO Variables'!AA$80/'SCENARIO Variables'!AA$79),"")</f>
        <v/>
      </c>
      <c r="T890" s="55" t="str">
        <f>IFERROR(T642*('SCENARIO Variables'!AB$80/'SCENARIO Variables'!AB$79),"")</f>
        <v/>
      </c>
      <c r="U890" s="55" t="str">
        <f>IFERROR(U642*('SCENARIO Variables'!AC$80/'SCENARIO Variables'!AC$79),"")</f>
        <v/>
      </c>
      <c r="V890" s="55" t="str">
        <f>IFERROR(V642*('SCENARIO Variables'!AD$80/'SCENARIO Variables'!AD$79),"")</f>
        <v/>
      </c>
      <c r="W890" s="55" t="str">
        <f>IFERROR(W642*('SCENARIO Variables'!AE$80/'SCENARIO Variables'!AE$79),"")</f>
        <v/>
      </c>
      <c r="X890" s="55" t="str">
        <f>IFERROR(X642*('SCENARIO Variables'!AF$80/'SCENARIO Variables'!AF$79),"")</f>
        <v/>
      </c>
      <c r="Y890" s="55" t="str">
        <f>IFERROR(Y642*('SCENARIO Variables'!AG$80/'SCENARIO Variables'!AG$79),"")</f>
        <v/>
      </c>
      <c r="Z890" s="55" t="str">
        <f>IFERROR(Z642*('SCENARIO Variables'!AH$80/'SCENARIO Variables'!AH$79),"")</f>
        <v/>
      </c>
      <c r="AA890" s="55" t="str">
        <f>IFERROR(AA642*('SCENARIO Variables'!AI$80/'SCENARIO Variables'!AI$79),"")</f>
        <v/>
      </c>
      <c r="AB890" s="55" t="str">
        <f>IFERROR(AB642*('SCENARIO Variables'!AJ$80/'SCENARIO Variables'!AJ$79),"")</f>
        <v/>
      </c>
      <c r="AC890" s="55" t="str">
        <f>IFERROR(AC642*('SCENARIO Variables'!AK$80/'SCENARIO Variables'!AK$79),"")</f>
        <v/>
      </c>
    </row>
    <row r="891" spans="3:29" x14ac:dyDescent="0.3">
      <c r="C891" t="s">
        <v>161</v>
      </c>
      <c r="J891" s="52" t="str">
        <f t="shared" si="37"/>
        <v>DEMAND</v>
      </c>
      <c r="K891" s="8">
        <f t="shared" si="38"/>
        <v>2043</v>
      </c>
      <c r="L891" s="56" t="str">
        <f t="shared" si="39"/>
        <v>MKEDU</v>
      </c>
      <c r="O891" s="53">
        <f>IFERROR(ROUNDDOWN(O643*('SCENARIO Variables'!W$47/'SCENARIO Variables'!W$46),4),"")</f>
        <v>2.0327999999999999</v>
      </c>
      <c r="P891" s="55" t="str">
        <f>IFERROR(P643*('SCENARIO Variables'!X$80/'SCENARIO Variables'!X$79),"")</f>
        <v/>
      </c>
      <c r="Q891" s="55" t="str">
        <f>IFERROR(Q643*('SCENARIO Variables'!Y$80/'SCENARIO Variables'!Y$79),"")</f>
        <v/>
      </c>
      <c r="R891" s="55" t="str">
        <f>IFERROR(R643*('SCENARIO Variables'!Z$80/'SCENARIO Variables'!Z$79),"")</f>
        <v/>
      </c>
      <c r="S891" s="55" t="str">
        <f>IFERROR(S643*('SCENARIO Variables'!AA$80/'SCENARIO Variables'!AA$79),"")</f>
        <v/>
      </c>
      <c r="T891" s="55" t="str">
        <f>IFERROR(T643*('SCENARIO Variables'!AB$80/'SCENARIO Variables'!AB$79),"")</f>
        <v/>
      </c>
      <c r="U891" s="55" t="str">
        <f>IFERROR(U643*('SCENARIO Variables'!AC$80/'SCENARIO Variables'!AC$79),"")</f>
        <v/>
      </c>
      <c r="V891" s="55" t="str">
        <f>IFERROR(V643*('SCENARIO Variables'!AD$80/'SCENARIO Variables'!AD$79),"")</f>
        <v/>
      </c>
      <c r="W891" s="55" t="str">
        <f>IFERROR(W643*('SCENARIO Variables'!AE$80/'SCENARIO Variables'!AE$79),"")</f>
        <v/>
      </c>
      <c r="X891" s="55" t="str">
        <f>IFERROR(X643*('SCENARIO Variables'!AF$80/'SCENARIO Variables'!AF$79),"")</f>
        <v/>
      </c>
      <c r="Y891" s="55" t="str">
        <f>IFERROR(Y643*('SCENARIO Variables'!AG$80/'SCENARIO Variables'!AG$79),"")</f>
        <v/>
      </c>
      <c r="Z891" s="55" t="str">
        <f>IFERROR(Z643*('SCENARIO Variables'!AH$80/'SCENARIO Variables'!AH$79),"")</f>
        <v/>
      </c>
      <c r="AA891" s="55" t="str">
        <f>IFERROR(AA643*('SCENARIO Variables'!AI$80/'SCENARIO Variables'!AI$79),"")</f>
        <v/>
      </c>
      <c r="AB891" s="55" t="str">
        <f>IFERROR(AB643*('SCENARIO Variables'!AJ$80/'SCENARIO Variables'!AJ$79),"")</f>
        <v/>
      </c>
      <c r="AC891" s="55" t="str">
        <f>IFERROR(AC643*('SCENARIO Variables'!AK$80/'SCENARIO Variables'!AK$79),"")</f>
        <v/>
      </c>
    </row>
    <row r="892" spans="3:29" x14ac:dyDescent="0.3">
      <c r="C892" t="s">
        <v>162</v>
      </c>
      <c r="J892" s="52" t="str">
        <f t="shared" si="37"/>
        <v>DEMAND</v>
      </c>
      <c r="K892" s="8">
        <f t="shared" si="38"/>
        <v>2043</v>
      </c>
      <c r="L892" s="56" t="str">
        <f t="shared" si="39"/>
        <v>MKHOU</v>
      </c>
      <c r="O892" s="53">
        <f>IFERROR(ROUNDDOWN(O644*('SCENARIO Variables'!W$47/'SCENARIO Variables'!W$46),4),"")</f>
        <v>0.1221</v>
      </c>
      <c r="P892" s="55" t="str">
        <f>IFERROR(P644*('SCENARIO Variables'!X$80/'SCENARIO Variables'!X$79),"")</f>
        <v/>
      </c>
      <c r="Q892" s="55" t="str">
        <f>IFERROR(Q644*('SCENARIO Variables'!Y$80/'SCENARIO Variables'!Y$79),"")</f>
        <v/>
      </c>
      <c r="R892" s="55" t="str">
        <f>IFERROR(R644*('SCENARIO Variables'!Z$80/'SCENARIO Variables'!Z$79),"")</f>
        <v/>
      </c>
      <c r="S892" s="55" t="str">
        <f>IFERROR(S644*('SCENARIO Variables'!AA$80/'SCENARIO Variables'!AA$79),"")</f>
        <v/>
      </c>
      <c r="T892" s="55" t="str">
        <f>IFERROR(T644*('SCENARIO Variables'!AB$80/'SCENARIO Variables'!AB$79),"")</f>
        <v/>
      </c>
      <c r="U892" s="55" t="str">
        <f>IFERROR(U644*('SCENARIO Variables'!AC$80/'SCENARIO Variables'!AC$79),"")</f>
        <v/>
      </c>
      <c r="V892" s="55" t="str">
        <f>IFERROR(V644*('SCENARIO Variables'!AD$80/'SCENARIO Variables'!AD$79),"")</f>
        <v/>
      </c>
      <c r="W892" s="55" t="str">
        <f>IFERROR(W644*('SCENARIO Variables'!AE$80/'SCENARIO Variables'!AE$79),"")</f>
        <v/>
      </c>
      <c r="X892" s="55" t="str">
        <f>IFERROR(X644*('SCENARIO Variables'!AF$80/'SCENARIO Variables'!AF$79),"")</f>
        <v/>
      </c>
      <c r="Y892" s="55" t="str">
        <f>IFERROR(Y644*('SCENARIO Variables'!AG$80/'SCENARIO Variables'!AG$79),"")</f>
        <v/>
      </c>
      <c r="Z892" s="55" t="str">
        <f>IFERROR(Z644*('SCENARIO Variables'!AH$80/'SCENARIO Variables'!AH$79),"")</f>
        <v/>
      </c>
      <c r="AA892" s="55" t="str">
        <f>IFERROR(AA644*('SCENARIO Variables'!AI$80/'SCENARIO Variables'!AI$79),"")</f>
        <v/>
      </c>
      <c r="AB892" s="55" t="str">
        <f>IFERROR(AB644*('SCENARIO Variables'!AJ$80/'SCENARIO Variables'!AJ$79),"")</f>
        <v/>
      </c>
      <c r="AC892" s="55" t="str">
        <f>IFERROR(AC644*('SCENARIO Variables'!AK$80/'SCENARIO Variables'!AK$79),"")</f>
        <v/>
      </c>
    </row>
    <row r="893" spans="3:29" x14ac:dyDescent="0.3">
      <c r="C893" t="s">
        <v>163</v>
      </c>
      <c r="J893" s="52" t="str">
        <f t="shared" si="37"/>
        <v>DEMAND</v>
      </c>
      <c r="K893" s="8">
        <f t="shared" si="38"/>
        <v>2043</v>
      </c>
      <c r="L893" s="56" t="str">
        <f t="shared" si="39"/>
        <v>MKOFL</v>
      </c>
      <c r="O893" s="53">
        <f>IFERROR(ROUNDDOWN(O645*('SCENARIO Variables'!W$47/'SCENARIO Variables'!W$46),4),"")</f>
        <v>0.15609999999999999</v>
      </c>
      <c r="P893" s="55" t="str">
        <f>IFERROR(P645*('SCENARIO Variables'!X$80/'SCENARIO Variables'!X$79),"")</f>
        <v/>
      </c>
      <c r="Q893" s="55" t="str">
        <f>IFERROR(Q645*('SCENARIO Variables'!Y$80/'SCENARIO Variables'!Y$79),"")</f>
        <v/>
      </c>
      <c r="R893" s="55" t="str">
        <f>IFERROR(R645*('SCENARIO Variables'!Z$80/'SCENARIO Variables'!Z$79),"")</f>
        <v/>
      </c>
      <c r="S893" s="55" t="str">
        <f>IFERROR(S645*('SCENARIO Variables'!AA$80/'SCENARIO Variables'!AA$79),"")</f>
        <v/>
      </c>
      <c r="T893" s="55" t="str">
        <f>IFERROR(T645*('SCENARIO Variables'!AB$80/'SCENARIO Variables'!AB$79),"")</f>
        <v/>
      </c>
      <c r="U893" s="55" t="str">
        <f>IFERROR(U645*('SCENARIO Variables'!AC$80/'SCENARIO Variables'!AC$79),"")</f>
        <v/>
      </c>
      <c r="V893" s="55" t="str">
        <f>IFERROR(V645*('SCENARIO Variables'!AD$80/'SCENARIO Variables'!AD$79),"")</f>
        <v/>
      </c>
      <c r="W893" s="55" t="str">
        <f>IFERROR(W645*('SCENARIO Variables'!AE$80/'SCENARIO Variables'!AE$79),"")</f>
        <v/>
      </c>
      <c r="X893" s="55" t="str">
        <f>IFERROR(X645*('SCENARIO Variables'!AF$80/'SCENARIO Variables'!AF$79),"")</f>
        <v/>
      </c>
      <c r="Y893" s="55" t="str">
        <f>IFERROR(Y645*('SCENARIO Variables'!AG$80/'SCENARIO Variables'!AG$79),"")</f>
        <v/>
      </c>
      <c r="Z893" s="55" t="str">
        <f>IFERROR(Z645*('SCENARIO Variables'!AH$80/'SCENARIO Variables'!AH$79),"")</f>
        <v/>
      </c>
      <c r="AA893" s="55" t="str">
        <f>IFERROR(AA645*('SCENARIO Variables'!AI$80/'SCENARIO Variables'!AI$79),"")</f>
        <v/>
      </c>
      <c r="AB893" s="55" t="str">
        <f>IFERROR(AB645*('SCENARIO Variables'!AJ$80/'SCENARIO Variables'!AJ$79),"")</f>
        <v/>
      </c>
      <c r="AC893" s="55" t="str">
        <f>IFERROR(AC645*('SCENARIO Variables'!AK$80/'SCENARIO Variables'!AK$79),"")</f>
        <v/>
      </c>
    </row>
    <row r="894" spans="3:29" x14ac:dyDescent="0.3">
      <c r="C894" t="s">
        <v>164</v>
      </c>
      <c r="J894" s="52" t="str">
        <f t="shared" si="37"/>
        <v>DEMAND</v>
      </c>
      <c r="K894" s="8">
        <f t="shared" si="38"/>
        <v>2043</v>
      </c>
      <c r="L894" s="56" t="str">
        <f t="shared" si="39"/>
        <v>MKOFS</v>
      </c>
      <c r="O894" s="53">
        <f>IFERROR(ROUNDDOWN(O646*('SCENARIO Variables'!W$47/'SCENARIO Variables'!W$46),4),"")</f>
        <v>0.84430000000000005</v>
      </c>
      <c r="P894" s="55" t="str">
        <f>IFERROR(P646*('SCENARIO Variables'!X$80/'SCENARIO Variables'!X$79),"")</f>
        <v/>
      </c>
      <c r="Q894" s="55" t="str">
        <f>IFERROR(Q646*('SCENARIO Variables'!Y$80/'SCENARIO Variables'!Y$79),"")</f>
        <v/>
      </c>
      <c r="R894" s="55" t="str">
        <f>IFERROR(R646*('SCENARIO Variables'!Z$80/'SCENARIO Variables'!Z$79),"")</f>
        <v/>
      </c>
      <c r="S894" s="55" t="str">
        <f>IFERROR(S646*('SCENARIO Variables'!AA$80/'SCENARIO Variables'!AA$79),"")</f>
        <v/>
      </c>
      <c r="T894" s="55" t="str">
        <f>IFERROR(T646*('SCENARIO Variables'!AB$80/'SCENARIO Variables'!AB$79),"")</f>
        <v/>
      </c>
      <c r="U894" s="55" t="str">
        <f>IFERROR(U646*('SCENARIO Variables'!AC$80/'SCENARIO Variables'!AC$79),"")</f>
        <v/>
      </c>
      <c r="V894" s="55" t="str">
        <f>IFERROR(V646*('SCENARIO Variables'!AD$80/'SCENARIO Variables'!AD$79),"")</f>
        <v/>
      </c>
      <c r="W894" s="55" t="str">
        <f>IFERROR(W646*('SCENARIO Variables'!AE$80/'SCENARIO Variables'!AE$79),"")</f>
        <v/>
      </c>
      <c r="X894" s="55" t="str">
        <f>IFERROR(X646*('SCENARIO Variables'!AF$80/'SCENARIO Variables'!AF$79),"")</f>
        <v/>
      </c>
      <c r="Y894" s="55" t="str">
        <f>IFERROR(Y646*('SCENARIO Variables'!AG$80/'SCENARIO Variables'!AG$79),"")</f>
        <v/>
      </c>
      <c r="Z894" s="55" t="str">
        <f>IFERROR(Z646*('SCENARIO Variables'!AH$80/'SCENARIO Variables'!AH$79),"")</f>
        <v/>
      </c>
      <c r="AA894" s="55" t="str">
        <f>IFERROR(AA646*('SCENARIO Variables'!AI$80/'SCENARIO Variables'!AI$79),"")</f>
        <v/>
      </c>
      <c r="AB894" s="55" t="str">
        <f>IFERROR(AB646*('SCENARIO Variables'!AJ$80/'SCENARIO Variables'!AJ$79),"")</f>
        <v/>
      </c>
      <c r="AC894" s="55" t="str">
        <f>IFERROR(AC646*('SCENARIO Variables'!AK$80/'SCENARIO Variables'!AK$79),"")</f>
        <v/>
      </c>
    </row>
    <row r="895" spans="3:29" x14ac:dyDescent="0.3">
      <c r="C895" t="s">
        <v>165</v>
      </c>
      <c r="J895" s="52" t="str">
        <f t="shared" si="37"/>
        <v>DEMAND</v>
      </c>
      <c r="K895" s="8">
        <f t="shared" si="38"/>
        <v>2043</v>
      </c>
      <c r="L895" s="56" t="str">
        <f t="shared" si="39"/>
        <v>MKOTH</v>
      </c>
      <c r="O895" s="53">
        <f>IFERROR(ROUNDDOWN(O647*('SCENARIO Variables'!W$47/'SCENARIO Variables'!W$46),4),"")</f>
        <v>9.35E-2</v>
      </c>
      <c r="P895" s="55" t="str">
        <f>IFERROR(P647*('SCENARIO Variables'!X$80/'SCENARIO Variables'!X$79),"")</f>
        <v/>
      </c>
      <c r="Q895" s="55" t="str">
        <f>IFERROR(Q647*('SCENARIO Variables'!Y$80/'SCENARIO Variables'!Y$79),"")</f>
        <v/>
      </c>
      <c r="R895" s="55" t="str">
        <f>IFERROR(R647*('SCENARIO Variables'!Z$80/'SCENARIO Variables'!Z$79),"")</f>
        <v/>
      </c>
      <c r="S895" s="55" t="str">
        <f>IFERROR(S647*('SCENARIO Variables'!AA$80/'SCENARIO Variables'!AA$79),"")</f>
        <v/>
      </c>
      <c r="T895" s="55" t="str">
        <f>IFERROR(T647*('SCENARIO Variables'!AB$80/'SCENARIO Variables'!AB$79),"")</f>
        <v/>
      </c>
      <c r="U895" s="55" t="str">
        <f>IFERROR(U647*('SCENARIO Variables'!AC$80/'SCENARIO Variables'!AC$79),"")</f>
        <v/>
      </c>
      <c r="V895" s="55" t="str">
        <f>IFERROR(V647*('SCENARIO Variables'!AD$80/'SCENARIO Variables'!AD$79),"")</f>
        <v/>
      </c>
      <c r="W895" s="55" t="str">
        <f>IFERROR(W647*('SCENARIO Variables'!AE$80/'SCENARIO Variables'!AE$79),"")</f>
        <v/>
      </c>
      <c r="X895" s="55" t="str">
        <f>IFERROR(X647*('SCENARIO Variables'!AF$80/'SCENARIO Variables'!AF$79),"")</f>
        <v/>
      </c>
      <c r="Y895" s="55" t="str">
        <f>IFERROR(Y647*('SCENARIO Variables'!AG$80/'SCENARIO Variables'!AG$79),"")</f>
        <v/>
      </c>
      <c r="Z895" s="55" t="str">
        <f>IFERROR(Z647*('SCENARIO Variables'!AH$80/'SCENARIO Variables'!AH$79),"")</f>
        <v/>
      </c>
      <c r="AA895" s="55" t="str">
        <f>IFERROR(AA647*('SCENARIO Variables'!AI$80/'SCENARIO Variables'!AI$79),"")</f>
        <v/>
      </c>
      <c r="AB895" s="55" t="str">
        <f>IFERROR(AB647*('SCENARIO Variables'!AJ$80/'SCENARIO Variables'!AJ$79),"")</f>
        <v/>
      </c>
      <c r="AC895" s="55" t="str">
        <f>IFERROR(AC647*('SCENARIO Variables'!AK$80/'SCENARIO Variables'!AK$79),"")</f>
        <v/>
      </c>
    </row>
    <row r="896" spans="3:29" x14ac:dyDescent="0.3">
      <c r="C896" t="s">
        <v>166</v>
      </c>
      <c r="J896" s="52" t="str">
        <f t="shared" si="37"/>
        <v>DEMAND</v>
      </c>
      <c r="K896" s="8">
        <f t="shared" si="38"/>
        <v>2043</v>
      </c>
      <c r="L896" s="56" t="str">
        <f t="shared" si="39"/>
        <v>MKSPO</v>
      </c>
      <c r="O896" s="53">
        <f>IFERROR(ROUNDDOWN(O648*('SCENARIO Variables'!W$47/'SCENARIO Variables'!W$46),4),"")</f>
        <v>0.31269999999999998</v>
      </c>
      <c r="P896" s="55" t="str">
        <f>IFERROR(P648*('SCENARIO Variables'!X$80/'SCENARIO Variables'!X$79),"")</f>
        <v/>
      </c>
      <c r="Q896" s="55" t="str">
        <f>IFERROR(Q648*('SCENARIO Variables'!Y$80/'SCENARIO Variables'!Y$79),"")</f>
        <v/>
      </c>
      <c r="R896" s="55" t="str">
        <f>IFERROR(R648*('SCENARIO Variables'!Z$80/'SCENARIO Variables'!Z$79),"")</f>
        <v/>
      </c>
      <c r="S896" s="55" t="str">
        <f>IFERROR(S648*('SCENARIO Variables'!AA$80/'SCENARIO Variables'!AA$79),"")</f>
        <v/>
      </c>
      <c r="T896" s="55" t="str">
        <f>IFERROR(T648*('SCENARIO Variables'!AB$80/'SCENARIO Variables'!AB$79),"")</f>
        <v/>
      </c>
      <c r="U896" s="55" t="str">
        <f>IFERROR(U648*('SCENARIO Variables'!AC$80/'SCENARIO Variables'!AC$79),"")</f>
        <v/>
      </c>
      <c r="V896" s="55" t="str">
        <f>IFERROR(V648*('SCENARIO Variables'!AD$80/'SCENARIO Variables'!AD$79),"")</f>
        <v/>
      </c>
      <c r="W896" s="55" t="str">
        <f>IFERROR(W648*('SCENARIO Variables'!AE$80/'SCENARIO Variables'!AE$79),"")</f>
        <v/>
      </c>
      <c r="X896" s="55" t="str">
        <f>IFERROR(X648*('SCENARIO Variables'!AF$80/'SCENARIO Variables'!AF$79),"")</f>
        <v/>
      </c>
      <c r="Y896" s="55" t="str">
        <f>IFERROR(Y648*('SCENARIO Variables'!AG$80/'SCENARIO Variables'!AG$79),"")</f>
        <v/>
      </c>
      <c r="Z896" s="55" t="str">
        <f>IFERROR(Z648*('SCENARIO Variables'!AH$80/'SCENARIO Variables'!AH$79),"")</f>
        <v/>
      </c>
      <c r="AA896" s="55" t="str">
        <f>IFERROR(AA648*('SCENARIO Variables'!AI$80/'SCENARIO Variables'!AI$79),"")</f>
        <v/>
      </c>
      <c r="AB896" s="55" t="str">
        <f>IFERROR(AB648*('SCENARIO Variables'!AJ$80/'SCENARIO Variables'!AJ$79),"")</f>
        <v/>
      </c>
      <c r="AC896" s="55" t="str">
        <f>IFERROR(AC648*('SCENARIO Variables'!AK$80/'SCENARIO Variables'!AK$79),"")</f>
        <v/>
      </c>
    </row>
    <row r="897" spans="3:29" x14ac:dyDescent="0.3">
      <c r="C897" t="s">
        <v>167</v>
      </c>
      <c r="J897" s="52" t="str">
        <f t="shared" si="37"/>
        <v>DEMAND</v>
      </c>
      <c r="K897" s="8">
        <f t="shared" si="38"/>
        <v>2043</v>
      </c>
      <c r="L897" s="56" t="str">
        <f t="shared" si="39"/>
        <v>MKTCH</v>
      </c>
      <c r="O897" s="53">
        <f>IFERROR(ROUNDDOWN(O649*('SCENARIO Variables'!W$47/'SCENARIO Variables'!W$46),4),"")</f>
        <v>0.18729999999999999</v>
      </c>
      <c r="P897" s="55" t="str">
        <f>IFERROR(P649*('SCENARIO Variables'!X$80/'SCENARIO Variables'!X$79),"")</f>
        <v/>
      </c>
      <c r="Q897" s="55" t="str">
        <f>IFERROR(Q649*('SCENARIO Variables'!Y$80/'SCENARIO Variables'!Y$79),"")</f>
        <v/>
      </c>
      <c r="R897" s="55" t="str">
        <f>IFERROR(R649*('SCENARIO Variables'!Z$80/'SCENARIO Variables'!Z$79),"")</f>
        <v/>
      </c>
      <c r="S897" s="55" t="str">
        <f>IFERROR(S649*('SCENARIO Variables'!AA$80/'SCENARIO Variables'!AA$79),"")</f>
        <v/>
      </c>
      <c r="T897" s="55" t="str">
        <f>IFERROR(T649*('SCENARIO Variables'!AB$80/'SCENARIO Variables'!AB$79),"")</f>
        <v/>
      </c>
      <c r="U897" s="55" t="str">
        <f>IFERROR(U649*('SCENARIO Variables'!AC$80/'SCENARIO Variables'!AC$79),"")</f>
        <v/>
      </c>
      <c r="V897" s="55" t="str">
        <f>IFERROR(V649*('SCENARIO Variables'!AD$80/'SCENARIO Variables'!AD$79),"")</f>
        <v/>
      </c>
      <c r="W897" s="55" t="str">
        <f>IFERROR(W649*('SCENARIO Variables'!AE$80/'SCENARIO Variables'!AE$79),"")</f>
        <v/>
      </c>
      <c r="X897" s="55" t="str">
        <f>IFERROR(X649*('SCENARIO Variables'!AF$80/'SCENARIO Variables'!AF$79),"")</f>
        <v/>
      </c>
      <c r="Y897" s="55" t="str">
        <f>IFERROR(Y649*('SCENARIO Variables'!AG$80/'SCENARIO Variables'!AG$79),"")</f>
        <v/>
      </c>
      <c r="Z897" s="55" t="str">
        <f>IFERROR(Z649*('SCENARIO Variables'!AH$80/'SCENARIO Variables'!AH$79),"")</f>
        <v/>
      </c>
      <c r="AA897" s="55" t="str">
        <f>IFERROR(AA649*('SCENARIO Variables'!AI$80/'SCENARIO Variables'!AI$79),"")</f>
        <v/>
      </c>
      <c r="AB897" s="55" t="str">
        <f>IFERROR(AB649*('SCENARIO Variables'!AJ$80/'SCENARIO Variables'!AJ$79),"")</f>
        <v/>
      </c>
      <c r="AC897" s="55" t="str">
        <f>IFERROR(AC649*('SCENARIO Variables'!AK$80/'SCENARIO Variables'!AK$79),"")</f>
        <v/>
      </c>
    </row>
    <row r="898" spans="3:29" x14ac:dyDescent="0.3">
      <c r="C898" t="s">
        <v>168</v>
      </c>
      <c r="J898" s="52" t="str">
        <f t="shared" si="37"/>
        <v>DEMAND</v>
      </c>
      <c r="K898" s="8">
        <f t="shared" si="38"/>
        <v>2043</v>
      </c>
      <c r="L898" s="56" t="str">
        <f t="shared" si="39"/>
        <v>MLCUL</v>
      </c>
      <c r="O898" s="53">
        <f>IFERROR(ROUNDDOWN(O650*('SCENARIO Variables'!W$47/'SCENARIO Variables'!W$46),4),"")</f>
        <v>0.62060000000000004</v>
      </c>
      <c r="P898" s="55" t="str">
        <f>IFERROR(P650*('SCENARIO Variables'!X$80/'SCENARIO Variables'!X$79),"")</f>
        <v/>
      </c>
      <c r="Q898" s="55" t="str">
        <f>IFERROR(Q650*('SCENARIO Variables'!Y$80/'SCENARIO Variables'!Y$79),"")</f>
        <v/>
      </c>
      <c r="R898" s="55" t="str">
        <f>IFERROR(R650*('SCENARIO Variables'!Z$80/'SCENARIO Variables'!Z$79),"")</f>
        <v/>
      </c>
      <c r="S898" s="55" t="str">
        <f>IFERROR(S650*('SCENARIO Variables'!AA$80/'SCENARIO Variables'!AA$79),"")</f>
        <v/>
      </c>
      <c r="T898" s="55" t="str">
        <f>IFERROR(T650*('SCENARIO Variables'!AB$80/'SCENARIO Variables'!AB$79),"")</f>
        <v/>
      </c>
      <c r="U898" s="55" t="str">
        <f>IFERROR(U650*('SCENARIO Variables'!AC$80/'SCENARIO Variables'!AC$79),"")</f>
        <v/>
      </c>
      <c r="V898" s="55" t="str">
        <f>IFERROR(V650*('SCENARIO Variables'!AD$80/'SCENARIO Variables'!AD$79),"")</f>
        <v/>
      </c>
      <c r="W898" s="55" t="str">
        <f>IFERROR(W650*('SCENARIO Variables'!AE$80/'SCENARIO Variables'!AE$79),"")</f>
        <v/>
      </c>
      <c r="X898" s="55" t="str">
        <f>IFERROR(X650*('SCENARIO Variables'!AF$80/'SCENARIO Variables'!AF$79),"")</f>
        <v/>
      </c>
      <c r="Y898" s="55" t="str">
        <f>IFERROR(Y650*('SCENARIO Variables'!AG$80/'SCENARIO Variables'!AG$79),"")</f>
        <v/>
      </c>
      <c r="Z898" s="55" t="str">
        <f>IFERROR(Z650*('SCENARIO Variables'!AH$80/'SCENARIO Variables'!AH$79),"")</f>
        <v/>
      </c>
      <c r="AA898" s="55" t="str">
        <f>IFERROR(AA650*('SCENARIO Variables'!AI$80/'SCENARIO Variables'!AI$79),"")</f>
        <v/>
      </c>
      <c r="AB898" s="55" t="str">
        <f>IFERROR(AB650*('SCENARIO Variables'!AJ$80/'SCENARIO Variables'!AJ$79),"")</f>
        <v/>
      </c>
      <c r="AC898" s="55" t="str">
        <f>IFERROR(AC650*('SCENARIO Variables'!AK$80/'SCENARIO Variables'!AK$79),"")</f>
        <v/>
      </c>
    </row>
    <row r="899" spans="3:29" x14ac:dyDescent="0.3">
      <c r="C899" t="s">
        <v>169</v>
      </c>
      <c r="J899" s="52" t="str">
        <f t="shared" ref="J899:J962" si="40">J651</f>
        <v>DEMAND</v>
      </c>
      <c r="K899" s="8">
        <f t="shared" si="38"/>
        <v>2043</v>
      </c>
      <c r="L899" s="56" t="str">
        <f t="shared" si="39"/>
        <v>MLEDU</v>
      </c>
      <c r="O899" s="53">
        <f>IFERROR(ROUNDDOWN(O651*('SCENARIO Variables'!W$47/'SCENARIO Variables'!W$46),4),"")</f>
        <v>2.6901999999999999</v>
      </c>
      <c r="P899" s="55" t="str">
        <f>IFERROR(P651*('SCENARIO Variables'!X$80/'SCENARIO Variables'!X$79),"")</f>
        <v/>
      </c>
      <c r="Q899" s="55" t="str">
        <f>IFERROR(Q651*('SCENARIO Variables'!Y$80/'SCENARIO Variables'!Y$79),"")</f>
        <v/>
      </c>
      <c r="R899" s="55" t="str">
        <f>IFERROR(R651*('SCENARIO Variables'!Z$80/'SCENARIO Variables'!Z$79),"")</f>
        <v/>
      </c>
      <c r="S899" s="55" t="str">
        <f>IFERROR(S651*('SCENARIO Variables'!AA$80/'SCENARIO Variables'!AA$79),"")</f>
        <v/>
      </c>
      <c r="T899" s="55" t="str">
        <f>IFERROR(T651*('SCENARIO Variables'!AB$80/'SCENARIO Variables'!AB$79),"")</f>
        <v/>
      </c>
      <c r="U899" s="55" t="str">
        <f>IFERROR(U651*('SCENARIO Variables'!AC$80/'SCENARIO Variables'!AC$79),"")</f>
        <v/>
      </c>
      <c r="V899" s="55" t="str">
        <f>IFERROR(V651*('SCENARIO Variables'!AD$80/'SCENARIO Variables'!AD$79),"")</f>
        <v/>
      </c>
      <c r="W899" s="55" t="str">
        <f>IFERROR(W651*('SCENARIO Variables'!AE$80/'SCENARIO Variables'!AE$79),"")</f>
        <v/>
      </c>
      <c r="X899" s="55" t="str">
        <f>IFERROR(X651*('SCENARIO Variables'!AF$80/'SCENARIO Variables'!AF$79),"")</f>
        <v/>
      </c>
      <c r="Y899" s="55" t="str">
        <f>IFERROR(Y651*('SCENARIO Variables'!AG$80/'SCENARIO Variables'!AG$79),"")</f>
        <v/>
      </c>
      <c r="Z899" s="55" t="str">
        <f>IFERROR(Z651*('SCENARIO Variables'!AH$80/'SCENARIO Variables'!AH$79),"")</f>
        <v/>
      </c>
      <c r="AA899" s="55" t="str">
        <f>IFERROR(AA651*('SCENARIO Variables'!AI$80/'SCENARIO Variables'!AI$79),"")</f>
        <v/>
      </c>
      <c r="AB899" s="55" t="str">
        <f>IFERROR(AB651*('SCENARIO Variables'!AJ$80/'SCENARIO Variables'!AJ$79),"")</f>
        <v/>
      </c>
      <c r="AC899" s="55" t="str">
        <f>IFERROR(AC651*('SCENARIO Variables'!AK$80/'SCENARIO Variables'!AK$79),"")</f>
        <v/>
      </c>
    </row>
    <row r="900" spans="3:29" x14ac:dyDescent="0.3">
      <c r="C900" t="s">
        <v>170</v>
      </c>
      <c r="J900" s="52" t="str">
        <f t="shared" si="40"/>
        <v>DEMAND</v>
      </c>
      <c r="K900" s="8">
        <f t="shared" si="38"/>
        <v>2043</v>
      </c>
      <c r="L900" s="56" t="str">
        <f t="shared" si="39"/>
        <v>MLHOU</v>
      </c>
      <c r="O900" s="53">
        <f>IFERROR(ROUNDDOWN(O652*('SCENARIO Variables'!W$47/'SCENARIO Variables'!W$46),4),"")</f>
        <v>0.1618</v>
      </c>
      <c r="P900" s="55" t="str">
        <f>IFERROR(P652*('SCENARIO Variables'!X$80/'SCENARIO Variables'!X$79),"")</f>
        <v/>
      </c>
      <c r="Q900" s="55" t="str">
        <f>IFERROR(Q652*('SCENARIO Variables'!Y$80/'SCENARIO Variables'!Y$79),"")</f>
        <v/>
      </c>
      <c r="R900" s="55" t="str">
        <f>IFERROR(R652*('SCENARIO Variables'!Z$80/'SCENARIO Variables'!Z$79),"")</f>
        <v/>
      </c>
      <c r="S900" s="55" t="str">
        <f>IFERROR(S652*('SCENARIO Variables'!AA$80/'SCENARIO Variables'!AA$79),"")</f>
        <v/>
      </c>
      <c r="T900" s="55" t="str">
        <f>IFERROR(T652*('SCENARIO Variables'!AB$80/'SCENARIO Variables'!AB$79),"")</f>
        <v/>
      </c>
      <c r="U900" s="55" t="str">
        <f>IFERROR(U652*('SCENARIO Variables'!AC$80/'SCENARIO Variables'!AC$79),"")</f>
        <v/>
      </c>
      <c r="V900" s="55" t="str">
        <f>IFERROR(V652*('SCENARIO Variables'!AD$80/'SCENARIO Variables'!AD$79),"")</f>
        <v/>
      </c>
      <c r="W900" s="55" t="str">
        <f>IFERROR(W652*('SCENARIO Variables'!AE$80/'SCENARIO Variables'!AE$79),"")</f>
        <v/>
      </c>
      <c r="X900" s="55" t="str">
        <f>IFERROR(X652*('SCENARIO Variables'!AF$80/'SCENARIO Variables'!AF$79),"")</f>
        <v/>
      </c>
      <c r="Y900" s="55" t="str">
        <f>IFERROR(Y652*('SCENARIO Variables'!AG$80/'SCENARIO Variables'!AG$79),"")</f>
        <v/>
      </c>
      <c r="Z900" s="55" t="str">
        <f>IFERROR(Z652*('SCENARIO Variables'!AH$80/'SCENARIO Variables'!AH$79),"")</f>
        <v/>
      </c>
      <c r="AA900" s="55" t="str">
        <f>IFERROR(AA652*('SCENARIO Variables'!AI$80/'SCENARIO Variables'!AI$79),"")</f>
        <v/>
      </c>
      <c r="AB900" s="55" t="str">
        <f>IFERROR(AB652*('SCENARIO Variables'!AJ$80/'SCENARIO Variables'!AJ$79),"")</f>
        <v/>
      </c>
      <c r="AC900" s="55" t="str">
        <f>IFERROR(AC652*('SCENARIO Variables'!AK$80/'SCENARIO Variables'!AK$79),"")</f>
        <v/>
      </c>
    </row>
    <row r="901" spans="3:29" x14ac:dyDescent="0.3">
      <c r="C901" t="s">
        <v>171</v>
      </c>
      <c r="J901" s="52" t="str">
        <f t="shared" si="40"/>
        <v>DEMAND</v>
      </c>
      <c r="K901" s="8">
        <f t="shared" si="38"/>
        <v>2043</v>
      </c>
      <c r="L901" s="56" t="str">
        <f t="shared" si="39"/>
        <v>MLOFL</v>
      </c>
      <c r="O901" s="53">
        <f>IFERROR(ROUNDDOWN(O653*('SCENARIO Variables'!W$47/'SCENARIO Variables'!W$46),4),"")</f>
        <v>0.20680000000000001</v>
      </c>
      <c r="P901" s="55" t="str">
        <f>IFERROR(P653*('SCENARIO Variables'!X$80/'SCENARIO Variables'!X$79),"")</f>
        <v/>
      </c>
      <c r="Q901" s="55" t="str">
        <f>IFERROR(Q653*('SCENARIO Variables'!Y$80/'SCENARIO Variables'!Y$79),"")</f>
        <v/>
      </c>
      <c r="R901" s="55" t="str">
        <f>IFERROR(R653*('SCENARIO Variables'!Z$80/'SCENARIO Variables'!Z$79),"")</f>
        <v/>
      </c>
      <c r="S901" s="55" t="str">
        <f>IFERROR(S653*('SCENARIO Variables'!AA$80/'SCENARIO Variables'!AA$79),"")</f>
        <v/>
      </c>
      <c r="T901" s="55" t="str">
        <f>IFERROR(T653*('SCENARIO Variables'!AB$80/'SCENARIO Variables'!AB$79),"")</f>
        <v/>
      </c>
      <c r="U901" s="55" t="str">
        <f>IFERROR(U653*('SCENARIO Variables'!AC$80/'SCENARIO Variables'!AC$79),"")</f>
        <v/>
      </c>
      <c r="V901" s="55" t="str">
        <f>IFERROR(V653*('SCENARIO Variables'!AD$80/'SCENARIO Variables'!AD$79),"")</f>
        <v/>
      </c>
      <c r="W901" s="55" t="str">
        <f>IFERROR(W653*('SCENARIO Variables'!AE$80/'SCENARIO Variables'!AE$79),"")</f>
        <v/>
      </c>
      <c r="X901" s="55" t="str">
        <f>IFERROR(X653*('SCENARIO Variables'!AF$80/'SCENARIO Variables'!AF$79),"")</f>
        <v/>
      </c>
      <c r="Y901" s="55" t="str">
        <f>IFERROR(Y653*('SCENARIO Variables'!AG$80/'SCENARIO Variables'!AG$79),"")</f>
        <v/>
      </c>
      <c r="Z901" s="55" t="str">
        <f>IFERROR(Z653*('SCENARIO Variables'!AH$80/'SCENARIO Variables'!AH$79),"")</f>
        <v/>
      </c>
      <c r="AA901" s="55" t="str">
        <f>IFERROR(AA653*('SCENARIO Variables'!AI$80/'SCENARIO Variables'!AI$79),"")</f>
        <v/>
      </c>
      <c r="AB901" s="55" t="str">
        <f>IFERROR(AB653*('SCENARIO Variables'!AJ$80/'SCENARIO Variables'!AJ$79),"")</f>
        <v/>
      </c>
      <c r="AC901" s="55" t="str">
        <f>IFERROR(AC653*('SCENARIO Variables'!AK$80/'SCENARIO Variables'!AK$79),"")</f>
        <v/>
      </c>
    </row>
    <row r="902" spans="3:29" x14ac:dyDescent="0.3">
      <c r="C902" t="s">
        <v>172</v>
      </c>
      <c r="J902" s="52" t="str">
        <f t="shared" si="40"/>
        <v>DEMAND</v>
      </c>
      <c r="K902" s="8">
        <f t="shared" si="38"/>
        <v>2043</v>
      </c>
      <c r="L902" s="56" t="str">
        <f t="shared" si="39"/>
        <v>MLOFS</v>
      </c>
      <c r="O902" s="53">
        <f>IFERROR(ROUNDDOWN(O654*('SCENARIO Variables'!W$47/'SCENARIO Variables'!W$46),4),"")</f>
        <v>1.1173</v>
      </c>
      <c r="P902" s="55" t="str">
        <f>IFERROR(P654*('SCENARIO Variables'!X$80/'SCENARIO Variables'!X$79),"")</f>
        <v/>
      </c>
      <c r="Q902" s="55" t="str">
        <f>IFERROR(Q654*('SCENARIO Variables'!Y$80/'SCENARIO Variables'!Y$79),"")</f>
        <v/>
      </c>
      <c r="R902" s="55" t="str">
        <f>IFERROR(R654*('SCENARIO Variables'!Z$80/'SCENARIO Variables'!Z$79),"")</f>
        <v/>
      </c>
      <c r="S902" s="55" t="str">
        <f>IFERROR(S654*('SCENARIO Variables'!AA$80/'SCENARIO Variables'!AA$79),"")</f>
        <v/>
      </c>
      <c r="T902" s="55" t="str">
        <f>IFERROR(T654*('SCENARIO Variables'!AB$80/'SCENARIO Variables'!AB$79),"")</f>
        <v/>
      </c>
      <c r="U902" s="55" t="str">
        <f>IFERROR(U654*('SCENARIO Variables'!AC$80/'SCENARIO Variables'!AC$79),"")</f>
        <v/>
      </c>
      <c r="V902" s="55" t="str">
        <f>IFERROR(V654*('SCENARIO Variables'!AD$80/'SCENARIO Variables'!AD$79),"")</f>
        <v/>
      </c>
      <c r="W902" s="55" t="str">
        <f>IFERROR(W654*('SCENARIO Variables'!AE$80/'SCENARIO Variables'!AE$79),"")</f>
        <v/>
      </c>
      <c r="X902" s="55" t="str">
        <f>IFERROR(X654*('SCENARIO Variables'!AF$80/'SCENARIO Variables'!AF$79),"")</f>
        <v/>
      </c>
      <c r="Y902" s="55" t="str">
        <f>IFERROR(Y654*('SCENARIO Variables'!AG$80/'SCENARIO Variables'!AG$79),"")</f>
        <v/>
      </c>
      <c r="Z902" s="55" t="str">
        <f>IFERROR(Z654*('SCENARIO Variables'!AH$80/'SCENARIO Variables'!AH$79),"")</f>
        <v/>
      </c>
      <c r="AA902" s="55" t="str">
        <f>IFERROR(AA654*('SCENARIO Variables'!AI$80/'SCENARIO Variables'!AI$79),"")</f>
        <v/>
      </c>
      <c r="AB902" s="55" t="str">
        <f>IFERROR(AB654*('SCENARIO Variables'!AJ$80/'SCENARIO Variables'!AJ$79),"")</f>
        <v/>
      </c>
      <c r="AC902" s="55" t="str">
        <f>IFERROR(AC654*('SCENARIO Variables'!AK$80/'SCENARIO Variables'!AK$79),"")</f>
        <v/>
      </c>
    </row>
    <row r="903" spans="3:29" x14ac:dyDescent="0.3">
      <c r="C903" t="s">
        <v>173</v>
      </c>
      <c r="J903" s="52" t="str">
        <f t="shared" si="40"/>
        <v>DEMAND</v>
      </c>
      <c r="K903" s="8">
        <f t="shared" si="38"/>
        <v>2043</v>
      </c>
      <c r="L903" s="56" t="str">
        <f t="shared" si="39"/>
        <v>MLOTH</v>
      </c>
      <c r="O903" s="53">
        <f>IFERROR(ROUNDDOWN(O655*('SCENARIO Variables'!W$47/'SCENARIO Variables'!W$46),4),"")</f>
        <v>0.124</v>
      </c>
      <c r="P903" s="55" t="str">
        <f>IFERROR(P655*('SCENARIO Variables'!X$80/'SCENARIO Variables'!X$79),"")</f>
        <v/>
      </c>
      <c r="Q903" s="55" t="str">
        <f>IFERROR(Q655*('SCENARIO Variables'!Y$80/'SCENARIO Variables'!Y$79),"")</f>
        <v/>
      </c>
      <c r="R903" s="55" t="str">
        <f>IFERROR(R655*('SCENARIO Variables'!Z$80/'SCENARIO Variables'!Z$79),"")</f>
        <v/>
      </c>
      <c r="S903" s="55" t="str">
        <f>IFERROR(S655*('SCENARIO Variables'!AA$80/'SCENARIO Variables'!AA$79),"")</f>
        <v/>
      </c>
      <c r="T903" s="55" t="str">
        <f>IFERROR(T655*('SCENARIO Variables'!AB$80/'SCENARIO Variables'!AB$79),"")</f>
        <v/>
      </c>
      <c r="U903" s="55" t="str">
        <f>IFERROR(U655*('SCENARIO Variables'!AC$80/'SCENARIO Variables'!AC$79),"")</f>
        <v/>
      </c>
      <c r="V903" s="55" t="str">
        <f>IFERROR(V655*('SCENARIO Variables'!AD$80/'SCENARIO Variables'!AD$79),"")</f>
        <v/>
      </c>
      <c r="W903" s="55" t="str">
        <f>IFERROR(W655*('SCENARIO Variables'!AE$80/'SCENARIO Variables'!AE$79),"")</f>
        <v/>
      </c>
      <c r="X903" s="55" t="str">
        <f>IFERROR(X655*('SCENARIO Variables'!AF$80/'SCENARIO Variables'!AF$79),"")</f>
        <v/>
      </c>
      <c r="Y903" s="55" t="str">
        <f>IFERROR(Y655*('SCENARIO Variables'!AG$80/'SCENARIO Variables'!AG$79),"")</f>
        <v/>
      </c>
      <c r="Z903" s="55" t="str">
        <f>IFERROR(Z655*('SCENARIO Variables'!AH$80/'SCENARIO Variables'!AH$79),"")</f>
        <v/>
      </c>
      <c r="AA903" s="55" t="str">
        <f>IFERROR(AA655*('SCENARIO Variables'!AI$80/'SCENARIO Variables'!AI$79),"")</f>
        <v/>
      </c>
      <c r="AB903" s="55" t="str">
        <f>IFERROR(AB655*('SCENARIO Variables'!AJ$80/'SCENARIO Variables'!AJ$79),"")</f>
        <v/>
      </c>
      <c r="AC903" s="55" t="str">
        <f>IFERROR(AC655*('SCENARIO Variables'!AK$80/'SCENARIO Variables'!AK$79),"")</f>
        <v/>
      </c>
    </row>
    <row r="904" spans="3:29" x14ac:dyDescent="0.3">
      <c r="C904" t="s">
        <v>174</v>
      </c>
      <c r="J904" s="52" t="str">
        <f t="shared" si="40"/>
        <v>DEMAND</v>
      </c>
      <c r="K904" s="8">
        <f t="shared" si="38"/>
        <v>2043</v>
      </c>
      <c r="L904" s="56" t="str">
        <f t="shared" si="39"/>
        <v>MLSPO</v>
      </c>
      <c r="O904" s="53">
        <f>IFERROR(ROUNDDOWN(O656*('SCENARIO Variables'!W$47/'SCENARIO Variables'!W$46),4),"")</f>
        <v>0.41370000000000001</v>
      </c>
      <c r="P904" s="55" t="str">
        <f>IFERROR(P656*('SCENARIO Variables'!X$80/'SCENARIO Variables'!X$79),"")</f>
        <v/>
      </c>
      <c r="Q904" s="55" t="str">
        <f>IFERROR(Q656*('SCENARIO Variables'!Y$80/'SCENARIO Variables'!Y$79),"")</f>
        <v/>
      </c>
      <c r="R904" s="55" t="str">
        <f>IFERROR(R656*('SCENARIO Variables'!Z$80/'SCENARIO Variables'!Z$79),"")</f>
        <v/>
      </c>
      <c r="S904" s="55" t="str">
        <f>IFERROR(S656*('SCENARIO Variables'!AA$80/'SCENARIO Variables'!AA$79),"")</f>
        <v/>
      </c>
      <c r="T904" s="55" t="str">
        <f>IFERROR(T656*('SCENARIO Variables'!AB$80/'SCENARIO Variables'!AB$79),"")</f>
        <v/>
      </c>
      <c r="U904" s="55" t="str">
        <f>IFERROR(U656*('SCENARIO Variables'!AC$80/'SCENARIO Variables'!AC$79),"")</f>
        <v/>
      </c>
      <c r="V904" s="55" t="str">
        <f>IFERROR(V656*('SCENARIO Variables'!AD$80/'SCENARIO Variables'!AD$79),"")</f>
        <v/>
      </c>
      <c r="W904" s="55" t="str">
        <f>IFERROR(W656*('SCENARIO Variables'!AE$80/'SCENARIO Variables'!AE$79),"")</f>
        <v/>
      </c>
      <c r="X904" s="55" t="str">
        <f>IFERROR(X656*('SCENARIO Variables'!AF$80/'SCENARIO Variables'!AF$79),"")</f>
        <v/>
      </c>
      <c r="Y904" s="55" t="str">
        <f>IFERROR(Y656*('SCENARIO Variables'!AG$80/'SCENARIO Variables'!AG$79),"")</f>
        <v/>
      </c>
      <c r="Z904" s="55" t="str">
        <f>IFERROR(Z656*('SCENARIO Variables'!AH$80/'SCENARIO Variables'!AH$79),"")</f>
        <v/>
      </c>
      <c r="AA904" s="55" t="str">
        <f>IFERROR(AA656*('SCENARIO Variables'!AI$80/'SCENARIO Variables'!AI$79),"")</f>
        <v/>
      </c>
      <c r="AB904" s="55" t="str">
        <f>IFERROR(AB656*('SCENARIO Variables'!AJ$80/'SCENARIO Variables'!AJ$79),"")</f>
        <v/>
      </c>
      <c r="AC904" s="55" t="str">
        <f>IFERROR(AC656*('SCENARIO Variables'!AK$80/'SCENARIO Variables'!AK$79),"")</f>
        <v/>
      </c>
    </row>
    <row r="905" spans="3:29" x14ac:dyDescent="0.3">
      <c r="C905" t="s">
        <v>175</v>
      </c>
      <c r="J905" s="52" t="str">
        <f t="shared" si="40"/>
        <v>DEMAND</v>
      </c>
      <c r="K905" s="8">
        <f t="shared" si="38"/>
        <v>2043</v>
      </c>
      <c r="L905" s="56" t="str">
        <f t="shared" si="39"/>
        <v>MLTCH</v>
      </c>
      <c r="O905" s="53">
        <f>IFERROR(ROUNDDOWN(O657*('SCENARIO Variables'!W$47/'SCENARIO Variables'!W$46),4),"")</f>
        <v>0.2482</v>
      </c>
      <c r="P905" s="55" t="str">
        <f>IFERROR(P657*('SCENARIO Variables'!X$80/'SCENARIO Variables'!X$79),"")</f>
        <v/>
      </c>
      <c r="Q905" s="55" t="str">
        <f>IFERROR(Q657*('SCENARIO Variables'!Y$80/'SCENARIO Variables'!Y$79),"")</f>
        <v/>
      </c>
      <c r="R905" s="55" t="str">
        <f>IFERROR(R657*('SCENARIO Variables'!Z$80/'SCENARIO Variables'!Z$79),"")</f>
        <v/>
      </c>
      <c r="S905" s="55" t="str">
        <f>IFERROR(S657*('SCENARIO Variables'!AA$80/'SCENARIO Variables'!AA$79),"")</f>
        <v/>
      </c>
      <c r="T905" s="55" t="str">
        <f>IFERROR(T657*('SCENARIO Variables'!AB$80/'SCENARIO Variables'!AB$79),"")</f>
        <v/>
      </c>
      <c r="U905" s="55" t="str">
        <f>IFERROR(U657*('SCENARIO Variables'!AC$80/'SCENARIO Variables'!AC$79),"")</f>
        <v/>
      </c>
      <c r="V905" s="55" t="str">
        <f>IFERROR(V657*('SCENARIO Variables'!AD$80/'SCENARIO Variables'!AD$79),"")</f>
        <v/>
      </c>
      <c r="W905" s="55" t="str">
        <f>IFERROR(W657*('SCENARIO Variables'!AE$80/'SCENARIO Variables'!AE$79),"")</f>
        <v/>
      </c>
      <c r="X905" s="55" t="str">
        <f>IFERROR(X657*('SCENARIO Variables'!AF$80/'SCENARIO Variables'!AF$79),"")</f>
        <v/>
      </c>
      <c r="Y905" s="55" t="str">
        <f>IFERROR(Y657*('SCENARIO Variables'!AG$80/'SCENARIO Variables'!AG$79),"")</f>
        <v/>
      </c>
      <c r="Z905" s="55" t="str">
        <f>IFERROR(Z657*('SCENARIO Variables'!AH$80/'SCENARIO Variables'!AH$79),"")</f>
        <v/>
      </c>
      <c r="AA905" s="55" t="str">
        <f>IFERROR(AA657*('SCENARIO Variables'!AI$80/'SCENARIO Variables'!AI$79),"")</f>
        <v/>
      </c>
      <c r="AB905" s="55" t="str">
        <f>IFERROR(AB657*('SCENARIO Variables'!AJ$80/'SCENARIO Variables'!AJ$79),"")</f>
        <v/>
      </c>
      <c r="AC905" s="55" t="str">
        <f>IFERROR(AC657*('SCENARIO Variables'!AK$80/'SCENARIO Variables'!AK$79),"")</f>
        <v/>
      </c>
    </row>
    <row r="906" spans="3:29" x14ac:dyDescent="0.3">
      <c r="C906" t="s">
        <v>176</v>
      </c>
      <c r="J906" s="52" t="str">
        <f t="shared" si="40"/>
        <v>DEMAND</v>
      </c>
      <c r="K906" s="8">
        <f t="shared" si="38"/>
        <v>2043</v>
      </c>
      <c r="L906" s="56" t="str">
        <f t="shared" si="39"/>
        <v>MOCUL</v>
      </c>
      <c r="O906" s="53">
        <f>IFERROR(ROUNDDOWN(O658*('SCENARIO Variables'!W$47/'SCENARIO Variables'!W$46),4),"")</f>
        <v>2.9419</v>
      </c>
      <c r="P906" s="55" t="str">
        <f>IFERROR(P658*('SCENARIO Variables'!X$80/'SCENARIO Variables'!X$79),"")</f>
        <v/>
      </c>
      <c r="Q906" s="55" t="str">
        <f>IFERROR(Q658*('SCENARIO Variables'!Y$80/'SCENARIO Variables'!Y$79),"")</f>
        <v/>
      </c>
      <c r="R906" s="55" t="str">
        <f>IFERROR(R658*('SCENARIO Variables'!Z$80/'SCENARIO Variables'!Z$79),"")</f>
        <v/>
      </c>
      <c r="S906" s="55" t="str">
        <f>IFERROR(S658*('SCENARIO Variables'!AA$80/'SCENARIO Variables'!AA$79),"")</f>
        <v/>
      </c>
      <c r="T906" s="55" t="str">
        <f>IFERROR(T658*('SCENARIO Variables'!AB$80/'SCENARIO Variables'!AB$79),"")</f>
        <v/>
      </c>
      <c r="U906" s="55" t="str">
        <f>IFERROR(U658*('SCENARIO Variables'!AC$80/'SCENARIO Variables'!AC$79),"")</f>
        <v/>
      </c>
      <c r="V906" s="55" t="str">
        <f>IFERROR(V658*('SCENARIO Variables'!AD$80/'SCENARIO Variables'!AD$79),"")</f>
        <v/>
      </c>
      <c r="W906" s="55" t="str">
        <f>IFERROR(W658*('SCENARIO Variables'!AE$80/'SCENARIO Variables'!AE$79),"")</f>
        <v/>
      </c>
      <c r="X906" s="55" t="str">
        <f>IFERROR(X658*('SCENARIO Variables'!AF$80/'SCENARIO Variables'!AF$79),"")</f>
        <v/>
      </c>
      <c r="Y906" s="55" t="str">
        <f>IFERROR(Y658*('SCENARIO Variables'!AG$80/'SCENARIO Variables'!AG$79),"")</f>
        <v/>
      </c>
      <c r="Z906" s="55" t="str">
        <f>IFERROR(Z658*('SCENARIO Variables'!AH$80/'SCENARIO Variables'!AH$79),"")</f>
        <v/>
      </c>
      <c r="AA906" s="55" t="str">
        <f>IFERROR(AA658*('SCENARIO Variables'!AI$80/'SCENARIO Variables'!AI$79),"")</f>
        <v/>
      </c>
      <c r="AB906" s="55" t="str">
        <f>IFERROR(AB658*('SCENARIO Variables'!AJ$80/'SCENARIO Variables'!AJ$79),"")</f>
        <v/>
      </c>
      <c r="AC906" s="55" t="str">
        <f>IFERROR(AC658*('SCENARIO Variables'!AK$80/'SCENARIO Variables'!AK$79),"")</f>
        <v/>
      </c>
    </row>
    <row r="907" spans="3:29" x14ac:dyDescent="0.3">
      <c r="C907" t="s">
        <v>177</v>
      </c>
      <c r="J907" s="52" t="str">
        <f t="shared" si="40"/>
        <v>DEMAND</v>
      </c>
      <c r="K907" s="8">
        <f t="shared" si="38"/>
        <v>2043</v>
      </c>
      <c r="L907" s="56" t="str">
        <f t="shared" si="39"/>
        <v>MOEDU</v>
      </c>
      <c r="O907" s="53">
        <f>IFERROR(ROUNDDOWN(O659*('SCENARIO Variables'!W$47/'SCENARIO Variables'!W$46),4),"")</f>
        <v>12.749000000000001</v>
      </c>
      <c r="P907" s="55" t="str">
        <f>IFERROR(P659*('SCENARIO Variables'!X$80/'SCENARIO Variables'!X$79),"")</f>
        <v/>
      </c>
      <c r="Q907" s="55" t="str">
        <f>IFERROR(Q659*('SCENARIO Variables'!Y$80/'SCENARIO Variables'!Y$79),"")</f>
        <v/>
      </c>
      <c r="R907" s="55" t="str">
        <f>IFERROR(R659*('SCENARIO Variables'!Z$80/'SCENARIO Variables'!Z$79),"")</f>
        <v/>
      </c>
      <c r="S907" s="55" t="str">
        <f>IFERROR(S659*('SCENARIO Variables'!AA$80/'SCENARIO Variables'!AA$79),"")</f>
        <v/>
      </c>
      <c r="T907" s="55" t="str">
        <f>IFERROR(T659*('SCENARIO Variables'!AB$80/'SCENARIO Variables'!AB$79),"")</f>
        <v/>
      </c>
      <c r="U907" s="55" t="str">
        <f>IFERROR(U659*('SCENARIO Variables'!AC$80/'SCENARIO Variables'!AC$79),"")</f>
        <v/>
      </c>
      <c r="V907" s="55" t="str">
        <f>IFERROR(V659*('SCENARIO Variables'!AD$80/'SCENARIO Variables'!AD$79),"")</f>
        <v/>
      </c>
      <c r="W907" s="55" t="str">
        <f>IFERROR(W659*('SCENARIO Variables'!AE$80/'SCENARIO Variables'!AE$79),"")</f>
        <v/>
      </c>
      <c r="X907" s="55" t="str">
        <f>IFERROR(X659*('SCENARIO Variables'!AF$80/'SCENARIO Variables'!AF$79),"")</f>
        <v/>
      </c>
      <c r="Y907" s="55" t="str">
        <f>IFERROR(Y659*('SCENARIO Variables'!AG$80/'SCENARIO Variables'!AG$79),"")</f>
        <v/>
      </c>
      <c r="Z907" s="55" t="str">
        <f>IFERROR(Z659*('SCENARIO Variables'!AH$80/'SCENARIO Variables'!AH$79),"")</f>
        <v/>
      </c>
      <c r="AA907" s="55" t="str">
        <f>IFERROR(AA659*('SCENARIO Variables'!AI$80/'SCENARIO Variables'!AI$79),"")</f>
        <v/>
      </c>
      <c r="AB907" s="55" t="str">
        <f>IFERROR(AB659*('SCENARIO Variables'!AJ$80/'SCENARIO Variables'!AJ$79),"")</f>
        <v/>
      </c>
      <c r="AC907" s="55" t="str">
        <f>IFERROR(AC659*('SCENARIO Variables'!AK$80/'SCENARIO Variables'!AK$79),"")</f>
        <v/>
      </c>
    </row>
    <row r="908" spans="3:29" x14ac:dyDescent="0.3">
      <c r="C908" t="s">
        <v>178</v>
      </c>
      <c r="J908" s="52" t="str">
        <f t="shared" si="40"/>
        <v>DEMAND</v>
      </c>
      <c r="K908" s="8">
        <f t="shared" si="38"/>
        <v>2043</v>
      </c>
      <c r="L908" s="56" t="str">
        <f t="shared" si="39"/>
        <v>MOHOU</v>
      </c>
      <c r="O908" s="53">
        <f>IFERROR(ROUNDDOWN(O660*('SCENARIO Variables'!W$47/'SCENARIO Variables'!W$46),4),"")</f>
        <v>0.76739999999999997</v>
      </c>
      <c r="P908" s="55" t="str">
        <f>IFERROR(P660*('SCENARIO Variables'!X$80/'SCENARIO Variables'!X$79),"")</f>
        <v/>
      </c>
      <c r="Q908" s="55" t="str">
        <f>IFERROR(Q660*('SCENARIO Variables'!Y$80/'SCENARIO Variables'!Y$79),"")</f>
        <v/>
      </c>
      <c r="R908" s="55" t="str">
        <f>IFERROR(R660*('SCENARIO Variables'!Z$80/'SCENARIO Variables'!Z$79),"")</f>
        <v/>
      </c>
      <c r="S908" s="55" t="str">
        <f>IFERROR(S660*('SCENARIO Variables'!AA$80/'SCENARIO Variables'!AA$79),"")</f>
        <v/>
      </c>
      <c r="T908" s="55" t="str">
        <f>IFERROR(T660*('SCENARIO Variables'!AB$80/'SCENARIO Variables'!AB$79),"")</f>
        <v/>
      </c>
      <c r="U908" s="55" t="str">
        <f>IFERROR(U660*('SCENARIO Variables'!AC$80/'SCENARIO Variables'!AC$79),"")</f>
        <v/>
      </c>
      <c r="V908" s="55" t="str">
        <f>IFERROR(V660*('SCENARIO Variables'!AD$80/'SCENARIO Variables'!AD$79),"")</f>
        <v/>
      </c>
      <c r="W908" s="55" t="str">
        <f>IFERROR(W660*('SCENARIO Variables'!AE$80/'SCENARIO Variables'!AE$79),"")</f>
        <v/>
      </c>
      <c r="X908" s="55" t="str">
        <f>IFERROR(X660*('SCENARIO Variables'!AF$80/'SCENARIO Variables'!AF$79),"")</f>
        <v/>
      </c>
      <c r="Y908" s="55" t="str">
        <f>IFERROR(Y660*('SCENARIO Variables'!AG$80/'SCENARIO Variables'!AG$79),"")</f>
        <v/>
      </c>
      <c r="Z908" s="55" t="str">
        <f>IFERROR(Z660*('SCENARIO Variables'!AH$80/'SCENARIO Variables'!AH$79),"")</f>
        <v/>
      </c>
      <c r="AA908" s="55" t="str">
        <f>IFERROR(AA660*('SCENARIO Variables'!AI$80/'SCENARIO Variables'!AI$79),"")</f>
        <v/>
      </c>
      <c r="AB908" s="55" t="str">
        <f>IFERROR(AB660*('SCENARIO Variables'!AJ$80/'SCENARIO Variables'!AJ$79),"")</f>
        <v/>
      </c>
      <c r="AC908" s="55" t="str">
        <f>IFERROR(AC660*('SCENARIO Variables'!AK$80/'SCENARIO Variables'!AK$79),"")</f>
        <v/>
      </c>
    </row>
    <row r="909" spans="3:29" x14ac:dyDescent="0.3">
      <c r="C909" t="s">
        <v>179</v>
      </c>
      <c r="J909" s="52" t="str">
        <f t="shared" si="40"/>
        <v>DEMAND</v>
      </c>
      <c r="K909" s="8">
        <f t="shared" si="38"/>
        <v>2043</v>
      </c>
      <c r="L909" s="56" t="str">
        <f t="shared" si="39"/>
        <v>MOOFL</v>
      </c>
      <c r="O909" s="53">
        <f>IFERROR(ROUNDDOWN(O661*('SCENARIO Variables'!W$47/'SCENARIO Variables'!W$46),4),"")</f>
        <v>0.98040000000000005</v>
      </c>
      <c r="P909" s="55" t="str">
        <f>IFERROR(P661*('SCENARIO Variables'!X$80/'SCENARIO Variables'!X$79),"")</f>
        <v/>
      </c>
      <c r="Q909" s="55" t="str">
        <f>IFERROR(Q661*('SCENARIO Variables'!Y$80/'SCENARIO Variables'!Y$79),"")</f>
        <v/>
      </c>
      <c r="R909" s="55" t="str">
        <f>IFERROR(R661*('SCENARIO Variables'!Z$80/'SCENARIO Variables'!Z$79),"")</f>
        <v/>
      </c>
      <c r="S909" s="55" t="str">
        <f>IFERROR(S661*('SCENARIO Variables'!AA$80/'SCENARIO Variables'!AA$79),"")</f>
        <v/>
      </c>
      <c r="T909" s="55" t="str">
        <f>IFERROR(T661*('SCENARIO Variables'!AB$80/'SCENARIO Variables'!AB$79),"")</f>
        <v/>
      </c>
      <c r="U909" s="55" t="str">
        <f>IFERROR(U661*('SCENARIO Variables'!AC$80/'SCENARIO Variables'!AC$79),"")</f>
        <v/>
      </c>
      <c r="V909" s="55" t="str">
        <f>IFERROR(V661*('SCENARIO Variables'!AD$80/'SCENARIO Variables'!AD$79),"")</f>
        <v/>
      </c>
      <c r="W909" s="55" t="str">
        <f>IFERROR(W661*('SCENARIO Variables'!AE$80/'SCENARIO Variables'!AE$79),"")</f>
        <v/>
      </c>
      <c r="X909" s="55" t="str">
        <f>IFERROR(X661*('SCENARIO Variables'!AF$80/'SCENARIO Variables'!AF$79),"")</f>
        <v/>
      </c>
      <c r="Y909" s="55" t="str">
        <f>IFERROR(Y661*('SCENARIO Variables'!AG$80/'SCENARIO Variables'!AG$79),"")</f>
        <v/>
      </c>
      <c r="Z909" s="55" t="str">
        <f>IFERROR(Z661*('SCENARIO Variables'!AH$80/'SCENARIO Variables'!AH$79),"")</f>
        <v/>
      </c>
      <c r="AA909" s="55" t="str">
        <f>IFERROR(AA661*('SCENARIO Variables'!AI$80/'SCENARIO Variables'!AI$79),"")</f>
        <v/>
      </c>
      <c r="AB909" s="55" t="str">
        <f>IFERROR(AB661*('SCENARIO Variables'!AJ$80/'SCENARIO Variables'!AJ$79),"")</f>
        <v/>
      </c>
      <c r="AC909" s="55" t="str">
        <f>IFERROR(AC661*('SCENARIO Variables'!AK$80/'SCENARIO Variables'!AK$79),"")</f>
        <v/>
      </c>
    </row>
    <row r="910" spans="3:29" x14ac:dyDescent="0.3">
      <c r="C910" t="s">
        <v>180</v>
      </c>
      <c r="J910" s="52" t="str">
        <f t="shared" si="40"/>
        <v>DEMAND</v>
      </c>
      <c r="K910" s="8">
        <f t="shared" si="38"/>
        <v>2043</v>
      </c>
      <c r="L910" s="56" t="str">
        <f t="shared" si="39"/>
        <v>MOOFS</v>
      </c>
      <c r="O910" s="53">
        <f>IFERROR(ROUNDDOWN(O662*('SCENARIO Variables'!W$47/'SCENARIO Variables'!W$46),4),"")</f>
        <v>5.2956000000000003</v>
      </c>
      <c r="P910" s="55" t="str">
        <f>IFERROR(P662*('SCENARIO Variables'!X$80/'SCENARIO Variables'!X$79),"")</f>
        <v/>
      </c>
      <c r="Q910" s="55" t="str">
        <f>IFERROR(Q662*('SCENARIO Variables'!Y$80/'SCENARIO Variables'!Y$79),"")</f>
        <v/>
      </c>
      <c r="R910" s="55" t="str">
        <f>IFERROR(R662*('SCENARIO Variables'!Z$80/'SCENARIO Variables'!Z$79),"")</f>
        <v/>
      </c>
      <c r="S910" s="55" t="str">
        <f>IFERROR(S662*('SCENARIO Variables'!AA$80/'SCENARIO Variables'!AA$79),"")</f>
        <v/>
      </c>
      <c r="T910" s="55" t="str">
        <f>IFERROR(T662*('SCENARIO Variables'!AB$80/'SCENARIO Variables'!AB$79),"")</f>
        <v/>
      </c>
      <c r="U910" s="55" t="str">
        <f>IFERROR(U662*('SCENARIO Variables'!AC$80/'SCENARIO Variables'!AC$79),"")</f>
        <v/>
      </c>
      <c r="V910" s="55" t="str">
        <f>IFERROR(V662*('SCENARIO Variables'!AD$80/'SCENARIO Variables'!AD$79),"")</f>
        <v/>
      </c>
      <c r="W910" s="55" t="str">
        <f>IFERROR(W662*('SCENARIO Variables'!AE$80/'SCENARIO Variables'!AE$79),"")</f>
        <v/>
      </c>
      <c r="X910" s="55" t="str">
        <f>IFERROR(X662*('SCENARIO Variables'!AF$80/'SCENARIO Variables'!AF$79),"")</f>
        <v/>
      </c>
      <c r="Y910" s="55" t="str">
        <f>IFERROR(Y662*('SCENARIO Variables'!AG$80/'SCENARIO Variables'!AG$79),"")</f>
        <v/>
      </c>
      <c r="Z910" s="55" t="str">
        <f>IFERROR(Z662*('SCENARIO Variables'!AH$80/'SCENARIO Variables'!AH$79),"")</f>
        <v/>
      </c>
      <c r="AA910" s="55" t="str">
        <f>IFERROR(AA662*('SCENARIO Variables'!AI$80/'SCENARIO Variables'!AI$79),"")</f>
        <v/>
      </c>
      <c r="AB910" s="55" t="str">
        <f>IFERROR(AB662*('SCENARIO Variables'!AJ$80/'SCENARIO Variables'!AJ$79),"")</f>
        <v/>
      </c>
      <c r="AC910" s="55" t="str">
        <f>IFERROR(AC662*('SCENARIO Variables'!AK$80/'SCENARIO Variables'!AK$79),"")</f>
        <v/>
      </c>
    </row>
    <row r="911" spans="3:29" x14ac:dyDescent="0.3">
      <c r="C911" t="s">
        <v>181</v>
      </c>
      <c r="J911" s="52" t="str">
        <f t="shared" si="40"/>
        <v>DEMAND</v>
      </c>
      <c r="K911" s="8">
        <f t="shared" si="38"/>
        <v>2043</v>
      </c>
      <c r="L911" s="56" t="str">
        <f t="shared" si="39"/>
        <v>MOOTH</v>
      </c>
      <c r="O911" s="53">
        <f>IFERROR(ROUNDDOWN(O663*('SCENARIO Variables'!W$47/'SCENARIO Variables'!W$46),4),"")</f>
        <v>0.58819999999999995</v>
      </c>
      <c r="P911" s="55" t="str">
        <f>IFERROR(P663*('SCENARIO Variables'!X$80/'SCENARIO Variables'!X$79),"")</f>
        <v/>
      </c>
      <c r="Q911" s="55" t="str">
        <f>IFERROR(Q663*('SCENARIO Variables'!Y$80/'SCENARIO Variables'!Y$79),"")</f>
        <v/>
      </c>
      <c r="R911" s="55" t="str">
        <f>IFERROR(R663*('SCENARIO Variables'!Z$80/'SCENARIO Variables'!Z$79),"")</f>
        <v/>
      </c>
      <c r="S911" s="55" t="str">
        <f>IFERROR(S663*('SCENARIO Variables'!AA$80/'SCENARIO Variables'!AA$79),"")</f>
        <v/>
      </c>
      <c r="T911" s="55" t="str">
        <f>IFERROR(T663*('SCENARIO Variables'!AB$80/'SCENARIO Variables'!AB$79),"")</f>
        <v/>
      </c>
      <c r="U911" s="55" t="str">
        <f>IFERROR(U663*('SCENARIO Variables'!AC$80/'SCENARIO Variables'!AC$79),"")</f>
        <v/>
      </c>
      <c r="V911" s="55" t="str">
        <f>IFERROR(V663*('SCENARIO Variables'!AD$80/'SCENARIO Variables'!AD$79),"")</f>
        <v/>
      </c>
      <c r="W911" s="55" t="str">
        <f>IFERROR(W663*('SCENARIO Variables'!AE$80/'SCENARIO Variables'!AE$79),"")</f>
        <v/>
      </c>
      <c r="X911" s="55" t="str">
        <f>IFERROR(X663*('SCENARIO Variables'!AF$80/'SCENARIO Variables'!AF$79),"")</f>
        <v/>
      </c>
      <c r="Y911" s="55" t="str">
        <f>IFERROR(Y663*('SCENARIO Variables'!AG$80/'SCENARIO Variables'!AG$79),"")</f>
        <v/>
      </c>
      <c r="Z911" s="55" t="str">
        <f>IFERROR(Z663*('SCENARIO Variables'!AH$80/'SCENARIO Variables'!AH$79),"")</f>
        <v/>
      </c>
      <c r="AA911" s="55" t="str">
        <f>IFERROR(AA663*('SCENARIO Variables'!AI$80/'SCENARIO Variables'!AI$79),"")</f>
        <v/>
      </c>
      <c r="AB911" s="55" t="str">
        <f>IFERROR(AB663*('SCENARIO Variables'!AJ$80/'SCENARIO Variables'!AJ$79),"")</f>
        <v/>
      </c>
      <c r="AC911" s="55" t="str">
        <f>IFERROR(AC663*('SCENARIO Variables'!AK$80/'SCENARIO Variables'!AK$79),"")</f>
        <v/>
      </c>
    </row>
    <row r="912" spans="3:29" x14ac:dyDescent="0.3">
      <c r="C912" t="s">
        <v>182</v>
      </c>
      <c r="J912" s="52" t="str">
        <f t="shared" si="40"/>
        <v>DEMAND</v>
      </c>
      <c r="K912" s="8">
        <f t="shared" si="38"/>
        <v>2043</v>
      </c>
      <c r="L912" s="56" t="str">
        <f t="shared" si="39"/>
        <v>MOSPO</v>
      </c>
      <c r="O912" s="53">
        <f>IFERROR(ROUNDDOWN(O664*('SCENARIO Variables'!W$47/'SCENARIO Variables'!W$46),4),"")</f>
        <v>1.9611000000000001</v>
      </c>
      <c r="P912" s="55" t="str">
        <f>IFERROR(P664*('SCENARIO Variables'!X$80/'SCENARIO Variables'!X$79),"")</f>
        <v/>
      </c>
      <c r="Q912" s="55" t="str">
        <f>IFERROR(Q664*('SCENARIO Variables'!Y$80/'SCENARIO Variables'!Y$79),"")</f>
        <v/>
      </c>
      <c r="R912" s="55" t="str">
        <f>IFERROR(R664*('SCENARIO Variables'!Z$80/'SCENARIO Variables'!Z$79),"")</f>
        <v/>
      </c>
      <c r="S912" s="55" t="str">
        <f>IFERROR(S664*('SCENARIO Variables'!AA$80/'SCENARIO Variables'!AA$79),"")</f>
        <v/>
      </c>
      <c r="T912" s="55" t="str">
        <f>IFERROR(T664*('SCENARIO Variables'!AB$80/'SCENARIO Variables'!AB$79),"")</f>
        <v/>
      </c>
      <c r="U912" s="55" t="str">
        <f>IFERROR(U664*('SCENARIO Variables'!AC$80/'SCENARIO Variables'!AC$79),"")</f>
        <v/>
      </c>
      <c r="V912" s="55" t="str">
        <f>IFERROR(V664*('SCENARIO Variables'!AD$80/'SCENARIO Variables'!AD$79),"")</f>
        <v/>
      </c>
      <c r="W912" s="55" t="str">
        <f>IFERROR(W664*('SCENARIO Variables'!AE$80/'SCENARIO Variables'!AE$79),"")</f>
        <v/>
      </c>
      <c r="X912" s="55" t="str">
        <f>IFERROR(X664*('SCENARIO Variables'!AF$80/'SCENARIO Variables'!AF$79),"")</f>
        <v/>
      </c>
      <c r="Y912" s="55" t="str">
        <f>IFERROR(Y664*('SCENARIO Variables'!AG$80/'SCENARIO Variables'!AG$79),"")</f>
        <v/>
      </c>
      <c r="Z912" s="55" t="str">
        <f>IFERROR(Z664*('SCENARIO Variables'!AH$80/'SCENARIO Variables'!AH$79),"")</f>
        <v/>
      </c>
      <c r="AA912" s="55" t="str">
        <f>IFERROR(AA664*('SCENARIO Variables'!AI$80/'SCENARIO Variables'!AI$79),"")</f>
        <v/>
      </c>
      <c r="AB912" s="55" t="str">
        <f>IFERROR(AB664*('SCENARIO Variables'!AJ$80/'SCENARIO Variables'!AJ$79),"")</f>
        <v/>
      </c>
      <c r="AC912" s="55" t="str">
        <f>IFERROR(AC664*('SCENARIO Variables'!AK$80/'SCENARIO Variables'!AK$79),"")</f>
        <v/>
      </c>
    </row>
    <row r="913" spans="3:29" x14ac:dyDescent="0.3">
      <c r="C913" t="s">
        <v>183</v>
      </c>
      <c r="J913" s="52" t="str">
        <f t="shared" si="40"/>
        <v>DEMAND</v>
      </c>
      <c r="K913" s="8">
        <f t="shared" si="38"/>
        <v>2043</v>
      </c>
      <c r="L913" s="56" t="str">
        <f t="shared" si="39"/>
        <v>MOTCH</v>
      </c>
      <c r="O913" s="53">
        <f>IFERROR(ROUNDDOWN(O665*('SCENARIO Variables'!W$47/'SCENARIO Variables'!W$46),4),"")</f>
        <v>1.1766000000000001</v>
      </c>
      <c r="P913" s="55" t="str">
        <f>IFERROR(P665*('SCENARIO Variables'!X$80/'SCENARIO Variables'!X$79),"")</f>
        <v/>
      </c>
      <c r="Q913" s="55" t="str">
        <f>IFERROR(Q665*('SCENARIO Variables'!Y$80/'SCENARIO Variables'!Y$79),"")</f>
        <v/>
      </c>
      <c r="R913" s="55" t="str">
        <f>IFERROR(R665*('SCENARIO Variables'!Z$80/'SCENARIO Variables'!Z$79),"")</f>
        <v/>
      </c>
      <c r="S913" s="55" t="str">
        <f>IFERROR(S665*('SCENARIO Variables'!AA$80/'SCENARIO Variables'!AA$79),"")</f>
        <v/>
      </c>
      <c r="T913" s="55" t="str">
        <f>IFERROR(T665*('SCENARIO Variables'!AB$80/'SCENARIO Variables'!AB$79),"")</f>
        <v/>
      </c>
      <c r="U913" s="55" t="str">
        <f>IFERROR(U665*('SCENARIO Variables'!AC$80/'SCENARIO Variables'!AC$79),"")</f>
        <v/>
      </c>
      <c r="V913" s="55" t="str">
        <f>IFERROR(V665*('SCENARIO Variables'!AD$80/'SCENARIO Variables'!AD$79),"")</f>
        <v/>
      </c>
      <c r="W913" s="55" t="str">
        <f>IFERROR(W665*('SCENARIO Variables'!AE$80/'SCENARIO Variables'!AE$79),"")</f>
        <v/>
      </c>
      <c r="X913" s="55" t="str">
        <f>IFERROR(X665*('SCENARIO Variables'!AF$80/'SCENARIO Variables'!AF$79),"")</f>
        <v/>
      </c>
      <c r="Y913" s="55" t="str">
        <f>IFERROR(Y665*('SCENARIO Variables'!AG$80/'SCENARIO Variables'!AG$79),"")</f>
        <v/>
      </c>
      <c r="Z913" s="55" t="str">
        <f>IFERROR(Z665*('SCENARIO Variables'!AH$80/'SCENARIO Variables'!AH$79),"")</f>
        <v/>
      </c>
      <c r="AA913" s="55" t="str">
        <f>IFERROR(AA665*('SCENARIO Variables'!AI$80/'SCENARIO Variables'!AI$79),"")</f>
        <v/>
      </c>
      <c r="AB913" s="55" t="str">
        <f>IFERROR(AB665*('SCENARIO Variables'!AJ$80/'SCENARIO Variables'!AJ$79),"")</f>
        <v/>
      </c>
      <c r="AC913" s="55" t="str">
        <f>IFERROR(AC665*('SCENARIO Variables'!AK$80/'SCENARIO Variables'!AK$79),"")</f>
        <v/>
      </c>
    </row>
    <row r="914" spans="3:29" x14ac:dyDescent="0.3">
      <c r="C914" t="s">
        <v>184</v>
      </c>
      <c r="J914" s="52" t="str">
        <f t="shared" si="40"/>
        <v>*</v>
      </c>
      <c r="K914" s="8">
        <f t="shared" si="38"/>
        <v>2043</v>
      </c>
      <c r="L914" s="56" t="str">
        <f t="shared" si="39"/>
        <v>MECUL</v>
      </c>
      <c r="O914" s="53" t="str">
        <f>IFERROR(ROUNDDOWN(O666*('SCENARIO Variables'!W$47/'SCENARIO Variables'!W$46),4),"")</f>
        <v/>
      </c>
      <c r="P914" s="55" t="str">
        <f>IFERROR(P666*('SCENARIO Variables'!X$80/'SCENARIO Variables'!X$79),"")</f>
        <v/>
      </c>
      <c r="Q914" s="55" t="str">
        <f>IFERROR(Q666*('SCENARIO Variables'!Y$80/'SCENARIO Variables'!Y$79),"")</f>
        <v/>
      </c>
      <c r="R914" s="55" t="str">
        <f>IFERROR(R666*('SCENARIO Variables'!Z$80/'SCENARIO Variables'!Z$79),"")</f>
        <v/>
      </c>
      <c r="S914" s="55" t="str">
        <f>IFERROR(S666*('SCENARIO Variables'!AA$80/'SCENARIO Variables'!AA$79),"")</f>
        <v/>
      </c>
      <c r="T914" s="55" t="str">
        <f>IFERROR(T666*('SCENARIO Variables'!AB$80/'SCENARIO Variables'!AB$79),"")</f>
        <v/>
      </c>
      <c r="U914" s="55" t="str">
        <f>IFERROR(U666*('SCENARIO Variables'!AC$80/'SCENARIO Variables'!AC$79),"")</f>
        <v/>
      </c>
      <c r="V914" s="55" t="str">
        <f>IFERROR(V666*('SCENARIO Variables'!AD$80/'SCENARIO Variables'!AD$79),"")</f>
        <v/>
      </c>
      <c r="W914" s="55" t="str">
        <f>IFERROR(W666*('SCENARIO Variables'!AE$80/'SCENARIO Variables'!AE$79),"")</f>
        <v/>
      </c>
      <c r="X914" s="55" t="str">
        <f>IFERROR(X666*('SCENARIO Variables'!AF$80/'SCENARIO Variables'!AF$79),"")</f>
        <v/>
      </c>
      <c r="Y914" s="55" t="str">
        <f>IFERROR(Y666*('SCENARIO Variables'!AG$80/'SCENARIO Variables'!AG$79),"")</f>
        <v/>
      </c>
      <c r="Z914" s="55" t="str">
        <f>IFERROR(Z666*('SCENARIO Variables'!AH$80/'SCENARIO Variables'!AH$79),"")</f>
        <v/>
      </c>
      <c r="AA914" s="55" t="str">
        <f>IFERROR(AA666*('SCENARIO Variables'!AI$80/'SCENARIO Variables'!AI$79),"")</f>
        <v/>
      </c>
      <c r="AB914" s="55" t="str">
        <f>IFERROR(AB666*('SCENARIO Variables'!AJ$80/'SCENARIO Variables'!AJ$79),"")</f>
        <v/>
      </c>
      <c r="AC914" s="55" t="str">
        <f>IFERROR(AC666*('SCENARIO Variables'!AK$80/'SCENARIO Variables'!AK$79),"")</f>
        <v/>
      </c>
    </row>
    <row r="915" spans="3:29" x14ac:dyDescent="0.3">
      <c r="C915" t="s">
        <v>185</v>
      </c>
      <c r="J915" s="52" t="str">
        <f t="shared" si="40"/>
        <v>*</v>
      </c>
      <c r="K915" s="8">
        <f t="shared" si="38"/>
        <v>2043</v>
      </c>
      <c r="L915" s="56" t="str">
        <f t="shared" si="39"/>
        <v>MEEDU</v>
      </c>
      <c r="O915" s="53" t="str">
        <f>IFERROR(ROUNDDOWN(O667*('SCENARIO Variables'!W$47/'SCENARIO Variables'!W$46),4),"")</f>
        <v/>
      </c>
      <c r="P915" s="55" t="str">
        <f>IFERROR(P667*('SCENARIO Variables'!X$80/'SCENARIO Variables'!X$79),"")</f>
        <v/>
      </c>
      <c r="Q915" s="55" t="str">
        <f>IFERROR(Q667*('SCENARIO Variables'!Y$80/'SCENARIO Variables'!Y$79),"")</f>
        <v/>
      </c>
      <c r="R915" s="55" t="str">
        <f>IFERROR(R667*('SCENARIO Variables'!Z$80/'SCENARIO Variables'!Z$79),"")</f>
        <v/>
      </c>
      <c r="S915" s="55" t="str">
        <f>IFERROR(S667*('SCENARIO Variables'!AA$80/'SCENARIO Variables'!AA$79),"")</f>
        <v/>
      </c>
      <c r="T915" s="55" t="str">
        <f>IFERROR(T667*('SCENARIO Variables'!AB$80/'SCENARIO Variables'!AB$79),"")</f>
        <v/>
      </c>
      <c r="U915" s="55" t="str">
        <f>IFERROR(U667*('SCENARIO Variables'!AC$80/'SCENARIO Variables'!AC$79),"")</f>
        <v/>
      </c>
      <c r="V915" s="55" t="str">
        <f>IFERROR(V667*('SCENARIO Variables'!AD$80/'SCENARIO Variables'!AD$79),"")</f>
        <v/>
      </c>
      <c r="W915" s="55" t="str">
        <f>IFERROR(W667*('SCENARIO Variables'!AE$80/'SCENARIO Variables'!AE$79),"")</f>
        <v/>
      </c>
      <c r="X915" s="55" t="str">
        <f>IFERROR(X667*('SCENARIO Variables'!AF$80/'SCENARIO Variables'!AF$79),"")</f>
        <v/>
      </c>
      <c r="Y915" s="55" t="str">
        <f>IFERROR(Y667*('SCENARIO Variables'!AG$80/'SCENARIO Variables'!AG$79),"")</f>
        <v/>
      </c>
      <c r="Z915" s="55" t="str">
        <f>IFERROR(Z667*('SCENARIO Variables'!AH$80/'SCENARIO Variables'!AH$79),"")</f>
        <v/>
      </c>
      <c r="AA915" s="55" t="str">
        <f>IFERROR(AA667*('SCENARIO Variables'!AI$80/'SCENARIO Variables'!AI$79),"")</f>
        <v/>
      </c>
      <c r="AB915" s="55" t="str">
        <f>IFERROR(AB667*('SCENARIO Variables'!AJ$80/'SCENARIO Variables'!AJ$79),"")</f>
        <v/>
      </c>
      <c r="AC915" s="55" t="str">
        <f>IFERROR(AC667*('SCENARIO Variables'!AK$80/'SCENARIO Variables'!AK$79),"")</f>
        <v/>
      </c>
    </row>
    <row r="916" spans="3:29" x14ac:dyDescent="0.3">
      <c r="C916" t="s">
        <v>186</v>
      </c>
      <c r="J916" s="52" t="str">
        <f t="shared" si="40"/>
        <v>*</v>
      </c>
      <c r="K916" s="8">
        <f t="shared" si="38"/>
        <v>2043</v>
      </c>
      <c r="L916" s="56" t="str">
        <f t="shared" si="39"/>
        <v>MEHOU</v>
      </c>
      <c r="O916" s="53" t="str">
        <f>IFERROR(ROUNDDOWN(O668*('SCENARIO Variables'!W$47/'SCENARIO Variables'!W$46),4),"")</f>
        <v/>
      </c>
      <c r="P916" s="55" t="str">
        <f>IFERROR(P668*('SCENARIO Variables'!X$80/'SCENARIO Variables'!X$79),"")</f>
        <v/>
      </c>
      <c r="Q916" s="55" t="str">
        <f>IFERROR(Q668*('SCENARIO Variables'!Y$80/'SCENARIO Variables'!Y$79),"")</f>
        <v/>
      </c>
      <c r="R916" s="55" t="str">
        <f>IFERROR(R668*('SCENARIO Variables'!Z$80/'SCENARIO Variables'!Z$79),"")</f>
        <v/>
      </c>
      <c r="S916" s="55" t="str">
        <f>IFERROR(S668*('SCENARIO Variables'!AA$80/'SCENARIO Variables'!AA$79),"")</f>
        <v/>
      </c>
      <c r="T916" s="55" t="str">
        <f>IFERROR(T668*('SCENARIO Variables'!AB$80/'SCENARIO Variables'!AB$79),"")</f>
        <v/>
      </c>
      <c r="U916" s="55" t="str">
        <f>IFERROR(U668*('SCENARIO Variables'!AC$80/'SCENARIO Variables'!AC$79),"")</f>
        <v/>
      </c>
      <c r="V916" s="55" t="str">
        <f>IFERROR(V668*('SCENARIO Variables'!AD$80/'SCENARIO Variables'!AD$79),"")</f>
        <v/>
      </c>
      <c r="W916" s="55" t="str">
        <f>IFERROR(W668*('SCENARIO Variables'!AE$80/'SCENARIO Variables'!AE$79),"")</f>
        <v/>
      </c>
      <c r="X916" s="55" t="str">
        <f>IFERROR(X668*('SCENARIO Variables'!AF$80/'SCENARIO Variables'!AF$79),"")</f>
        <v/>
      </c>
      <c r="Y916" s="55" t="str">
        <f>IFERROR(Y668*('SCENARIO Variables'!AG$80/'SCENARIO Variables'!AG$79),"")</f>
        <v/>
      </c>
      <c r="Z916" s="55" t="str">
        <f>IFERROR(Z668*('SCENARIO Variables'!AH$80/'SCENARIO Variables'!AH$79),"")</f>
        <v/>
      </c>
      <c r="AA916" s="55" t="str">
        <f>IFERROR(AA668*('SCENARIO Variables'!AI$80/'SCENARIO Variables'!AI$79),"")</f>
        <v/>
      </c>
      <c r="AB916" s="55" t="str">
        <f>IFERROR(AB668*('SCENARIO Variables'!AJ$80/'SCENARIO Variables'!AJ$79),"")</f>
        <v/>
      </c>
      <c r="AC916" s="55" t="str">
        <f>IFERROR(AC668*('SCENARIO Variables'!AK$80/'SCENARIO Variables'!AK$79),"")</f>
        <v/>
      </c>
    </row>
    <row r="917" spans="3:29" x14ac:dyDescent="0.3">
      <c r="C917" t="s">
        <v>187</v>
      </c>
      <c r="J917" s="52" t="str">
        <f t="shared" si="40"/>
        <v>*</v>
      </c>
      <c r="K917" s="8">
        <f t="shared" si="38"/>
        <v>2043</v>
      </c>
      <c r="L917" s="56" t="str">
        <f t="shared" si="39"/>
        <v>MEOFL</v>
      </c>
      <c r="O917" s="53" t="str">
        <f>IFERROR(ROUNDDOWN(O669*('SCENARIO Variables'!W$47/'SCENARIO Variables'!W$46),4),"")</f>
        <v/>
      </c>
      <c r="P917" s="55" t="str">
        <f>IFERROR(P669*('SCENARIO Variables'!X$80/'SCENARIO Variables'!X$79),"")</f>
        <v/>
      </c>
      <c r="Q917" s="55" t="str">
        <f>IFERROR(Q669*('SCENARIO Variables'!Y$80/'SCENARIO Variables'!Y$79),"")</f>
        <v/>
      </c>
      <c r="R917" s="55" t="str">
        <f>IFERROR(R669*('SCENARIO Variables'!Z$80/'SCENARIO Variables'!Z$79),"")</f>
        <v/>
      </c>
      <c r="S917" s="55" t="str">
        <f>IFERROR(S669*('SCENARIO Variables'!AA$80/'SCENARIO Variables'!AA$79),"")</f>
        <v/>
      </c>
      <c r="T917" s="55" t="str">
        <f>IFERROR(T669*('SCENARIO Variables'!AB$80/'SCENARIO Variables'!AB$79),"")</f>
        <v/>
      </c>
      <c r="U917" s="55" t="str">
        <f>IFERROR(U669*('SCENARIO Variables'!AC$80/'SCENARIO Variables'!AC$79),"")</f>
        <v/>
      </c>
      <c r="V917" s="55" t="str">
        <f>IFERROR(V669*('SCENARIO Variables'!AD$80/'SCENARIO Variables'!AD$79),"")</f>
        <v/>
      </c>
      <c r="W917" s="55" t="str">
        <f>IFERROR(W669*('SCENARIO Variables'!AE$80/'SCENARIO Variables'!AE$79),"")</f>
        <v/>
      </c>
      <c r="X917" s="55" t="str">
        <f>IFERROR(X669*('SCENARIO Variables'!AF$80/'SCENARIO Variables'!AF$79),"")</f>
        <v/>
      </c>
      <c r="Y917" s="55" t="str">
        <f>IFERROR(Y669*('SCENARIO Variables'!AG$80/'SCENARIO Variables'!AG$79),"")</f>
        <v/>
      </c>
      <c r="Z917" s="55" t="str">
        <f>IFERROR(Z669*('SCENARIO Variables'!AH$80/'SCENARIO Variables'!AH$79),"")</f>
        <v/>
      </c>
      <c r="AA917" s="55" t="str">
        <f>IFERROR(AA669*('SCENARIO Variables'!AI$80/'SCENARIO Variables'!AI$79),"")</f>
        <v/>
      </c>
      <c r="AB917" s="55" t="str">
        <f>IFERROR(AB669*('SCENARIO Variables'!AJ$80/'SCENARIO Variables'!AJ$79),"")</f>
        <v/>
      </c>
      <c r="AC917" s="55" t="str">
        <f>IFERROR(AC669*('SCENARIO Variables'!AK$80/'SCENARIO Variables'!AK$79),"")</f>
        <v/>
      </c>
    </row>
    <row r="918" spans="3:29" x14ac:dyDescent="0.3">
      <c r="C918" t="s">
        <v>188</v>
      </c>
      <c r="J918" s="52" t="str">
        <f t="shared" si="40"/>
        <v>*</v>
      </c>
      <c r="K918" s="8">
        <f t="shared" si="38"/>
        <v>2043</v>
      </c>
      <c r="L918" s="56" t="str">
        <f t="shared" si="39"/>
        <v>MEOFS</v>
      </c>
      <c r="O918" s="53" t="str">
        <f>IFERROR(ROUNDDOWN(O670*('SCENARIO Variables'!W$47/'SCENARIO Variables'!W$46),4),"")</f>
        <v/>
      </c>
      <c r="P918" s="55" t="str">
        <f>IFERROR(P670*('SCENARIO Variables'!X$80/'SCENARIO Variables'!X$79),"")</f>
        <v/>
      </c>
      <c r="Q918" s="55" t="str">
        <f>IFERROR(Q670*('SCENARIO Variables'!Y$80/'SCENARIO Variables'!Y$79),"")</f>
        <v/>
      </c>
      <c r="R918" s="55" t="str">
        <f>IFERROR(R670*('SCENARIO Variables'!Z$80/'SCENARIO Variables'!Z$79),"")</f>
        <v/>
      </c>
      <c r="S918" s="55" t="str">
        <f>IFERROR(S670*('SCENARIO Variables'!AA$80/'SCENARIO Variables'!AA$79),"")</f>
        <v/>
      </c>
      <c r="T918" s="55" t="str">
        <f>IFERROR(T670*('SCENARIO Variables'!AB$80/'SCENARIO Variables'!AB$79),"")</f>
        <v/>
      </c>
      <c r="U918" s="55" t="str">
        <f>IFERROR(U670*('SCENARIO Variables'!AC$80/'SCENARIO Variables'!AC$79),"")</f>
        <v/>
      </c>
      <c r="V918" s="55" t="str">
        <f>IFERROR(V670*('SCENARIO Variables'!AD$80/'SCENARIO Variables'!AD$79),"")</f>
        <v/>
      </c>
      <c r="W918" s="55" t="str">
        <f>IFERROR(W670*('SCENARIO Variables'!AE$80/'SCENARIO Variables'!AE$79),"")</f>
        <v/>
      </c>
      <c r="X918" s="55" t="str">
        <f>IFERROR(X670*('SCENARIO Variables'!AF$80/'SCENARIO Variables'!AF$79),"")</f>
        <v/>
      </c>
      <c r="Y918" s="55" t="str">
        <f>IFERROR(Y670*('SCENARIO Variables'!AG$80/'SCENARIO Variables'!AG$79),"")</f>
        <v/>
      </c>
      <c r="Z918" s="55" t="str">
        <f>IFERROR(Z670*('SCENARIO Variables'!AH$80/'SCENARIO Variables'!AH$79),"")</f>
        <v/>
      </c>
      <c r="AA918" s="55" t="str">
        <f>IFERROR(AA670*('SCENARIO Variables'!AI$80/'SCENARIO Variables'!AI$79),"")</f>
        <v/>
      </c>
      <c r="AB918" s="55" t="str">
        <f>IFERROR(AB670*('SCENARIO Variables'!AJ$80/'SCENARIO Variables'!AJ$79),"")</f>
        <v/>
      </c>
      <c r="AC918" s="55" t="str">
        <f>IFERROR(AC670*('SCENARIO Variables'!AK$80/'SCENARIO Variables'!AK$79),"")</f>
        <v/>
      </c>
    </row>
    <row r="919" spans="3:29" x14ac:dyDescent="0.3">
      <c r="C919" t="s">
        <v>189</v>
      </c>
      <c r="J919" s="52" t="str">
        <f t="shared" si="40"/>
        <v>*</v>
      </c>
      <c r="K919" s="8">
        <f t="shared" si="38"/>
        <v>2043</v>
      </c>
      <c r="L919" s="56" t="str">
        <f t="shared" si="39"/>
        <v>MEOTH</v>
      </c>
      <c r="O919" s="53" t="str">
        <f>IFERROR(ROUNDDOWN(O671*('SCENARIO Variables'!W$47/'SCENARIO Variables'!W$46),4),"")</f>
        <v/>
      </c>
      <c r="P919" s="55" t="str">
        <f>IFERROR(P671*('SCENARIO Variables'!X$80/'SCENARIO Variables'!X$79),"")</f>
        <v/>
      </c>
      <c r="Q919" s="55" t="str">
        <f>IFERROR(Q671*('SCENARIO Variables'!Y$80/'SCENARIO Variables'!Y$79),"")</f>
        <v/>
      </c>
      <c r="R919" s="55" t="str">
        <f>IFERROR(R671*('SCENARIO Variables'!Z$80/'SCENARIO Variables'!Z$79),"")</f>
        <v/>
      </c>
      <c r="S919" s="55" t="str">
        <f>IFERROR(S671*('SCENARIO Variables'!AA$80/'SCENARIO Variables'!AA$79),"")</f>
        <v/>
      </c>
      <c r="T919" s="55" t="str">
        <f>IFERROR(T671*('SCENARIO Variables'!AB$80/'SCENARIO Variables'!AB$79),"")</f>
        <v/>
      </c>
      <c r="U919" s="55" t="str">
        <f>IFERROR(U671*('SCENARIO Variables'!AC$80/'SCENARIO Variables'!AC$79),"")</f>
        <v/>
      </c>
      <c r="V919" s="55" t="str">
        <f>IFERROR(V671*('SCENARIO Variables'!AD$80/'SCENARIO Variables'!AD$79),"")</f>
        <v/>
      </c>
      <c r="W919" s="55" t="str">
        <f>IFERROR(W671*('SCENARIO Variables'!AE$80/'SCENARIO Variables'!AE$79),"")</f>
        <v/>
      </c>
      <c r="X919" s="55" t="str">
        <f>IFERROR(X671*('SCENARIO Variables'!AF$80/'SCENARIO Variables'!AF$79),"")</f>
        <v/>
      </c>
      <c r="Y919" s="55" t="str">
        <f>IFERROR(Y671*('SCENARIO Variables'!AG$80/'SCENARIO Variables'!AG$79),"")</f>
        <v/>
      </c>
      <c r="Z919" s="55" t="str">
        <f>IFERROR(Z671*('SCENARIO Variables'!AH$80/'SCENARIO Variables'!AH$79),"")</f>
        <v/>
      </c>
      <c r="AA919" s="55" t="str">
        <f>IFERROR(AA671*('SCENARIO Variables'!AI$80/'SCENARIO Variables'!AI$79),"")</f>
        <v/>
      </c>
      <c r="AB919" s="55" t="str">
        <f>IFERROR(AB671*('SCENARIO Variables'!AJ$80/'SCENARIO Variables'!AJ$79),"")</f>
        <v/>
      </c>
      <c r="AC919" s="55" t="str">
        <f>IFERROR(AC671*('SCENARIO Variables'!AK$80/'SCENARIO Variables'!AK$79),"")</f>
        <v/>
      </c>
    </row>
    <row r="920" spans="3:29" x14ac:dyDescent="0.3">
      <c r="C920" t="s">
        <v>190</v>
      </c>
      <c r="J920" s="52" t="str">
        <f t="shared" si="40"/>
        <v>*</v>
      </c>
      <c r="K920" s="8">
        <f t="shared" si="38"/>
        <v>2043</v>
      </c>
      <c r="L920" s="56" t="str">
        <f t="shared" si="39"/>
        <v>MESPO</v>
      </c>
      <c r="O920" s="53" t="str">
        <f>IFERROR(ROUNDDOWN(O672*('SCENARIO Variables'!W$47/'SCENARIO Variables'!W$46),4),"")</f>
        <v/>
      </c>
      <c r="P920" s="55" t="str">
        <f>IFERROR(P672*('SCENARIO Variables'!X$80/'SCENARIO Variables'!X$79),"")</f>
        <v/>
      </c>
      <c r="Q920" s="55" t="str">
        <f>IFERROR(Q672*('SCENARIO Variables'!Y$80/'SCENARIO Variables'!Y$79),"")</f>
        <v/>
      </c>
      <c r="R920" s="55" t="str">
        <f>IFERROR(R672*('SCENARIO Variables'!Z$80/'SCENARIO Variables'!Z$79),"")</f>
        <v/>
      </c>
      <c r="S920" s="55" t="str">
        <f>IFERROR(S672*('SCENARIO Variables'!AA$80/'SCENARIO Variables'!AA$79),"")</f>
        <v/>
      </c>
      <c r="T920" s="55" t="str">
        <f>IFERROR(T672*('SCENARIO Variables'!AB$80/'SCENARIO Variables'!AB$79),"")</f>
        <v/>
      </c>
      <c r="U920" s="55" t="str">
        <f>IFERROR(U672*('SCENARIO Variables'!AC$80/'SCENARIO Variables'!AC$79),"")</f>
        <v/>
      </c>
      <c r="V920" s="55" t="str">
        <f>IFERROR(V672*('SCENARIO Variables'!AD$80/'SCENARIO Variables'!AD$79),"")</f>
        <v/>
      </c>
      <c r="W920" s="55" t="str">
        <f>IFERROR(W672*('SCENARIO Variables'!AE$80/'SCENARIO Variables'!AE$79),"")</f>
        <v/>
      </c>
      <c r="X920" s="55" t="str">
        <f>IFERROR(X672*('SCENARIO Variables'!AF$80/'SCENARIO Variables'!AF$79),"")</f>
        <v/>
      </c>
      <c r="Y920" s="55" t="str">
        <f>IFERROR(Y672*('SCENARIO Variables'!AG$80/'SCENARIO Variables'!AG$79),"")</f>
        <v/>
      </c>
      <c r="Z920" s="55" t="str">
        <f>IFERROR(Z672*('SCENARIO Variables'!AH$80/'SCENARIO Variables'!AH$79),"")</f>
        <v/>
      </c>
      <c r="AA920" s="55" t="str">
        <f>IFERROR(AA672*('SCENARIO Variables'!AI$80/'SCENARIO Variables'!AI$79),"")</f>
        <v/>
      </c>
      <c r="AB920" s="55" t="str">
        <f>IFERROR(AB672*('SCENARIO Variables'!AJ$80/'SCENARIO Variables'!AJ$79),"")</f>
        <v/>
      </c>
      <c r="AC920" s="55" t="str">
        <f>IFERROR(AC672*('SCENARIO Variables'!AK$80/'SCENARIO Variables'!AK$79),"")</f>
        <v/>
      </c>
    </row>
    <row r="921" spans="3:29" x14ac:dyDescent="0.3">
      <c r="C921" t="s">
        <v>191</v>
      </c>
      <c r="J921" s="52" t="str">
        <f t="shared" si="40"/>
        <v>*</v>
      </c>
      <c r="K921" s="8">
        <f t="shared" si="38"/>
        <v>2043</v>
      </c>
      <c r="L921" s="56" t="str">
        <f t="shared" si="39"/>
        <v>METCH</v>
      </c>
      <c r="O921" s="53" t="str">
        <f>IFERROR(ROUNDDOWN(O673*('SCENARIO Variables'!W$47/'SCENARIO Variables'!W$46),4),"")</f>
        <v/>
      </c>
      <c r="P921" s="55" t="str">
        <f>IFERROR(P673*('SCENARIO Variables'!X$80/'SCENARIO Variables'!X$79),"")</f>
        <v/>
      </c>
      <c r="Q921" s="55" t="str">
        <f>IFERROR(Q673*('SCENARIO Variables'!Y$80/'SCENARIO Variables'!Y$79),"")</f>
        <v/>
      </c>
      <c r="R921" s="55" t="str">
        <f>IFERROR(R673*('SCENARIO Variables'!Z$80/'SCENARIO Variables'!Z$79),"")</f>
        <v/>
      </c>
      <c r="S921" s="55" t="str">
        <f>IFERROR(S673*('SCENARIO Variables'!AA$80/'SCENARIO Variables'!AA$79),"")</f>
        <v/>
      </c>
      <c r="T921" s="55" t="str">
        <f>IFERROR(T673*('SCENARIO Variables'!AB$80/'SCENARIO Variables'!AB$79),"")</f>
        <v/>
      </c>
      <c r="U921" s="55" t="str">
        <f>IFERROR(U673*('SCENARIO Variables'!AC$80/'SCENARIO Variables'!AC$79),"")</f>
        <v/>
      </c>
      <c r="V921" s="55" t="str">
        <f>IFERROR(V673*('SCENARIO Variables'!AD$80/'SCENARIO Variables'!AD$79),"")</f>
        <v/>
      </c>
      <c r="W921" s="55" t="str">
        <f>IFERROR(W673*('SCENARIO Variables'!AE$80/'SCENARIO Variables'!AE$79),"")</f>
        <v/>
      </c>
      <c r="X921" s="55" t="str">
        <f>IFERROR(X673*('SCENARIO Variables'!AF$80/'SCENARIO Variables'!AF$79),"")</f>
        <v/>
      </c>
      <c r="Y921" s="55" t="str">
        <f>IFERROR(Y673*('SCENARIO Variables'!AG$80/'SCENARIO Variables'!AG$79),"")</f>
        <v/>
      </c>
      <c r="Z921" s="55" t="str">
        <f>IFERROR(Z673*('SCENARIO Variables'!AH$80/'SCENARIO Variables'!AH$79),"")</f>
        <v/>
      </c>
      <c r="AA921" s="55" t="str">
        <f>IFERROR(AA673*('SCENARIO Variables'!AI$80/'SCENARIO Variables'!AI$79),"")</f>
        <v/>
      </c>
      <c r="AB921" s="55" t="str">
        <f>IFERROR(AB673*('SCENARIO Variables'!AJ$80/'SCENARIO Variables'!AJ$79),"")</f>
        <v/>
      </c>
      <c r="AC921" s="55" t="str">
        <f>IFERROR(AC673*('SCENARIO Variables'!AK$80/'SCENARIO Variables'!AK$79),"")</f>
        <v/>
      </c>
    </row>
    <row r="922" spans="3:29" x14ac:dyDescent="0.3">
      <c r="C922" t="s">
        <v>192</v>
      </c>
      <c r="J922" s="52" t="str">
        <f t="shared" si="40"/>
        <v>*</v>
      </c>
      <c r="K922" s="8">
        <f t="shared" si="38"/>
        <v>2043</v>
      </c>
      <c r="L922" s="56" t="str">
        <f t="shared" si="39"/>
        <v>TAI</v>
      </c>
      <c r="O922" s="53" t="str">
        <f>IFERROR(ROUNDDOWN(O674*('SCENARIO Variables'!W$47/'SCENARIO Variables'!W$46),4),"")</f>
        <v/>
      </c>
      <c r="P922" s="55" t="str">
        <f>IFERROR(P674*('SCENARIO Variables'!X$31/'SCENARIO Variables'!X$30),"")</f>
        <v/>
      </c>
      <c r="Q922" s="55" t="str">
        <f>IFERROR(Q674*('SCENARIO Variables'!Y$31/'SCENARIO Variables'!Y$30),"")</f>
        <v/>
      </c>
      <c r="R922" s="55" t="str">
        <f>IFERROR(R674*('SCENARIO Variables'!Z$31/'SCENARIO Variables'!Z$30),"")</f>
        <v/>
      </c>
      <c r="S922" s="55" t="str">
        <f>IFERROR(S674*('SCENARIO Variables'!AA$31/'SCENARIO Variables'!AA$30),"")</f>
        <v/>
      </c>
      <c r="T922" s="55" t="str">
        <f>IFERROR(T674*('SCENARIO Variables'!AB$31/'SCENARIO Variables'!AB$30),"")</f>
        <v/>
      </c>
      <c r="U922" s="55" t="str">
        <f>IFERROR(U674*('SCENARIO Variables'!AC$31/'SCENARIO Variables'!AC$30),"")</f>
        <v/>
      </c>
      <c r="V922" s="55" t="str">
        <f>IFERROR(V674*('SCENARIO Variables'!AD$31/'SCENARIO Variables'!AD$30),"")</f>
        <v/>
      </c>
      <c r="W922" s="55" t="str">
        <f>IFERROR(W674*('SCENARIO Variables'!AE$31/'SCENARIO Variables'!AE$30),"")</f>
        <v/>
      </c>
      <c r="X922" s="55" t="str">
        <f>IFERROR(X674*('SCENARIO Variables'!AF$31/'SCENARIO Variables'!AF$30),"")</f>
        <v/>
      </c>
      <c r="Y922" s="55" t="str">
        <f>IFERROR(Y674*('SCENARIO Variables'!AG$31/'SCENARIO Variables'!AG$30),"")</f>
        <v/>
      </c>
      <c r="Z922" s="55" t="str">
        <f>IFERROR(Z674*('SCENARIO Variables'!AH$31/'SCENARIO Variables'!AH$30),"")</f>
        <v/>
      </c>
      <c r="AA922" s="55" t="str">
        <f>IFERROR(AA674*('SCENARIO Variables'!AI$31/'SCENARIO Variables'!AI$30),"")</f>
        <v/>
      </c>
      <c r="AB922" s="55" t="str">
        <f>IFERROR(AB674*('SCENARIO Variables'!AJ$31/'SCENARIO Variables'!AJ$30),"")</f>
        <v/>
      </c>
      <c r="AC922" s="55" t="str">
        <f>IFERROR(AC674*('SCENARIO Variables'!AK$31/'SCENARIO Variables'!AK$30),"")</f>
        <v/>
      </c>
    </row>
    <row r="923" spans="3:29" x14ac:dyDescent="0.3">
      <c r="C923" t="s">
        <v>193</v>
      </c>
      <c r="J923" s="52" t="str">
        <f t="shared" si="40"/>
        <v>*</v>
      </c>
      <c r="K923" s="8">
        <f t="shared" si="38"/>
        <v>2043</v>
      </c>
      <c r="L923" s="56" t="str">
        <f t="shared" si="39"/>
        <v>TAI-C</v>
      </c>
      <c r="O923" s="53" t="str">
        <f>IFERROR(ROUNDDOWN(O675*('SCENARIO Variables'!W$47/'SCENARIO Variables'!W$46),4),"")</f>
        <v/>
      </c>
      <c r="P923" s="55" t="str">
        <f>IFERROR(P675*('SCENARIO Variables'!X$80/'SCENARIO Variables'!X$79),"")</f>
        <v/>
      </c>
      <c r="Q923" s="55" t="str">
        <f>IFERROR(Q675*('SCENARIO Variables'!Y$80/'SCENARIO Variables'!Y$79),"")</f>
        <v/>
      </c>
      <c r="R923" s="55" t="str">
        <f>IFERROR(R675*('SCENARIO Variables'!Z$80/'SCENARIO Variables'!Z$79),"")</f>
        <v/>
      </c>
      <c r="S923" s="55" t="str">
        <f>IFERROR(S675*('SCENARIO Variables'!AA$80/'SCENARIO Variables'!AA$79),"")</f>
        <v/>
      </c>
      <c r="T923" s="55" t="str">
        <f>IFERROR(T675*('SCENARIO Variables'!AB$80/'SCENARIO Variables'!AB$79),"")</f>
        <v/>
      </c>
      <c r="U923" s="55" t="str">
        <f>IFERROR(U675*('SCENARIO Variables'!AC$80/'SCENARIO Variables'!AC$79),"")</f>
        <v/>
      </c>
      <c r="V923" s="55" t="str">
        <f>IFERROR(V675*('SCENARIO Variables'!AD$80/'SCENARIO Variables'!AD$79),"")</f>
        <v/>
      </c>
      <c r="W923" s="55" t="str">
        <f>IFERROR(W675*('SCENARIO Variables'!AE$80/'SCENARIO Variables'!AE$79),"")</f>
        <v/>
      </c>
      <c r="X923" s="55" t="str">
        <f>IFERROR(X675*('SCENARIO Variables'!AF$80/'SCENARIO Variables'!AF$79),"")</f>
        <v/>
      </c>
      <c r="Y923" s="55" t="str">
        <f>IFERROR(Y675*('SCENARIO Variables'!AG$80/'SCENARIO Variables'!AG$79),"")</f>
        <v/>
      </c>
      <c r="Z923" s="55" t="str">
        <f>IFERROR(Z675*('SCENARIO Variables'!AH$80/'SCENARIO Variables'!AH$79),"")</f>
        <v/>
      </c>
      <c r="AA923" s="55" t="str">
        <f>IFERROR(AA675*('SCENARIO Variables'!AI$80/'SCENARIO Variables'!AI$79),"")</f>
        <v/>
      </c>
      <c r="AB923" s="55" t="str">
        <f>IFERROR(AB675*('SCENARIO Variables'!AJ$80/'SCENARIO Variables'!AJ$79),"")</f>
        <v/>
      </c>
      <c r="AC923" s="55" t="str">
        <f>IFERROR(AC675*('SCENARIO Variables'!AK$80/'SCENARIO Variables'!AK$79),"")</f>
        <v/>
      </c>
    </row>
    <row r="924" spans="3:29" x14ac:dyDescent="0.3">
      <c r="C924" t="s">
        <v>194</v>
      </c>
      <c r="J924" s="52" t="str">
        <f t="shared" si="40"/>
        <v>*</v>
      </c>
      <c r="K924" s="8">
        <f t="shared" si="38"/>
        <v>2043</v>
      </c>
      <c r="L924" s="56" t="str">
        <f t="shared" si="39"/>
        <v>TAV</v>
      </c>
      <c r="O924" s="53" t="str">
        <f>IFERROR(ROUNDDOWN(O676*('SCENARIO Variables'!W$47/'SCENARIO Variables'!W$46),4),"")</f>
        <v/>
      </c>
      <c r="P924" s="55" t="str">
        <f>IFERROR(P676*('SCENARIO Variables'!X$31/'SCENARIO Variables'!X$30),"")</f>
        <v/>
      </c>
      <c r="Q924" s="55" t="str">
        <f>IFERROR(Q676*('SCENARIO Variables'!Y$31/'SCENARIO Variables'!Y$30),"")</f>
        <v/>
      </c>
      <c r="R924" s="55" t="str">
        <f>IFERROR(R676*('SCENARIO Variables'!Z$31/'SCENARIO Variables'!Z$30),"")</f>
        <v/>
      </c>
      <c r="S924" s="55" t="str">
        <f>IFERROR(S676*('SCENARIO Variables'!AA$31/'SCENARIO Variables'!AA$30),"")</f>
        <v/>
      </c>
      <c r="T924" s="55" t="str">
        <f>IFERROR(T676*('SCENARIO Variables'!AB$31/'SCENARIO Variables'!AB$30),"")</f>
        <v/>
      </c>
      <c r="U924" s="55" t="str">
        <f>IFERROR(U676*('SCENARIO Variables'!AC$31/'SCENARIO Variables'!AC$30),"")</f>
        <v/>
      </c>
      <c r="V924" s="55" t="str">
        <f>IFERROR(V676*('SCENARIO Variables'!AD$31/'SCENARIO Variables'!AD$30),"")</f>
        <v/>
      </c>
      <c r="W924" s="55" t="str">
        <f>IFERROR(W676*('SCENARIO Variables'!AE$31/'SCENARIO Variables'!AE$30),"")</f>
        <v/>
      </c>
      <c r="X924" s="55" t="str">
        <f>IFERROR(X676*('SCENARIO Variables'!AF$31/'SCENARIO Variables'!AF$30),"")</f>
        <v/>
      </c>
      <c r="Y924" s="55" t="str">
        <f>IFERROR(Y676*('SCENARIO Variables'!AG$31/'SCENARIO Variables'!AG$30),"")</f>
        <v/>
      </c>
      <c r="Z924" s="55" t="str">
        <f>IFERROR(Z676*('SCENARIO Variables'!AH$31/'SCENARIO Variables'!AH$30),"")</f>
        <v/>
      </c>
      <c r="AA924" s="55" t="str">
        <f>IFERROR(AA676*('SCENARIO Variables'!AI$31/'SCENARIO Variables'!AI$30),"")</f>
        <v/>
      </c>
      <c r="AB924" s="55" t="str">
        <f>IFERROR(AB676*('SCENARIO Variables'!AJ$31/'SCENARIO Variables'!AJ$30),"")</f>
        <v/>
      </c>
      <c r="AC924" s="55" t="str">
        <f>IFERROR(AC676*('SCENARIO Variables'!AK$31/'SCENARIO Variables'!AK$30),"")</f>
        <v/>
      </c>
    </row>
    <row r="925" spans="3:29" x14ac:dyDescent="0.3">
      <c r="C925" t="s">
        <v>195</v>
      </c>
      <c r="J925" s="52" t="str">
        <f t="shared" si="40"/>
        <v>*</v>
      </c>
      <c r="K925" s="8">
        <f t="shared" si="38"/>
        <v>2043</v>
      </c>
      <c r="L925" s="56" t="str">
        <f t="shared" si="39"/>
        <v>TAV-C</v>
      </c>
      <c r="O925" s="53" t="str">
        <f>IFERROR(ROUNDDOWN(O677*('SCENARIO Variables'!W$47/'SCENARIO Variables'!W$46),4),"")</f>
        <v/>
      </c>
      <c r="P925" s="55" t="str">
        <f>IFERROR(P677*('SCENARIO Variables'!X$80/'SCENARIO Variables'!X$79),"")</f>
        <v/>
      </c>
      <c r="Q925" s="55" t="str">
        <f>IFERROR(Q677*('SCENARIO Variables'!Y$80/'SCENARIO Variables'!Y$79),"")</f>
        <v/>
      </c>
      <c r="R925" s="55" t="str">
        <f>IFERROR(R677*('SCENARIO Variables'!Z$80/'SCENARIO Variables'!Z$79),"")</f>
        <v/>
      </c>
      <c r="S925" s="55" t="str">
        <f>IFERROR(S677*('SCENARIO Variables'!AA$80/'SCENARIO Variables'!AA$79),"")</f>
        <v/>
      </c>
      <c r="T925" s="55" t="str">
        <f>IFERROR(T677*('SCENARIO Variables'!AB$80/'SCENARIO Variables'!AB$79),"")</f>
        <v/>
      </c>
      <c r="U925" s="55" t="str">
        <f>IFERROR(U677*('SCENARIO Variables'!AC$80/'SCENARIO Variables'!AC$79),"")</f>
        <v/>
      </c>
      <c r="V925" s="55" t="str">
        <f>IFERROR(V677*('SCENARIO Variables'!AD$80/'SCENARIO Variables'!AD$79),"")</f>
        <v/>
      </c>
      <c r="W925" s="55" t="str">
        <f>IFERROR(W677*('SCENARIO Variables'!AE$80/'SCENARIO Variables'!AE$79),"")</f>
        <v/>
      </c>
      <c r="X925" s="55" t="str">
        <f>IFERROR(X677*('SCENARIO Variables'!AF$80/'SCENARIO Variables'!AF$79),"")</f>
        <v/>
      </c>
      <c r="Y925" s="55" t="str">
        <f>IFERROR(Y677*('SCENARIO Variables'!AG$80/'SCENARIO Variables'!AG$79),"")</f>
        <v/>
      </c>
      <c r="Z925" s="55" t="str">
        <f>IFERROR(Z677*('SCENARIO Variables'!AH$80/'SCENARIO Variables'!AH$79),"")</f>
        <v/>
      </c>
      <c r="AA925" s="55" t="str">
        <f>IFERROR(AA677*('SCENARIO Variables'!AI$80/'SCENARIO Variables'!AI$79),"")</f>
        <v/>
      </c>
      <c r="AB925" s="55" t="str">
        <f>IFERROR(AB677*('SCENARIO Variables'!AJ$80/'SCENARIO Variables'!AJ$79),"")</f>
        <v/>
      </c>
      <c r="AC925" s="55" t="str">
        <f>IFERROR(AC677*('SCENARIO Variables'!AK$80/'SCENARIO Variables'!AK$79),"")</f>
        <v/>
      </c>
    </row>
    <row r="926" spans="3:29" x14ac:dyDescent="0.3">
      <c r="C926" t="s">
        <v>196</v>
      </c>
      <c r="J926" s="52" t="str">
        <f t="shared" si="40"/>
        <v>*</v>
      </c>
      <c r="K926" s="8">
        <f t="shared" si="38"/>
        <v>2043</v>
      </c>
      <c r="L926" s="56" t="str">
        <f t="shared" si="39"/>
        <v>TBI</v>
      </c>
      <c r="O926" s="53" t="str">
        <f>IFERROR(ROUNDDOWN(O678*('SCENARIO Variables'!W$47/'SCENARIO Variables'!W$46),4),"")</f>
        <v/>
      </c>
      <c r="P926" s="55" t="str">
        <f>IFERROR(P678*('SCENARIO Variables'!X$31/'SCENARIO Variables'!X$30),"")</f>
        <v/>
      </c>
      <c r="Q926" s="55" t="str">
        <f>IFERROR(Q678*('SCENARIO Variables'!Y$31/'SCENARIO Variables'!Y$30),"")</f>
        <v/>
      </c>
      <c r="R926" s="55" t="str">
        <f>IFERROR(R678*('SCENARIO Variables'!Z$31/'SCENARIO Variables'!Z$30),"")</f>
        <v/>
      </c>
      <c r="S926" s="55" t="str">
        <f>IFERROR(S678*('SCENARIO Variables'!AA$31/'SCENARIO Variables'!AA$30),"")</f>
        <v/>
      </c>
      <c r="T926" s="55" t="str">
        <f>IFERROR(T678*('SCENARIO Variables'!AB$31/'SCENARIO Variables'!AB$30),"")</f>
        <v/>
      </c>
      <c r="U926" s="55" t="str">
        <f>IFERROR(U678*('SCENARIO Variables'!AC$31/'SCENARIO Variables'!AC$30),"")</f>
        <v/>
      </c>
      <c r="V926" s="55" t="str">
        <f>IFERROR(V678*('SCENARIO Variables'!AD$31/'SCENARIO Variables'!AD$30),"")</f>
        <v/>
      </c>
      <c r="W926" s="55" t="str">
        <f>IFERROR(W678*('SCENARIO Variables'!AE$31/'SCENARIO Variables'!AE$30),"")</f>
        <v/>
      </c>
      <c r="X926" s="55" t="str">
        <f>IFERROR(X678*('SCENARIO Variables'!AF$31/'SCENARIO Variables'!AF$30),"")</f>
        <v/>
      </c>
      <c r="Y926" s="55" t="str">
        <f>IFERROR(Y678*('SCENARIO Variables'!AG$31/'SCENARIO Variables'!AG$30),"")</f>
        <v/>
      </c>
      <c r="Z926" s="55" t="str">
        <f>IFERROR(Z678*('SCENARIO Variables'!AH$31/'SCENARIO Variables'!AH$30),"")</f>
        <v/>
      </c>
      <c r="AA926" s="55" t="str">
        <f>IFERROR(AA678*('SCENARIO Variables'!AI$31/'SCENARIO Variables'!AI$30),"")</f>
        <v/>
      </c>
      <c r="AB926" s="55" t="str">
        <f>IFERROR(AB678*('SCENARIO Variables'!AJ$31/'SCENARIO Variables'!AJ$30),"")</f>
        <v/>
      </c>
      <c r="AC926" s="55" t="str">
        <f>IFERROR(AC678*('SCENARIO Variables'!AK$31/'SCENARIO Variables'!AK$30),"")</f>
        <v/>
      </c>
    </row>
    <row r="927" spans="3:29" x14ac:dyDescent="0.3">
      <c r="C927" t="s">
        <v>197</v>
      </c>
      <c r="J927" s="52" t="str">
        <f t="shared" si="40"/>
        <v>*</v>
      </c>
      <c r="K927" s="8">
        <f t="shared" si="38"/>
        <v>2043</v>
      </c>
      <c r="L927" s="56" t="str">
        <f t="shared" si="39"/>
        <v>TBI-C</v>
      </c>
      <c r="O927" s="53" t="str">
        <f>IFERROR(ROUNDDOWN(O679*('SCENARIO Variables'!W$47/'SCENARIO Variables'!W$46),4),"")</f>
        <v/>
      </c>
      <c r="P927" s="55" t="str">
        <f>IFERROR(P679*('SCENARIO Variables'!X$80/'SCENARIO Variables'!X$79),"")</f>
        <v/>
      </c>
      <c r="Q927" s="55" t="str">
        <f>IFERROR(Q679*('SCENARIO Variables'!Y$80/'SCENARIO Variables'!Y$79),"")</f>
        <v/>
      </c>
      <c r="R927" s="55" t="str">
        <f>IFERROR(R679*('SCENARIO Variables'!Z$80/'SCENARIO Variables'!Z$79),"")</f>
        <v/>
      </c>
      <c r="S927" s="55" t="str">
        <f>IFERROR(S679*('SCENARIO Variables'!AA$80/'SCENARIO Variables'!AA$79),"")</f>
        <v/>
      </c>
      <c r="T927" s="55" t="str">
        <f>IFERROR(T679*('SCENARIO Variables'!AB$80/'SCENARIO Variables'!AB$79),"")</f>
        <v/>
      </c>
      <c r="U927" s="55" t="str">
        <f>IFERROR(U679*('SCENARIO Variables'!AC$80/'SCENARIO Variables'!AC$79),"")</f>
        <v/>
      </c>
      <c r="V927" s="55" t="str">
        <f>IFERROR(V679*('SCENARIO Variables'!AD$80/'SCENARIO Variables'!AD$79),"")</f>
        <v/>
      </c>
      <c r="W927" s="55" t="str">
        <f>IFERROR(W679*('SCENARIO Variables'!AE$80/'SCENARIO Variables'!AE$79),"")</f>
        <v/>
      </c>
      <c r="X927" s="55" t="str">
        <f>IFERROR(X679*('SCENARIO Variables'!AF$80/'SCENARIO Variables'!AF$79),"")</f>
        <v/>
      </c>
      <c r="Y927" s="55" t="str">
        <f>IFERROR(Y679*('SCENARIO Variables'!AG$80/'SCENARIO Variables'!AG$79),"")</f>
        <v/>
      </c>
      <c r="Z927" s="55" t="str">
        <f>IFERROR(Z679*('SCENARIO Variables'!AH$80/'SCENARIO Variables'!AH$79),"")</f>
        <v/>
      </c>
      <c r="AA927" s="55" t="str">
        <f>IFERROR(AA679*('SCENARIO Variables'!AI$80/'SCENARIO Variables'!AI$79),"")</f>
        <v/>
      </c>
      <c r="AB927" s="55" t="str">
        <f>IFERROR(AB679*('SCENARIO Variables'!AJ$80/'SCENARIO Variables'!AJ$79),"")</f>
        <v/>
      </c>
      <c r="AC927" s="55" t="str">
        <f>IFERROR(AC679*('SCENARIO Variables'!AK$80/'SCENARIO Variables'!AK$79),"")</f>
        <v/>
      </c>
    </row>
    <row r="928" spans="3:29" x14ac:dyDescent="0.3">
      <c r="C928" t="s">
        <v>198</v>
      </c>
      <c r="J928" s="52" t="str">
        <f t="shared" si="40"/>
        <v>*</v>
      </c>
      <c r="K928" s="8">
        <f t="shared" si="38"/>
        <v>2043</v>
      </c>
      <c r="L928" s="56" t="str">
        <f t="shared" si="39"/>
        <v>TBU</v>
      </c>
      <c r="O928" s="53" t="str">
        <f>IFERROR(ROUNDDOWN(O680*('SCENARIO Variables'!W$47/'SCENARIO Variables'!W$46),4),"")</f>
        <v/>
      </c>
      <c r="P928" s="55" t="str">
        <f>IFERROR(P680*('SCENARIO Variables'!X$31/'SCENARIO Variables'!X$30),"")</f>
        <v/>
      </c>
      <c r="Q928" s="55" t="str">
        <f>IFERROR(Q680*('SCENARIO Variables'!Y$31/'SCENARIO Variables'!Y$30),"")</f>
        <v/>
      </c>
      <c r="R928" s="55" t="str">
        <f>IFERROR(R680*('SCENARIO Variables'!Z$31/'SCENARIO Variables'!Z$30),"")</f>
        <v/>
      </c>
      <c r="S928" s="55" t="str">
        <f>IFERROR(S680*('SCENARIO Variables'!AA$31/'SCENARIO Variables'!AA$30),"")</f>
        <v/>
      </c>
      <c r="T928" s="55" t="str">
        <f>IFERROR(T680*('SCENARIO Variables'!AB$31/'SCENARIO Variables'!AB$30),"")</f>
        <v/>
      </c>
      <c r="U928" s="55" t="str">
        <f>IFERROR(U680*('SCENARIO Variables'!AC$31/'SCENARIO Variables'!AC$30),"")</f>
        <v/>
      </c>
      <c r="V928" s="55" t="str">
        <f>IFERROR(V680*('SCENARIO Variables'!AD$31/'SCENARIO Variables'!AD$30),"")</f>
        <v/>
      </c>
      <c r="W928" s="55" t="str">
        <f>IFERROR(W680*('SCENARIO Variables'!AE$31/'SCENARIO Variables'!AE$30),"")</f>
        <v/>
      </c>
      <c r="X928" s="55" t="str">
        <f>IFERROR(X680*('SCENARIO Variables'!AF$31/'SCENARIO Variables'!AF$30),"")</f>
        <v/>
      </c>
      <c r="Y928" s="55" t="str">
        <f>IFERROR(Y680*('SCENARIO Variables'!AG$31/'SCENARIO Variables'!AG$30),"")</f>
        <v/>
      </c>
      <c r="Z928" s="55" t="str">
        <f>IFERROR(Z680*('SCENARIO Variables'!AH$31/'SCENARIO Variables'!AH$30),"")</f>
        <v/>
      </c>
      <c r="AA928" s="55" t="str">
        <f>IFERROR(AA680*('SCENARIO Variables'!AI$31/'SCENARIO Variables'!AI$30),"")</f>
        <v/>
      </c>
      <c r="AB928" s="55" t="str">
        <f>IFERROR(AB680*('SCENARIO Variables'!AJ$31/'SCENARIO Variables'!AJ$30),"")</f>
        <v/>
      </c>
      <c r="AC928" s="55" t="str">
        <f>IFERROR(AC680*('SCENARIO Variables'!AK$31/'SCENARIO Variables'!AK$30),"")</f>
        <v/>
      </c>
    </row>
    <row r="929" spans="3:29" x14ac:dyDescent="0.3">
      <c r="C929" t="s">
        <v>199</v>
      </c>
      <c r="J929" s="52" t="str">
        <f t="shared" si="40"/>
        <v>*</v>
      </c>
      <c r="K929" s="8">
        <f t="shared" si="38"/>
        <v>2043</v>
      </c>
      <c r="L929" s="56" t="str">
        <f t="shared" si="39"/>
        <v>TBU-C</v>
      </c>
      <c r="O929" s="53" t="str">
        <f>IFERROR(ROUNDDOWN(O681*('SCENARIO Variables'!W$47/'SCENARIO Variables'!W$46),4),"")</f>
        <v/>
      </c>
      <c r="P929" s="55" t="str">
        <f>IFERROR(P681*('SCENARIO Variables'!X$80/'SCENARIO Variables'!X$79),"")</f>
        <v/>
      </c>
      <c r="Q929" s="55" t="str">
        <f>IFERROR(Q681*('SCENARIO Variables'!Y$80/'SCENARIO Variables'!Y$79),"")</f>
        <v/>
      </c>
      <c r="R929" s="55" t="str">
        <f>IFERROR(R681*('SCENARIO Variables'!Z$80/'SCENARIO Variables'!Z$79),"")</f>
        <v/>
      </c>
      <c r="S929" s="55" t="str">
        <f>IFERROR(S681*('SCENARIO Variables'!AA$80/'SCENARIO Variables'!AA$79),"")</f>
        <v/>
      </c>
      <c r="T929" s="55" t="str">
        <f>IFERROR(T681*('SCENARIO Variables'!AB$80/'SCENARIO Variables'!AB$79),"")</f>
        <v/>
      </c>
      <c r="U929" s="55" t="str">
        <f>IFERROR(U681*('SCENARIO Variables'!AC$80/'SCENARIO Variables'!AC$79),"")</f>
        <v/>
      </c>
      <c r="V929" s="55" t="str">
        <f>IFERROR(V681*('SCENARIO Variables'!AD$80/'SCENARIO Variables'!AD$79),"")</f>
        <v/>
      </c>
      <c r="W929" s="55" t="str">
        <f>IFERROR(W681*('SCENARIO Variables'!AE$80/'SCENARIO Variables'!AE$79),"")</f>
        <v/>
      </c>
      <c r="X929" s="55" t="str">
        <f>IFERROR(X681*('SCENARIO Variables'!AF$80/'SCENARIO Variables'!AF$79),"")</f>
        <v/>
      </c>
      <c r="Y929" s="55" t="str">
        <f>IFERROR(Y681*('SCENARIO Variables'!AG$80/'SCENARIO Variables'!AG$79),"")</f>
        <v/>
      </c>
      <c r="Z929" s="55" t="str">
        <f>IFERROR(Z681*('SCENARIO Variables'!AH$80/'SCENARIO Variables'!AH$79),"")</f>
        <v/>
      </c>
      <c r="AA929" s="55" t="str">
        <f>IFERROR(AA681*('SCENARIO Variables'!AI$80/'SCENARIO Variables'!AI$79),"")</f>
        <v/>
      </c>
      <c r="AB929" s="55" t="str">
        <f>IFERROR(AB681*('SCENARIO Variables'!AJ$80/'SCENARIO Variables'!AJ$79),"")</f>
        <v/>
      </c>
      <c r="AC929" s="55" t="str">
        <f>IFERROR(AC681*('SCENARIO Variables'!AK$80/'SCENARIO Variables'!AK$79),"")</f>
        <v/>
      </c>
    </row>
    <row r="930" spans="3:29" x14ac:dyDescent="0.3">
      <c r="C930" t="s">
        <v>200</v>
      </c>
      <c r="J930" s="52" t="str">
        <f t="shared" si="40"/>
        <v>*</v>
      </c>
      <c r="K930" s="8">
        <f t="shared" si="38"/>
        <v>2043</v>
      </c>
      <c r="L930" s="56" t="str">
        <f t="shared" si="39"/>
        <v>TCL</v>
      </c>
      <c r="O930" s="53" t="str">
        <f>IFERROR(ROUNDDOWN(O682*('SCENARIO Variables'!W$47/'SCENARIO Variables'!W$46),4),"")</f>
        <v/>
      </c>
      <c r="P930" s="55" t="str">
        <f>IFERROR(P682*('SCENARIO Variables'!X$31/'SCENARIO Variables'!X$30),"")</f>
        <v/>
      </c>
      <c r="Q930" s="55" t="str">
        <f>IFERROR(Q682*('SCENARIO Variables'!Y$31/'SCENARIO Variables'!Y$30),"")</f>
        <v/>
      </c>
      <c r="R930" s="55" t="str">
        <f>IFERROR(R682*('SCENARIO Variables'!Z$31/'SCENARIO Variables'!Z$30),"")</f>
        <v/>
      </c>
      <c r="S930" s="55" t="str">
        <f>IFERROR(S682*('SCENARIO Variables'!AA$31/'SCENARIO Variables'!AA$30),"")</f>
        <v/>
      </c>
      <c r="T930" s="55" t="str">
        <f>IFERROR(T682*('SCENARIO Variables'!AB$31/'SCENARIO Variables'!AB$30),"")</f>
        <v/>
      </c>
      <c r="U930" s="55" t="str">
        <f>IFERROR(U682*('SCENARIO Variables'!AC$31/'SCENARIO Variables'!AC$30),"")</f>
        <v/>
      </c>
      <c r="V930" s="55" t="str">
        <f>IFERROR(V682*('SCENARIO Variables'!AD$31/'SCENARIO Variables'!AD$30),"")</f>
        <v/>
      </c>
      <c r="W930" s="55" t="str">
        <f>IFERROR(W682*('SCENARIO Variables'!AE$31/'SCENARIO Variables'!AE$30),"")</f>
        <v/>
      </c>
      <c r="X930" s="55" t="str">
        <f>IFERROR(X682*('SCENARIO Variables'!AF$31/'SCENARIO Variables'!AF$30),"")</f>
        <v/>
      </c>
      <c r="Y930" s="55" t="str">
        <f>IFERROR(Y682*('SCENARIO Variables'!AG$31/'SCENARIO Variables'!AG$30),"")</f>
        <v/>
      </c>
      <c r="Z930" s="55" t="str">
        <f>IFERROR(Z682*('SCENARIO Variables'!AH$31/'SCENARIO Variables'!AH$30),"")</f>
        <v/>
      </c>
      <c r="AA930" s="55" t="str">
        <f>IFERROR(AA682*('SCENARIO Variables'!AI$31/'SCENARIO Variables'!AI$30),"")</f>
        <v/>
      </c>
      <c r="AB930" s="55" t="str">
        <f>IFERROR(AB682*('SCENARIO Variables'!AJ$31/'SCENARIO Variables'!AJ$30),"")</f>
        <v/>
      </c>
      <c r="AC930" s="55" t="str">
        <f>IFERROR(AC682*('SCENARIO Variables'!AK$31/'SCENARIO Variables'!AK$30),"")</f>
        <v/>
      </c>
    </row>
    <row r="931" spans="3:29" x14ac:dyDescent="0.3">
      <c r="C931" t="s">
        <v>201</v>
      </c>
      <c r="J931" s="52" t="str">
        <f t="shared" si="40"/>
        <v>*</v>
      </c>
      <c r="K931" s="8">
        <f t="shared" si="38"/>
        <v>2043</v>
      </c>
      <c r="L931" s="56" t="str">
        <f t="shared" si="39"/>
        <v>TCL-C</v>
      </c>
      <c r="O931" s="53" t="str">
        <f>IFERROR(ROUNDDOWN(O683*('SCENARIO Variables'!W$47/'SCENARIO Variables'!W$46),4),"")</f>
        <v/>
      </c>
      <c r="P931" s="55" t="str">
        <f>IFERROR(P683*('SCENARIO Variables'!X$80/'SCENARIO Variables'!X$79),"")</f>
        <v/>
      </c>
      <c r="Q931" s="55" t="str">
        <f>IFERROR(Q683*('SCENARIO Variables'!Y$80/'SCENARIO Variables'!Y$79),"")</f>
        <v/>
      </c>
      <c r="R931" s="55" t="str">
        <f>IFERROR(R683*('SCENARIO Variables'!Z$80/'SCENARIO Variables'!Z$79),"")</f>
        <v/>
      </c>
      <c r="S931" s="55" t="str">
        <f>IFERROR(S683*('SCENARIO Variables'!AA$80/'SCENARIO Variables'!AA$79),"")</f>
        <v/>
      </c>
      <c r="T931" s="55" t="str">
        <f>IFERROR(T683*('SCENARIO Variables'!AB$80/'SCENARIO Variables'!AB$79),"")</f>
        <v/>
      </c>
      <c r="U931" s="55" t="str">
        <f>IFERROR(U683*('SCENARIO Variables'!AC$80/'SCENARIO Variables'!AC$79),"")</f>
        <v/>
      </c>
      <c r="V931" s="55" t="str">
        <f>IFERROR(V683*('SCENARIO Variables'!AD$80/'SCENARIO Variables'!AD$79),"")</f>
        <v/>
      </c>
      <c r="W931" s="55" t="str">
        <f>IFERROR(W683*('SCENARIO Variables'!AE$80/'SCENARIO Variables'!AE$79),"")</f>
        <v/>
      </c>
      <c r="X931" s="55" t="str">
        <f>IFERROR(X683*('SCENARIO Variables'!AF$80/'SCENARIO Variables'!AF$79),"")</f>
        <v/>
      </c>
      <c r="Y931" s="55" t="str">
        <f>IFERROR(Y683*('SCENARIO Variables'!AG$80/'SCENARIO Variables'!AG$79),"")</f>
        <v/>
      </c>
      <c r="Z931" s="55" t="str">
        <f>IFERROR(Z683*('SCENARIO Variables'!AH$80/'SCENARIO Variables'!AH$79),"")</f>
        <v/>
      </c>
      <c r="AA931" s="55" t="str">
        <f>IFERROR(AA683*('SCENARIO Variables'!AI$80/'SCENARIO Variables'!AI$79),"")</f>
        <v/>
      </c>
      <c r="AB931" s="55" t="str">
        <f>IFERROR(AB683*('SCENARIO Variables'!AJ$80/'SCENARIO Variables'!AJ$79),"")</f>
        <v/>
      </c>
      <c r="AC931" s="55" t="str">
        <f>IFERROR(AC683*('SCENARIO Variables'!AK$80/'SCENARIO Variables'!AK$79),"")</f>
        <v/>
      </c>
    </row>
    <row r="932" spans="3:29" x14ac:dyDescent="0.3">
      <c r="C932" t="s">
        <v>202</v>
      </c>
      <c r="J932" s="52" t="str">
        <f t="shared" si="40"/>
        <v>*</v>
      </c>
      <c r="K932" s="8">
        <f t="shared" si="38"/>
        <v>2043</v>
      </c>
      <c r="L932" s="56" t="str">
        <f t="shared" si="39"/>
        <v>TCL-P</v>
      </c>
      <c r="O932" s="53" t="str">
        <f>IFERROR(ROUNDDOWN(O684*('SCENARIO Variables'!W$47/'SCENARIO Variables'!W$46),4),"")</f>
        <v/>
      </c>
      <c r="P932" s="55" t="str">
        <f>IFERROR(P684*('SCENARIO Variables'!X$31/'SCENARIO Variables'!X$30),"")</f>
        <v/>
      </c>
      <c r="Q932" s="55" t="str">
        <f>IFERROR(Q684*('SCENARIO Variables'!Y$31/'SCENARIO Variables'!Y$30),"")</f>
        <v/>
      </c>
      <c r="R932" s="55" t="str">
        <f>IFERROR(R684*('SCENARIO Variables'!Z$31/'SCENARIO Variables'!Z$30),"")</f>
        <v/>
      </c>
      <c r="S932" s="55" t="str">
        <f>IFERROR(S684*('SCENARIO Variables'!AA$31/'SCENARIO Variables'!AA$30),"")</f>
        <v/>
      </c>
      <c r="T932" s="55" t="str">
        <f>IFERROR(T684*('SCENARIO Variables'!AB$31/'SCENARIO Variables'!AB$30),"")</f>
        <v/>
      </c>
      <c r="U932" s="55" t="str">
        <f>IFERROR(U684*('SCENARIO Variables'!AC$31/'SCENARIO Variables'!AC$30),"")</f>
        <v/>
      </c>
      <c r="V932" s="55" t="str">
        <f>IFERROR(V684*('SCENARIO Variables'!AD$31/'SCENARIO Variables'!AD$30),"")</f>
        <v/>
      </c>
      <c r="W932" s="55" t="str">
        <f>IFERROR(W684*('SCENARIO Variables'!AE$31/'SCENARIO Variables'!AE$30),"")</f>
        <v/>
      </c>
      <c r="X932" s="55" t="str">
        <f>IFERROR(X684*('SCENARIO Variables'!AF$31/'SCENARIO Variables'!AF$30),"")</f>
        <v/>
      </c>
      <c r="Y932" s="55" t="str">
        <f>IFERROR(Y684*('SCENARIO Variables'!AG$31/'SCENARIO Variables'!AG$30),"")</f>
        <v/>
      </c>
      <c r="Z932" s="55" t="str">
        <f>IFERROR(Z684*('SCENARIO Variables'!AH$31/'SCENARIO Variables'!AH$30),"")</f>
        <v/>
      </c>
      <c r="AA932" s="55" t="str">
        <f>IFERROR(AA684*('SCENARIO Variables'!AI$31/'SCENARIO Variables'!AI$30),"")</f>
        <v/>
      </c>
      <c r="AB932" s="55" t="str">
        <f>IFERROR(AB684*('SCENARIO Variables'!AJ$31/'SCENARIO Variables'!AJ$30),"")</f>
        <v/>
      </c>
      <c r="AC932" s="55" t="str">
        <f>IFERROR(AC684*('SCENARIO Variables'!AK$31/'SCENARIO Variables'!AK$30),"")</f>
        <v/>
      </c>
    </row>
    <row r="933" spans="3:29" x14ac:dyDescent="0.3">
      <c r="C933" t="s">
        <v>203</v>
      </c>
      <c r="J933" s="52" t="str">
        <f t="shared" si="40"/>
        <v>*</v>
      </c>
      <c r="K933" s="8">
        <f t="shared" si="38"/>
        <v>2043</v>
      </c>
      <c r="L933" s="56" t="str">
        <f t="shared" si="39"/>
        <v>TCS</v>
      </c>
      <c r="O933" s="53" t="str">
        <f>IFERROR(ROUNDDOWN(O685*('SCENARIO Variables'!W$47/'SCENARIO Variables'!W$46),4),"")</f>
        <v/>
      </c>
      <c r="P933" s="55" t="str">
        <f>IFERROR(P685*('SCENARIO Variables'!X$31/'SCENARIO Variables'!X$30),"")</f>
        <v/>
      </c>
      <c r="Q933" s="55" t="str">
        <f>IFERROR(Q685*('SCENARIO Variables'!Y$31/'SCENARIO Variables'!Y$30),"")</f>
        <v/>
      </c>
      <c r="R933" s="55" t="str">
        <f>IFERROR(R685*('SCENARIO Variables'!Z$31/'SCENARIO Variables'!Z$30),"")</f>
        <v/>
      </c>
      <c r="S933" s="55" t="str">
        <f>IFERROR(S685*('SCENARIO Variables'!AA$31/'SCENARIO Variables'!AA$30),"")</f>
        <v/>
      </c>
      <c r="T933" s="55" t="str">
        <f>IFERROR(T685*('SCENARIO Variables'!AB$31/'SCENARIO Variables'!AB$30),"")</f>
        <v/>
      </c>
      <c r="U933" s="55" t="str">
        <f>IFERROR(U685*('SCENARIO Variables'!AC$31/'SCENARIO Variables'!AC$30),"")</f>
        <v/>
      </c>
      <c r="V933" s="55" t="str">
        <f>IFERROR(V685*('SCENARIO Variables'!AD$31/'SCENARIO Variables'!AD$30),"")</f>
        <v/>
      </c>
      <c r="W933" s="55" t="str">
        <f>IFERROR(W685*('SCENARIO Variables'!AE$31/'SCENARIO Variables'!AE$30),"")</f>
        <v/>
      </c>
      <c r="X933" s="55" t="str">
        <f>IFERROR(X685*('SCENARIO Variables'!AF$31/'SCENARIO Variables'!AF$30),"")</f>
        <v/>
      </c>
      <c r="Y933" s="55" t="str">
        <f>IFERROR(Y685*('SCENARIO Variables'!AG$31/'SCENARIO Variables'!AG$30),"")</f>
        <v/>
      </c>
      <c r="Z933" s="55" t="str">
        <f>IFERROR(Z685*('SCENARIO Variables'!AH$31/'SCENARIO Variables'!AH$30),"")</f>
        <v/>
      </c>
      <c r="AA933" s="55" t="str">
        <f>IFERROR(AA685*('SCENARIO Variables'!AI$31/'SCENARIO Variables'!AI$30),"")</f>
        <v/>
      </c>
      <c r="AB933" s="55" t="str">
        <f>IFERROR(AB685*('SCENARIO Variables'!AJ$31/'SCENARIO Variables'!AJ$30),"")</f>
        <v/>
      </c>
      <c r="AC933" s="55" t="str">
        <f>IFERROR(AC685*('SCENARIO Variables'!AK$31/'SCENARIO Variables'!AK$30),"")</f>
        <v/>
      </c>
    </row>
    <row r="934" spans="3:29" x14ac:dyDescent="0.3">
      <c r="C934" t="s">
        <v>204</v>
      </c>
      <c r="J934" s="52" t="str">
        <f t="shared" si="40"/>
        <v>*</v>
      </c>
      <c r="K934" s="8">
        <f t="shared" si="38"/>
        <v>2043</v>
      </c>
      <c r="L934" s="56" t="str">
        <f t="shared" si="39"/>
        <v>TCS-C</v>
      </c>
      <c r="O934" s="53" t="str">
        <f>IFERROR(ROUNDDOWN(O686*('SCENARIO Variables'!W$47/'SCENARIO Variables'!W$46),4),"")</f>
        <v/>
      </c>
      <c r="P934" s="55" t="str">
        <f>IFERROR(P686*('SCENARIO Variables'!X$80/'SCENARIO Variables'!X$79),"")</f>
        <v/>
      </c>
      <c r="Q934" s="55" t="str">
        <f>IFERROR(Q686*('SCENARIO Variables'!Y$80/'SCENARIO Variables'!Y$79),"")</f>
        <v/>
      </c>
      <c r="R934" s="55" t="str">
        <f>IFERROR(R686*('SCENARIO Variables'!Z$80/'SCENARIO Variables'!Z$79),"")</f>
        <v/>
      </c>
      <c r="S934" s="55" t="str">
        <f>IFERROR(S686*('SCENARIO Variables'!AA$80/'SCENARIO Variables'!AA$79),"")</f>
        <v/>
      </c>
      <c r="T934" s="55" t="str">
        <f>IFERROR(T686*('SCENARIO Variables'!AB$80/'SCENARIO Variables'!AB$79),"")</f>
        <v/>
      </c>
      <c r="U934" s="55" t="str">
        <f>IFERROR(U686*('SCENARIO Variables'!AC$80/'SCENARIO Variables'!AC$79),"")</f>
        <v/>
      </c>
      <c r="V934" s="55" t="str">
        <f>IFERROR(V686*('SCENARIO Variables'!AD$80/'SCENARIO Variables'!AD$79),"")</f>
        <v/>
      </c>
      <c r="W934" s="55" t="str">
        <f>IFERROR(W686*('SCENARIO Variables'!AE$80/'SCENARIO Variables'!AE$79),"")</f>
        <v/>
      </c>
      <c r="X934" s="55" t="str">
        <f>IFERROR(X686*('SCENARIO Variables'!AF$80/'SCENARIO Variables'!AF$79),"")</f>
        <v/>
      </c>
      <c r="Y934" s="55" t="str">
        <f>IFERROR(Y686*('SCENARIO Variables'!AG$80/'SCENARIO Variables'!AG$79),"")</f>
        <v/>
      </c>
      <c r="Z934" s="55" t="str">
        <f>IFERROR(Z686*('SCENARIO Variables'!AH$80/'SCENARIO Variables'!AH$79),"")</f>
        <v/>
      </c>
      <c r="AA934" s="55" t="str">
        <f>IFERROR(AA686*('SCENARIO Variables'!AI$80/'SCENARIO Variables'!AI$79),"")</f>
        <v/>
      </c>
      <c r="AB934" s="55" t="str">
        <f>IFERROR(AB686*('SCENARIO Variables'!AJ$80/'SCENARIO Variables'!AJ$79),"")</f>
        <v/>
      </c>
      <c r="AC934" s="55" t="str">
        <f>IFERROR(AC686*('SCENARIO Variables'!AK$80/'SCENARIO Variables'!AK$79),"")</f>
        <v/>
      </c>
    </row>
    <row r="935" spans="3:29" x14ac:dyDescent="0.3">
      <c r="C935" t="s">
        <v>205</v>
      </c>
      <c r="J935" s="52" t="str">
        <f t="shared" si="40"/>
        <v>*</v>
      </c>
      <c r="K935" s="8">
        <f t="shared" si="38"/>
        <v>2043</v>
      </c>
      <c r="L935" s="56" t="str">
        <f t="shared" si="39"/>
        <v>TCS-P</v>
      </c>
      <c r="O935" s="53" t="str">
        <f>IFERROR(ROUNDDOWN(O687*('SCENARIO Variables'!W$47/'SCENARIO Variables'!W$46),4),"")</f>
        <v/>
      </c>
      <c r="P935" s="55" t="str">
        <f>IFERROR(P687*('SCENARIO Variables'!X$31/'SCENARIO Variables'!X$30),"")</f>
        <v/>
      </c>
      <c r="Q935" s="55" t="str">
        <f>IFERROR(Q687*('SCENARIO Variables'!Y$31/'SCENARIO Variables'!Y$30),"")</f>
        <v/>
      </c>
      <c r="R935" s="55" t="str">
        <f>IFERROR(R687*('SCENARIO Variables'!Z$31/'SCENARIO Variables'!Z$30),"")</f>
        <v/>
      </c>
      <c r="S935" s="55" t="str">
        <f>IFERROR(S687*('SCENARIO Variables'!AA$31/'SCENARIO Variables'!AA$30),"")</f>
        <v/>
      </c>
      <c r="T935" s="55" t="str">
        <f>IFERROR(T687*('SCENARIO Variables'!AB$31/'SCENARIO Variables'!AB$30),"")</f>
        <v/>
      </c>
      <c r="U935" s="55" t="str">
        <f>IFERROR(U687*('SCENARIO Variables'!AC$31/'SCENARIO Variables'!AC$30),"")</f>
        <v/>
      </c>
      <c r="V935" s="55" t="str">
        <f>IFERROR(V687*('SCENARIO Variables'!AD$31/'SCENARIO Variables'!AD$30),"")</f>
        <v/>
      </c>
      <c r="W935" s="55" t="str">
        <f>IFERROR(W687*('SCENARIO Variables'!AE$31/'SCENARIO Variables'!AE$30),"")</f>
        <v/>
      </c>
      <c r="X935" s="55" t="str">
        <f>IFERROR(X687*('SCENARIO Variables'!AF$31/'SCENARIO Variables'!AF$30),"")</f>
        <v/>
      </c>
      <c r="Y935" s="55" t="str">
        <f>IFERROR(Y687*('SCENARIO Variables'!AG$31/'SCENARIO Variables'!AG$30),"")</f>
        <v/>
      </c>
      <c r="Z935" s="55" t="str">
        <f>IFERROR(Z687*('SCENARIO Variables'!AH$31/'SCENARIO Variables'!AH$30),"")</f>
        <v/>
      </c>
      <c r="AA935" s="55" t="str">
        <f>IFERROR(AA687*('SCENARIO Variables'!AI$31/'SCENARIO Variables'!AI$30),"")</f>
        <v/>
      </c>
      <c r="AB935" s="55" t="str">
        <f>IFERROR(AB687*('SCENARIO Variables'!AJ$31/'SCENARIO Variables'!AJ$30),"")</f>
        <v/>
      </c>
      <c r="AC935" s="55" t="str">
        <f>IFERROR(AC687*('SCENARIO Variables'!AK$31/'SCENARIO Variables'!AK$30),"")</f>
        <v/>
      </c>
    </row>
    <row r="936" spans="3:29" x14ac:dyDescent="0.3">
      <c r="C936" t="s">
        <v>206</v>
      </c>
      <c r="J936" s="52" t="str">
        <f t="shared" si="40"/>
        <v>*</v>
      </c>
      <c r="K936" s="8">
        <f t="shared" si="38"/>
        <v>2043</v>
      </c>
      <c r="L936" s="56" t="str">
        <f t="shared" si="39"/>
        <v>TLEP</v>
      </c>
      <c r="O936" s="53" t="str">
        <f>IFERROR(ROUNDDOWN(O688*('SCENARIO Variables'!W$47/'SCENARIO Variables'!W$46),4),"")</f>
        <v/>
      </c>
      <c r="P936" s="55" t="str">
        <f>IFERROR(P688*('SCENARIO Variables'!X$31/'SCENARIO Variables'!X$30),"")</f>
        <v/>
      </c>
      <c r="Q936" s="55" t="str">
        <f>IFERROR(Q688*('SCENARIO Variables'!Y$31/'SCENARIO Variables'!Y$30),"")</f>
        <v/>
      </c>
      <c r="R936" s="55" t="str">
        <f>IFERROR(R688*('SCENARIO Variables'!Z$31/'SCENARIO Variables'!Z$30),"")</f>
        <v/>
      </c>
      <c r="S936" s="55" t="str">
        <f>IFERROR(S688*('SCENARIO Variables'!AA$31/'SCENARIO Variables'!AA$30),"")</f>
        <v/>
      </c>
      <c r="T936" s="55" t="str">
        <f>IFERROR(T688*('SCENARIO Variables'!AB$31/'SCENARIO Variables'!AB$30),"")</f>
        <v/>
      </c>
      <c r="U936" s="55" t="str">
        <f>IFERROR(U688*('SCENARIO Variables'!AC$31/'SCENARIO Variables'!AC$30),"")</f>
        <v/>
      </c>
      <c r="V936" s="55" t="str">
        <f>IFERROR(V688*('SCENARIO Variables'!AD$31/'SCENARIO Variables'!AD$30),"")</f>
        <v/>
      </c>
      <c r="W936" s="55" t="str">
        <f>IFERROR(W688*('SCENARIO Variables'!AE$31/'SCENARIO Variables'!AE$30),"")</f>
        <v/>
      </c>
      <c r="X936" s="55" t="str">
        <f>IFERROR(X688*('SCENARIO Variables'!AF$31/'SCENARIO Variables'!AF$30),"")</f>
        <v/>
      </c>
      <c r="Y936" s="55" t="str">
        <f>IFERROR(Y688*('SCENARIO Variables'!AG$31/'SCENARIO Variables'!AG$30),"")</f>
        <v/>
      </c>
      <c r="Z936" s="55" t="str">
        <f>IFERROR(Z688*('SCENARIO Variables'!AH$31/'SCENARIO Variables'!AH$30),"")</f>
        <v/>
      </c>
      <c r="AA936" s="55" t="str">
        <f>IFERROR(AA688*('SCENARIO Variables'!AI$31/'SCENARIO Variables'!AI$30),"")</f>
        <v/>
      </c>
      <c r="AB936" s="55" t="str">
        <f>IFERROR(AB688*('SCENARIO Variables'!AJ$31/'SCENARIO Variables'!AJ$30),"")</f>
        <v/>
      </c>
      <c r="AC936" s="55" t="str">
        <f>IFERROR(AC688*('SCENARIO Variables'!AK$31/'SCENARIO Variables'!AK$30),"")</f>
        <v/>
      </c>
    </row>
    <row r="937" spans="3:29" x14ac:dyDescent="0.3">
      <c r="C937" t="s">
        <v>207</v>
      </c>
      <c r="J937" s="52" t="str">
        <f t="shared" si="40"/>
        <v>*</v>
      </c>
      <c r="K937" s="8">
        <f t="shared" si="38"/>
        <v>2043</v>
      </c>
      <c r="L937" s="56" t="str">
        <f t="shared" si="39"/>
        <v>TLEP-C</v>
      </c>
      <c r="O937" s="53" t="str">
        <f>IFERROR(ROUNDDOWN(O689*('SCENARIO Variables'!W$47/'SCENARIO Variables'!W$46),4),"")</f>
        <v/>
      </c>
      <c r="P937" s="55" t="str">
        <f>IFERROR(P689*('SCENARIO Variables'!X$80/'SCENARIO Variables'!X$79),"")</f>
        <v/>
      </c>
      <c r="Q937" s="55" t="str">
        <f>IFERROR(Q689*('SCENARIO Variables'!Y$80/'SCENARIO Variables'!Y$79),"")</f>
        <v/>
      </c>
      <c r="R937" s="55" t="str">
        <f>IFERROR(R689*('SCENARIO Variables'!Z$80/'SCENARIO Variables'!Z$79),"")</f>
        <v/>
      </c>
      <c r="S937" s="55" t="str">
        <f>IFERROR(S689*('SCENARIO Variables'!AA$80/'SCENARIO Variables'!AA$79),"")</f>
        <v/>
      </c>
      <c r="T937" s="55" t="str">
        <f>IFERROR(T689*('SCENARIO Variables'!AB$80/'SCENARIO Variables'!AB$79),"")</f>
        <v/>
      </c>
      <c r="U937" s="55" t="str">
        <f>IFERROR(U689*('SCENARIO Variables'!AC$80/'SCENARIO Variables'!AC$79),"")</f>
        <v/>
      </c>
      <c r="V937" s="55" t="str">
        <f>IFERROR(V689*('SCENARIO Variables'!AD$80/'SCENARIO Variables'!AD$79),"")</f>
        <v/>
      </c>
      <c r="W937" s="55" t="str">
        <f>IFERROR(W689*('SCENARIO Variables'!AE$80/'SCENARIO Variables'!AE$79),"")</f>
        <v/>
      </c>
      <c r="X937" s="55" t="str">
        <f>IFERROR(X689*('SCENARIO Variables'!AF$80/'SCENARIO Variables'!AF$79),"")</f>
        <v/>
      </c>
      <c r="Y937" s="55" t="str">
        <f>IFERROR(Y689*('SCENARIO Variables'!AG$80/'SCENARIO Variables'!AG$79),"")</f>
        <v/>
      </c>
      <c r="Z937" s="55" t="str">
        <f>IFERROR(Z689*('SCENARIO Variables'!AH$80/'SCENARIO Variables'!AH$79),"")</f>
        <v/>
      </c>
      <c r="AA937" s="55" t="str">
        <f>IFERROR(AA689*('SCENARIO Variables'!AI$80/'SCENARIO Variables'!AI$79),"")</f>
        <v/>
      </c>
      <c r="AB937" s="55" t="str">
        <f>IFERROR(AB689*('SCENARIO Variables'!AJ$80/'SCENARIO Variables'!AJ$79),"")</f>
        <v/>
      </c>
      <c r="AC937" s="55" t="str">
        <f>IFERROR(AC689*('SCENARIO Variables'!AK$80/'SCENARIO Variables'!AK$79),"")</f>
        <v/>
      </c>
    </row>
    <row r="938" spans="3:29" x14ac:dyDescent="0.3">
      <c r="C938" t="s">
        <v>208</v>
      </c>
      <c r="J938" s="52" t="str">
        <f t="shared" si="40"/>
        <v>*</v>
      </c>
      <c r="K938" s="8">
        <f t="shared" si="38"/>
        <v>2043</v>
      </c>
      <c r="L938" s="56" t="str">
        <f t="shared" si="39"/>
        <v>TMO</v>
      </c>
      <c r="O938" s="53" t="str">
        <f>IFERROR(ROUNDDOWN(O690*('SCENARIO Variables'!W$47/'SCENARIO Variables'!W$46),4),"")</f>
        <v/>
      </c>
      <c r="P938" s="55" t="str">
        <f>IFERROR(P690*('SCENARIO Variables'!X$31/'SCENARIO Variables'!X$30),"")</f>
        <v/>
      </c>
      <c r="Q938" s="55" t="str">
        <f>IFERROR(Q690*('SCENARIO Variables'!Y$31/'SCENARIO Variables'!Y$30),"")</f>
        <v/>
      </c>
      <c r="R938" s="55" t="str">
        <f>IFERROR(R690*('SCENARIO Variables'!Z$31/'SCENARIO Variables'!Z$30),"")</f>
        <v/>
      </c>
      <c r="S938" s="55" t="str">
        <f>IFERROR(S690*('SCENARIO Variables'!AA$31/'SCENARIO Variables'!AA$30),"")</f>
        <v/>
      </c>
      <c r="T938" s="55" t="str">
        <f>IFERROR(T690*('SCENARIO Variables'!AB$31/'SCENARIO Variables'!AB$30),"")</f>
        <v/>
      </c>
      <c r="U938" s="55" t="str">
        <f>IFERROR(U690*('SCENARIO Variables'!AC$31/'SCENARIO Variables'!AC$30),"")</f>
        <v/>
      </c>
      <c r="V938" s="55" t="str">
        <f>IFERROR(V690*('SCENARIO Variables'!AD$31/'SCENARIO Variables'!AD$30),"")</f>
        <v/>
      </c>
      <c r="W938" s="55" t="str">
        <f>IFERROR(W690*('SCENARIO Variables'!AE$31/'SCENARIO Variables'!AE$30),"")</f>
        <v/>
      </c>
      <c r="X938" s="55" t="str">
        <f>IFERROR(X690*('SCENARIO Variables'!AF$31/'SCENARIO Variables'!AF$30),"")</f>
        <v/>
      </c>
      <c r="Y938" s="55" t="str">
        <f>IFERROR(Y690*('SCENARIO Variables'!AG$31/'SCENARIO Variables'!AG$30),"")</f>
        <v/>
      </c>
      <c r="Z938" s="55" t="str">
        <f>IFERROR(Z690*('SCENARIO Variables'!AH$31/'SCENARIO Variables'!AH$30),"")</f>
        <v/>
      </c>
      <c r="AA938" s="55" t="str">
        <f>IFERROR(AA690*('SCENARIO Variables'!AI$31/'SCENARIO Variables'!AI$30),"")</f>
        <v/>
      </c>
      <c r="AB938" s="55" t="str">
        <f>IFERROR(AB690*('SCENARIO Variables'!AJ$31/'SCENARIO Variables'!AJ$30),"")</f>
        <v/>
      </c>
      <c r="AC938" s="55" t="str">
        <f>IFERROR(AC690*('SCENARIO Variables'!AK$31/'SCENARIO Variables'!AK$30),"")</f>
        <v/>
      </c>
    </row>
    <row r="939" spans="3:29" x14ac:dyDescent="0.3">
      <c r="C939" t="s">
        <v>209</v>
      </c>
      <c r="J939" s="52" t="str">
        <f t="shared" si="40"/>
        <v>*</v>
      </c>
      <c r="K939" s="8">
        <f t="shared" si="38"/>
        <v>2043</v>
      </c>
      <c r="L939" s="56" t="str">
        <f t="shared" si="39"/>
        <v>TMO-C</v>
      </c>
      <c r="O939" s="53" t="str">
        <f>IFERROR(ROUNDDOWN(O691*('SCENARIO Variables'!W$47/'SCENARIO Variables'!W$46),4),"")</f>
        <v/>
      </c>
      <c r="P939" s="55" t="str">
        <f>IFERROR(P691*('SCENARIO Variables'!X$80/'SCENARIO Variables'!X$79),"")</f>
        <v/>
      </c>
      <c r="Q939" s="55" t="str">
        <f>IFERROR(Q691*('SCENARIO Variables'!Y$80/'SCENARIO Variables'!Y$79),"")</f>
        <v/>
      </c>
      <c r="R939" s="55" t="str">
        <f>IFERROR(R691*('SCENARIO Variables'!Z$80/'SCENARIO Variables'!Z$79),"")</f>
        <v/>
      </c>
      <c r="S939" s="55" t="str">
        <f>IFERROR(S691*('SCENARIO Variables'!AA$80/'SCENARIO Variables'!AA$79),"")</f>
        <v/>
      </c>
      <c r="T939" s="55" t="str">
        <f>IFERROR(T691*('SCENARIO Variables'!AB$80/'SCENARIO Variables'!AB$79),"")</f>
        <v/>
      </c>
      <c r="U939" s="55" t="str">
        <f>IFERROR(U691*('SCENARIO Variables'!AC$80/'SCENARIO Variables'!AC$79),"")</f>
        <v/>
      </c>
      <c r="V939" s="55" t="str">
        <f>IFERROR(V691*('SCENARIO Variables'!AD$80/'SCENARIO Variables'!AD$79),"")</f>
        <v/>
      </c>
      <c r="W939" s="55" t="str">
        <f>IFERROR(W691*('SCENARIO Variables'!AE$80/'SCENARIO Variables'!AE$79),"")</f>
        <v/>
      </c>
      <c r="X939" s="55" t="str">
        <f>IFERROR(X691*('SCENARIO Variables'!AF$80/'SCENARIO Variables'!AF$79),"")</f>
        <v/>
      </c>
      <c r="Y939" s="55" t="str">
        <f>IFERROR(Y691*('SCENARIO Variables'!AG$80/'SCENARIO Variables'!AG$79),"")</f>
        <v/>
      </c>
      <c r="Z939" s="55" t="str">
        <f>IFERROR(Z691*('SCENARIO Variables'!AH$80/'SCENARIO Variables'!AH$79),"")</f>
        <v/>
      </c>
      <c r="AA939" s="55" t="str">
        <f>IFERROR(AA691*('SCENARIO Variables'!AI$80/'SCENARIO Variables'!AI$79),"")</f>
        <v/>
      </c>
      <c r="AB939" s="55" t="str">
        <f>IFERROR(AB691*('SCENARIO Variables'!AJ$80/'SCENARIO Variables'!AJ$79),"")</f>
        <v/>
      </c>
      <c r="AC939" s="55" t="str">
        <f>IFERROR(AC691*('SCENARIO Variables'!AK$80/'SCENARIO Variables'!AK$79),"")</f>
        <v/>
      </c>
    </row>
    <row r="940" spans="3:29" x14ac:dyDescent="0.3">
      <c r="C940" t="s">
        <v>210</v>
      </c>
      <c r="J940" s="52" t="str">
        <f t="shared" si="40"/>
        <v>*</v>
      </c>
      <c r="K940" s="8">
        <f t="shared" si="38"/>
        <v>2043</v>
      </c>
      <c r="L940" s="56" t="str">
        <f t="shared" si="39"/>
        <v>TNA</v>
      </c>
      <c r="O940" s="53" t="str">
        <f>IFERROR(ROUNDDOWN(O692*('SCENARIO Variables'!W$47/'SCENARIO Variables'!W$46),4),"")</f>
        <v/>
      </c>
      <c r="P940" s="55" t="str">
        <f>IFERROR(P692*('SCENARIO Variables'!X$31/'SCENARIO Variables'!X$30),"")</f>
        <v/>
      </c>
      <c r="Q940" s="55" t="str">
        <f>IFERROR(Q692*('SCENARIO Variables'!Y$31/'SCENARIO Variables'!Y$30),"")</f>
        <v/>
      </c>
      <c r="R940" s="55" t="str">
        <f>IFERROR(R692*('SCENARIO Variables'!Z$31/'SCENARIO Variables'!Z$30),"")</f>
        <v/>
      </c>
      <c r="S940" s="55" t="str">
        <f>IFERROR(S692*('SCENARIO Variables'!AA$31/'SCENARIO Variables'!AA$30),"")</f>
        <v/>
      </c>
      <c r="T940" s="55" t="str">
        <f>IFERROR(T692*('SCENARIO Variables'!AB$31/'SCENARIO Variables'!AB$30),"")</f>
        <v/>
      </c>
      <c r="U940" s="55" t="str">
        <f>IFERROR(U692*('SCENARIO Variables'!AC$31/'SCENARIO Variables'!AC$30),"")</f>
        <v/>
      </c>
      <c r="V940" s="55" t="str">
        <f>IFERROR(V692*('SCENARIO Variables'!AD$31/'SCENARIO Variables'!AD$30),"")</f>
        <v/>
      </c>
      <c r="W940" s="55" t="str">
        <f>IFERROR(W692*('SCENARIO Variables'!AE$31/'SCENARIO Variables'!AE$30),"")</f>
        <v/>
      </c>
      <c r="X940" s="55" t="str">
        <f>IFERROR(X692*('SCENARIO Variables'!AF$31/'SCENARIO Variables'!AF$30),"")</f>
        <v/>
      </c>
      <c r="Y940" s="55" t="str">
        <f>IFERROR(Y692*('SCENARIO Variables'!AG$31/'SCENARIO Variables'!AG$30),"")</f>
        <v/>
      </c>
      <c r="Z940" s="55" t="str">
        <f>IFERROR(Z692*('SCENARIO Variables'!AH$31/'SCENARIO Variables'!AH$30),"")</f>
        <v/>
      </c>
      <c r="AA940" s="55" t="str">
        <f>IFERROR(AA692*('SCENARIO Variables'!AI$31/'SCENARIO Variables'!AI$30),"")</f>
        <v/>
      </c>
      <c r="AB940" s="55" t="str">
        <f>IFERROR(AB692*('SCENARIO Variables'!AJ$31/'SCENARIO Variables'!AJ$30),"")</f>
        <v/>
      </c>
      <c r="AC940" s="55" t="str">
        <f>IFERROR(AC692*('SCENARIO Variables'!AK$31/'SCENARIO Variables'!AK$30),"")</f>
        <v/>
      </c>
    </row>
    <row r="941" spans="3:29" x14ac:dyDescent="0.3">
      <c r="C941" t="s">
        <v>211</v>
      </c>
      <c r="J941" s="52" t="str">
        <f t="shared" si="40"/>
        <v>*</v>
      </c>
      <c r="K941" s="8">
        <f t="shared" si="38"/>
        <v>2043</v>
      </c>
      <c r="L941" s="56" t="str">
        <f t="shared" si="39"/>
        <v>TNA-C</v>
      </c>
      <c r="O941" s="53" t="str">
        <f>IFERROR(ROUNDDOWN(O693*('SCENARIO Variables'!W$47/'SCENARIO Variables'!W$46),4),"")</f>
        <v/>
      </c>
      <c r="P941" s="55" t="str">
        <f>IFERROR(P693*('SCENARIO Variables'!X$80/'SCENARIO Variables'!X$79),"")</f>
        <v/>
      </c>
      <c r="Q941" s="55" t="str">
        <f>IFERROR(Q693*('SCENARIO Variables'!Y$80/'SCENARIO Variables'!Y$79),"")</f>
        <v/>
      </c>
      <c r="R941" s="55" t="str">
        <f>IFERROR(R693*('SCENARIO Variables'!Z$80/'SCENARIO Variables'!Z$79),"")</f>
        <v/>
      </c>
      <c r="S941" s="55" t="str">
        <f>IFERROR(S693*('SCENARIO Variables'!AA$80/'SCENARIO Variables'!AA$79),"")</f>
        <v/>
      </c>
      <c r="T941" s="55" t="str">
        <f>IFERROR(T693*('SCENARIO Variables'!AB$80/'SCENARIO Variables'!AB$79),"")</f>
        <v/>
      </c>
      <c r="U941" s="55" t="str">
        <f>IFERROR(U693*('SCENARIO Variables'!AC$80/'SCENARIO Variables'!AC$79),"")</f>
        <v/>
      </c>
      <c r="V941" s="55" t="str">
        <f>IFERROR(V693*('SCENARIO Variables'!AD$80/'SCENARIO Variables'!AD$79),"")</f>
        <v/>
      </c>
      <c r="W941" s="55" t="str">
        <f>IFERROR(W693*('SCENARIO Variables'!AE$80/'SCENARIO Variables'!AE$79),"")</f>
        <v/>
      </c>
      <c r="X941" s="55" t="str">
        <f>IFERROR(X693*('SCENARIO Variables'!AF$80/'SCENARIO Variables'!AF$79),"")</f>
        <v/>
      </c>
      <c r="Y941" s="55" t="str">
        <f>IFERROR(Y693*('SCENARIO Variables'!AG$80/'SCENARIO Variables'!AG$79),"")</f>
        <v/>
      </c>
      <c r="Z941" s="55" t="str">
        <f>IFERROR(Z693*('SCENARIO Variables'!AH$80/'SCENARIO Variables'!AH$79),"")</f>
        <v/>
      </c>
      <c r="AA941" s="55" t="str">
        <f>IFERROR(AA693*('SCENARIO Variables'!AI$80/'SCENARIO Variables'!AI$79),"")</f>
        <v/>
      </c>
      <c r="AB941" s="55" t="str">
        <f>IFERROR(AB693*('SCENARIO Variables'!AJ$80/'SCENARIO Variables'!AJ$79),"")</f>
        <v/>
      </c>
      <c r="AC941" s="55" t="str">
        <f>IFERROR(AC693*('SCENARIO Variables'!AK$80/'SCENARIO Variables'!AK$79),"")</f>
        <v/>
      </c>
    </row>
    <row r="942" spans="3:29" x14ac:dyDescent="0.3">
      <c r="C942" t="s">
        <v>212</v>
      </c>
      <c r="J942" s="52" t="str">
        <f t="shared" si="40"/>
        <v>*</v>
      </c>
      <c r="K942" s="8">
        <f t="shared" si="38"/>
        <v>2043</v>
      </c>
      <c r="L942" s="56" t="str">
        <f t="shared" si="39"/>
        <v>TNC</v>
      </c>
      <c r="O942" s="53" t="str">
        <f>IFERROR(ROUNDDOWN(O694*('SCENARIO Variables'!W$47/'SCENARIO Variables'!W$46),4),"")</f>
        <v/>
      </c>
      <c r="P942" s="55" t="str">
        <f>IFERROR(P694*('SCENARIO Variables'!X$31/'SCENARIO Variables'!X$30),"")</f>
        <v/>
      </c>
      <c r="Q942" s="55" t="str">
        <f>IFERROR(Q694*('SCENARIO Variables'!Y$31/'SCENARIO Variables'!Y$30),"")</f>
        <v/>
      </c>
      <c r="R942" s="55" t="str">
        <f>IFERROR(R694*('SCENARIO Variables'!Z$31/'SCENARIO Variables'!Z$30),"")</f>
        <v/>
      </c>
      <c r="S942" s="55" t="str">
        <f>IFERROR(S694*('SCENARIO Variables'!AA$31/'SCENARIO Variables'!AA$30),"")</f>
        <v/>
      </c>
      <c r="T942" s="55" t="str">
        <f>IFERROR(T694*('SCENARIO Variables'!AB$31/'SCENARIO Variables'!AB$30),"")</f>
        <v/>
      </c>
      <c r="U942" s="55" t="str">
        <f>IFERROR(U694*('SCENARIO Variables'!AC$31/'SCENARIO Variables'!AC$30),"")</f>
        <v/>
      </c>
      <c r="V942" s="55" t="str">
        <f>IFERROR(V694*('SCENARIO Variables'!AD$31/'SCENARIO Variables'!AD$30),"")</f>
        <v/>
      </c>
      <c r="W942" s="55" t="str">
        <f>IFERROR(W694*('SCENARIO Variables'!AE$31/'SCENARIO Variables'!AE$30),"")</f>
        <v/>
      </c>
      <c r="X942" s="55" t="str">
        <f>IFERROR(X694*('SCENARIO Variables'!AF$31/'SCENARIO Variables'!AF$30),"")</f>
        <v/>
      </c>
      <c r="Y942" s="55" t="str">
        <f>IFERROR(Y694*('SCENARIO Variables'!AG$31/'SCENARIO Variables'!AG$30),"")</f>
        <v/>
      </c>
      <c r="Z942" s="55" t="str">
        <f>IFERROR(Z694*('SCENARIO Variables'!AH$31/'SCENARIO Variables'!AH$30),"")</f>
        <v/>
      </c>
      <c r="AA942" s="55" t="str">
        <f>IFERROR(AA694*('SCENARIO Variables'!AI$31/'SCENARIO Variables'!AI$30),"")</f>
        <v/>
      </c>
      <c r="AB942" s="55" t="str">
        <f>IFERROR(AB694*('SCENARIO Variables'!AJ$31/'SCENARIO Variables'!AJ$30),"")</f>
        <v/>
      </c>
      <c r="AC942" s="55" t="str">
        <f>IFERROR(AC694*('SCENARIO Variables'!AK$31/'SCENARIO Variables'!AK$30),"")</f>
        <v/>
      </c>
    </row>
    <row r="943" spans="3:29" x14ac:dyDescent="0.3">
      <c r="C943" t="s">
        <v>213</v>
      </c>
      <c r="J943" s="52" t="str">
        <f t="shared" si="40"/>
        <v>*</v>
      </c>
      <c r="K943" s="8">
        <f t="shared" si="38"/>
        <v>2043</v>
      </c>
      <c r="L943" s="56" t="str">
        <f t="shared" si="39"/>
        <v>TNC-C</v>
      </c>
      <c r="O943" s="53" t="str">
        <f>IFERROR(ROUNDDOWN(O695*('SCENARIO Variables'!W$47/'SCENARIO Variables'!W$46),4),"")</f>
        <v/>
      </c>
      <c r="P943" s="55" t="str">
        <f>IFERROR(P695*('SCENARIO Variables'!X$80/'SCENARIO Variables'!X$79),"")</f>
        <v/>
      </c>
      <c r="Q943" s="55" t="str">
        <f>IFERROR(Q695*('SCENARIO Variables'!Y$80/'SCENARIO Variables'!Y$79),"")</f>
        <v/>
      </c>
      <c r="R943" s="55" t="str">
        <f>IFERROR(R695*('SCENARIO Variables'!Z$80/'SCENARIO Variables'!Z$79),"")</f>
        <v/>
      </c>
      <c r="S943" s="55" t="str">
        <f>IFERROR(S695*('SCENARIO Variables'!AA$80/'SCENARIO Variables'!AA$79),"")</f>
        <v/>
      </c>
      <c r="T943" s="55" t="str">
        <f>IFERROR(T695*('SCENARIO Variables'!AB$80/'SCENARIO Variables'!AB$79),"")</f>
        <v/>
      </c>
      <c r="U943" s="55" t="str">
        <f>IFERROR(U695*('SCENARIO Variables'!AC$80/'SCENARIO Variables'!AC$79),"")</f>
        <v/>
      </c>
      <c r="V943" s="55" t="str">
        <f>IFERROR(V695*('SCENARIO Variables'!AD$80/'SCENARIO Variables'!AD$79),"")</f>
        <v/>
      </c>
      <c r="W943" s="55" t="str">
        <f>IFERROR(W695*('SCENARIO Variables'!AE$80/'SCENARIO Variables'!AE$79),"")</f>
        <v/>
      </c>
      <c r="X943" s="55" t="str">
        <f>IFERROR(X695*('SCENARIO Variables'!AF$80/'SCENARIO Variables'!AF$79),"")</f>
        <v/>
      </c>
      <c r="Y943" s="55" t="str">
        <f>IFERROR(Y695*('SCENARIO Variables'!AG$80/'SCENARIO Variables'!AG$79),"")</f>
        <v/>
      </c>
      <c r="Z943" s="55" t="str">
        <f>IFERROR(Z695*('SCENARIO Variables'!AH$80/'SCENARIO Variables'!AH$79),"")</f>
        <v/>
      </c>
      <c r="AA943" s="55" t="str">
        <f>IFERROR(AA695*('SCENARIO Variables'!AI$80/'SCENARIO Variables'!AI$79),"")</f>
        <v/>
      </c>
      <c r="AB943" s="55" t="str">
        <f>IFERROR(AB695*('SCENARIO Variables'!AJ$80/'SCENARIO Variables'!AJ$79),"")</f>
        <v/>
      </c>
      <c r="AC943" s="55" t="str">
        <f>IFERROR(AC695*('SCENARIO Variables'!AK$80/'SCENARIO Variables'!AK$79),"")</f>
        <v/>
      </c>
    </row>
    <row r="944" spans="3:29" x14ac:dyDescent="0.3">
      <c r="C944" t="s">
        <v>214</v>
      </c>
      <c r="J944" s="52" t="str">
        <f t="shared" si="40"/>
        <v>*</v>
      </c>
      <c r="K944" s="8">
        <f t="shared" si="38"/>
        <v>2043</v>
      </c>
      <c r="L944" s="56" t="str">
        <f t="shared" si="39"/>
        <v>TNO</v>
      </c>
      <c r="O944" s="53" t="str">
        <f>IFERROR(ROUNDDOWN(O696*('SCENARIO Variables'!W$47/'SCENARIO Variables'!W$46),4),"")</f>
        <v/>
      </c>
      <c r="P944" s="55" t="str">
        <f>IFERROR(P696*('SCENARIO Variables'!X$31/'SCENARIO Variables'!X$30),"")</f>
        <v/>
      </c>
      <c r="Q944" s="55" t="str">
        <f>IFERROR(Q696*('SCENARIO Variables'!Y$31/'SCENARIO Variables'!Y$30),"")</f>
        <v/>
      </c>
      <c r="R944" s="55" t="str">
        <f>IFERROR(R696*('SCENARIO Variables'!Z$31/'SCENARIO Variables'!Z$30),"")</f>
        <v/>
      </c>
      <c r="S944" s="55" t="str">
        <f>IFERROR(S696*('SCENARIO Variables'!AA$31/'SCENARIO Variables'!AA$30),"")</f>
        <v/>
      </c>
      <c r="T944" s="55" t="str">
        <f>IFERROR(T696*('SCENARIO Variables'!AB$31/'SCENARIO Variables'!AB$30),"")</f>
        <v/>
      </c>
      <c r="U944" s="55" t="str">
        <f>IFERROR(U696*('SCENARIO Variables'!AC$31/'SCENARIO Variables'!AC$30),"")</f>
        <v/>
      </c>
      <c r="V944" s="55" t="str">
        <f>IFERROR(V696*('SCENARIO Variables'!AD$31/'SCENARIO Variables'!AD$30),"")</f>
        <v/>
      </c>
      <c r="W944" s="55" t="str">
        <f>IFERROR(W696*('SCENARIO Variables'!AE$31/'SCENARIO Variables'!AE$30),"")</f>
        <v/>
      </c>
      <c r="X944" s="55" t="str">
        <f>IFERROR(X696*('SCENARIO Variables'!AF$31/'SCENARIO Variables'!AF$30),"")</f>
        <v/>
      </c>
      <c r="Y944" s="55" t="str">
        <f>IFERROR(Y696*('SCENARIO Variables'!AG$31/'SCENARIO Variables'!AG$30),"")</f>
        <v/>
      </c>
      <c r="Z944" s="55" t="str">
        <f>IFERROR(Z696*('SCENARIO Variables'!AH$31/'SCENARIO Variables'!AH$30),"")</f>
        <v/>
      </c>
      <c r="AA944" s="55" t="str">
        <f>IFERROR(AA696*('SCENARIO Variables'!AI$31/'SCENARIO Variables'!AI$30),"")</f>
        <v/>
      </c>
      <c r="AB944" s="55" t="str">
        <f>IFERROR(AB696*('SCENARIO Variables'!AJ$31/'SCENARIO Variables'!AJ$30),"")</f>
        <v/>
      </c>
      <c r="AC944" s="55" t="str">
        <f>IFERROR(AC696*('SCENARIO Variables'!AK$31/'SCENARIO Variables'!AK$30),"")</f>
        <v/>
      </c>
    </row>
    <row r="945" spans="3:29" x14ac:dyDescent="0.3">
      <c r="C945" t="s">
        <v>215</v>
      </c>
      <c r="J945" s="52" t="str">
        <f t="shared" si="40"/>
        <v>*</v>
      </c>
      <c r="K945" s="8">
        <f t="shared" si="38"/>
        <v>2043</v>
      </c>
      <c r="L945" s="56" t="str">
        <f t="shared" si="39"/>
        <v>TNO-C</v>
      </c>
      <c r="O945" s="53" t="str">
        <f>IFERROR(ROUNDDOWN(O697*('SCENARIO Variables'!W$47/'SCENARIO Variables'!W$46),4),"")</f>
        <v/>
      </c>
      <c r="P945" s="55" t="str">
        <f>IFERROR(P697*('SCENARIO Variables'!X$80/'SCENARIO Variables'!X$79),"")</f>
        <v/>
      </c>
      <c r="Q945" s="55" t="str">
        <f>IFERROR(Q697*('SCENARIO Variables'!Y$80/'SCENARIO Variables'!Y$79),"")</f>
        <v/>
      </c>
      <c r="R945" s="55" t="str">
        <f>IFERROR(R697*('SCENARIO Variables'!Z$80/'SCENARIO Variables'!Z$79),"")</f>
        <v/>
      </c>
      <c r="S945" s="55" t="str">
        <f>IFERROR(S697*('SCENARIO Variables'!AA$80/'SCENARIO Variables'!AA$79),"")</f>
        <v/>
      </c>
      <c r="T945" s="55" t="str">
        <f>IFERROR(T697*('SCENARIO Variables'!AB$80/'SCENARIO Variables'!AB$79),"")</f>
        <v/>
      </c>
      <c r="U945" s="55" t="str">
        <f>IFERROR(U697*('SCENARIO Variables'!AC$80/'SCENARIO Variables'!AC$79),"")</f>
        <v/>
      </c>
      <c r="V945" s="55" t="str">
        <f>IFERROR(V697*('SCENARIO Variables'!AD$80/'SCENARIO Variables'!AD$79),"")</f>
        <v/>
      </c>
      <c r="W945" s="55" t="str">
        <f>IFERROR(W697*('SCENARIO Variables'!AE$80/'SCENARIO Variables'!AE$79),"")</f>
        <v/>
      </c>
      <c r="X945" s="55" t="str">
        <f>IFERROR(X697*('SCENARIO Variables'!AF$80/'SCENARIO Variables'!AF$79),"")</f>
        <v/>
      </c>
      <c r="Y945" s="55" t="str">
        <f>IFERROR(Y697*('SCENARIO Variables'!AG$80/'SCENARIO Variables'!AG$79),"")</f>
        <v/>
      </c>
      <c r="Z945" s="55" t="str">
        <f>IFERROR(Z697*('SCENARIO Variables'!AH$80/'SCENARIO Variables'!AH$79),"")</f>
        <v/>
      </c>
      <c r="AA945" s="55" t="str">
        <f>IFERROR(AA697*('SCENARIO Variables'!AI$80/'SCENARIO Variables'!AI$79),"")</f>
        <v/>
      </c>
      <c r="AB945" s="55" t="str">
        <f>IFERROR(AB697*('SCENARIO Variables'!AJ$80/'SCENARIO Variables'!AJ$79),"")</f>
        <v/>
      </c>
      <c r="AC945" s="55" t="str">
        <f>IFERROR(AC697*('SCENARIO Variables'!AK$80/'SCENARIO Variables'!AK$79),"")</f>
        <v/>
      </c>
    </row>
    <row r="946" spans="3:29" x14ac:dyDescent="0.3">
      <c r="C946" t="s">
        <v>216</v>
      </c>
      <c r="J946" s="52" t="str">
        <f t="shared" si="40"/>
        <v>*</v>
      </c>
      <c r="K946" s="8">
        <f t="shared" ref="K946:K997" si="41">K698+10</f>
        <v>2043</v>
      </c>
      <c r="L946" s="56" t="str">
        <f t="shared" ref="L946:L997" si="42">L698</f>
        <v>TTH</v>
      </c>
      <c r="O946" s="53" t="str">
        <f>IFERROR(ROUNDDOWN(O698*('SCENARIO Variables'!W$47/'SCENARIO Variables'!W$46),4),"")</f>
        <v/>
      </c>
      <c r="P946" s="55" t="str">
        <f>IFERROR(P698*('SCENARIO Variables'!X$31/'SCENARIO Variables'!X$30),"")</f>
        <v/>
      </c>
      <c r="Q946" s="55" t="str">
        <f>IFERROR(Q698*('SCENARIO Variables'!Y$31/'SCENARIO Variables'!Y$30),"")</f>
        <v/>
      </c>
      <c r="R946" s="55" t="str">
        <f>IFERROR(R698*('SCENARIO Variables'!Z$31/'SCENARIO Variables'!Z$30),"")</f>
        <v/>
      </c>
      <c r="S946" s="55" t="str">
        <f>IFERROR(S698*('SCENARIO Variables'!AA$31/'SCENARIO Variables'!AA$30),"")</f>
        <v/>
      </c>
      <c r="T946" s="55" t="str">
        <f>IFERROR(T698*('SCENARIO Variables'!AB$31/'SCENARIO Variables'!AB$30),"")</f>
        <v/>
      </c>
      <c r="U946" s="55" t="str">
        <f>IFERROR(U698*('SCENARIO Variables'!AC$31/'SCENARIO Variables'!AC$30),"")</f>
        <v/>
      </c>
      <c r="V946" s="55" t="str">
        <f>IFERROR(V698*('SCENARIO Variables'!AD$31/'SCENARIO Variables'!AD$30),"")</f>
        <v/>
      </c>
      <c r="W946" s="55" t="str">
        <f>IFERROR(W698*('SCENARIO Variables'!AE$31/'SCENARIO Variables'!AE$30),"")</f>
        <v/>
      </c>
      <c r="X946" s="55" t="str">
        <f>IFERROR(X698*('SCENARIO Variables'!AF$31/'SCENARIO Variables'!AF$30),"")</f>
        <v/>
      </c>
      <c r="Y946" s="55" t="str">
        <f>IFERROR(Y698*('SCENARIO Variables'!AG$31/'SCENARIO Variables'!AG$30),"")</f>
        <v/>
      </c>
      <c r="Z946" s="55" t="str">
        <f>IFERROR(Z698*('SCENARIO Variables'!AH$31/'SCENARIO Variables'!AH$30),"")</f>
        <v/>
      </c>
      <c r="AA946" s="55" t="str">
        <f>IFERROR(AA698*('SCENARIO Variables'!AI$31/'SCENARIO Variables'!AI$30),"")</f>
        <v/>
      </c>
      <c r="AB946" s="55" t="str">
        <f>IFERROR(AB698*('SCENARIO Variables'!AJ$31/'SCENARIO Variables'!AJ$30),"")</f>
        <v/>
      </c>
      <c r="AC946" s="55" t="str">
        <f>IFERROR(AC698*('SCENARIO Variables'!AK$31/'SCENARIO Variables'!AK$30),"")</f>
        <v/>
      </c>
    </row>
    <row r="947" spans="3:29" x14ac:dyDescent="0.3">
      <c r="C947" t="s">
        <v>217</v>
      </c>
      <c r="J947" s="52" t="str">
        <f t="shared" si="40"/>
        <v>*</v>
      </c>
      <c r="K947" s="8">
        <f t="shared" si="41"/>
        <v>2043</v>
      </c>
      <c r="L947" s="56" t="str">
        <f t="shared" si="42"/>
        <v>TTH-C</v>
      </c>
      <c r="O947" s="53" t="str">
        <f>IFERROR(ROUNDDOWN(O699*('SCENARIO Variables'!W$47/'SCENARIO Variables'!W$46),4),"")</f>
        <v/>
      </c>
      <c r="P947" s="55" t="str">
        <f>IFERROR(P699*('SCENARIO Variables'!X$80/'SCENARIO Variables'!X$79),"")</f>
        <v/>
      </c>
      <c r="Q947" s="55" t="str">
        <f>IFERROR(Q699*('SCENARIO Variables'!Y$80/'SCENARIO Variables'!Y$79),"")</f>
        <v/>
      </c>
      <c r="R947" s="55" t="str">
        <f>IFERROR(R699*('SCENARIO Variables'!Z$80/'SCENARIO Variables'!Z$79),"")</f>
        <v/>
      </c>
      <c r="S947" s="55" t="str">
        <f>IFERROR(S699*('SCENARIO Variables'!AA$80/'SCENARIO Variables'!AA$79),"")</f>
        <v/>
      </c>
      <c r="T947" s="55" t="str">
        <f>IFERROR(T699*('SCENARIO Variables'!AB$80/'SCENARIO Variables'!AB$79),"")</f>
        <v/>
      </c>
      <c r="U947" s="55" t="str">
        <f>IFERROR(U699*('SCENARIO Variables'!AC$80/'SCENARIO Variables'!AC$79),"")</f>
        <v/>
      </c>
      <c r="V947" s="55" t="str">
        <f>IFERROR(V699*('SCENARIO Variables'!AD$80/'SCENARIO Variables'!AD$79),"")</f>
        <v/>
      </c>
      <c r="W947" s="55" t="str">
        <f>IFERROR(W699*('SCENARIO Variables'!AE$80/'SCENARIO Variables'!AE$79),"")</f>
        <v/>
      </c>
      <c r="X947" s="55" t="str">
        <f>IFERROR(X699*('SCENARIO Variables'!AF$80/'SCENARIO Variables'!AF$79),"")</f>
        <v/>
      </c>
      <c r="Y947" s="55" t="str">
        <f>IFERROR(Y699*('SCENARIO Variables'!AG$80/'SCENARIO Variables'!AG$79),"")</f>
        <v/>
      </c>
      <c r="Z947" s="55" t="str">
        <f>IFERROR(Z699*('SCENARIO Variables'!AH$80/'SCENARIO Variables'!AH$79),"")</f>
        <v/>
      </c>
      <c r="AA947" s="55" t="str">
        <f>IFERROR(AA699*('SCENARIO Variables'!AI$80/'SCENARIO Variables'!AI$79),"")</f>
        <v/>
      </c>
      <c r="AB947" s="55" t="str">
        <f>IFERROR(AB699*('SCENARIO Variables'!AJ$80/'SCENARIO Variables'!AJ$79),"")</f>
        <v/>
      </c>
      <c r="AC947" s="55" t="str">
        <f>IFERROR(AC699*('SCENARIO Variables'!AK$80/'SCENARIO Variables'!AK$79),"")</f>
        <v/>
      </c>
    </row>
    <row r="948" spans="3:29" x14ac:dyDescent="0.3">
      <c r="C948" t="s">
        <v>218</v>
      </c>
      <c r="J948" s="52" t="str">
        <f t="shared" si="40"/>
        <v>*</v>
      </c>
      <c r="K948" s="8">
        <f t="shared" si="41"/>
        <v>2043</v>
      </c>
      <c r="L948" s="56" t="str">
        <f t="shared" si="42"/>
        <v>TTL</v>
      </c>
      <c r="O948" s="53" t="str">
        <f>IFERROR(ROUNDDOWN(O700*('SCENARIO Variables'!W$47/'SCENARIO Variables'!W$46),4),"")</f>
        <v/>
      </c>
      <c r="P948" s="55" t="str">
        <f>IFERROR(P700*('SCENARIO Variables'!X$31/'SCENARIO Variables'!X$30),"")</f>
        <v/>
      </c>
      <c r="Q948" s="55" t="str">
        <f>IFERROR(Q700*('SCENARIO Variables'!Y$31/'SCENARIO Variables'!Y$30),"")</f>
        <v/>
      </c>
      <c r="R948" s="55" t="str">
        <f>IFERROR(R700*('SCENARIO Variables'!Z$31/'SCENARIO Variables'!Z$30),"")</f>
        <v/>
      </c>
      <c r="S948" s="55" t="str">
        <f>IFERROR(S700*('SCENARIO Variables'!AA$31/'SCENARIO Variables'!AA$30),"")</f>
        <v/>
      </c>
      <c r="T948" s="55" t="str">
        <f>IFERROR(T700*('SCENARIO Variables'!AB$31/'SCENARIO Variables'!AB$30),"")</f>
        <v/>
      </c>
      <c r="U948" s="55" t="str">
        <f>IFERROR(U700*('SCENARIO Variables'!AC$31/'SCENARIO Variables'!AC$30),"")</f>
        <v/>
      </c>
      <c r="V948" s="55" t="str">
        <f>IFERROR(V700*('SCENARIO Variables'!AD$31/'SCENARIO Variables'!AD$30),"")</f>
        <v/>
      </c>
      <c r="W948" s="55" t="str">
        <f>IFERROR(W700*('SCENARIO Variables'!AE$31/'SCENARIO Variables'!AE$30),"")</f>
        <v/>
      </c>
      <c r="X948" s="55" t="str">
        <f>IFERROR(X700*('SCENARIO Variables'!AF$31/'SCENARIO Variables'!AF$30),"")</f>
        <v/>
      </c>
      <c r="Y948" s="55" t="str">
        <f>IFERROR(Y700*('SCENARIO Variables'!AG$31/'SCENARIO Variables'!AG$30),"")</f>
        <v/>
      </c>
      <c r="Z948" s="55" t="str">
        <f>IFERROR(Z700*('SCENARIO Variables'!AH$31/'SCENARIO Variables'!AH$30),"")</f>
        <v/>
      </c>
      <c r="AA948" s="55" t="str">
        <f>IFERROR(AA700*('SCENARIO Variables'!AI$31/'SCENARIO Variables'!AI$30),"")</f>
        <v/>
      </c>
      <c r="AB948" s="55" t="str">
        <f>IFERROR(AB700*('SCENARIO Variables'!AJ$31/'SCENARIO Variables'!AJ$30),"")</f>
        <v/>
      </c>
      <c r="AC948" s="55" t="str">
        <f>IFERROR(AC700*('SCENARIO Variables'!AK$31/'SCENARIO Variables'!AK$30),"")</f>
        <v/>
      </c>
    </row>
    <row r="949" spans="3:29" x14ac:dyDescent="0.3">
      <c r="C949" t="s">
        <v>219</v>
      </c>
      <c r="J949" s="52" t="str">
        <f t="shared" si="40"/>
        <v>*</v>
      </c>
      <c r="K949" s="8">
        <f t="shared" si="41"/>
        <v>2043</v>
      </c>
      <c r="L949" s="56" t="str">
        <f t="shared" si="42"/>
        <v>TTL-C</v>
      </c>
      <c r="O949" s="53" t="str">
        <f>IFERROR(ROUNDDOWN(O701*('SCENARIO Variables'!W$47/'SCENARIO Variables'!W$46),4),"")</f>
        <v/>
      </c>
      <c r="P949" s="55" t="str">
        <f>IFERROR(P701*('SCENARIO Variables'!X$80/'SCENARIO Variables'!X$79),"")</f>
        <v/>
      </c>
      <c r="Q949" s="55" t="str">
        <f>IFERROR(Q701*('SCENARIO Variables'!Y$80/'SCENARIO Variables'!Y$79),"")</f>
        <v/>
      </c>
      <c r="R949" s="55" t="str">
        <f>IFERROR(R701*('SCENARIO Variables'!Z$80/'SCENARIO Variables'!Z$79),"")</f>
        <v/>
      </c>
      <c r="S949" s="55" t="str">
        <f>IFERROR(S701*('SCENARIO Variables'!AA$80/'SCENARIO Variables'!AA$79),"")</f>
        <v/>
      </c>
      <c r="T949" s="55" t="str">
        <f>IFERROR(T701*('SCENARIO Variables'!AB$80/'SCENARIO Variables'!AB$79),"")</f>
        <v/>
      </c>
      <c r="U949" s="55" t="str">
        <f>IFERROR(U701*('SCENARIO Variables'!AC$80/'SCENARIO Variables'!AC$79),"")</f>
        <v/>
      </c>
      <c r="V949" s="55" t="str">
        <f>IFERROR(V701*('SCENARIO Variables'!AD$80/'SCENARIO Variables'!AD$79),"")</f>
        <v/>
      </c>
      <c r="W949" s="55" t="str">
        <f>IFERROR(W701*('SCENARIO Variables'!AE$80/'SCENARIO Variables'!AE$79),"")</f>
        <v/>
      </c>
      <c r="X949" s="55" t="str">
        <f>IFERROR(X701*('SCENARIO Variables'!AF$80/'SCENARIO Variables'!AF$79),"")</f>
        <v/>
      </c>
      <c r="Y949" s="55" t="str">
        <f>IFERROR(Y701*('SCENARIO Variables'!AG$80/'SCENARIO Variables'!AG$79),"")</f>
        <v/>
      </c>
      <c r="Z949" s="55" t="str">
        <f>IFERROR(Z701*('SCENARIO Variables'!AH$80/'SCENARIO Variables'!AH$79),"")</f>
        <v/>
      </c>
      <c r="AA949" s="55" t="str">
        <f>IFERROR(AA701*('SCENARIO Variables'!AI$80/'SCENARIO Variables'!AI$79),"")</f>
        <v/>
      </c>
      <c r="AB949" s="55" t="str">
        <f>IFERROR(AB701*('SCENARIO Variables'!AJ$80/'SCENARIO Variables'!AJ$79),"")</f>
        <v/>
      </c>
      <c r="AC949" s="55" t="str">
        <f>IFERROR(AC701*('SCENARIO Variables'!AK$80/'SCENARIO Variables'!AK$79),"")</f>
        <v/>
      </c>
    </row>
    <row r="950" spans="3:29" x14ac:dyDescent="0.3">
      <c r="C950" t="s">
        <v>220</v>
      </c>
      <c r="J950" s="52" t="str">
        <f t="shared" si="40"/>
        <v>*</v>
      </c>
      <c r="K950" s="8">
        <f t="shared" si="41"/>
        <v>2043</v>
      </c>
      <c r="L950" s="56" t="str">
        <f t="shared" si="42"/>
        <v>TTM</v>
      </c>
      <c r="O950" s="53" t="str">
        <f>IFERROR(ROUNDDOWN(O702*('SCENARIO Variables'!W$47/'SCENARIO Variables'!W$46),4),"")</f>
        <v/>
      </c>
      <c r="P950" s="55" t="str">
        <f>IFERROR(P702*('SCENARIO Variables'!X$31/'SCENARIO Variables'!X$30),"")</f>
        <v/>
      </c>
      <c r="Q950" s="55" t="str">
        <f>IFERROR(Q702*('SCENARIO Variables'!Y$31/'SCENARIO Variables'!Y$30),"")</f>
        <v/>
      </c>
      <c r="R950" s="55" t="str">
        <f>IFERROR(R702*('SCENARIO Variables'!Z$31/'SCENARIO Variables'!Z$30),"")</f>
        <v/>
      </c>
      <c r="S950" s="55" t="str">
        <f>IFERROR(S702*('SCENARIO Variables'!AA$31/'SCENARIO Variables'!AA$30),"")</f>
        <v/>
      </c>
      <c r="T950" s="55" t="str">
        <f>IFERROR(T702*('SCENARIO Variables'!AB$31/'SCENARIO Variables'!AB$30),"")</f>
        <v/>
      </c>
      <c r="U950" s="55" t="str">
        <f>IFERROR(U702*('SCENARIO Variables'!AC$31/'SCENARIO Variables'!AC$30),"")</f>
        <v/>
      </c>
      <c r="V950" s="55" t="str">
        <f>IFERROR(V702*('SCENARIO Variables'!AD$31/'SCENARIO Variables'!AD$30),"")</f>
        <v/>
      </c>
      <c r="W950" s="55" t="str">
        <f>IFERROR(W702*('SCENARIO Variables'!AE$31/'SCENARIO Variables'!AE$30),"")</f>
        <v/>
      </c>
      <c r="X950" s="55" t="str">
        <f>IFERROR(X702*('SCENARIO Variables'!AF$31/'SCENARIO Variables'!AF$30),"")</f>
        <v/>
      </c>
      <c r="Y950" s="55" t="str">
        <f>IFERROR(Y702*('SCENARIO Variables'!AG$31/'SCENARIO Variables'!AG$30),"")</f>
        <v/>
      </c>
      <c r="Z950" s="55" t="str">
        <f>IFERROR(Z702*('SCENARIO Variables'!AH$31/'SCENARIO Variables'!AH$30),"")</f>
        <v/>
      </c>
      <c r="AA950" s="55" t="str">
        <f>IFERROR(AA702*('SCENARIO Variables'!AI$31/'SCENARIO Variables'!AI$30),"")</f>
        <v/>
      </c>
      <c r="AB950" s="55" t="str">
        <f>IFERROR(AB702*('SCENARIO Variables'!AJ$31/'SCENARIO Variables'!AJ$30),"")</f>
        <v/>
      </c>
      <c r="AC950" s="55" t="str">
        <f>IFERROR(AC702*('SCENARIO Variables'!AK$31/'SCENARIO Variables'!AK$30),"")</f>
        <v/>
      </c>
    </row>
    <row r="951" spans="3:29" x14ac:dyDescent="0.3">
      <c r="C951" t="s">
        <v>221</v>
      </c>
      <c r="J951" s="52" t="str">
        <f t="shared" si="40"/>
        <v>*</v>
      </c>
      <c r="K951" s="8">
        <f t="shared" si="41"/>
        <v>2043</v>
      </c>
      <c r="L951" s="56" t="str">
        <f t="shared" si="42"/>
        <v>TTM-C</v>
      </c>
      <c r="O951" s="53" t="str">
        <f>IFERROR(ROUNDDOWN(O703*('SCENARIO Variables'!W$47/'SCENARIO Variables'!W$46),4),"")</f>
        <v/>
      </c>
      <c r="P951" s="55" t="str">
        <f>IFERROR(P703*('SCENARIO Variables'!X$80/'SCENARIO Variables'!X$79),"")</f>
        <v/>
      </c>
      <c r="Q951" s="55" t="str">
        <f>IFERROR(Q703*('SCENARIO Variables'!Y$80/'SCENARIO Variables'!Y$79),"")</f>
        <v/>
      </c>
      <c r="R951" s="55" t="str">
        <f>IFERROR(R703*('SCENARIO Variables'!Z$80/'SCENARIO Variables'!Z$79),"")</f>
        <v/>
      </c>
      <c r="S951" s="55" t="str">
        <f>IFERROR(S703*('SCENARIO Variables'!AA$80/'SCENARIO Variables'!AA$79),"")</f>
        <v/>
      </c>
      <c r="T951" s="55" t="str">
        <f>IFERROR(T703*('SCENARIO Variables'!AB$80/'SCENARIO Variables'!AB$79),"")</f>
        <v/>
      </c>
      <c r="U951" s="55" t="str">
        <f>IFERROR(U703*('SCENARIO Variables'!AC$80/'SCENARIO Variables'!AC$79),"")</f>
        <v/>
      </c>
      <c r="V951" s="55" t="str">
        <f>IFERROR(V703*('SCENARIO Variables'!AD$80/'SCENARIO Variables'!AD$79),"")</f>
        <v/>
      </c>
      <c r="W951" s="55" t="str">
        <f>IFERROR(W703*('SCENARIO Variables'!AE$80/'SCENARIO Variables'!AE$79),"")</f>
        <v/>
      </c>
      <c r="X951" s="55" t="str">
        <f>IFERROR(X703*('SCENARIO Variables'!AF$80/'SCENARIO Variables'!AF$79),"")</f>
        <v/>
      </c>
      <c r="Y951" s="55" t="str">
        <f>IFERROR(Y703*('SCENARIO Variables'!AG$80/'SCENARIO Variables'!AG$79),"")</f>
        <v/>
      </c>
      <c r="Z951" s="55" t="str">
        <f>IFERROR(Z703*('SCENARIO Variables'!AH$80/'SCENARIO Variables'!AH$79),"")</f>
        <v/>
      </c>
      <c r="AA951" s="55" t="str">
        <f>IFERROR(AA703*('SCENARIO Variables'!AI$80/'SCENARIO Variables'!AI$79),"")</f>
        <v/>
      </c>
      <c r="AB951" s="55" t="str">
        <f>IFERROR(AB703*('SCENARIO Variables'!AJ$80/'SCENARIO Variables'!AJ$79),"")</f>
        <v/>
      </c>
      <c r="AC951" s="55" t="str">
        <f>IFERROR(AC703*('SCENARIO Variables'!AK$80/'SCENARIO Variables'!AK$79),"")</f>
        <v/>
      </c>
    </row>
    <row r="952" spans="3:29" x14ac:dyDescent="0.3">
      <c r="C952" t="s">
        <v>222</v>
      </c>
      <c r="J952" s="52" t="str">
        <f t="shared" si="40"/>
        <v>*</v>
      </c>
      <c r="K952" s="8">
        <f t="shared" si="41"/>
        <v>2043</v>
      </c>
      <c r="L952" s="56" t="str">
        <f t="shared" si="42"/>
        <v>TTP</v>
      </c>
      <c r="O952" s="53" t="str">
        <f>IFERROR(ROUNDDOWN(O704*('SCENARIO Variables'!W$47/'SCENARIO Variables'!W$46),4),"")</f>
        <v/>
      </c>
      <c r="P952" s="55" t="str">
        <f>IFERROR(P704*('SCENARIO Variables'!X$31/'SCENARIO Variables'!X$30),"")</f>
        <v/>
      </c>
      <c r="Q952" s="55" t="str">
        <f>IFERROR(Q704*('SCENARIO Variables'!Y$31/'SCENARIO Variables'!Y$30),"")</f>
        <v/>
      </c>
      <c r="R952" s="55" t="str">
        <f>IFERROR(R704*('SCENARIO Variables'!Z$31/'SCENARIO Variables'!Z$30),"")</f>
        <v/>
      </c>
      <c r="S952" s="55" t="str">
        <f>IFERROR(S704*('SCENARIO Variables'!AA$31/'SCENARIO Variables'!AA$30),"")</f>
        <v/>
      </c>
      <c r="T952" s="55" t="str">
        <f>IFERROR(T704*('SCENARIO Variables'!AB$31/'SCENARIO Variables'!AB$30),"")</f>
        <v/>
      </c>
      <c r="U952" s="55" t="str">
        <f>IFERROR(U704*('SCENARIO Variables'!AC$31/'SCENARIO Variables'!AC$30),"")</f>
        <v/>
      </c>
      <c r="V952" s="55" t="str">
        <f>IFERROR(V704*('SCENARIO Variables'!AD$31/'SCENARIO Variables'!AD$30),"")</f>
        <v/>
      </c>
      <c r="W952" s="55" t="str">
        <f>IFERROR(W704*('SCENARIO Variables'!AE$31/'SCENARIO Variables'!AE$30),"")</f>
        <v/>
      </c>
      <c r="X952" s="55" t="str">
        <f>IFERROR(X704*('SCENARIO Variables'!AF$31/'SCENARIO Variables'!AF$30),"")</f>
        <v/>
      </c>
      <c r="Y952" s="55" t="str">
        <f>IFERROR(Y704*('SCENARIO Variables'!AG$31/'SCENARIO Variables'!AG$30),"")</f>
        <v/>
      </c>
      <c r="Z952" s="55" t="str">
        <f>IFERROR(Z704*('SCENARIO Variables'!AH$31/'SCENARIO Variables'!AH$30),"")</f>
        <v/>
      </c>
      <c r="AA952" s="55" t="str">
        <f>IFERROR(AA704*('SCENARIO Variables'!AI$31/'SCENARIO Variables'!AI$30),"")</f>
        <v/>
      </c>
      <c r="AB952" s="55" t="str">
        <f>IFERROR(AB704*('SCENARIO Variables'!AJ$31/'SCENARIO Variables'!AJ$30),"")</f>
        <v/>
      </c>
      <c r="AC952" s="55" t="str">
        <f>IFERROR(AC704*('SCENARIO Variables'!AK$31/'SCENARIO Variables'!AK$30),"")</f>
        <v/>
      </c>
    </row>
    <row r="953" spans="3:29" x14ac:dyDescent="0.3">
      <c r="C953" t="s">
        <v>223</v>
      </c>
      <c r="J953" s="52" t="str">
        <f t="shared" si="40"/>
        <v>*</v>
      </c>
      <c r="K953" s="8">
        <f t="shared" si="41"/>
        <v>2043</v>
      </c>
      <c r="L953" s="56" t="str">
        <f t="shared" si="42"/>
        <v>TTP-C</v>
      </c>
      <c r="O953" s="53" t="str">
        <f>IFERROR(ROUNDDOWN(O705*('SCENARIO Variables'!W$47/'SCENARIO Variables'!W$46),4),"")</f>
        <v/>
      </c>
      <c r="P953" s="55" t="str">
        <f>IFERROR(P705*('SCENARIO Variables'!X$80/'SCENARIO Variables'!X$79),"")</f>
        <v/>
      </c>
      <c r="Q953" s="55" t="str">
        <f>IFERROR(Q705*('SCENARIO Variables'!Y$80/'SCENARIO Variables'!Y$79),"")</f>
        <v/>
      </c>
      <c r="R953" s="55" t="str">
        <f>IFERROR(R705*('SCENARIO Variables'!Z$80/'SCENARIO Variables'!Z$79),"")</f>
        <v/>
      </c>
      <c r="S953" s="55" t="str">
        <f>IFERROR(S705*('SCENARIO Variables'!AA$80/'SCENARIO Variables'!AA$79),"")</f>
        <v/>
      </c>
      <c r="T953" s="55" t="str">
        <f>IFERROR(T705*('SCENARIO Variables'!AB$80/'SCENARIO Variables'!AB$79),"")</f>
        <v/>
      </c>
      <c r="U953" s="55" t="str">
        <f>IFERROR(U705*('SCENARIO Variables'!AC$80/'SCENARIO Variables'!AC$79),"")</f>
        <v/>
      </c>
      <c r="V953" s="55" t="str">
        <f>IFERROR(V705*('SCENARIO Variables'!AD$80/'SCENARIO Variables'!AD$79),"")</f>
        <v/>
      </c>
      <c r="W953" s="55" t="str">
        <f>IFERROR(W705*('SCENARIO Variables'!AE$80/'SCENARIO Variables'!AE$79),"")</f>
        <v/>
      </c>
      <c r="X953" s="55" t="str">
        <f>IFERROR(X705*('SCENARIO Variables'!AF$80/'SCENARIO Variables'!AF$79),"")</f>
        <v/>
      </c>
      <c r="Y953" s="55" t="str">
        <f>IFERROR(Y705*('SCENARIO Variables'!AG$80/'SCENARIO Variables'!AG$79),"")</f>
        <v/>
      </c>
      <c r="Z953" s="55" t="str">
        <f>IFERROR(Z705*('SCENARIO Variables'!AH$80/'SCENARIO Variables'!AH$79),"")</f>
        <v/>
      </c>
      <c r="AA953" s="55" t="str">
        <f>IFERROR(AA705*('SCENARIO Variables'!AI$80/'SCENARIO Variables'!AI$79),"")</f>
        <v/>
      </c>
      <c r="AB953" s="55" t="str">
        <f>IFERROR(AB705*('SCENARIO Variables'!AJ$80/'SCENARIO Variables'!AJ$79),"")</f>
        <v/>
      </c>
      <c r="AC953" s="55" t="str">
        <f>IFERROR(AC705*('SCENARIO Variables'!AK$80/'SCENARIO Variables'!AK$79),"")</f>
        <v/>
      </c>
    </row>
    <row r="954" spans="3:29" x14ac:dyDescent="0.3">
      <c r="C954" t="s">
        <v>224</v>
      </c>
      <c r="J954" s="52" t="str">
        <f t="shared" si="40"/>
        <v>*</v>
      </c>
      <c r="K954" s="8">
        <f t="shared" si="41"/>
        <v>2043</v>
      </c>
      <c r="L954" s="56" t="str">
        <f t="shared" si="42"/>
        <v>TWN</v>
      </c>
      <c r="O954" s="53" t="str">
        <f>IFERROR(ROUNDDOWN(O706*('SCENARIO Variables'!W$47/'SCENARIO Variables'!W$46),4),"")</f>
        <v/>
      </c>
      <c r="P954" s="55" t="str">
        <f>IFERROR(P706*('SCENARIO Variables'!X$31/'SCENARIO Variables'!X$30),"")</f>
        <v/>
      </c>
      <c r="Q954" s="55" t="str">
        <f>IFERROR(Q706*('SCENARIO Variables'!Y$31/'SCENARIO Variables'!Y$30),"")</f>
        <v/>
      </c>
      <c r="R954" s="55" t="str">
        <f>IFERROR(R706*('SCENARIO Variables'!Z$31/'SCENARIO Variables'!Z$30),"")</f>
        <v/>
      </c>
      <c r="S954" s="55" t="str">
        <f>IFERROR(S706*('SCENARIO Variables'!AA$31/'SCENARIO Variables'!AA$30),"")</f>
        <v/>
      </c>
      <c r="T954" s="55" t="str">
        <f>IFERROR(T706*('SCENARIO Variables'!AB$31/'SCENARIO Variables'!AB$30),"")</f>
        <v/>
      </c>
      <c r="U954" s="55" t="str">
        <f>IFERROR(U706*('SCENARIO Variables'!AC$31/'SCENARIO Variables'!AC$30),"")</f>
        <v/>
      </c>
      <c r="V954" s="55" t="str">
        <f>IFERROR(V706*('SCENARIO Variables'!AD$31/'SCENARIO Variables'!AD$30),"")</f>
        <v/>
      </c>
      <c r="W954" s="55" t="str">
        <f>IFERROR(W706*('SCENARIO Variables'!AE$31/'SCENARIO Variables'!AE$30),"")</f>
        <v/>
      </c>
      <c r="X954" s="55" t="str">
        <f>IFERROR(X706*('SCENARIO Variables'!AF$31/'SCENARIO Variables'!AF$30),"")</f>
        <v/>
      </c>
      <c r="Y954" s="55" t="str">
        <f>IFERROR(Y706*('SCENARIO Variables'!AG$31/'SCENARIO Variables'!AG$30),"")</f>
        <v/>
      </c>
      <c r="Z954" s="55" t="str">
        <f>IFERROR(Z706*('SCENARIO Variables'!AH$31/'SCENARIO Variables'!AH$30),"")</f>
        <v/>
      </c>
      <c r="AA954" s="55" t="str">
        <f>IFERROR(AA706*('SCENARIO Variables'!AI$31/'SCENARIO Variables'!AI$30),"")</f>
        <v/>
      </c>
      <c r="AB954" s="55" t="str">
        <f>IFERROR(AB706*('SCENARIO Variables'!AJ$31/'SCENARIO Variables'!AJ$30),"")</f>
        <v/>
      </c>
      <c r="AC954" s="55" t="str">
        <f>IFERROR(AC706*('SCENARIO Variables'!AK$31/'SCENARIO Variables'!AK$30),"")</f>
        <v/>
      </c>
    </row>
    <row r="955" spans="3:29" x14ac:dyDescent="0.3">
      <c r="C955" t="s">
        <v>225</v>
      </c>
      <c r="J955" s="52" t="str">
        <f t="shared" si="40"/>
        <v>*</v>
      </c>
      <c r="K955" s="8">
        <f t="shared" si="41"/>
        <v>2043</v>
      </c>
      <c r="L955" s="56" t="str">
        <f t="shared" si="42"/>
        <v>TWN-C</v>
      </c>
      <c r="O955" s="53" t="str">
        <f>IFERROR(ROUNDDOWN(O707*('SCENARIO Variables'!W$47/'SCENARIO Variables'!W$46),4),"")</f>
        <v/>
      </c>
      <c r="P955" s="55" t="str">
        <f>IFERROR(P707*('SCENARIO Variables'!X$80/'SCENARIO Variables'!X$79),"")</f>
        <v/>
      </c>
      <c r="Q955" s="55" t="str">
        <f>IFERROR(Q707*('SCENARIO Variables'!Y$80/'SCENARIO Variables'!Y$79),"")</f>
        <v/>
      </c>
      <c r="R955" s="55" t="str">
        <f>IFERROR(R707*('SCENARIO Variables'!Z$80/'SCENARIO Variables'!Z$79),"")</f>
        <v/>
      </c>
      <c r="S955" s="55" t="str">
        <f>IFERROR(S707*('SCENARIO Variables'!AA$80/'SCENARIO Variables'!AA$79),"")</f>
        <v/>
      </c>
      <c r="T955" s="55" t="str">
        <f>IFERROR(T707*('SCENARIO Variables'!AB$80/'SCENARIO Variables'!AB$79),"")</f>
        <v/>
      </c>
      <c r="U955" s="55" t="str">
        <f>IFERROR(U707*('SCENARIO Variables'!AC$80/'SCENARIO Variables'!AC$79),"")</f>
        <v/>
      </c>
      <c r="V955" s="55" t="str">
        <f>IFERROR(V707*('SCENARIO Variables'!AD$80/'SCENARIO Variables'!AD$79),"")</f>
        <v/>
      </c>
      <c r="W955" s="55" t="str">
        <f>IFERROR(W707*('SCENARIO Variables'!AE$80/'SCENARIO Variables'!AE$79),"")</f>
        <v/>
      </c>
      <c r="X955" s="55" t="str">
        <f>IFERROR(X707*('SCENARIO Variables'!AF$80/'SCENARIO Variables'!AF$79),"")</f>
        <v/>
      </c>
      <c r="Y955" s="55" t="str">
        <f>IFERROR(Y707*('SCENARIO Variables'!AG$80/'SCENARIO Variables'!AG$79),"")</f>
        <v/>
      </c>
      <c r="Z955" s="55" t="str">
        <f>IFERROR(Z707*('SCENARIO Variables'!AH$80/'SCENARIO Variables'!AH$79),"")</f>
        <v/>
      </c>
      <c r="AA955" s="55" t="str">
        <f>IFERROR(AA707*('SCENARIO Variables'!AI$80/'SCENARIO Variables'!AI$79),"")</f>
        <v/>
      </c>
      <c r="AB955" s="55" t="str">
        <f>IFERROR(AB707*('SCENARIO Variables'!AJ$80/'SCENARIO Variables'!AJ$79),"")</f>
        <v/>
      </c>
      <c r="AC955" s="55" t="str">
        <f>IFERROR(AC707*('SCENARIO Variables'!AK$80/'SCENARIO Variables'!AK$79),"")</f>
        <v/>
      </c>
    </row>
    <row r="956" spans="3:29" x14ac:dyDescent="0.3">
      <c r="C956" t="s">
        <v>226</v>
      </c>
      <c r="J956" s="52" t="str">
        <f t="shared" si="40"/>
        <v>*</v>
      </c>
      <c r="K956" s="8">
        <f t="shared" si="41"/>
        <v>2043</v>
      </c>
      <c r="L956" s="56" t="str">
        <f t="shared" si="42"/>
        <v>TYEP</v>
      </c>
      <c r="O956" s="53" t="str">
        <f>IFERROR(ROUNDDOWN(O708*('SCENARIO Variables'!W$47/'SCENARIO Variables'!W$46),4),"")</f>
        <v/>
      </c>
      <c r="P956" s="55" t="str">
        <f>IFERROR(P708*('SCENARIO Variables'!X$31/'SCENARIO Variables'!X$30),"")</f>
        <v/>
      </c>
      <c r="Q956" s="55" t="str">
        <f>IFERROR(Q708*('SCENARIO Variables'!Y$31/'SCENARIO Variables'!Y$30),"")</f>
        <v/>
      </c>
      <c r="R956" s="55" t="str">
        <f>IFERROR(R708*('SCENARIO Variables'!Z$31/'SCENARIO Variables'!Z$30),"")</f>
        <v/>
      </c>
      <c r="S956" s="55" t="str">
        <f>IFERROR(S708*('SCENARIO Variables'!AA$31/'SCENARIO Variables'!AA$30),"")</f>
        <v/>
      </c>
      <c r="T956" s="55" t="str">
        <f>IFERROR(T708*('SCENARIO Variables'!AB$31/'SCENARIO Variables'!AB$30),"")</f>
        <v/>
      </c>
      <c r="U956" s="55" t="str">
        <f>IFERROR(U708*('SCENARIO Variables'!AC$31/'SCENARIO Variables'!AC$30),"")</f>
        <v/>
      </c>
      <c r="V956" s="55" t="str">
        <f>IFERROR(V708*('SCENARIO Variables'!AD$31/'SCENARIO Variables'!AD$30),"")</f>
        <v/>
      </c>
      <c r="W956" s="55" t="str">
        <f>IFERROR(W708*('SCENARIO Variables'!AE$31/'SCENARIO Variables'!AE$30),"")</f>
        <v/>
      </c>
      <c r="X956" s="55" t="str">
        <f>IFERROR(X708*('SCENARIO Variables'!AF$31/'SCENARIO Variables'!AF$30),"")</f>
        <v/>
      </c>
      <c r="Y956" s="55" t="str">
        <f>IFERROR(Y708*('SCENARIO Variables'!AG$31/'SCENARIO Variables'!AG$30),"")</f>
        <v/>
      </c>
      <c r="Z956" s="55" t="str">
        <f>IFERROR(Z708*('SCENARIO Variables'!AH$31/'SCENARIO Variables'!AH$30),"")</f>
        <v/>
      </c>
      <c r="AA956" s="55" t="str">
        <f>IFERROR(AA708*('SCENARIO Variables'!AI$31/'SCENARIO Variables'!AI$30),"")</f>
        <v/>
      </c>
      <c r="AB956" s="55" t="str">
        <f>IFERROR(AB708*('SCENARIO Variables'!AJ$31/'SCENARIO Variables'!AJ$30),"")</f>
        <v/>
      </c>
      <c r="AC956" s="55" t="str">
        <f>IFERROR(AC708*('SCENARIO Variables'!AK$31/'SCENARIO Variables'!AK$30),"")</f>
        <v/>
      </c>
    </row>
    <row r="957" spans="3:29" x14ac:dyDescent="0.3">
      <c r="C957" t="s">
        <v>227</v>
      </c>
      <c r="J957" s="52" t="str">
        <f t="shared" si="40"/>
        <v>*</v>
      </c>
      <c r="K957" s="8">
        <f t="shared" si="41"/>
        <v>2043</v>
      </c>
      <c r="L957" s="56" t="str">
        <f t="shared" si="42"/>
        <v>TYEP-C</v>
      </c>
      <c r="O957" s="53" t="str">
        <f>IFERROR(ROUNDDOWN(O709*('SCENARIO Variables'!W$47/'SCENARIO Variables'!W$46),4),"")</f>
        <v/>
      </c>
      <c r="P957" s="55" t="str">
        <f>IFERROR(P709*('SCENARIO Variables'!X$80/'SCENARIO Variables'!X$79),"")</f>
        <v/>
      </c>
      <c r="Q957" s="55" t="str">
        <f>IFERROR(Q709*('SCENARIO Variables'!Y$80/'SCENARIO Variables'!Y$79),"")</f>
        <v/>
      </c>
      <c r="R957" s="55" t="str">
        <f>IFERROR(R709*('SCENARIO Variables'!Z$80/'SCENARIO Variables'!Z$79),"")</f>
        <v/>
      </c>
      <c r="S957" s="55" t="str">
        <f>IFERROR(S709*('SCENARIO Variables'!AA$80/'SCENARIO Variables'!AA$79),"")</f>
        <v/>
      </c>
      <c r="T957" s="55" t="str">
        <f>IFERROR(T709*('SCENARIO Variables'!AB$80/'SCENARIO Variables'!AB$79),"")</f>
        <v/>
      </c>
      <c r="U957" s="55" t="str">
        <f>IFERROR(U709*('SCENARIO Variables'!AC$80/'SCENARIO Variables'!AC$79),"")</f>
        <v/>
      </c>
      <c r="V957" s="55" t="str">
        <f>IFERROR(V709*('SCENARIO Variables'!AD$80/'SCENARIO Variables'!AD$79),"")</f>
        <v/>
      </c>
      <c r="W957" s="55" t="str">
        <f>IFERROR(W709*('SCENARIO Variables'!AE$80/'SCENARIO Variables'!AE$79),"")</f>
        <v/>
      </c>
      <c r="X957" s="55" t="str">
        <f>IFERROR(X709*('SCENARIO Variables'!AF$80/'SCENARIO Variables'!AF$79),"")</f>
        <v/>
      </c>
      <c r="Y957" s="55" t="str">
        <f>IFERROR(Y709*('SCENARIO Variables'!AG$80/'SCENARIO Variables'!AG$79),"")</f>
        <v/>
      </c>
      <c r="Z957" s="55" t="str">
        <f>IFERROR(Z709*('SCENARIO Variables'!AH$80/'SCENARIO Variables'!AH$79),"")</f>
        <v/>
      </c>
      <c r="AA957" s="55" t="str">
        <f>IFERROR(AA709*('SCENARIO Variables'!AI$80/'SCENARIO Variables'!AI$79),"")</f>
        <v/>
      </c>
      <c r="AB957" s="55" t="str">
        <f>IFERROR(AB709*('SCENARIO Variables'!AJ$80/'SCENARIO Variables'!AJ$79),"")</f>
        <v/>
      </c>
      <c r="AC957" s="55" t="str">
        <f>IFERROR(AC709*('SCENARIO Variables'!AK$80/'SCENARIO Variables'!AK$79),"")</f>
        <v/>
      </c>
    </row>
    <row r="958" spans="3:29" x14ac:dyDescent="0.3">
      <c r="C958" t="s">
        <v>228</v>
      </c>
      <c r="J958" s="52" t="str">
        <f t="shared" si="40"/>
        <v>*</v>
      </c>
      <c r="K958" s="8">
        <f t="shared" si="41"/>
        <v>2043</v>
      </c>
      <c r="L958" s="56" t="str">
        <f t="shared" si="42"/>
        <v>TYNP</v>
      </c>
      <c r="O958" s="53" t="str">
        <f>IFERROR(ROUNDDOWN(O710*('SCENARIO Variables'!W$47/'SCENARIO Variables'!W$46),4),"")</f>
        <v/>
      </c>
      <c r="P958" s="55" t="str">
        <f>IFERROR(P710*('SCENARIO Variables'!X$31/'SCENARIO Variables'!X$30),"")</f>
        <v/>
      </c>
      <c r="Q958" s="55" t="str">
        <f>IFERROR(Q710*('SCENARIO Variables'!Y$31/'SCENARIO Variables'!Y$30),"")</f>
        <v/>
      </c>
      <c r="R958" s="55" t="str">
        <f>IFERROR(R710*('SCENARIO Variables'!Z$31/'SCENARIO Variables'!Z$30),"")</f>
        <v/>
      </c>
      <c r="S958" s="55" t="str">
        <f>IFERROR(S710*('SCENARIO Variables'!AA$31/'SCENARIO Variables'!AA$30),"")</f>
        <v/>
      </c>
      <c r="T958" s="55" t="str">
        <f>IFERROR(T710*('SCENARIO Variables'!AB$31/'SCENARIO Variables'!AB$30),"")</f>
        <v/>
      </c>
      <c r="U958" s="55" t="str">
        <f>IFERROR(U710*('SCENARIO Variables'!AC$31/'SCENARIO Variables'!AC$30),"")</f>
        <v/>
      </c>
      <c r="V958" s="55" t="str">
        <f>IFERROR(V710*('SCENARIO Variables'!AD$31/'SCENARIO Variables'!AD$30),"")</f>
        <v/>
      </c>
      <c r="W958" s="55" t="str">
        <f>IFERROR(W710*('SCENARIO Variables'!AE$31/'SCENARIO Variables'!AE$30),"")</f>
        <v/>
      </c>
      <c r="X958" s="55" t="str">
        <f>IFERROR(X710*('SCENARIO Variables'!AF$31/'SCENARIO Variables'!AF$30),"")</f>
        <v/>
      </c>
      <c r="Y958" s="55" t="str">
        <f>IFERROR(Y710*('SCENARIO Variables'!AG$31/'SCENARIO Variables'!AG$30),"")</f>
        <v/>
      </c>
      <c r="Z958" s="55" t="str">
        <f>IFERROR(Z710*('SCENARIO Variables'!AH$31/'SCENARIO Variables'!AH$30),"")</f>
        <v/>
      </c>
      <c r="AA958" s="55" t="str">
        <f>IFERROR(AA710*('SCENARIO Variables'!AI$31/'SCENARIO Variables'!AI$30),"")</f>
        <v/>
      </c>
      <c r="AB958" s="55" t="str">
        <f>IFERROR(AB710*('SCENARIO Variables'!AJ$31/'SCENARIO Variables'!AJ$30),"")</f>
        <v/>
      </c>
      <c r="AC958" s="55" t="str">
        <f>IFERROR(AC710*('SCENARIO Variables'!AK$31/'SCENARIO Variables'!AK$30),"")</f>
        <v/>
      </c>
    </row>
    <row r="959" spans="3:29" x14ac:dyDescent="0.3">
      <c r="C959" t="s">
        <v>229</v>
      </c>
      <c r="J959" s="52" t="str">
        <f t="shared" si="40"/>
        <v>*</v>
      </c>
      <c r="K959" s="8">
        <f t="shared" si="41"/>
        <v>2043</v>
      </c>
      <c r="L959" s="56" t="str">
        <f t="shared" si="42"/>
        <v>TYNP-C</v>
      </c>
      <c r="O959" s="53" t="str">
        <f>IFERROR(ROUNDDOWN(O711*('SCENARIO Variables'!W$47/'SCENARIO Variables'!W$46),4),"")</f>
        <v/>
      </c>
      <c r="P959" s="55" t="str">
        <f>IFERROR(P711*('SCENARIO Variables'!X$80/'SCENARIO Variables'!X$79),"")</f>
        <v/>
      </c>
      <c r="Q959" s="55" t="str">
        <f>IFERROR(Q711*('SCENARIO Variables'!Y$80/'SCENARIO Variables'!Y$79),"")</f>
        <v/>
      </c>
      <c r="R959" s="55" t="str">
        <f>IFERROR(R711*('SCENARIO Variables'!Z$80/'SCENARIO Variables'!Z$79),"")</f>
        <v/>
      </c>
      <c r="S959" s="55" t="str">
        <f>IFERROR(S711*('SCENARIO Variables'!AA$80/'SCENARIO Variables'!AA$79),"")</f>
        <v/>
      </c>
      <c r="T959" s="55" t="str">
        <f>IFERROR(T711*('SCENARIO Variables'!AB$80/'SCENARIO Variables'!AB$79),"")</f>
        <v/>
      </c>
      <c r="U959" s="55" t="str">
        <f>IFERROR(U711*('SCENARIO Variables'!AC$80/'SCENARIO Variables'!AC$79),"")</f>
        <v/>
      </c>
      <c r="V959" s="55" t="str">
        <f>IFERROR(V711*('SCENARIO Variables'!AD$80/'SCENARIO Variables'!AD$79),"")</f>
        <v/>
      </c>
      <c r="W959" s="55" t="str">
        <f>IFERROR(W711*('SCENARIO Variables'!AE$80/'SCENARIO Variables'!AE$79),"")</f>
        <v/>
      </c>
      <c r="X959" s="55" t="str">
        <f>IFERROR(X711*('SCENARIO Variables'!AF$80/'SCENARIO Variables'!AF$79),"")</f>
        <v/>
      </c>
      <c r="Y959" s="55" t="str">
        <f>IFERROR(Y711*('SCENARIO Variables'!AG$80/'SCENARIO Variables'!AG$79),"")</f>
        <v/>
      </c>
      <c r="Z959" s="55" t="str">
        <f>IFERROR(Z711*('SCENARIO Variables'!AH$80/'SCENARIO Variables'!AH$79),"")</f>
        <v/>
      </c>
      <c r="AA959" s="55" t="str">
        <f>IFERROR(AA711*('SCENARIO Variables'!AI$80/'SCENARIO Variables'!AI$79),"")</f>
        <v/>
      </c>
      <c r="AB959" s="55" t="str">
        <f>IFERROR(AB711*('SCENARIO Variables'!AJ$80/'SCENARIO Variables'!AJ$79),"")</f>
        <v/>
      </c>
      <c r="AC959" s="55" t="str">
        <f>IFERROR(AC711*('SCENARIO Variables'!AK$80/'SCENARIO Variables'!AK$79),"")</f>
        <v/>
      </c>
    </row>
    <row r="960" spans="3:29" x14ac:dyDescent="0.3">
      <c r="C960" t="s">
        <v>230</v>
      </c>
      <c r="J960" s="52" t="str">
        <f t="shared" si="40"/>
        <v>*</v>
      </c>
      <c r="K960" s="8">
        <f t="shared" si="41"/>
        <v>2043</v>
      </c>
      <c r="L960" s="56" t="str">
        <f t="shared" si="42"/>
        <v>TLEF</v>
      </c>
      <c r="O960" s="53" t="str">
        <f>IFERROR(ROUNDDOWN(O712*('SCENARIO Variables'!W$47/'SCENARIO Variables'!W$46),4),"")</f>
        <v/>
      </c>
      <c r="P960" s="55" t="str">
        <f>IFERROR(P712*('SCENARIO Variables'!$H$14/'SCENARIO Variables'!$H$13)*('SCENARIO Variables'!X$31/'SCENARIO Variables'!X$30),"")</f>
        <v/>
      </c>
      <c r="Q960" s="55" t="str">
        <f>IFERROR(Q712*('SCENARIO Variables'!$H$14/'SCENARIO Variables'!$H$13)*('SCENARIO Variables'!Y$31/'SCENARIO Variables'!Y$30),"")</f>
        <v/>
      </c>
      <c r="R960" s="55" t="str">
        <f>IFERROR(R712*('SCENARIO Variables'!$H$14/'SCENARIO Variables'!$H$13)*('SCENARIO Variables'!Z$31/'SCENARIO Variables'!Z$30),"")</f>
        <v/>
      </c>
      <c r="S960" s="55" t="str">
        <f>IFERROR(S712*('SCENARIO Variables'!$H$14/'SCENARIO Variables'!$H$13)*('SCENARIO Variables'!AA$31/'SCENARIO Variables'!AA$30),"")</f>
        <v/>
      </c>
      <c r="T960" s="55" t="str">
        <f>IFERROR(T712*('SCENARIO Variables'!$H$14/'SCENARIO Variables'!$H$13)*('SCENARIO Variables'!AB$31/'SCENARIO Variables'!AB$30),"")</f>
        <v/>
      </c>
      <c r="U960" s="55" t="str">
        <f>IFERROR(U712*('SCENARIO Variables'!$H$14/'SCENARIO Variables'!$H$13)*('SCENARIO Variables'!AC$31/'SCENARIO Variables'!AC$30),"")</f>
        <v/>
      </c>
      <c r="V960" s="55" t="str">
        <f>IFERROR(V712*('SCENARIO Variables'!$H$14/'SCENARIO Variables'!$H$13)*('SCENARIO Variables'!AD$31/'SCENARIO Variables'!AD$30),"")</f>
        <v/>
      </c>
      <c r="W960" s="55" t="str">
        <f>IFERROR(W712*('SCENARIO Variables'!$H$14/'SCENARIO Variables'!$H$13)*('SCENARIO Variables'!AE$31/'SCENARIO Variables'!AE$30),"")</f>
        <v/>
      </c>
      <c r="X960" s="55" t="str">
        <f>IFERROR(X712*('SCENARIO Variables'!$H$14/'SCENARIO Variables'!$H$13)*('SCENARIO Variables'!AF$31/'SCENARIO Variables'!AF$30),"")</f>
        <v/>
      </c>
      <c r="Y960" s="55" t="str">
        <f>IFERROR(Y712*('SCENARIO Variables'!$H$14/'SCENARIO Variables'!$H$13)*('SCENARIO Variables'!AG$31/'SCENARIO Variables'!AG$30),"")</f>
        <v/>
      </c>
      <c r="Z960" s="55" t="str">
        <f>IFERROR(Z712*('SCENARIO Variables'!$H$14/'SCENARIO Variables'!$H$13)*('SCENARIO Variables'!AH$31/'SCENARIO Variables'!AH$30),"")</f>
        <v/>
      </c>
      <c r="AA960" s="55" t="str">
        <f>IFERROR(AA712*('SCENARIO Variables'!$H$14/'SCENARIO Variables'!$H$13)*('SCENARIO Variables'!AI$31/'SCENARIO Variables'!AI$30),"")</f>
        <v/>
      </c>
      <c r="AB960" s="55" t="str">
        <f>IFERROR(AB712*('SCENARIO Variables'!$H$14/'SCENARIO Variables'!$H$13)*('SCENARIO Variables'!AJ$31/'SCENARIO Variables'!AJ$30),"")</f>
        <v/>
      </c>
      <c r="AC960" s="55" t="str">
        <f>IFERROR(AC712*('SCENARIO Variables'!$H$14/'SCENARIO Variables'!$H$13)*('SCENARIO Variables'!AK$31/'SCENARIO Variables'!AK$30),"")</f>
        <v/>
      </c>
    </row>
    <row r="961" spans="3:29" x14ac:dyDescent="0.3">
      <c r="C961" t="s">
        <v>231</v>
      </c>
      <c r="J961" s="52" t="str">
        <f t="shared" si="40"/>
        <v>*</v>
      </c>
      <c r="K961" s="8">
        <f t="shared" si="41"/>
        <v>2043</v>
      </c>
      <c r="L961" s="56" t="str">
        <f t="shared" si="42"/>
        <v>TLEF-C</v>
      </c>
      <c r="O961" s="53" t="str">
        <f>IFERROR(ROUNDDOWN(O713*('SCENARIO Variables'!W$47/'SCENARIO Variables'!W$46),4),"")</f>
        <v/>
      </c>
      <c r="P961" s="55" t="str">
        <f>IFERROR(P713*('SCENARIO Variables'!X$80/'SCENARIO Variables'!X$79),"")</f>
        <v/>
      </c>
      <c r="Q961" s="55" t="str">
        <f>IFERROR(Q713*('SCENARIO Variables'!Y$80/'SCENARIO Variables'!Y$79),"")</f>
        <v/>
      </c>
      <c r="R961" s="55" t="str">
        <f>IFERROR(R713*('SCENARIO Variables'!Z$80/'SCENARIO Variables'!Z$79),"")</f>
        <v/>
      </c>
      <c r="S961" s="55" t="str">
        <f>IFERROR(S713*('SCENARIO Variables'!AA$80/'SCENARIO Variables'!AA$79),"")</f>
        <v/>
      </c>
      <c r="T961" s="55" t="str">
        <f>IFERROR(T713*('SCENARIO Variables'!AB$80/'SCENARIO Variables'!AB$79),"")</f>
        <v/>
      </c>
      <c r="U961" s="55" t="str">
        <f>IFERROR(U713*('SCENARIO Variables'!AC$80/'SCENARIO Variables'!AC$79),"")</f>
        <v/>
      </c>
      <c r="V961" s="55" t="str">
        <f>IFERROR(V713*('SCENARIO Variables'!AD$80/'SCENARIO Variables'!AD$79),"")</f>
        <v/>
      </c>
      <c r="W961" s="55" t="str">
        <f>IFERROR(W713*('SCENARIO Variables'!AE$80/'SCENARIO Variables'!AE$79),"")</f>
        <v/>
      </c>
      <c r="X961" s="55" t="str">
        <f>IFERROR(X713*('SCENARIO Variables'!AF$80/'SCENARIO Variables'!AF$79),"")</f>
        <v/>
      </c>
      <c r="Y961" s="55" t="str">
        <f>IFERROR(Y713*('SCENARIO Variables'!AG$80/'SCENARIO Variables'!AG$79),"")</f>
        <v/>
      </c>
      <c r="Z961" s="55" t="str">
        <f>IFERROR(Z713*('SCENARIO Variables'!AH$80/'SCENARIO Variables'!AH$79),"")</f>
        <v/>
      </c>
      <c r="AA961" s="55" t="str">
        <f>IFERROR(AA713*('SCENARIO Variables'!AI$80/'SCENARIO Variables'!AI$79),"")</f>
        <v/>
      </c>
      <c r="AB961" s="55" t="str">
        <f>IFERROR(AB713*('SCENARIO Variables'!AJ$80/'SCENARIO Variables'!AJ$79),"")</f>
        <v/>
      </c>
      <c r="AC961" s="55" t="str">
        <f>IFERROR(AC713*('SCENARIO Variables'!AK$80/'SCENARIO Variables'!AK$79),"")</f>
        <v/>
      </c>
    </row>
    <row r="962" spans="3:29" x14ac:dyDescent="0.3">
      <c r="C962" t="s">
        <v>232</v>
      </c>
      <c r="J962" s="52" t="str">
        <f t="shared" si="40"/>
        <v>*</v>
      </c>
      <c r="K962" s="8">
        <f t="shared" si="41"/>
        <v>2043</v>
      </c>
      <c r="L962" s="56" t="str">
        <f t="shared" si="42"/>
        <v>TFLL</v>
      </c>
      <c r="O962" s="53" t="str">
        <f>IFERROR(ROUNDDOWN(O714*('SCENARIO Variables'!W$47/'SCENARIO Variables'!W$46),4),"")</f>
        <v/>
      </c>
      <c r="P962" s="55" t="str">
        <f>IFERROR(P714*('SCENARIO Variables'!X$80/'SCENARIO Variables'!X$79),"")</f>
        <v/>
      </c>
      <c r="Q962" s="55" t="str">
        <f>IFERROR(Q714*('SCENARIO Variables'!Y$80/'SCENARIO Variables'!Y$79),"")</f>
        <v/>
      </c>
      <c r="R962" s="55" t="str">
        <f>IFERROR(R714*('SCENARIO Variables'!Z$80/'SCENARIO Variables'!Z$79),"")</f>
        <v/>
      </c>
      <c r="S962" s="55" t="str">
        <f>IFERROR(S714*('SCENARIO Variables'!AA$80/'SCENARIO Variables'!AA$79),"")</f>
        <v/>
      </c>
      <c r="T962" s="55" t="str">
        <f>IFERROR(T714*('SCENARIO Variables'!AB$80/'SCENARIO Variables'!AB$79),"")</f>
        <v/>
      </c>
      <c r="U962" s="55" t="str">
        <f>IFERROR(U714*('SCENARIO Variables'!AC$80/'SCENARIO Variables'!AC$79),"")</f>
        <v/>
      </c>
      <c r="V962" s="55" t="str">
        <f>IFERROR(V714*('SCENARIO Variables'!AD$80/'SCENARIO Variables'!AD$79),"")</f>
        <v/>
      </c>
      <c r="W962" s="55" t="str">
        <f>IFERROR(W714*('SCENARIO Variables'!AE$80/'SCENARIO Variables'!AE$79),"")</f>
        <v/>
      </c>
      <c r="X962" s="55" t="str">
        <f>IFERROR(X714*('SCENARIO Variables'!AF$80/'SCENARIO Variables'!AF$79),"")</f>
        <v/>
      </c>
      <c r="Y962" s="55" t="str">
        <f>IFERROR(Y714*('SCENARIO Variables'!AG$80/'SCENARIO Variables'!AG$79),"")</f>
        <v/>
      </c>
      <c r="Z962" s="55" t="str">
        <f>IFERROR(Z714*('SCENARIO Variables'!AH$80/'SCENARIO Variables'!AH$79),"")</f>
        <v/>
      </c>
      <c r="AA962" s="55" t="str">
        <f>IFERROR(AA714*('SCENARIO Variables'!AI$80/'SCENARIO Variables'!AI$79),"")</f>
        <v/>
      </c>
      <c r="AB962" s="55" t="str">
        <f>IFERROR(AB714*('SCENARIO Variables'!AJ$80/'SCENARIO Variables'!AJ$79),"")</f>
        <v/>
      </c>
      <c r="AC962" s="55" t="str">
        <f>IFERROR(AC714*('SCENARIO Variables'!AK$80/'SCENARIO Variables'!AK$79),"")</f>
        <v/>
      </c>
    </row>
    <row r="963" spans="3:29" x14ac:dyDescent="0.3">
      <c r="C963" t="s">
        <v>233</v>
      </c>
      <c r="J963" s="52" t="str">
        <f t="shared" ref="J963:J1026" si="43">J715</f>
        <v>*</v>
      </c>
      <c r="K963" s="8">
        <f t="shared" si="41"/>
        <v>2043</v>
      </c>
      <c r="L963" s="56" t="str">
        <f t="shared" si="42"/>
        <v>TFLL-C</v>
      </c>
      <c r="O963" s="53" t="str">
        <f>IFERROR(ROUNDDOWN(O715*('SCENARIO Variables'!W$47/'SCENARIO Variables'!W$46),4),"")</f>
        <v/>
      </c>
      <c r="P963" s="55" t="str">
        <f>IFERROR(P715*('SCENARIO Variables'!X$80/'SCENARIO Variables'!X$79),"")</f>
        <v/>
      </c>
      <c r="Q963" s="55" t="str">
        <f>IFERROR(Q715*('SCENARIO Variables'!Y$80/'SCENARIO Variables'!Y$79),"")</f>
        <v/>
      </c>
      <c r="R963" s="55" t="str">
        <f>IFERROR(R715*('SCENARIO Variables'!Z$80/'SCENARIO Variables'!Z$79),"")</f>
        <v/>
      </c>
      <c r="S963" s="55" t="str">
        <f>IFERROR(S715*('SCENARIO Variables'!AA$80/'SCENARIO Variables'!AA$79),"")</f>
        <v/>
      </c>
      <c r="T963" s="55" t="str">
        <f>IFERROR(T715*('SCENARIO Variables'!AB$80/'SCENARIO Variables'!AB$79),"")</f>
        <v/>
      </c>
      <c r="U963" s="55" t="str">
        <f>IFERROR(U715*('SCENARIO Variables'!AC$80/'SCENARIO Variables'!AC$79),"")</f>
        <v/>
      </c>
      <c r="V963" s="55" t="str">
        <f>IFERROR(V715*('SCENARIO Variables'!AD$80/'SCENARIO Variables'!AD$79),"")</f>
        <v/>
      </c>
      <c r="W963" s="55" t="str">
        <f>IFERROR(W715*('SCENARIO Variables'!AE$80/'SCENARIO Variables'!AE$79),"")</f>
        <v/>
      </c>
      <c r="X963" s="55" t="str">
        <f>IFERROR(X715*('SCENARIO Variables'!AF$80/'SCENARIO Variables'!AF$79),"")</f>
        <v/>
      </c>
      <c r="Y963" s="55" t="str">
        <f>IFERROR(Y715*('SCENARIO Variables'!AG$80/'SCENARIO Variables'!AG$79),"")</f>
        <v/>
      </c>
      <c r="Z963" s="55" t="str">
        <f>IFERROR(Z715*('SCENARIO Variables'!AH$80/'SCENARIO Variables'!AH$79),"")</f>
        <v/>
      </c>
      <c r="AA963" s="55" t="str">
        <f>IFERROR(AA715*('SCENARIO Variables'!AI$80/'SCENARIO Variables'!AI$79),"")</f>
        <v/>
      </c>
      <c r="AB963" s="55" t="str">
        <f>IFERROR(AB715*('SCENARIO Variables'!AJ$80/'SCENARIO Variables'!AJ$79),"")</f>
        <v/>
      </c>
      <c r="AC963" s="55" t="str">
        <f>IFERROR(AC715*('SCENARIO Variables'!AK$80/'SCENARIO Variables'!AK$79),"")</f>
        <v/>
      </c>
    </row>
    <row r="964" spans="3:29" x14ac:dyDescent="0.3">
      <c r="C964" t="s">
        <v>234</v>
      </c>
      <c r="J964" s="52" t="str">
        <f t="shared" si="43"/>
        <v>*</v>
      </c>
      <c r="K964" s="8">
        <f t="shared" si="41"/>
        <v>2043</v>
      </c>
      <c r="L964" s="56" t="str">
        <f t="shared" si="42"/>
        <v>TFLS</v>
      </c>
      <c r="O964" s="53" t="str">
        <f>IFERROR(ROUNDDOWN(O716*('SCENARIO Variables'!W$47/'SCENARIO Variables'!W$46),4),"")</f>
        <v/>
      </c>
      <c r="P964" s="55" t="str">
        <f>IFERROR(P716*('SCENARIO Variables'!$H$14/'SCENARIO Variables'!$H$13)*('SCENARIO Variables'!X$31/'SCENARIO Variables'!X$30),"")</f>
        <v/>
      </c>
      <c r="Q964" s="55" t="str">
        <f>IFERROR(Q716*('SCENARIO Variables'!$H$14/'SCENARIO Variables'!$H$13)*('SCENARIO Variables'!Y$31/'SCENARIO Variables'!Y$30),"")</f>
        <v/>
      </c>
      <c r="R964" s="55" t="str">
        <f>IFERROR(R716*('SCENARIO Variables'!$H$14/'SCENARIO Variables'!$H$13)*('SCENARIO Variables'!Z$31/'SCENARIO Variables'!Z$30),"")</f>
        <v/>
      </c>
      <c r="S964" s="55" t="str">
        <f>IFERROR(S716*('SCENARIO Variables'!$H$14/'SCENARIO Variables'!$H$13)*('SCENARIO Variables'!AA$31/'SCENARIO Variables'!AA$30),"")</f>
        <v/>
      </c>
      <c r="T964" s="55" t="str">
        <f>IFERROR(T716*('SCENARIO Variables'!$H$14/'SCENARIO Variables'!$H$13)*('SCENARIO Variables'!AB$31/'SCENARIO Variables'!AB$30),"")</f>
        <v/>
      </c>
      <c r="U964" s="55" t="str">
        <f>IFERROR(U716*('SCENARIO Variables'!$H$14/'SCENARIO Variables'!$H$13)*('SCENARIO Variables'!AC$31/'SCENARIO Variables'!AC$30),"")</f>
        <v/>
      </c>
      <c r="V964" s="55" t="str">
        <f>IFERROR(V716*('SCENARIO Variables'!$H$14/'SCENARIO Variables'!$H$13)*('SCENARIO Variables'!AD$31/'SCENARIO Variables'!AD$30),"")</f>
        <v/>
      </c>
      <c r="W964" s="55" t="str">
        <f>IFERROR(W716*('SCENARIO Variables'!$H$14/'SCENARIO Variables'!$H$13)*('SCENARIO Variables'!AE$31/'SCENARIO Variables'!AE$30),"")</f>
        <v/>
      </c>
      <c r="X964" s="55" t="str">
        <f>IFERROR(X716*('SCENARIO Variables'!$H$14/'SCENARIO Variables'!$H$13)*('SCENARIO Variables'!AF$31/'SCENARIO Variables'!AF$30),"")</f>
        <v/>
      </c>
      <c r="Y964" s="55" t="str">
        <f>IFERROR(Y716*('SCENARIO Variables'!$H$14/'SCENARIO Variables'!$H$13)*('SCENARIO Variables'!AG$31/'SCENARIO Variables'!AG$30),"")</f>
        <v/>
      </c>
      <c r="Z964" s="55" t="str">
        <f>IFERROR(Z716*('SCENARIO Variables'!$H$14/'SCENARIO Variables'!$H$13)*('SCENARIO Variables'!AH$31/'SCENARIO Variables'!AH$30),"")</f>
        <v/>
      </c>
      <c r="AA964" s="55" t="str">
        <f>IFERROR(AA716*('SCENARIO Variables'!$H$14/'SCENARIO Variables'!$H$13)*('SCENARIO Variables'!AI$31/'SCENARIO Variables'!AI$30),"")</f>
        <v/>
      </c>
      <c r="AB964" s="55" t="str">
        <f>IFERROR(AB716*('SCENARIO Variables'!$H$14/'SCENARIO Variables'!$H$13)*('SCENARIO Variables'!AJ$31/'SCENARIO Variables'!AJ$30),"")</f>
        <v/>
      </c>
      <c r="AC964" s="55" t="str">
        <f>IFERROR(AC716*('SCENARIO Variables'!$H$14/'SCENARIO Variables'!$H$13)*('SCENARIO Variables'!AK$31/'SCENARIO Variables'!AK$30),"")</f>
        <v/>
      </c>
    </row>
    <row r="965" spans="3:29" x14ac:dyDescent="0.3">
      <c r="C965" t="s">
        <v>235</v>
      </c>
      <c r="J965" s="52" t="str">
        <f t="shared" si="43"/>
        <v>*</v>
      </c>
      <c r="K965" s="8">
        <f t="shared" si="41"/>
        <v>2043</v>
      </c>
      <c r="L965" s="56" t="str">
        <f t="shared" si="42"/>
        <v>TFLS-C</v>
      </c>
      <c r="O965" s="53" t="str">
        <f>IFERROR(ROUNDDOWN(O717*('SCENARIO Variables'!W$47/'SCENARIO Variables'!W$46),4),"")</f>
        <v/>
      </c>
      <c r="P965" s="55" t="str">
        <f>IFERROR(P717*('SCENARIO Variables'!$H$14/'SCENARIO Variables'!$H$13)*('SCENARIO Variables'!X$31/'SCENARIO Variables'!X$30),"")</f>
        <v/>
      </c>
      <c r="Q965" s="55" t="str">
        <f>IFERROR(Q717*('SCENARIO Variables'!$H$14/'SCENARIO Variables'!$H$13)*('SCENARIO Variables'!Y$31/'SCENARIO Variables'!Y$30),"")</f>
        <v/>
      </c>
      <c r="R965" s="55" t="str">
        <f>IFERROR(R717*('SCENARIO Variables'!$H$14/'SCENARIO Variables'!$H$13)*('SCENARIO Variables'!Z$31/'SCENARIO Variables'!Z$30),"")</f>
        <v/>
      </c>
      <c r="S965" s="55" t="str">
        <f>IFERROR(S717*('SCENARIO Variables'!$H$14/'SCENARIO Variables'!$H$13)*('SCENARIO Variables'!AA$31/'SCENARIO Variables'!AA$30),"")</f>
        <v/>
      </c>
      <c r="T965" s="55" t="str">
        <f>IFERROR(T717*('SCENARIO Variables'!$H$14/'SCENARIO Variables'!$H$13)*('SCENARIO Variables'!AB$31/'SCENARIO Variables'!AB$30),"")</f>
        <v/>
      </c>
      <c r="U965" s="55" t="str">
        <f>IFERROR(U717*('SCENARIO Variables'!$H$14/'SCENARIO Variables'!$H$13)*('SCENARIO Variables'!AC$31/'SCENARIO Variables'!AC$30),"")</f>
        <v/>
      </c>
      <c r="V965" s="55" t="str">
        <f>IFERROR(V717*('SCENARIO Variables'!$H$14/'SCENARIO Variables'!$H$13)*('SCENARIO Variables'!AD$31/'SCENARIO Variables'!AD$30),"")</f>
        <v/>
      </c>
      <c r="W965" s="55" t="str">
        <f>IFERROR(W717*('SCENARIO Variables'!$H$14/'SCENARIO Variables'!$H$13)*('SCENARIO Variables'!AE$31/'SCENARIO Variables'!AE$30),"")</f>
        <v/>
      </c>
      <c r="X965" s="55" t="str">
        <f>IFERROR(X717*('SCENARIO Variables'!$H$14/'SCENARIO Variables'!$H$13)*('SCENARIO Variables'!AF$31/'SCENARIO Variables'!AF$30),"")</f>
        <v/>
      </c>
      <c r="Y965" s="55" t="str">
        <f>IFERROR(Y717*('SCENARIO Variables'!$H$14/'SCENARIO Variables'!$H$13)*('SCENARIO Variables'!AG$31/'SCENARIO Variables'!AG$30),"")</f>
        <v/>
      </c>
      <c r="Z965" s="55" t="str">
        <f>IFERROR(Z717*('SCENARIO Variables'!$H$14/'SCENARIO Variables'!$H$13)*('SCENARIO Variables'!AH$31/'SCENARIO Variables'!AH$30),"")</f>
        <v/>
      </c>
      <c r="AA965" s="55" t="str">
        <f>IFERROR(AA717*('SCENARIO Variables'!$H$14/'SCENARIO Variables'!$H$13)*('SCENARIO Variables'!AI$31/'SCENARIO Variables'!AI$30),"")</f>
        <v/>
      </c>
      <c r="AB965" s="55" t="str">
        <f>IFERROR(AB717*('SCENARIO Variables'!$H$14/'SCENARIO Variables'!$H$13)*('SCENARIO Variables'!AJ$31/'SCENARIO Variables'!AJ$30),"")</f>
        <v/>
      </c>
      <c r="AC965" s="55" t="str">
        <f>IFERROR(AC717*('SCENARIO Variables'!$H$14/'SCENARIO Variables'!$H$13)*('SCENARIO Variables'!AK$31/'SCENARIO Variables'!AK$30),"")</f>
        <v/>
      </c>
    </row>
    <row r="966" spans="3:29" x14ac:dyDescent="0.3">
      <c r="C966" t="s">
        <v>236</v>
      </c>
      <c r="J966" s="52" t="str">
        <f t="shared" si="43"/>
        <v>*</v>
      </c>
      <c r="K966" s="8">
        <f t="shared" si="41"/>
        <v>2043</v>
      </c>
      <c r="L966" s="56" t="str">
        <f t="shared" si="42"/>
        <v>TFML</v>
      </c>
      <c r="O966" s="53" t="str">
        <f>IFERROR(ROUNDDOWN(O718*('SCENARIO Variables'!W$47/'SCENARIO Variables'!W$46),4),"")</f>
        <v/>
      </c>
      <c r="P966" s="55" t="str">
        <f>IFERROR(P718*('SCENARIO Variables'!X$80/'SCENARIO Variables'!X$79),"")</f>
        <v/>
      </c>
      <c r="Q966" s="55" t="str">
        <f>IFERROR(Q718*('SCENARIO Variables'!Y$80/'SCENARIO Variables'!Y$79),"")</f>
        <v/>
      </c>
      <c r="R966" s="55" t="str">
        <f>IFERROR(R718*('SCENARIO Variables'!Z$80/'SCENARIO Variables'!Z$79),"")</f>
        <v/>
      </c>
      <c r="S966" s="55" t="str">
        <f>IFERROR(S718*('SCENARIO Variables'!AA$80/'SCENARIO Variables'!AA$79),"")</f>
        <v/>
      </c>
      <c r="T966" s="55" t="str">
        <f>IFERROR(T718*('SCENARIO Variables'!AB$80/'SCENARIO Variables'!AB$79),"")</f>
        <v/>
      </c>
      <c r="U966" s="55" t="str">
        <f>IFERROR(U718*('SCENARIO Variables'!AC$80/'SCENARIO Variables'!AC$79),"")</f>
        <v/>
      </c>
      <c r="V966" s="55" t="str">
        <f>IFERROR(V718*('SCENARIO Variables'!AD$80/'SCENARIO Variables'!AD$79),"")</f>
        <v/>
      </c>
      <c r="W966" s="55" t="str">
        <f>IFERROR(W718*('SCENARIO Variables'!AE$80/'SCENARIO Variables'!AE$79),"")</f>
        <v/>
      </c>
      <c r="X966" s="55" t="str">
        <f>IFERROR(X718*('SCENARIO Variables'!AF$80/'SCENARIO Variables'!AF$79),"")</f>
        <v/>
      </c>
      <c r="Y966" s="55" t="str">
        <f>IFERROR(Y718*('SCENARIO Variables'!AG$80/'SCENARIO Variables'!AG$79),"")</f>
        <v/>
      </c>
      <c r="Z966" s="55" t="str">
        <f>IFERROR(Z718*('SCENARIO Variables'!AH$80/'SCENARIO Variables'!AH$79),"")</f>
        <v/>
      </c>
      <c r="AA966" s="55" t="str">
        <f>IFERROR(AA718*('SCENARIO Variables'!AI$80/'SCENARIO Variables'!AI$79),"")</f>
        <v/>
      </c>
      <c r="AB966" s="55" t="str">
        <f>IFERROR(AB718*('SCENARIO Variables'!AJ$80/'SCENARIO Variables'!AJ$79),"")</f>
        <v/>
      </c>
      <c r="AC966" s="55" t="str">
        <f>IFERROR(AC718*('SCENARIO Variables'!AK$80/'SCENARIO Variables'!AK$79),"")</f>
        <v/>
      </c>
    </row>
    <row r="967" spans="3:29" x14ac:dyDescent="0.3">
      <c r="C967" t="s">
        <v>237</v>
      </c>
      <c r="J967" s="52" t="str">
        <f t="shared" si="43"/>
        <v>*</v>
      </c>
      <c r="K967" s="8">
        <f t="shared" si="41"/>
        <v>2043</v>
      </c>
      <c r="L967" s="56" t="str">
        <f t="shared" si="42"/>
        <v>TFML-C</v>
      </c>
      <c r="O967" s="53" t="str">
        <f>IFERROR(ROUNDDOWN(O719*('SCENARIO Variables'!W$47/'SCENARIO Variables'!W$46),4),"")</f>
        <v/>
      </c>
      <c r="P967" s="55" t="str">
        <f>IFERROR(P719*('SCENARIO Variables'!X$80/'SCENARIO Variables'!X$79),"")</f>
        <v/>
      </c>
      <c r="Q967" s="55" t="str">
        <f>IFERROR(Q719*('SCENARIO Variables'!Y$80/'SCENARIO Variables'!Y$79),"")</f>
        <v/>
      </c>
      <c r="R967" s="55" t="str">
        <f>IFERROR(R719*('SCENARIO Variables'!Z$80/'SCENARIO Variables'!Z$79),"")</f>
        <v/>
      </c>
      <c r="S967" s="55" t="str">
        <f>IFERROR(S719*('SCENARIO Variables'!AA$80/'SCENARIO Variables'!AA$79),"")</f>
        <v/>
      </c>
      <c r="T967" s="55" t="str">
        <f>IFERROR(T719*('SCENARIO Variables'!AB$80/'SCENARIO Variables'!AB$79),"")</f>
        <v/>
      </c>
      <c r="U967" s="55" t="str">
        <f>IFERROR(U719*('SCENARIO Variables'!AC$80/'SCENARIO Variables'!AC$79),"")</f>
        <v/>
      </c>
      <c r="V967" s="55" t="str">
        <f>IFERROR(V719*('SCENARIO Variables'!AD$80/'SCENARIO Variables'!AD$79),"")</f>
        <v/>
      </c>
      <c r="W967" s="55" t="str">
        <f>IFERROR(W719*('SCENARIO Variables'!AE$80/'SCENARIO Variables'!AE$79),"")</f>
        <v/>
      </c>
      <c r="X967" s="55" t="str">
        <f>IFERROR(X719*('SCENARIO Variables'!AF$80/'SCENARIO Variables'!AF$79),"")</f>
        <v/>
      </c>
      <c r="Y967" s="55" t="str">
        <f>IFERROR(Y719*('SCENARIO Variables'!AG$80/'SCENARIO Variables'!AG$79),"")</f>
        <v/>
      </c>
      <c r="Z967" s="55" t="str">
        <f>IFERROR(Z719*('SCENARIO Variables'!AH$80/'SCENARIO Variables'!AH$79),"")</f>
        <v/>
      </c>
      <c r="AA967" s="55" t="str">
        <f>IFERROR(AA719*('SCENARIO Variables'!AI$80/'SCENARIO Variables'!AI$79),"")</f>
        <v/>
      </c>
      <c r="AB967" s="55" t="str">
        <f>IFERROR(AB719*('SCENARIO Variables'!AJ$80/'SCENARIO Variables'!AJ$79),"")</f>
        <v/>
      </c>
      <c r="AC967" s="55" t="str">
        <f>IFERROR(AC719*('SCENARIO Variables'!AK$80/'SCENARIO Variables'!AK$79),"")</f>
        <v/>
      </c>
    </row>
    <row r="968" spans="3:29" x14ac:dyDescent="0.3">
      <c r="C968" t="s">
        <v>238</v>
      </c>
      <c r="J968" s="52" t="str">
        <f t="shared" si="43"/>
        <v>*</v>
      </c>
      <c r="K968" s="8">
        <f t="shared" si="41"/>
        <v>2043</v>
      </c>
      <c r="L968" s="56" t="str">
        <f t="shared" si="42"/>
        <v>TFMS</v>
      </c>
      <c r="O968" s="53" t="str">
        <f>IFERROR(ROUNDDOWN(O720*('SCENARIO Variables'!W$47/'SCENARIO Variables'!W$46),4),"")</f>
        <v/>
      </c>
      <c r="P968" s="55" t="str">
        <f>IFERROR(P720*('SCENARIO Variables'!$H$14/'SCENARIO Variables'!$H$13)*('SCENARIO Variables'!X$31/'SCENARIO Variables'!X$30),"")</f>
        <v/>
      </c>
      <c r="Q968" s="55" t="str">
        <f>IFERROR(Q720*('SCENARIO Variables'!$H$14/'SCENARIO Variables'!$H$13)*('SCENARIO Variables'!Y$31/'SCENARIO Variables'!Y$30),"")</f>
        <v/>
      </c>
      <c r="R968" s="55" t="str">
        <f>IFERROR(R720*('SCENARIO Variables'!$H$14/'SCENARIO Variables'!$H$13)*('SCENARIO Variables'!Z$31/'SCENARIO Variables'!Z$30),"")</f>
        <v/>
      </c>
      <c r="S968" s="55" t="str">
        <f>IFERROR(S720*('SCENARIO Variables'!$H$14/'SCENARIO Variables'!$H$13)*('SCENARIO Variables'!AA$31/'SCENARIO Variables'!AA$30),"")</f>
        <v/>
      </c>
      <c r="T968" s="55" t="str">
        <f>IFERROR(T720*('SCENARIO Variables'!$H$14/'SCENARIO Variables'!$H$13)*('SCENARIO Variables'!AB$31/'SCENARIO Variables'!AB$30),"")</f>
        <v/>
      </c>
      <c r="U968" s="55" t="str">
        <f>IFERROR(U720*('SCENARIO Variables'!$H$14/'SCENARIO Variables'!$H$13)*('SCENARIO Variables'!AC$31/'SCENARIO Variables'!AC$30),"")</f>
        <v/>
      </c>
      <c r="V968" s="55" t="str">
        <f>IFERROR(V720*('SCENARIO Variables'!$H$14/'SCENARIO Variables'!$H$13)*('SCENARIO Variables'!AD$31/'SCENARIO Variables'!AD$30),"")</f>
        <v/>
      </c>
      <c r="W968" s="55" t="str">
        <f>IFERROR(W720*('SCENARIO Variables'!$H$14/'SCENARIO Variables'!$H$13)*('SCENARIO Variables'!AE$31/'SCENARIO Variables'!AE$30),"")</f>
        <v/>
      </c>
      <c r="X968" s="55" t="str">
        <f>IFERROR(X720*('SCENARIO Variables'!$H$14/'SCENARIO Variables'!$H$13)*('SCENARIO Variables'!AF$31/'SCENARIO Variables'!AF$30),"")</f>
        <v/>
      </c>
      <c r="Y968" s="55" t="str">
        <f>IFERROR(Y720*('SCENARIO Variables'!$H$14/'SCENARIO Variables'!$H$13)*('SCENARIO Variables'!AG$31/'SCENARIO Variables'!AG$30),"")</f>
        <v/>
      </c>
      <c r="Z968" s="55" t="str">
        <f>IFERROR(Z720*('SCENARIO Variables'!$H$14/'SCENARIO Variables'!$H$13)*('SCENARIO Variables'!AH$31/'SCENARIO Variables'!AH$30),"")</f>
        <v/>
      </c>
      <c r="AA968" s="55" t="str">
        <f>IFERROR(AA720*('SCENARIO Variables'!$H$14/'SCENARIO Variables'!$H$13)*('SCENARIO Variables'!AI$31/'SCENARIO Variables'!AI$30),"")</f>
        <v/>
      </c>
      <c r="AB968" s="55" t="str">
        <f>IFERROR(AB720*('SCENARIO Variables'!$H$14/'SCENARIO Variables'!$H$13)*('SCENARIO Variables'!AJ$31/'SCENARIO Variables'!AJ$30),"")</f>
        <v/>
      </c>
      <c r="AC968" s="55" t="str">
        <f>IFERROR(AC720*('SCENARIO Variables'!$H$14/'SCENARIO Variables'!$H$13)*('SCENARIO Variables'!AK$31/'SCENARIO Variables'!AK$30),"")</f>
        <v/>
      </c>
    </row>
    <row r="969" spans="3:29" x14ac:dyDescent="0.3">
      <c r="C969" t="s">
        <v>239</v>
      </c>
      <c r="J969" s="52" t="str">
        <f t="shared" si="43"/>
        <v>*</v>
      </c>
      <c r="K969" s="8">
        <f t="shared" si="41"/>
        <v>2043</v>
      </c>
      <c r="L969" s="56" t="str">
        <f t="shared" si="42"/>
        <v>TFMS-C</v>
      </c>
      <c r="O969" s="53" t="str">
        <f>IFERROR(ROUNDDOWN(O721*('SCENARIO Variables'!W$47/'SCENARIO Variables'!W$46),4),"")</f>
        <v/>
      </c>
      <c r="P969" s="55" t="str">
        <f>IFERROR(P721*('SCENARIO Variables'!$H$14/'SCENARIO Variables'!$H$13)*('SCENARIO Variables'!X$31/'SCENARIO Variables'!X$30),"")</f>
        <v/>
      </c>
      <c r="Q969" s="55" t="str">
        <f>IFERROR(Q721*('SCENARIO Variables'!$H$14/'SCENARIO Variables'!$H$13)*('SCENARIO Variables'!Y$31/'SCENARIO Variables'!Y$30),"")</f>
        <v/>
      </c>
      <c r="R969" s="55" t="str">
        <f>IFERROR(R721*('SCENARIO Variables'!$H$14/'SCENARIO Variables'!$H$13)*('SCENARIO Variables'!Z$31/'SCENARIO Variables'!Z$30),"")</f>
        <v/>
      </c>
      <c r="S969" s="55" t="str">
        <f>IFERROR(S721*('SCENARIO Variables'!$H$14/'SCENARIO Variables'!$H$13)*('SCENARIO Variables'!AA$31/'SCENARIO Variables'!AA$30),"")</f>
        <v/>
      </c>
      <c r="T969" s="55" t="str">
        <f>IFERROR(T721*('SCENARIO Variables'!$H$14/'SCENARIO Variables'!$H$13)*('SCENARIO Variables'!AB$31/'SCENARIO Variables'!AB$30),"")</f>
        <v/>
      </c>
      <c r="U969" s="55" t="str">
        <f>IFERROR(U721*('SCENARIO Variables'!$H$14/'SCENARIO Variables'!$H$13)*('SCENARIO Variables'!AC$31/'SCENARIO Variables'!AC$30),"")</f>
        <v/>
      </c>
      <c r="V969" s="55" t="str">
        <f>IFERROR(V721*('SCENARIO Variables'!$H$14/'SCENARIO Variables'!$H$13)*('SCENARIO Variables'!AD$31/'SCENARIO Variables'!AD$30),"")</f>
        <v/>
      </c>
      <c r="W969" s="55" t="str">
        <f>IFERROR(W721*('SCENARIO Variables'!$H$14/'SCENARIO Variables'!$H$13)*('SCENARIO Variables'!AE$31/'SCENARIO Variables'!AE$30),"")</f>
        <v/>
      </c>
      <c r="X969" s="55" t="str">
        <f>IFERROR(X721*('SCENARIO Variables'!$H$14/'SCENARIO Variables'!$H$13)*('SCENARIO Variables'!AF$31/'SCENARIO Variables'!AF$30),"")</f>
        <v/>
      </c>
      <c r="Y969" s="55" t="str">
        <f>IFERROR(Y721*('SCENARIO Variables'!$H$14/'SCENARIO Variables'!$H$13)*('SCENARIO Variables'!AG$31/'SCENARIO Variables'!AG$30),"")</f>
        <v/>
      </c>
      <c r="Z969" s="55" t="str">
        <f>IFERROR(Z721*('SCENARIO Variables'!$H$14/'SCENARIO Variables'!$H$13)*('SCENARIO Variables'!AH$31/'SCENARIO Variables'!AH$30),"")</f>
        <v/>
      </c>
      <c r="AA969" s="55" t="str">
        <f>IFERROR(AA721*('SCENARIO Variables'!$H$14/'SCENARIO Variables'!$H$13)*('SCENARIO Variables'!AI$31/'SCENARIO Variables'!AI$30),"")</f>
        <v/>
      </c>
      <c r="AB969" s="55" t="str">
        <f>IFERROR(AB721*('SCENARIO Variables'!$H$14/'SCENARIO Variables'!$H$13)*('SCENARIO Variables'!AJ$31/'SCENARIO Variables'!AJ$30),"")</f>
        <v/>
      </c>
      <c r="AC969" s="55" t="str">
        <f>IFERROR(AC721*('SCENARIO Variables'!$H$14/'SCENARIO Variables'!$H$13)*('SCENARIO Variables'!AK$31/'SCENARIO Variables'!AK$30),"")</f>
        <v/>
      </c>
    </row>
    <row r="970" spans="3:29" x14ac:dyDescent="0.3">
      <c r="C970" t="s">
        <v>240</v>
      </c>
      <c r="J970" s="52" t="str">
        <f t="shared" si="43"/>
        <v>*</v>
      </c>
      <c r="K970" s="8">
        <f t="shared" si="41"/>
        <v>2043</v>
      </c>
      <c r="L970" s="56" t="str">
        <f t="shared" si="42"/>
        <v>TFRL</v>
      </c>
      <c r="O970" s="53" t="str">
        <f>IFERROR(ROUNDDOWN(O722*('SCENARIO Variables'!W$47/'SCENARIO Variables'!W$46),4),"")</f>
        <v/>
      </c>
      <c r="P970" s="55" t="str">
        <f>IFERROR(P722*('SCENARIO Variables'!X$80/'SCENARIO Variables'!X$79),"")</f>
        <v/>
      </c>
      <c r="Q970" s="55" t="str">
        <f>IFERROR(Q722*('SCENARIO Variables'!Y$80/'SCENARIO Variables'!Y$79),"")</f>
        <v/>
      </c>
      <c r="R970" s="55" t="str">
        <f>IFERROR(R722*('SCENARIO Variables'!Z$80/'SCENARIO Variables'!Z$79),"")</f>
        <v/>
      </c>
      <c r="S970" s="55" t="str">
        <f>IFERROR(S722*('SCENARIO Variables'!AA$80/'SCENARIO Variables'!AA$79),"")</f>
        <v/>
      </c>
      <c r="T970" s="55" t="str">
        <f>IFERROR(T722*('SCENARIO Variables'!AB$80/'SCENARIO Variables'!AB$79),"")</f>
        <v/>
      </c>
      <c r="U970" s="55" t="str">
        <f>IFERROR(U722*('SCENARIO Variables'!AC$80/'SCENARIO Variables'!AC$79),"")</f>
        <v/>
      </c>
      <c r="V970" s="55" t="str">
        <f>IFERROR(V722*('SCENARIO Variables'!AD$80/'SCENARIO Variables'!AD$79),"")</f>
        <v/>
      </c>
      <c r="W970" s="55" t="str">
        <f>IFERROR(W722*('SCENARIO Variables'!AE$80/'SCENARIO Variables'!AE$79),"")</f>
        <v/>
      </c>
      <c r="X970" s="55" t="str">
        <f>IFERROR(X722*('SCENARIO Variables'!AF$80/'SCENARIO Variables'!AF$79),"")</f>
        <v/>
      </c>
      <c r="Y970" s="55" t="str">
        <f>IFERROR(Y722*('SCENARIO Variables'!AG$80/'SCENARIO Variables'!AG$79),"")</f>
        <v/>
      </c>
      <c r="Z970" s="55" t="str">
        <f>IFERROR(Z722*('SCENARIO Variables'!AH$80/'SCENARIO Variables'!AH$79),"")</f>
        <v/>
      </c>
      <c r="AA970" s="55" t="str">
        <f>IFERROR(AA722*('SCENARIO Variables'!AI$80/'SCENARIO Variables'!AI$79),"")</f>
        <v/>
      </c>
      <c r="AB970" s="55" t="str">
        <f>IFERROR(AB722*('SCENARIO Variables'!AJ$80/'SCENARIO Variables'!AJ$79),"")</f>
        <v/>
      </c>
      <c r="AC970" s="55" t="str">
        <f>IFERROR(AC722*('SCENARIO Variables'!AK$80/'SCENARIO Variables'!AK$79),"")</f>
        <v/>
      </c>
    </row>
    <row r="971" spans="3:29" x14ac:dyDescent="0.3">
      <c r="C971" t="s">
        <v>241</v>
      </c>
      <c r="J971" s="52" t="str">
        <f t="shared" si="43"/>
        <v>*</v>
      </c>
      <c r="K971" s="8">
        <f t="shared" si="41"/>
        <v>2043</v>
      </c>
      <c r="L971" s="56" t="str">
        <f t="shared" si="42"/>
        <v>TFRL-C</v>
      </c>
      <c r="O971" s="53" t="str">
        <f>IFERROR(ROUNDDOWN(O723*('SCENARIO Variables'!W$47/'SCENARIO Variables'!W$46),4),"")</f>
        <v/>
      </c>
      <c r="P971" s="55" t="str">
        <f>IFERROR(P723*('SCENARIO Variables'!X$80/'SCENARIO Variables'!X$79),"")</f>
        <v/>
      </c>
      <c r="Q971" s="55" t="str">
        <f>IFERROR(Q723*('SCENARIO Variables'!Y$80/'SCENARIO Variables'!Y$79),"")</f>
        <v/>
      </c>
      <c r="R971" s="55" t="str">
        <f>IFERROR(R723*('SCENARIO Variables'!Z$80/'SCENARIO Variables'!Z$79),"")</f>
        <v/>
      </c>
      <c r="S971" s="55" t="str">
        <f>IFERROR(S723*('SCENARIO Variables'!AA$80/'SCENARIO Variables'!AA$79),"")</f>
        <v/>
      </c>
      <c r="T971" s="55" t="str">
        <f>IFERROR(T723*('SCENARIO Variables'!AB$80/'SCENARIO Variables'!AB$79),"")</f>
        <v/>
      </c>
      <c r="U971" s="55" t="str">
        <f>IFERROR(U723*('SCENARIO Variables'!AC$80/'SCENARIO Variables'!AC$79),"")</f>
        <v/>
      </c>
      <c r="V971" s="55" t="str">
        <f>IFERROR(V723*('SCENARIO Variables'!AD$80/'SCENARIO Variables'!AD$79),"")</f>
        <v/>
      </c>
      <c r="W971" s="55" t="str">
        <f>IFERROR(W723*('SCENARIO Variables'!AE$80/'SCENARIO Variables'!AE$79),"")</f>
        <v/>
      </c>
      <c r="X971" s="55" t="str">
        <f>IFERROR(X723*('SCENARIO Variables'!AF$80/'SCENARIO Variables'!AF$79),"")</f>
        <v/>
      </c>
      <c r="Y971" s="55" t="str">
        <f>IFERROR(Y723*('SCENARIO Variables'!AG$80/'SCENARIO Variables'!AG$79),"")</f>
        <v/>
      </c>
      <c r="Z971" s="55" t="str">
        <f>IFERROR(Z723*('SCENARIO Variables'!AH$80/'SCENARIO Variables'!AH$79),"")</f>
        <v/>
      </c>
      <c r="AA971" s="55" t="str">
        <f>IFERROR(AA723*('SCENARIO Variables'!AI$80/'SCENARIO Variables'!AI$79),"")</f>
        <v/>
      </c>
      <c r="AB971" s="55" t="str">
        <f>IFERROR(AB723*('SCENARIO Variables'!AJ$80/'SCENARIO Variables'!AJ$79),"")</f>
        <v/>
      </c>
      <c r="AC971" s="55" t="str">
        <f>IFERROR(AC723*('SCENARIO Variables'!AK$80/'SCENARIO Variables'!AK$79),"")</f>
        <v/>
      </c>
    </row>
    <row r="972" spans="3:29" x14ac:dyDescent="0.3">
      <c r="C972" t="s">
        <v>242</v>
      </c>
      <c r="J972" s="52" t="str">
        <f t="shared" si="43"/>
        <v>*</v>
      </c>
      <c r="K972" s="8">
        <f t="shared" si="41"/>
        <v>2043</v>
      </c>
      <c r="L972" s="56" t="str">
        <f t="shared" si="42"/>
        <v>TFRS</v>
      </c>
      <c r="O972" s="53" t="str">
        <f>IFERROR(ROUNDDOWN(O724*('SCENARIO Variables'!W$47/'SCENARIO Variables'!W$46),4),"")</f>
        <v/>
      </c>
      <c r="P972" s="55" t="str">
        <f>IFERROR(P724*('SCENARIO Variables'!$H$14/'SCENARIO Variables'!$H$13)*('SCENARIO Variables'!X$31/'SCENARIO Variables'!X$30),"")</f>
        <v/>
      </c>
      <c r="Q972" s="55" t="str">
        <f>IFERROR(Q724*('SCENARIO Variables'!$H$14/'SCENARIO Variables'!$H$13)*('SCENARIO Variables'!Y$31/'SCENARIO Variables'!Y$30),"")</f>
        <v/>
      </c>
      <c r="R972" s="55" t="str">
        <f>IFERROR(R724*('SCENARIO Variables'!$H$14/'SCENARIO Variables'!$H$13)*('SCENARIO Variables'!Z$31/'SCENARIO Variables'!Z$30),"")</f>
        <v/>
      </c>
      <c r="S972" s="55" t="str">
        <f>IFERROR(S724*('SCENARIO Variables'!$H$14/'SCENARIO Variables'!$H$13)*('SCENARIO Variables'!AA$31/'SCENARIO Variables'!AA$30),"")</f>
        <v/>
      </c>
      <c r="T972" s="55" t="str">
        <f>IFERROR(T724*('SCENARIO Variables'!$H$14/'SCENARIO Variables'!$H$13)*('SCENARIO Variables'!AB$31/'SCENARIO Variables'!AB$30),"")</f>
        <v/>
      </c>
      <c r="U972" s="55" t="str">
        <f>IFERROR(U724*('SCENARIO Variables'!$H$14/'SCENARIO Variables'!$H$13)*('SCENARIO Variables'!AC$31/'SCENARIO Variables'!AC$30),"")</f>
        <v/>
      </c>
      <c r="V972" s="55" t="str">
        <f>IFERROR(V724*('SCENARIO Variables'!$H$14/'SCENARIO Variables'!$H$13)*('SCENARIO Variables'!AD$31/'SCENARIO Variables'!AD$30),"")</f>
        <v/>
      </c>
      <c r="W972" s="55" t="str">
        <f>IFERROR(W724*('SCENARIO Variables'!$H$14/'SCENARIO Variables'!$H$13)*('SCENARIO Variables'!AE$31/'SCENARIO Variables'!AE$30),"")</f>
        <v/>
      </c>
      <c r="X972" s="55" t="str">
        <f>IFERROR(X724*('SCENARIO Variables'!$H$14/'SCENARIO Variables'!$H$13)*('SCENARIO Variables'!AF$31/'SCENARIO Variables'!AF$30),"")</f>
        <v/>
      </c>
      <c r="Y972" s="55" t="str">
        <f>IFERROR(Y724*('SCENARIO Variables'!$H$14/'SCENARIO Variables'!$H$13)*('SCENARIO Variables'!AG$31/'SCENARIO Variables'!AG$30),"")</f>
        <v/>
      </c>
      <c r="Z972" s="55" t="str">
        <f>IFERROR(Z724*('SCENARIO Variables'!$H$14/'SCENARIO Variables'!$H$13)*('SCENARIO Variables'!AH$31/'SCENARIO Variables'!AH$30),"")</f>
        <v/>
      </c>
      <c r="AA972" s="55" t="str">
        <f>IFERROR(AA724*('SCENARIO Variables'!$H$14/'SCENARIO Variables'!$H$13)*('SCENARIO Variables'!AI$31/'SCENARIO Variables'!AI$30),"")</f>
        <v/>
      </c>
      <c r="AB972" s="55" t="str">
        <f>IFERROR(AB724*('SCENARIO Variables'!$H$14/'SCENARIO Variables'!$H$13)*('SCENARIO Variables'!AJ$31/'SCENARIO Variables'!AJ$30),"")</f>
        <v/>
      </c>
      <c r="AC972" s="55" t="str">
        <f>IFERROR(AC724*('SCENARIO Variables'!$H$14/'SCENARIO Variables'!$H$13)*('SCENARIO Variables'!AK$31/'SCENARIO Variables'!AK$30),"")</f>
        <v/>
      </c>
    </row>
    <row r="973" spans="3:29" x14ac:dyDescent="0.3">
      <c r="C973" t="s">
        <v>243</v>
      </c>
      <c r="J973" s="52" t="str">
        <f t="shared" si="43"/>
        <v>*</v>
      </c>
      <c r="K973" s="8">
        <f t="shared" si="41"/>
        <v>2043</v>
      </c>
      <c r="L973" s="56" t="str">
        <f t="shared" si="42"/>
        <v>TFRS-C</v>
      </c>
      <c r="O973" s="53" t="str">
        <f>IFERROR(ROUNDDOWN(O725*('SCENARIO Variables'!W$47/'SCENARIO Variables'!W$46),4),"")</f>
        <v/>
      </c>
      <c r="P973" s="55" t="str">
        <f>IFERROR(P725*('SCENARIO Variables'!$H$14/'SCENARIO Variables'!$H$13)*('SCENARIO Variables'!X$31/'SCENARIO Variables'!X$30),"")</f>
        <v/>
      </c>
      <c r="Q973" s="55" t="str">
        <f>IFERROR(Q725*('SCENARIO Variables'!$H$14/'SCENARIO Variables'!$H$13)*('SCENARIO Variables'!Y$31/'SCENARIO Variables'!Y$30),"")</f>
        <v/>
      </c>
      <c r="R973" s="55" t="str">
        <f>IFERROR(R725*('SCENARIO Variables'!$H$14/'SCENARIO Variables'!$H$13)*('SCENARIO Variables'!Z$31/'SCENARIO Variables'!Z$30),"")</f>
        <v/>
      </c>
      <c r="S973" s="55" t="str">
        <f>IFERROR(S725*('SCENARIO Variables'!$H$14/'SCENARIO Variables'!$H$13)*('SCENARIO Variables'!AA$31/'SCENARIO Variables'!AA$30),"")</f>
        <v/>
      </c>
      <c r="T973" s="55" t="str">
        <f>IFERROR(T725*('SCENARIO Variables'!$H$14/'SCENARIO Variables'!$H$13)*('SCENARIO Variables'!AB$31/'SCENARIO Variables'!AB$30),"")</f>
        <v/>
      </c>
      <c r="U973" s="55" t="str">
        <f>IFERROR(U725*('SCENARIO Variables'!$H$14/'SCENARIO Variables'!$H$13)*('SCENARIO Variables'!AC$31/'SCENARIO Variables'!AC$30),"")</f>
        <v/>
      </c>
      <c r="V973" s="55" t="str">
        <f>IFERROR(V725*('SCENARIO Variables'!$H$14/'SCENARIO Variables'!$H$13)*('SCENARIO Variables'!AD$31/'SCENARIO Variables'!AD$30),"")</f>
        <v/>
      </c>
      <c r="W973" s="55" t="str">
        <f>IFERROR(W725*('SCENARIO Variables'!$H$14/'SCENARIO Variables'!$H$13)*('SCENARIO Variables'!AE$31/'SCENARIO Variables'!AE$30),"")</f>
        <v/>
      </c>
      <c r="X973" s="55" t="str">
        <f>IFERROR(X725*('SCENARIO Variables'!$H$14/'SCENARIO Variables'!$H$13)*('SCENARIO Variables'!AF$31/'SCENARIO Variables'!AF$30),"")</f>
        <v/>
      </c>
      <c r="Y973" s="55" t="str">
        <f>IFERROR(Y725*('SCENARIO Variables'!$H$14/'SCENARIO Variables'!$H$13)*('SCENARIO Variables'!AG$31/'SCENARIO Variables'!AG$30),"")</f>
        <v/>
      </c>
      <c r="Z973" s="55" t="str">
        <f>IFERROR(Z725*('SCENARIO Variables'!$H$14/'SCENARIO Variables'!$H$13)*('SCENARIO Variables'!AH$31/'SCENARIO Variables'!AH$30),"")</f>
        <v/>
      </c>
      <c r="AA973" s="55" t="str">
        <f>IFERROR(AA725*('SCENARIO Variables'!$H$14/'SCENARIO Variables'!$H$13)*('SCENARIO Variables'!AI$31/'SCENARIO Variables'!AI$30),"")</f>
        <v/>
      </c>
      <c r="AB973" s="55" t="str">
        <f>IFERROR(AB725*('SCENARIO Variables'!$H$14/'SCENARIO Variables'!$H$13)*('SCENARIO Variables'!AJ$31/'SCENARIO Variables'!AJ$30),"")</f>
        <v/>
      </c>
      <c r="AC973" s="55" t="str">
        <f>IFERROR(AC725*('SCENARIO Variables'!$H$14/'SCENARIO Variables'!$H$13)*('SCENARIO Variables'!AK$31/'SCENARIO Variables'!AK$30),"")</f>
        <v/>
      </c>
    </row>
    <row r="974" spans="3:29" x14ac:dyDescent="0.3">
      <c r="C974" t="s">
        <v>244</v>
      </c>
      <c r="J974" s="52" t="str">
        <f t="shared" si="43"/>
        <v>*</v>
      </c>
      <c r="K974" s="8">
        <f t="shared" si="41"/>
        <v>2043</v>
      </c>
      <c r="L974" s="56" t="str">
        <f t="shared" si="42"/>
        <v>TNB</v>
      </c>
      <c r="O974" s="53" t="str">
        <f>IFERROR(ROUNDDOWN(O726*('SCENARIO Variables'!W$47/'SCENARIO Variables'!W$46),4),"")</f>
        <v/>
      </c>
      <c r="P974" s="55" t="str">
        <f>IFERROR(P726*('SCENARIO Variables'!$H$14/'SCENARIO Variables'!$H$13)*('SCENARIO Variables'!X$31/'SCENARIO Variables'!X$30),"")</f>
        <v/>
      </c>
      <c r="Q974" s="55" t="str">
        <f>IFERROR(Q726*('SCENARIO Variables'!$H$14/'SCENARIO Variables'!$H$13)*('SCENARIO Variables'!Y$31/'SCENARIO Variables'!Y$30),"")</f>
        <v/>
      </c>
      <c r="R974" s="55" t="str">
        <f>IFERROR(R726*('SCENARIO Variables'!$H$14/'SCENARIO Variables'!$H$13)*('SCENARIO Variables'!Z$31/'SCENARIO Variables'!Z$30),"")</f>
        <v/>
      </c>
      <c r="S974" s="55" t="str">
        <f>IFERROR(S726*('SCENARIO Variables'!$H$14/'SCENARIO Variables'!$H$13)*('SCENARIO Variables'!AA$31/'SCENARIO Variables'!AA$30),"")</f>
        <v/>
      </c>
      <c r="T974" s="55" t="str">
        <f>IFERROR(T726*('SCENARIO Variables'!$H$14/'SCENARIO Variables'!$H$13)*('SCENARIO Variables'!AB$31/'SCENARIO Variables'!AB$30),"")</f>
        <v/>
      </c>
      <c r="U974" s="55" t="str">
        <f>IFERROR(U726*('SCENARIO Variables'!$H$14/'SCENARIO Variables'!$H$13)*('SCENARIO Variables'!AC$31/'SCENARIO Variables'!AC$30),"")</f>
        <v/>
      </c>
      <c r="V974" s="55" t="str">
        <f>IFERROR(V726*('SCENARIO Variables'!$H$14/'SCENARIO Variables'!$H$13)*('SCENARIO Variables'!AD$31/'SCENARIO Variables'!AD$30),"")</f>
        <v/>
      </c>
      <c r="W974" s="55" t="str">
        <f>IFERROR(W726*('SCENARIO Variables'!$H$14/'SCENARIO Variables'!$H$13)*('SCENARIO Variables'!AE$31/'SCENARIO Variables'!AE$30),"")</f>
        <v/>
      </c>
      <c r="X974" s="55" t="str">
        <f>IFERROR(X726*('SCENARIO Variables'!$H$14/'SCENARIO Variables'!$H$13)*('SCENARIO Variables'!AF$31/'SCENARIO Variables'!AF$30),"")</f>
        <v/>
      </c>
      <c r="Y974" s="55" t="str">
        <f>IFERROR(Y726*('SCENARIO Variables'!$H$14/'SCENARIO Variables'!$H$13)*('SCENARIO Variables'!AG$31/'SCENARIO Variables'!AG$30),"")</f>
        <v/>
      </c>
      <c r="Z974" s="55" t="str">
        <f>IFERROR(Z726*('SCENARIO Variables'!$H$14/'SCENARIO Variables'!$H$13)*('SCENARIO Variables'!AH$31/'SCENARIO Variables'!AH$30),"")</f>
        <v/>
      </c>
      <c r="AA974" s="55" t="str">
        <f>IFERROR(AA726*('SCENARIO Variables'!$H$14/'SCENARIO Variables'!$H$13)*('SCENARIO Variables'!AI$31/'SCENARIO Variables'!AI$30),"")</f>
        <v/>
      </c>
      <c r="AB974" s="55" t="str">
        <f>IFERROR(AB726*('SCENARIO Variables'!$H$14/'SCENARIO Variables'!$H$13)*('SCENARIO Variables'!AJ$31/'SCENARIO Variables'!AJ$30),"")</f>
        <v/>
      </c>
      <c r="AC974" s="55" t="str">
        <f>IFERROR(AC726*('SCENARIO Variables'!$H$14/'SCENARIO Variables'!$H$13)*('SCENARIO Variables'!AK$31/'SCENARIO Variables'!AK$30),"")</f>
        <v/>
      </c>
    </row>
    <row r="975" spans="3:29" x14ac:dyDescent="0.3">
      <c r="C975" t="s">
        <v>245</v>
      </c>
      <c r="J975" s="52" t="str">
        <f t="shared" si="43"/>
        <v>*</v>
      </c>
      <c r="K975" s="8">
        <f t="shared" si="41"/>
        <v>2043</v>
      </c>
      <c r="L975" s="56" t="str">
        <f t="shared" si="42"/>
        <v>TNB-C</v>
      </c>
      <c r="O975" s="53" t="str">
        <f>IFERROR(ROUNDDOWN(O727*('SCENARIO Variables'!W$47/'SCENARIO Variables'!W$46),4),"")</f>
        <v/>
      </c>
      <c r="P975" s="55" t="str">
        <f>IFERROR(P727*('SCENARIO Variables'!X$80/'SCENARIO Variables'!X$79),"")</f>
        <v/>
      </c>
      <c r="Q975" s="55" t="str">
        <f>IFERROR(Q727*('SCENARIO Variables'!Y$80/'SCENARIO Variables'!Y$79),"")</f>
        <v/>
      </c>
      <c r="R975" s="55" t="str">
        <f>IFERROR(R727*('SCENARIO Variables'!Z$80/'SCENARIO Variables'!Z$79),"")</f>
        <v/>
      </c>
      <c r="S975" s="55" t="str">
        <f>IFERROR(S727*('SCENARIO Variables'!AA$80/'SCENARIO Variables'!AA$79),"")</f>
        <v/>
      </c>
      <c r="T975" s="55" t="str">
        <f>IFERROR(T727*('SCENARIO Variables'!AB$80/'SCENARIO Variables'!AB$79),"")</f>
        <v/>
      </c>
      <c r="U975" s="55" t="str">
        <f>IFERROR(U727*('SCENARIO Variables'!AC$80/'SCENARIO Variables'!AC$79),"")</f>
        <v/>
      </c>
      <c r="V975" s="55" t="str">
        <f>IFERROR(V727*('SCENARIO Variables'!AD$80/'SCENARIO Variables'!AD$79),"")</f>
        <v/>
      </c>
      <c r="W975" s="55" t="str">
        <f>IFERROR(W727*('SCENARIO Variables'!AE$80/'SCENARIO Variables'!AE$79),"")</f>
        <v/>
      </c>
      <c r="X975" s="55" t="str">
        <f>IFERROR(X727*('SCENARIO Variables'!AF$80/'SCENARIO Variables'!AF$79),"")</f>
        <v/>
      </c>
      <c r="Y975" s="55" t="str">
        <f>IFERROR(Y727*('SCENARIO Variables'!AG$80/'SCENARIO Variables'!AG$79),"")</f>
        <v/>
      </c>
      <c r="Z975" s="55" t="str">
        <f>IFERROR(Z727*('SCENARIO Variables'!AH$80/'SCENARIO Variables'!AH$79),"")</f>
        <v/>
      </c>
      <c r="AA975" s="55" t="str">
        <f>IFERROR(AA727*('SCENARIO Variables'!AI$80/'SCENARIO Variables'!AI$79),"")</f>
        <v/>
      </c>
      <c r="AB975" s="55" t="str">
        <f>IFERROR(AB727*('SCENARIO Variables'!AJ$80/'SCENARIO Variables'!AJ$79),"")</f>
        <v/>
      </c>
      <c r="AC975" s="55" t="str">
        <f>IFERROR(AC727*('SCENARIO Variables'!AK$80/'SCENARIO Variables'!AK$79),"")</f>
        <v/>
      </c>
    </row>
    <row r="976" spans="3:29" x14ac:dyDescent="0.3">
      <c r="C976" t="s">
        <v>246</v>
      </c>
      <c r="J976" s="52" t="str">
        <f t="shared" si="43"/>
        <v>*</v>
      </c>
      <c r="K976" s="8">
        <f t="shared" si="41"/>
        <v>2043</v>
      </c>
      <c r="L976" s="56" t="str">
        <f t="shared" si="42"/>
        <v>TOV</v>
      </c>
      <c r="O976" s="53" t="str">
        <f>IFERROR(ROUNDDOWN(O728*('SCENARIO Variables'!W$47/'SCENARIO Variables'!W$46),4),"")</f>
        <v/>
      </c>
      <c r="P976" s="55" t="str">
        <f>IFERROR(P728*('SCENARIO Variables'!X$31/'SCENARIO Variables'!X$30),"")</f>
        <v/>
      </c>
      <c r="Q976" s="55" t="str">
        <f>IFERROR(Q728*('SCENARIO Variables'!Y$31/'SCENARIO Variables'!Y$30),"")</f>
        <v/>
      </c>
      <c r="R976" s="55" t="str">
        <f>IFERROR(R728*('SCENARIO Variables'!Z$31/'SCENARIO Variables'!Z$30),"")</f>
        <v/>
      </c>
      <c r="S976" s="55" t="str">
        <f>IFERROR(S728*('SCENARIO Variables'!AA$31/'SCENARIO Variables'!AA$30),"")</f>
        <v/>
      </c>
      <c r="T976" s="55" t="str">
        <f>IFERROR(T728*('SCENARIO Variables'!AB$31/'SCENARIO Variables'!AB$30),"")</f>
        <v/>
      </c>
      <c r="U976" s="55" t="str">
        <f>IFERROR(U728*('SCENARIO Variables'!AC$31/'SCENARIO Variables'!AC$30),"")</f>
        <v/>
      </c>
      <c r="V976" s="55" t="str">
        <f>IFERROR(V728*('SCENARIO Variables'!AD$31/'SCENARIO Variables'!AD$30),"")</f>
        <v/>
      </c>
      <c r="W976" s="55" t="str">
        <f>IFERROR(W728*('SCENARIO Variables'!AE$31/'SCENARIO Variables'!AE$30),"")</f>
        <v/>
      </c>
      <c r="X976" s="55" t="str">
        <f>IFERROR(X728*('SCENARIO Variables'!AF$31/'SCENARIO Variables'!AF$30),"")</f>
        <v/>
      </c>
      <c r="Y976" s="55" t="str">
        <f>IFERROR(Y728*('SCENARIO Variables'!AG$31/'SCENARIO Variables'!AG$30),"")</f>
        <v/>
      </c>
      <c r="Z976" s="55" t="str">
        <f>IFERROR(Z728*('SCENARIO Variables'!AH$31/'SCENARIO Variables'!AH$30),"")</f>
        <v/>
      </c>
      <c r="AA976" s="55" t="str">
        <f>IFERROR(AA728*('SCENARIO Variables'!AI$31/'SCENARIO Variables'!AI$30),"")</f>
        <v/>
      </c>
      <c r="AB976" s="55" t="str">
        <f>IFERROR(AB728*('SCENARIO Variables'!AJ$31/'SCENARIO Variables'!AJ$30),"")</f>
        <v/>
      </c>
      <c r="AC976" s="55" t="str">
        <f>IFERROR(AC728*('SCENARIO Variables'!AK$31/'SCENARIO Variables'!AK$30),"")</f>
        <v/>
      </c>
    </row>
    <row r="977" spans="3:29" x14ac:dyDescent="0.3">
      <c r="C977" t="s">
        <v>247</v>
      </c>
      <c r="J977" s="52" t="str">
        <f t="shared" si="43"/>
        <v>*</v>
      </c>
      <c r="K977" s="8">
        <f t="shared" si="41"/>
        <v>2043</v>
      </c>
      <c r="L977" s="56" t="str">
        <f t="shared" si="42"/>
        <v>TOV-C</v>
      </c>
      <c r="O977" s="53" t="str">
        <f>IFERROR(ROUNDDOWN(O729*('SCENARIO Variables'!W$47/'SCENARIO Variables'!W$46),4),"")</f>
        <v/>
      </c>
      <c r="P977" s="55" t="str">
        <f>IFERROR(P729*('SCENARIO Variables'!X$80/'SCENARIO Variables'!X$79),"")</f>
        <v/>
      </c>
      <c r="Q977" s="55" t="str">
        <f>IFERROR(Q729*('SCENARIO Variables'!Y$80/'SCENARIO Variables'!Y$79),"")</f>
        <v/>
      </c>
      <c r="R977" s="55" t="str">
        <f>IFERROR(R729*('SCENARIO Variables'!Z$80/'SCENARIO Variables'!Z$79),"")</f>
        <v/>
      </c>
      <c r="S977" s="55" t="str">
        <f>IFERROR(S729*('SCENARIO Variables'!AA$80/'SCENARIO Variables'!AA$79),"")</f>
        <v/>
      </c>
      <c r="T977" s="55" t="str">
        <f>IFERROR(T729*('SCENARIO Variables'!AB$80/'SCENARIO Variables'!AB$79),"")</f>
        <v/>
      </c>
      <c r="U977" s="55" t="str">
        <f>IFERROR(U729*('SCENARIO Variables'!AC$80/'SCENARIO Variables'!AC$79),"")</f>
        <v/>
      </c>
      <c r="V977" s="55" t="str">
        <f>IFERROR(V729*('SCENARIO Variables'!AD$80/'SCENARIO Variables'!AD$79),"")</f>
        <v/>
      </c>
      <c r="W977" s="55" t="str">
        <f>IFERROR(W729*('SCENARIO Variables'!AE$80/'SCENARIO Variables'!AE$79),"")</f>
        <v/>
      </c>
      <c r="X977" s="55" t="str">
        <f>IFERROR(X729*('SCENARIO Variables'!AF$80/'SCENARIO Variables'!AF$79),"")</f>
        <v/>
      </c>
      <c r="Y977" s="55" t="str">
        <f>IFERROR(Y729*('SCENARIO Variables'!AG$80/'SCENARIO Variables'!AG$79),"")</f>
        <v/>
      </c>
      <c r="Z977" s="55" t="str">
        <f>IFERROR(Z729*('SCENARIO Variables'!AH$80/'SCENARIO Variables'!AH$79),"")</f>
        <v/>
      </c>
      <c r="AA977" s="55" t="str">
        <f>IFERROR(AA729*('SCENARIO Variables'!AI$80/'SCENARIO Variables'!AI$79),"")</f>
        <v/>
      </c>
      <c r="AB977" s="55" t="str">
        <f>IFERROR(AB729*('SCENARIO Variables'!AJ$80/'SCENARIO Variables'!AJ$79),"")</f>
        <v/>
      </c>
      <c r="AC977" s="55" t="str">
        <f>IFERROR(AC729*('SCENARIO Variables'!AK$80/'SCENARIO Variables'!AK$79),"")</f>
        <v/>
      </c>
    </row>
    <row r="978" spans="3:29" x14ac:dyDescent="0.3">
      <c r="C978" t="s">
        <v>248</v>
      </c>
      <c r="J978" s="52" t="str">
        <f t="shared" si="43"/>
        <v>*</v>
      </c>
      <c r="K978" s="8">
        <f t="shared" si="41"/>
        <v>2043</v>
      </c>
      <c r="L978" s="56" t="str">
        <f t="shared" si="42"/>
        <v>TTF</v>
      </c>
      <c r="O978" s="53" t="str">
        <f>IFERROR(ROUNDDOWN(O730*('SCENARIO Variables'!W$47/'SCENARIO Variables'!W$46),4),"")</f>
        <v/>
      </c>
      <c r="P978" s="55" t="str">
        <f>IFERROR(P730*('SCENARIO Variables'!$H$14/'SCENARIO Variables'!$H$13)*('SCENARIO Variables'!X$31/'SCENARIO Variables'!X$30),"")</f>
        <v/>
      </c>
      <c r="Q978" s="55" t="str">
        <f>IFERROR(Q730*('SCENARIO Variables'!$H$14/'SCENARIO Variables'!$H$13)*('SCENARIO Variables'!Y$31/'SCENARIO Variables'!Y$30),"")</f>
        <v/>
      </c>
      <c r="R978" s="55" t="str">
        <f>IFERROR(R730*('SCENARIO Variables'!$H$14/'SCENARIO Variables'!$H$13)*('SCENARIO Variables'!Z$31/'SCENARIO Variables'!Z$30),"")</f>
        <v/>
      </c>
      <c r="S978" s="55" t="str">
        <f>IFERROR(S730*('SCENARIO Variables'!$H$14/'SCENARIO Variables'!$H$13)*('SCENARIO Variables'!AA$31/'SCENARIO Variables'!AA$30),"")</f>
        <v/>
      </c>
      <c r="T978" s="55" t="str">
        <f>IFERROR(T730*('SCENARIO Variables'!$H$14/'SCENARIO Variables'!$H$13)*('SCENARIO Variables'!AB$31/'SCENARIO Variables'!AB$30),"")</f>
        <v/>
      </c>
      <c r="U978" s="55" t="str">
        <f>IFERROR(U730*('SCENARIO Variables'!$H$14/'SCENARIO Variables'!$H$13)*('SCENARIO Variables'!AC$31/'SCENARIO Variables'!AC$30),"")</f>
        <v/>
      </c>
      <c r="V978" s="55" t="str">
        <f>IFERROR(V730*('SCENARIO Variables'!$H$14/'SCENARIO Variables'!$H$13)*('SCENARIO Variables'!AD$31/'SCENARIO Variables'!AD$30),"")</f>
        <v/>
      </c>
      <c r="W978" s="55" t="str">
        <f>IFERROR(W730*('SCENARIO Variables'!$H$14/'SCENARIO Variables'!$H$13)*('SCENARIO Variables'!AE$31/'SCENARIO Variables'!AE$30),"")</f>
        <v/>
      </c>
      <c r="X978" s="55" t="str">
        <f>IFERROR(X730*('SCENARIO Variables'!$H$14/'SCENARIO Variables'!$H$13)*('SCENARIO Variables'!AF$31/'SCENARIO Variables'!AF$30),"")</f>
        <v/>
      </c>
      <c r="Y978" s="55" t="str">
        <f>IFERROR(Y730*('SCENARIO Variables'!$H$14/'SCENARIO Variables'!$H$13)*('SCENARIO Variables'!AG$31/'SCENARIO Variables'!AG$30),"")</f>
        <v/>
      </c>
      <c r="Z978" s="55" t="str">
        <f>IFERROR(Z730*('SCENARIO Variables'!$H$14/'SCENARIO Variables'!$H$13)*('SCENARIO Variables'!AH$31/'SCENARIO Variables'!AH$30),"")</f>
        <v/>
      </c>
      <c r="AA978" s="55" t="str">
        <f>IFERROR(AA730*('SCENARIO Variables'!$H$14/'SCENARIO Variables'!$H$13)*('SCENARIO Variables'!AI$31/'SCENARIO Variables'!AI$30),"")</f>
        <v/>
      </c>
      <c r="AB978" s="55" t="str">
        <f>IFERROR(AB730*('SCENARIO Variables'!$H$14/'SCENARIO Variables'!$H$13)*('SCENARIO Variables'!AJ$31/'SCENARIO Variables'!AJ$30),"")</f>
        <v/>
      </c>
      <c r="AC978" s="55" t="str">
        <f>IFERROR(AC730*('SCENARIO Variables'!$H$14/'SCENARIO Variables'!$H$13)*('SCENARIO Variables'!AK$31/'SCENARIO Variables'!AK$30),"")</f>
        <v/>
      </c>
    </row>
    <row r="979" spans="3:29" x14ac:dyDescent="0.3">
      <c r="C979" t="s">
        <v>249</v>
      </c>
      <c r="J979" s="52" t="str">
        <f t="shared" si="43"/>
        <v>*</v>
      </c>
      <c r="K979" s="8">
        <f t="shared" si="41"/>
        <v>2043</v>
      </c>
      <c r="L979" s="56" t="str">
        <f t="shared" si="42"/>
        <v>TTF-C</v>
      </c>
      <c r="O979" s="53" t="str">
        <f>IFERROR(ROUNDDOWN(O731*('SCENARIO Variables'!W$47/'SCENARIO Variables'!W$46),4),"")</f>
        <v/>
      </c>
      <c r="P979" s="55" t="str">
        <f>IFERROR(P731*('SCENARIO Variables'!X$80/'SCENARIO Variables'!X$79),"")</f>
        <v/>
      </c>
      <c r="Q979" s="55" t="str">
        <f>IFERROR(Q731*('SCENARIO Variables'!Y$80/'SCENARIO Variables'!Y$79),"")</f>
        <v/>
      </c>
      <c r="R979" s="55" t="str">
        <f>IFERROR(R731*('SCENARIO Variables'!Z$80/'SCENARIO Variables'!Z$79),"")</f>
        <v/>
      </c>
      <c r="S979" s="55" t="str">
        <f>IFERROR(S731*('SCENARIO Variables'!AA$80/'SCENARIO Variables'!AA$79),"")</f>
        <v/>
      </c>
      <c r="T979" s="55" t="str">
        <f>IFERROR(T731*('SCENARIO Variables'!AB$80/'SCENARIO Variables'!AB$79),"")</f>
        <v/>
      </c>
      <c r="U979" s="55" t="str">
        <f>IFERROR(U731*('SCENARIO Variables'!AC$80/'SCENARIO Variables'!AC$79),"")</f>
        <v/>
      </c>
      <c r="V979" s="55" t="str">
        <f>IFERROR(V731*('SCENARIO Variables'!AD$80/'SCENARIO Variables'!AD$79),"")</f>
        <v/>
      </c>
      <c r="W979" s="55" t="str">
        <f>IFERROR(W731*('SCENARIO Variables'!AE$80/'SCENARIO Variables'!AE$79),"")</f>
        <v/>
      </c>
      <c r="X979" s="55" t="str">
        <f>IFERROR(X731*('SCENARIO Variables'!AF$80/'SCENARIO Variables'!AF$79),"")</f>
        <v/>
      </c>
      <c r="Y979" s="55" t="str">
        <f>IFERROR(Y731*('SCENARIO Variables'!AG$80/'SCENARIO Variables'!AG$79),"")</f>
        <v/>
      </c>
      <c r="Z979" s="55" t="str">
        <f>IFERROR(Z731*('SCENARIO Variables'!AH$80/'SCENARIO Variables'!AH$79),"")</f>
        <v/>
      </c>
      <c r="AA979" s="55" t="str">
        <f>IFERROR(AA731*('SCENARIO Variables'!AI$80/'SCENARIO Variables'!AI$79),"")</f>
        <v/>
      </c>
      <c r="AB979" s="55" t="str">
        <f>IFERROR(AB731*('SCENARIO Variables'!AJ$80/'SCENARIO Variables'!AJ$79),"")</f>
        <v/>
      </c>
      <c r="AC979" s="55" t="str">
        <f>IFERROR(AC731*('SCENARIO Variables'!AK$80/'SCENARIO Variables'!AK$79),"")</f>
        <v/>
      </c>
    </row>
    <row r="980" spans="3:29" x14ac:dyDescent="0.3">
      <c r="C980" t="s">
        <v>250</v>
      </c>
      <c r="J980" s="52" t="str">
        <f t="shared" si="43"/>
        <v>*</v>
      </c>
      <c r="K980" s="8">
        <f t="shared" si="41"/>
        <v>2043</v>
      </c>
      <c r="L980" s="56" t="str">
        <f t="shared" si="42"/>
        <v>TYEF</v>
      </c>
      <c r="O980" s="53" t="str">
        <f>IFERROR(ROUNDDOWN(O732*('SCENARIO Variables'!W$47/'SCENARIO Variables'!W$46),4),"")</f>
        <v/>
      </c>
      <c r="P980" s="55" t="str">
        <f>IFERROR(P732*('SCENARIO Variables'!$H$14/'SCENARIO Variables'!$H$13)*('SCENARIO Variables'!X$31/'SCENARIO Variables'!X$30),"")</f>
        <v/>
      </c>
      <c r="Q980" s="55" t="str">
        <f>IFERROR(Q732*('SCENARIO Variables'!$H$14/'SCENARIO Variables'!$H$13)*('SCENARIO Variables'!Y$31/'SCENARIO Variables'!Y$30),"")</f>
        <v/>
      </c>
      <c r="R980" s="55" t="str">
        <f>IFERROR(R732*('SCENARIO Variables'!$H$14/'SCENARIO Variables'!$H$13)*('SCENARIO Variables'!Z$31/'SCENARIO Variables'!Z$30),"")</f>
        <v/>
      </c>
      <c r="S980" s="55" t="str">
        <f>IFERROR(S732*('SCENARIO Variables'!$H$14/'SCENARIO Variables'!$H$13)*('SCENARIO Variables'!AA$31/'SCENARIO Variables'!AA$30),"")</f>
        <v/>
      </c>
      <c r="T980" s="55" t="str">
        <f>IFERROR(T732*('SCENARIO Variables'!$H$14/'SCENARIO Variables'!$H$13)*('SCENARIO Variables'!AB$31/'SCENARIO Variables'!AB$30),"")</f>
        <v/>
      </c>
      <c r="U980" s="55" t="str">
        <f>IFERROR(U732*('SCENARIO Variables'!$H$14/'SCENARIO Variables'!$H$13)*('SCENARIO Variables'!AC$31/'SCENARIO Variables'!AC$30),"")</f>
        <v/>
      </c>
      <c r="V980" s="55" t="str">
        <f>IFERROR(V732*('SCENARIO Variables'!$H$14/'SCENARIO Variables'!$H$13)*('SCENARIO Variables'!AD$31/'SCENARIO Variables'!AD$30),"")</f>
        <v/>
      </c>
      <c r="W980" s="55" t="str">
        <f>IFERROR(W732*('SCENARIO Variables'!$H$14/'SCENARIO Variables'!$H$13)*('SCENARIO Variables'!AE$31/'SCENARIO Variables'!AE$30),"")</f>
        <v/>
      </c>
      <c r="X980" s="55" t="str">
        <f>IFERROR(X732*('SCENARIO Variables'!$H$14/'SCENARIO Variables'!$H$13)*('SCENARIO Variables'!AF$31/'SCENARIO Variables'!AF$30),"")</f>
        <v/>
      </c>
      <c r="Y980" s="55" t="str">
        <f>IFERROR(Y732*('SCENARIO Variables'!$H$14/'SCENARIO Variables'!$H$13)*('SCENARIO Variables'!AG$31/'SCENARIO Variables'!AG$30),"")</f>
        <v/>
      </c>
      <c r="Z980" s="55" t="str">
        <f>IFERROR(Z732*('SCENARIO Variables'!$H$14/'SCENARIO Variables'!$H$13)*('SCENARIO Variables'!AH$31/'SCENARIO Variables'!AH$30),"")</f>
        <v/>
      </c>
      <c r="AA980" s="55" t="str">
        <f>IFERROR(AA732*('SCENARIO Variables'!$H$14/'SCENARIO Variables'!$H$13)*('SCENARIO Variables'!AI$31/'SCENARIO Variables'!AI$30),"")</f>
        <v/>
      </c>
      <c r="AB980" s="55" t="str">
        <f>IFERROR(AB732*('SCENARIO Variables'!$H$14/'SCENARIO Variables'!$H$13)*('SCENARIO Variables'!AJ$31/'SCENARIO Variables'!AJ$30),"")</f>
        <v/>
      </c>
      <c r="AC980" s="55" t="str">
        <f>IFERROR(AC732*('SCENARIO Variables'!$H$14/'SCENARIO Variables'!$H$13)*('SCENARIO Variables'!AK$31/'SCENARIO Variables'!AK$30),"")</f>
        <v/>
      </c>
    </row>
    <row r="981" spans="3:29" x14ac:dyDescent="0.3">
      <c r="C981" t="s">
        <v>251</v>
      </c>
      <c r="J981" s="52" t="str">
        <f t="shared" si="43"/>
        <v>*</v>
      </c>
      <c r="K981" s="8">
        <f t="shared" si="41"/>
        <v>2043</v>
      </c>
      <c r="L981" s="56" t="str">
        <f t="shared" si="42"/>
        <v>TYEF-C</v>
      </c>
      <c r="O981" s="53" t="str">
        <f>IFERROR(ROUNDDOWN(O733*('SCENARIO Variables'!W$47/'SCENARIO Variables'!W$46),4),"")</f>
        <v/>
      </c>
      <c r="P981" s="55" t="str">
        <f>IFERROR(P733*('SCENARIO Variables'!X$80/'SCENARIO Variables'!X$79),"")</f>
        <v/>
      </c>
      <c r="Q981" s="55" t="str">
        <f>IFERROR(Q733*('SCENARIO Variables'!Y$80/'SCENARIO Variables'!Y$79),"")</f>
        <v/>
      </c>
      <c r="R981" s="55" t="str">
        <f>IFERROR(R733*('SCENARIO Variables'!Z$80/'SCENARIO Variables'!Z$79),"")</f>
        <v/>
      </c>
      <c r="S981" s="55" t="str">
        <f>IFERROR(S733*('SCENARIO Variables'!AA$80/'SCENARIO Variables'!AA$79),"")</f>
        <v/>
      </c>
      <c r="T981" s="55" t="str">
        <f>IFERROR(T733*('SCENARIO Variables'!AB$80/'SCENARIO Variables'!AB$79),"")</f>
        <v/>
      </c>
      <c r="U981" s="55" t="str">
        <f>IFERROR(U733*('SCENARIO Variables'!AC$80/'SCENARIO Variables'!AC$79),"")</f>
        <v/>
      </c>
      <c r="V981" s="55" t="str">
        <f>IFERROR(V733*('SCENARIO Variables'!AD$80/'SCENARIO Variables'!AD$79),"")</f>
        <v/>
      </c>
      <c r="W981" s="55" t="str">
        <f>IFERROR(W733*('SCENARIO Variables'!AE$80/'SCENARIO Variables'!AE$79),"")</f>
        <v/>
      </c>
      <c r="X981" s="55" t="str">
        <f>IFERROR(X733*('SCENARIO Variables'!AF$80/'SCENARIO Variables'!AF$79),"")</f>
        <v/>
      </c>
      <c r="Y981" s="55" t="str">
        <f>IFERROR(Y733*('SCENARIO Variables'!AG$80/'SCENARIO Variables'!AG$79),"")</f>
        <v/>
      </c>
      <c r="Z981" s="55" t="str">
        <f>IFERROR(Z733*('SCENARIO Variables'!AH$80/'SCENARIO Variables'!AH$79),"")</f>
        <v/>
      </c>
      <c r="AA981" s="55" t="str">
        <f>IFERROR(AA733*('SCENARIO Variables'!AI$80/'SCENARIO Variables'!AI$79),"")</f>
        <v/>
      </c>
      <c r="AB981" s="55" t="str">
        <f>IFERROR(AB733*('SCENARIO Variables'!AJ$80/'SCENARIO Variables'!AJ$79),"")</f>
        <v/>
      </c>
      <c r="AC981" s="55" t="str">
        <f>IFERROR(AC733*('SCENARIO Variables'!AK$80/'SCENARIO Variables'!AK$79),"")</f>
        <v/>
      </c>
    </row>
    <row r="982" spans="3:29" x14ac:dyDescent="0.3">
      <c r="C982" t="s">
        <v>252</v>
      </c>
      <c r="J982" s="52" t="str">
        <f t="shared" si="43"/>
        <v>*</v>
      </c>
      <c r="K982" s="8">
        <f t="shared" si="41"/>
        <v>2043</v>
      </c>
      <c r="L982" s="56" t="str">
        <f t="shared" si="42"/>
        <v>TYNF</v>
      </c>
      <c r="O982" s="53" t="str">
        <f>IFERROR(ROUNDDOWN(O734*('SCENARIO Variables'!W$47/'SCENARIO Variables'!W$46),4),"")</f>
        <v/>
      </c>
      <c r="P982" s="55" t="str">
        <f>IFERROR(P734*('SCENARIO Variables'!$H$14/'SCENARIO Variables'!$H$13)*('SCENARIO Variables'!X$31/'SCENARIO Variables'!X$30),"")</f>
        <v/>
      </c>
      <c r="Q982" s="55" t="str">
        <f>IFERROR(Q734*('SCENARIO Variables'!$H$14/'SCENARIO Variables'!$H$13)*('SCENARIO Variables'!Y$31/'SCENARIO Variables'!Y$30),"")</f>
        <v/>
      </c>
      <c r="R982" s="55" t="str">
        <f>IFERROR(R734*('SCENARIO Variables'!$H$14/'SCENARIO Variables'!$H$13)*('SCENARIO Variables'!Z$31/'SCENARIO Variables'!Z$30),"")</f>
        <v/>
      </c>
      <c r="S982" s="55" t="str">
        <f>IFERROR(S734*('SCENARIO Variables'!$H$14/'SCENARIO Variables'!$H$13)*('SCENARIO Variables'!AA$31/'SCENARIO Variables'!AA$30),"")</f>
        <v/>
      </c>
      <c r="T982" s="55" t="str">
        <f>IFERROR(T734*('SCENARIO Variables'!$H$14/'SCENARIO Variables'!$H$13)*('SCENARIO Variables'!AB$31/'SCENARIO Variables'!AB$30),"")</f>
        <v/>
      </c>
      <c r="U982" s="55" t="str">
        <f>IFERROR(U734*('SCENARIO Variables'!$H$14/'SCENARIO Variables'!$H$13)*('SCENARIO Variables'!AC$31/'SCENARIO Variables'!AC$30),"")</f>
        <v/>
      </c>
      <c r="V982" s="55" t="str">
        <f>IFERROR(V734*('SCENARIO Variables'!$H$14/'SCENARIO Variables'!$H$13)*('SCENARIO Variables'!AD$31/'SCENARIO Variables'!AD$30),"")</f>
        <v/>
      </c>
      <c r="W982" s="55" t="str">
        <f>IFERROR(W734*('SCENARIO Variables'!$H$14/'SCENARIO Variables'!$H$13)*('SCENARIO Variables'!AE$31/'SCENARIO Variables'!AE$30),"")</f>
        <v/>
      </c>
      <c r="X982" s="55" t="str">
        <f>IFERROR(X734*('SCENARIO Variables'!$H$14/'SCENARIO Variables'!$H$13)*('SCENARIO Variables'!AF$31/'SCENARIO Variables'!AF$30),"")</f>
        <v/>
      </c>
      <c r="Y982" s="55" t="str">
        <f>IFERROR(Y734*('SCENARIO Variables'!$H$14/'SCENARIO Variables'!$H$13)*('SCENARIO Variables'!AG$31/'SCENARIO Variables'!AG$30),"")</f>
        <v/>
      </c>
      <c r="Z982" s="55" t="str">
        <f>IFERROR(Z734*('SCENARIO Variables'!$H$14/'SCENARIO Variables'!$H$13)*('SCENARIO Variables'!AH$31/'SCENARIO Variables'!AH$30),"")</f>
        <v/>
      </c>
      <c r="AA982" s="55" t="str">
        <f>IFERROR(AA734*('SCENARIO Variables'!$H$14/'SCENARIO Variables'!$H$13)*('SCENARIO Variables'!AI$31/'SCENARIO Variables'!AI$30),"")</f>
        <v/>
      </c>
      <c r="AB982" s="55" t="str">
        <f>IFERROR(AB734*('SCENARIO Variables'!$H$14/'SCENARIO Variables'!$H$13)*('SCENARIO Variables'!AJ$31/'SCENARIO Variables'!AJ$30),"")</f>
        <v/>
      </c>
      <c r="AC982" s="55" t="str">
        <f>IFERROR(AC734*('SCENARIO Variables'!$H$14/'SCENARIO Variables'!$H$13)*('SCENARIO Variables'!AK$31/'SCENARIO Variables'!AK$30),"")</f>
        <v/>
      </c>
    </row>
    <row r="983" spans="3:29" x14ac:dyDescent="0.3">
      <c r="C983" t="s">
        <v>253</v>
      </c>
      <c r="J983" s="52" t="str">
        <f t="shared" si="43"/>
        <v>*</v>
      </c>
      <c r="K983" s="8">
        <f t="shared" si="41"/>
        <v>2043</v>
      </c>
      <c r="L983" s="56" t="str">
        <f t="shared" si="42"/>
        <v>TYNF-C</v>
      </c>
      <c r="O983" s="53" t="str">
        <f>IFERROR(ROUNDDOWN(O735*('SCENARIO Variables'!W$47/'SCENARIO Variables'!W$46),4),"")</f>
        <v/>
      </c>
      <c r="P983" s="55" t="str">
        <f>IFERROR(P735*('SCENARIO Variables'!X$80/'SCENARIO Variables'!X$79),"")</f>
        <v/>
      </c>
      <c r="Q983" s="55" t="str">
        <f>IFERROR(Q735*('SCENARIO Variables'!Y$80/'SCENARIO Variables'!Y$79),"")</f>
        <v/>
      </c>
      <c r="R983" s="55" t="str">
        <f>IFERROR(R735*('SCENARIO Variables'!Z$80/'SCENARIO Variables'!Z$79),"")</f>
        <v/>
      </c>
      <c r="S983" s="55" t="str">
        <f>IFERROR(S735*('SCENARIO Variables'!AA$80/'SCENARIO Variables'!AA$79),"")</f>
        <v/>
      </c>
      <c r="T983" s="55" t="str">
        <f>IFERROR(T735*('SCENARIO Variables'!AB$80/'SCENARIO Variables'!AB$79),"")</f>
        <v/>
      </c>
      <c r="U983" s="55" t="str">
        <f>IFERROR(U735*('SCENARIO Variables'!AC$80/'SCENARIO Variables'!AC$79),"")</f>
        <v/>
      </c>
      <c r="V983" s="55" t="str">
        <f>IFERROR(V735*('SCENARIO Variables'!AD$80/'SCENARIO Variables'!AD$79),"")</f>
        <v/>
      </c>
      <c r="W983" s="55" t="str">
        <f>IFERROR(W735*('SCENARIO Variables'!AE$80/'SCENARIO Variables'!AE$79),"")</f>
        <v/>
      </c>
      <c r="X983" s="55" t="str">
        <f>IFERROR(X735*('SCENARIO Variables'!AF$80/'SCENARIO Variables'!AF$79),"")</f>
        <v/>
      </c>
      <c r="Y983" s="55" t="str">
        <f>IFERROR(Y735*('SCENARIO Variables'!AG$80/'SCENARIO Variables'!AG$79),"")</f>
        <v/>
      </c>
      <c r="Z983" s="55" t="str">
        <f>IFERROR(Z735*('SCENARIO Variables'!AH$80/'SCENARIO Variables'!AH$79),"")</f>
        <v/>
      </c>
      <c r="AA983" s="55" t="str">
        <f>IFERROR(AA735*('SCENARIO Variables'!AI$80/'SCENARIO Variables'!AI$79),"")</f>
        <v/>
      </c>
      <c r="AB983" s="55" t="str">
        <f>IFERROR(AB735*('SCENARIO Variables'!AJ$80/'SCENARIO Variables'!AJ$79),"")</f>
        <v/>
      </c>
      <c r="AC983" s="55" t="str">
        <f>IFERROR(AC735*('SCENARIO Variables'!AK$80/'SCENARIO Variables'!AK$79),"")</f>
        <v/>
      </c>
    </row>
    <row r="984" spans="3:29" x14ac:dyDescent="0.3">
      <c r="C984" t="s">
        <v>254</v>
      </c>
      <c r="J984" s="52" t="str">
        <f t="shared" si="43"/>
        <v>DEMAND</v>
      </c>
      <c r="K984" s="8">
        <f t="shared" si="41"/>
        <v>2043</v>
      </c>
      <c r="L984" s="56" t="str">
        <f t="shared" si="42"/>
        <v>PLIG</v>
      </c>
      <c r="O984" s="53">
        <f>IFERROR(ROUNDDOWN(O736*('SCENARIO Variables'!W$47/'SCENARIO Variables'!W$46),4),"")</f>
        <v>15.0855</v>
      </c>
      <c r="P984" s="55" t="str">
        <f>IFERROR(P736*('SCENARIO Variables'!X$128/'SCENARIO Variables'!X$127),"")</f>
        <v/>
      </c>
      <c r="Q984" s="55" t="str">
        <f>IFERROR(Q736*('SCENARIO Variables'!Y$128/'SCENARIO Variables'!Y$127),"")</f>
        <v/>
      </c>
      <c r="R984" s="55" t="str">
        <f>IFERROR(R736*('SCENARIO Variables'!Z$128/'SCENARIO Variables'!Z$127),"")</f>
        <v/>
      </c>
      <c r="S984" s="55" t="str">
        <f>IFERROR(S736*('SCENARIO Variables'!AA$128/'SCENARIO Variables'!AA$127),"")</f>
        <v/>
      </c>
      <c r="T984" s="55" t="str">
        <f>IFERROR(T736*('SCENARIO Variables'!AB$128/'SCENARIO Variables'!AB$127),"")</f>
        <v/>
      </c>
      <c r="U984" s="55" t="str">
        <f>IFERROR(U736*('SCENARIO Variables'!AC$128/'SCENARIO Variables'!AC$127),"")</f>
        <v/>
      </c>
      <c r="V984" s="55" t="str">
        <f>IFERROR(V736*('SCENARIO Variables'!AD$128/'SCENARIO Variables'!AD$127),"")</f>
        <v/>
      </c>
      <c r="W984" s="55" t="str">
        <f>IFERROR(W736*('SCENARIO Variables'!AE$128/'SCENARIO Variables'!AE$127),"")</f>
        <v/>
      </c>
      <c r="X984" s="55" t="str">
        <f>IFERROR(X736*('SCENARIO Variables'!AF$128/'SCENARIO Variables'!AF$127),"")</f>
        <v/>
      </c>
      <c r="Y984" s="55" t="str">
        <f>IFERROR(Y736*('SCENARIO Variables'!AG$128/'SCENARIO Variables'!AG$127),"")</f>
        <v/>
      </c>
      <c r="Z984" s="55" t="str">
        <f>IFERROR(Z736*('SCENARIO Variables'!AH$128/'SCENARIO Variables'!AH$127),"")</f>
        <v/>
      </c>
      <c r="AA984" s="55" t="str">
        <f>IFERROR(AA736*('SCENARIO Variables'!AI$128/'SCENARIO Variables'!AI$127),"")</f>
        <v/>
      </c>
      <c r="AB984" s="55" t="str">
        <f>IFERROR(AB736*('SCENARIO Variables'!AJ$128/'SCENARIO Variables'!AJ$127),"")</f>
        <v/>
      </c>
      <c r="AC984" s="55" t="str">
        <f>IFERROR(AC736*('SCENARIO Variables'!AK$128/'SCENARIO Variables'!AK$127),"")</f>
        <v/>
      </c>
    </row>
    <row r="985" spans="3:29" x14ac:dyDescent="0.3">
      <c r="C985" t="s">
        <v>255</v>
      </c>
      <c r="J985" s="52" t="str">
        <f t="shared" si="43"/>
        <v>*</v>
      </c>
      <c r="K985" s="8">
        <f t="shared" si="41"/>
        <v>2043</v>
      </c>
      <c r="L985" s="56" t="str">
        <f t="shared" si="42"/>
        <v>IDA</v>
      </c>
      <c r="O985" s="53" t="str">
        <f>IFERROR(ROUNDDOWN(O737*('SCENARIO Variables'!W$47/'SCENARIO Variables'!W$46),4),"")</f>
        <v/>
      </c>
      <c r="P985" s="55" t="str">
        <f>IFERROR(P737*('SCENARIO Variables'!X$112/'SCENARIO Variables'!X$111),"")</f>
        <v/>
      </c>
      <c r="Q985" s="55" t="str">
        <f>IFERROR(Q737*('SCENARIO Variables'!Y$112/'SCENARIO Variables'!Y$111),"")</f>
        <v/>
      </c>
      <c r="R985" s="55" t="str">
        <f>IFERROR(R737*('SCENARIO Variables'!Z$112/'SCENARIO Variables'!Z$111),"")</f>
        <v/>
      </c>
      <c r="S985" s="55" t="str">
        <f>IFERROR(S737*('SCENARIO Variables'!AA$112/'SCENARIO Variables'!AA$111),"")</f>
        <v/>
      </c>
      <c r="T985" s="55" t="str">
        <f>IFERROR(T737*('SCENARIO Variables'!AB$112/'SCENARIO Variables'!AB$111),"")</f>
        <v/>
      </c>
      <c r="U985" s="55" t="str">
        <f>IFERROR(U737*('SCENARIO Variables'!AC$112/'SCENARIO Variables'!AC$111),"")</f>
        <v/>
      </c>
      <c r="V985" s="55" t="str">
        <f>IFERROR(V737*('SCENARIO Variables'!AD$112/'SCENARIO Variables'!AD$111),"")</f>
        <v/>
      </c>
      <c r="W985" s="55" t="str">
        <f>IFERROR(W737*('SCENARIO Variables'!AE$112/'SCENARIO Variables'!AE$111),"")</f>
        <v/>
      </c>
      <c r="X985" s="55" t="str">
        <f>IFERROR(X737*('SCENARIO Variables'!AF$112/'SCENARIO Variables'!AF$111),"")</f>
        <v/>
      </c>
      <c r="Y985" s="55" t="str">
        <f>IFERROR(Y737*('SCENARIO Variables'!AG$112/'SCENARIO Variables'!AG$111),"")</f>
        <v/>
      </c>
      <c r="Z985" s="55" t="str">
        <f>IFERROR(Z737*('SCENARIO Variables'!AH$112/'SCENARIO Variables'!AH$111),"")</f>
        <v/>
      </c>
      <c r="AA985" s="55" t="str">
        <f>IFERROR(AA737*('SCENARIO Variables'!AI$112/'SCENARIO Variables'!AI$111),"")</f>
        <v/>
      </c>
      <c r="AB985" s="55" t="str">
        <f>IFERROR(AB737*('SCENARIO Variables'!AJ$112/'SCENARIO Variables'!AJ$111),"")</f>
        <v/>
      </c>
      <c r="AC985" s="55" t="str">
        <f>IFERROR(AC737*('SCENARIO Variables'!AK$112/'SCENARIO Variables'!AK$111),"")</f>
        <v/>
      </c>
    </row>
    <row r="986" spans="3:29" x14ac:dyDescent="0.3">
      <c r="C986" t="s">
        <v>256</v>
      </c>
      <c r="J986" s="52" t="str">
        <f t="shared" si="43"/>
        <v>*</v>
      </c>
      <c r="K986" s="8">
        <f t="shared" si="41"/>
        <v>2043</v>
      </c>
      <c r="L986" s="56" t="str">
        <f t="shared" si="42"/>
        <v>IDB</v>
      </c>
      <c r="O986" s="53" t="str">
        <f>IFERROR(ROUNDDOWN(O738*('SCENARIO Variables'!W$47/'SCENARIO Variables'!W$46),4),"")</f>
        <v/>
      </c>
      <c r="P986" s="55" t="str">
        <f>IFERROR(P738*('SCENARIO Variables'!X$112/'SCENARIO Variables'!X$111),"")</f>
        <v/>
      </c>
      <c r="Q986" s="55" t="str">
        <f>IFERROR(Q738*('SCENARIO Variables'!Y$112/'SCENARIO Variables'!Y$111),"")</f>
        <v/>
      </c>
      <c r="R986" s="55" t="str">
        <f>IFERROR(R738*('SCENARIO Variables'!Z$112/'SCENARIO Variables'!Z$111),"")</f>
        <v/>
      </c>
      <c r="S986" s="55" t="str">
        <f>IFERROR(S738*('SCENARIO Variables'!AA$112/'SCENARIO Variables'!AA$111),"")</f>
        <v/>
      </c>
      <c r="T986" s="55" t="str">
        <f>IFERROR(T738*('SCENARIO Variables'!AB$112/'SCENARIO Variables'!AB$111),"")</f>
        <v/>
      </c>
      <c r="U986" s="55" t="str">
        <f>IFERROR(U738*('SCENARIO Variables'!AC$112/'SCENARIO Variables'!AC$111),"")</f>
        <v/>
      </c>
      <c r="V986" s="55" t="str">
        <f>IFERROR(V738*('SCENARIO Variables'!AD$112/'SCENARIO Variables'!AD$111),"")</f>
        <v/>
      </c>
      <c r="W986" s="55" t="str">
        <f>IFERROR(W738*('SCENARIO Variables'!AE$112/'SCENARIO Variables'!AE$111),"")</f>
        <v/>
      </c>
      <c r="X986" s="55" t="str">
        <f>IFERROR(X738*('SCENARIO Variables'!AF$112/'SCENARIO Variables'!AF$111),"")</f>
        <v/>
      </c>
      <c r="Y986" s="55" t="str">
        <f>IFERROR(Y738*('SCENARIO Variables'!AG$112/'SCENARIO Variables'!AG$111),"")</f>
        <v/>
      </c>
      <c r="Z986" s="55" t="str">
        <f>IFERROR(Z738*('SCENARIO Variables'!AH$112/'SCENARIO Variables'!AH$111),"")</f>
        <v/>
      </c>
      <c r="AA986" s="55" t="str">
        <f>IFERROR(AA738*('SCENARIO Variables'!AI$112/'SCENARIO Variables'!AI$111),"")</f>
        <v/>
      </c>
      <c r="AB986" s="55" t="str">
        <f>IFERROR(AB738*('SCENARIO Variables'!AJ$112/'SCENARIO Variables'!AJ$111),"")</f>
        <v/>
      </c>
      <c r="AC986" s="55" t="str">
        <f>IFERROR(AC738*('SCENARIO Variables'!AK$112/'SCENARIO Variables'!AK$111),"")</f>
        <v/>
      </c>
    </row>
    <row r="987" spans="3:29" x14ac:dyDescent="0.3">
      <c r="C987" t="s">
        <v>257</v>
      </c>
      <c r="J987" s="52" t="str">
        <f t="shared" si="43"/>
        <v>*</v>
      </c>
      <c r="K987" s="8">
        <f t="shared" si="41"/>
        <v>2043</v>
      </c>
      <c r="L987" s="56" t="str">
        <f t="shared" si="42"/>
        <v>IDC</v>
      </c>
      <c r="O987" s="53" t="str">
        <f>IFERROR(ROUNDDOWN(O739*('SCENARIO Variables'!W$47/'SCENARIO Variables'!W$46),4),"")</f>
        <v/>
      </c>
      <c r="P987" s="55" t="str">
        <f>IFERROR(P739*('SCENARIO Variables'!X$112/'SCENARIO Variables'!X$111),"")</f>
        <v/>
      </c>
      <c r="Q987" s="55" t="str">
        <f>IFERROR(Q739*('SCENARIO Variables'!Y$112/'SCENARIO Variables'!Y$111),"")</f>
        <v/>
      </c>
      <c r="R987" s="55" t="str">
        <f>IFERROR(R739*('SCENARIO Variables'!Z$112/'SCENARIO Variables'!Z$111),"")</f>
        <v/>
      </c>
      <c r="S987" s="55" t="str">
        <f>IFERROR(S739*('SCENARIO Variables'!AA$112/'SCENARIO Variables'!AA$111),"")</f>
        <v/>
      </c>
      <c r="T987" s="55" t="str">
        <f>IFERROR(T739*('SCENARIO Variables'!AB$112/'SCENARIO Variables'!AB$111),"")</f>
        <v/>
      </c>
      <c r="U987" s="55" t="str">
        <f>IFERROR(U739*('SCENARIO Variables'!AC$112/'SCENARIO Variables'!AC$111),"")</f>
        <v/>
      </c>
      <c r="V987" s="55" t="str">
        <f>IFERROR(V739*('SCENARIO Variables'!AD$112/'SCENARIO Variables'!AD$111),"")</f>
        <v/>
      </c>
      <c r="W987" s="55" t="str">
        <f>IFERROR(W739*('SCENARIO Variables'!AE$112/'SCENARIO Variables'!AE$111),"")</f>
        <v/>
      </c>
      <c r="X987" s="55" t="str">
        <f>IFERROR(X739*('SCENARIO Variables'!AF$112/'SCENARIO Variables'!AF$111),"")</f>
        <v/>
      </c>
      <c r="Y987" s="55" t="str">
        <f>IFERROR(Y739*('SCENARIO Variables'!AG$112/'SCENARIO Variables'!AG$111),"")</f>
        <v/>
      </c>
      <c r="Z987" s="55" t="str">
        <f>IFERROR(Z739*('SCENARIO Variables'!AH$112/'SCENARIO Variables'!AH$111),"")</f>
        <v/>
      </c>
      <c r="AA987" s="55" t="str">
        <f>IFERROR(AA739*('SCENARIO Variables'!AI$112/'SCENARIO Variables'!AI$111),"")</f>
        <v/>
      </c>
      <c r="AB987" s="55" t="str">
        <f>IFERROR(AB739*('SCENARIO Variables'!AJ$112/'SCENARIO Variables'!AJ$111),"")</f>
        <v/>
      </c>
      <c r="AC987" s="55" t="str">
        <f>IFERROR(AC739*('SCENARIO Variables'!AK$112/'SCENARIO Variables'!AK$111),"")</f>
        <v/>
      </c>
    </row>
    <row r="988" spans="3:29" x14ac:dyDescent="0.3">
      <c r="C988" t="s">
        <v>258</v>
      </c>
      <c r="J988" s="52" t="str">
        <f t="shared" si="43"/>
        <v>*</v>
      </c>
      <c r="K988" s="8">
        <f t="shared" si="41"/>
        <v>2043</v>
      </c>
      <c r="L988" s="56" t="str">
        <f t="shared" si="42"/>
        <v>IDD</v>
      </c>
      <c r="O988" s="53" t="str">
        <f>IFERROR(ROUNDDOWN(O740*('SCENARIO Variables'!W$47/'SCENARIO Variables'!W$46),4),"")</f>
        <v/>
      </c>
      <c r="P988" s="55" t="str">
        <f>IFERROR(P740*('SCENARIO Variables'!X$112/'SCENARIO Variables'!X$111),"")</f>
        <v/>
      </c>
      <c r="Q988" s="55" t="str">
        <f>IFERROR(Q740*('SCENARIO Variables'!Y$112/'SCENARIO Variables'!Y$111),"")</f>
        <v/>
      </c>
      <c r="R988" s="55" t="str">
        <f>IFERROR(R740*('SCENARIO Variables'!Z$112/'SCENARIO Variables'!Z$111),"")</f>
        <v/>
      </c>
      <c r="S988" s="55" t="str">
        <f>IFERROR(S740*('SCENARIO Variables'!AA$112/'SCENARIO Variables'!AA$111),"")</f>
        <v/>
      </c>
      <c r="T988" s="55" t="str">
        <f>IFERROR(T740*('SCENARIO Variables'!AB$112/'SCENARIO Variables'!AB$111),"")</f>
        <v/>
      </c>
      <c r="U988" s="55" t="str">
        <f>IFERROR(U740*('SCENARIO Variables'!AC$112/'SCENARIO Variables'!AC$111),"")</f>
        <v/>
      </c>
      <c r="V988" s="55" t="str">
        <f>IFERROR(V740*('SCENARIO Variables'!AD$112/'SCENARIO Variables'!AD$111),"")</f>
        <v/>
      </c>
      <c r="W988" s="55" t="str">
        <f>IFERROR(W740*('SCENARIO Variables'!AE$112/'SCENARIO Variables'!AE$111),"")</f>
        <v/>
      </c>
      <c r="X988" s="55" t="str">
        <f>IFERROR(X740*('SCENARIO Variables'!AF$112/'SCENARIO Variables'!AF$111),"")</f>
        <v/>
      </c>
      <c r="Y988" s="55" t="str">
        <f>IFERROR(Y740*('SCENARIO Variables'!AG$112/'SCENARIO Variables'!AG$111),"")</f>
        <v/>
      </c>
      <c r="Z988" s="55" t="str">
        <f>IFERROR(Z740*('SCENARIO Variables'!AH$112/'SCENARIO Variables'!AH$111),"")</f>
        <v/>
      </c>
      <c r="AA988" s="55" t="str">
        <f>IFERROR(AA740*('SCENARIO Variables'!AI$112/'SCENARIO Variables'!AI$111),"")</f>
        <v/>
      </c>
      <c r="AB988" s="55" t="str">
        <f>IFERROR(AB740*('SCENARIO Variables'!AJ$112/'SCENARIO Variables'!AJ$111),"")</f>
        <v/>
      </c>
      <c r="AC988" s="55" t="str">
        <f>IFERROR(AC740*('SCENARIO Variables'!AK$112/'SCENARIO Variables'!AK$111),"")</f>
        <v/>
      </c>
    </row>
    <row r="989" spans="3:29" x14ac:dyDescent="0.3">
      <c r="C989" t="s">
        <v>259</v>
      </c>
      <c r="J989" s="52" t="str">
        <f t="shared" si="43"/>
        <v>*</v>
      </c>
      <c r="K989" s="8">
        <f t="shared" si="41"/>
        <v>2043</v>
      </c>
      <c r="L989" s="56" t="str">
        <f t="shared" si="42"/>
        <v>IDE</v>
      </c>
      <c r="O989" s="53" t="str">
        <f>IFERROR(ROUNDDOWN(O741*('SCENARIO Variables'!W$47/'SCENARIO Variables'!W$46),4),"")</f>
        <v/>
      </c>
      <c r="P989" s="55" t="str">
        <f>IFERROR(P741*('SCENARIO Variables'!X$112/'SCENARIO Variables'!X$111),"")</f>
        <v/>
      </c>
      <c r="Q989" s="55" t="str">
        <f>IFERROR(Q741*('SCENARIO Variables'!Y$112/'SCENARIO Variables'!Y$111),"")</f>
        <v/>
      </c>
      <c r="R989" s="55" t="str">
        <f>IFERROR(R741*('SCENARIO Variables'!Z$112/'SCENARIO Variables'!Z$111),"")</f>
        <v/>
      </c>
      <c r="S989" s="55" t="str">
        <f>IFERROR(S741*('SCENARIO Variables'!AA$112/'SCENARIO Variables'!AA$111),"")</f>
        <v/>
      </c>
      <c r="T989" s="55" t="str">
        <f>IFERROR(T741*('SCENARIO Variables'!AB$112/'SCENARIO Variables'!AB$111),"")</f>
        <v/>
      </c>
      <c r="U989" s="55" t="str">
        <f>IFERROR(U741*('SCENARIO Variables'!AC$112/'SCENARIO Variables'!AC$111),"")</f>
        <v/>
      </c>
      <c r="V989" s="55" t="str">
        <f>IFERROR(V741*('SCENARIO Variables'!AD$112/'SCENARIO Variables'!AD$111),"")</f>
        <v/>
      </c>
      <c r="W989" s="55" t="str">
        <f>IFERROR(W741*('SCENARIO Variables'!AE$112/'SCENARIO Variables'!AE$111),"")</f>
        <v/>
      </c>
      <c r="X989" s="55" t="str">
        <f>IFERROR(X741*('SCENARIO Variables'!AF$112/'SCENARIO Variables'!AF$111),"")</f>
        <v/>
      </c>
      <c r="Y989" s="55" t="str">
        <f>IFERROR(Y741*('SCENARIO Variables'!AG$112/'SCENARIO Variables'!AG$111),"")</f>
        <v/>
      </c>
      <c r="Z989" s="55" t="str">
        <f>IFERROR(Z741*('SCENARIO Variables'!AH$112/'SCENARIO Variables'!AH$111),"")</f>
        <v/>
      </c>
      <c r="AA989" s="55" t="str">
        <f>IFERROR(AA741*('SCENARIO Variables'!AI$112/'SCENARIO Variables'!AI$111),"")</f>
        <v/>
      </c>
      <c r="AB989" s="55" t="str">
        <f>IFERROR(AB741*('SCENARIO Variables'!AJ$112/'SCENARIO Variables'!AJ$111),"")</f>
        <v/>
      </c>
      <c r="AC989" s="55" t="str">
        <f>IFERROR(AC741*('SCENARIO Variables'!AK$112/'SCENARIO Variables'!AK$111),"")</f>
        <v/>
      </c>
    </row>
    <row r="990" spans="3:29" x14ac:dyDescent="0.3">
      <c r="C990" t="s">
        <v>260</v>
      </c>
      <c r="J990" s="52" t="str">
        <f t="shared" si="43"/>
        <v>*</v>
      </c>
      <c r="K990" s="8">
        <f t="shared" si="41"/>
        <v>2043</v>
      </c>
      <c r="L990" s="56" t="str">
        <f t="shared" si="42"/>
        <v>IDF</v>
      </c>
      <c r="O990" s="53" t="str">
        <f>IFERROR(ROUNDDOWN(O742*('SCENARIO Variables'!W$47/'SCENARIO Variables'!W$46),4),"")</f>
        <v/>
      </c>
      <c r="P990" s="55" t="str">
        <f>IFERROR(P742*('SCENARIO Variables'!X$112/'SCENARIO Variables'!X$111),"")</f>
        <v/>
      </c>
      <c r="Q990" s="55" t="str">
        <f>IFERROR(Q742*('SCENARIO Variables'!Y$112/'SCENARIO Variables'!Y$111),"")</f>
        <v/>
      </c>
      <c r="R990" s="55" t="str">
        <f>IFERROR(R742*('SCENARIO Variables'!Z$112/'SCENARIO Variables'!Z$111),"")</f>
        <v/>
      </c>
      <c r="S990" s="55" t="str">
        <f>IFERROR(S742*('SCENARIO Variables'!AA$112/'SCENARIO Variables'!AA$111),"")</f>
        <v/>
      </c>
      <c r="T990" s="55" t="str">
        <f>IFERROR(T742*('SCENARIO Variables'!AB$112/'SCENARIO Variables'!AB$111),"")</f>
        <v/>
      </c>
      <c r="U990" s="55" t="str">
        <f>IFERROR(U742*('SCENARIO Variables'!AC$112/'SCENARIO Variables'!AC$111),"")</f>
        <v/>
      </c>
      <c r="V990" s="55" t="str">
        <f>IFERROR(V742*('SCENARIO Variables'!AD$112/'SCENARIO Variables'!AD$111),"")</f>
        <v/>
      </c>
      <c r="W990" s="55" t="str">
        <f>IFERROR(W742*('SCENARIO Variables'!AE$112/'SCENARIO Variables'!AE$111),"")</f>
        <v/>
      </c>
      <c r="X990" s="55" t="str">
        <f>IFERROR(X742*('SCENARIO Variables'!AF$112/'SCENARIO Variables'!AF$111),"")</f>
        <v/>
      </c>
      <c r="Y990" s="55" t="str">
        <f>IFERROR(Y742*('SCENARIO Variables'!AG$112/'SCENARIO Variables'!AG$111),"")</f>
        <v/>
      </c>
      <c r="Z990" s="55" t="str">
        <f>IFERROR(Z742*('SCENARIO Variables'!AH$112/'SCENARIO Variables'!AH$111),"")</f>
        <v/>
      </c>
      <c r="AA990" s="55" t="str">
        <f>IFERROR(AA742*('SCENARIO Variables'!AI$112/'SCENARIO Variables'!AI$111),"")</f>
        <v/>
      </c>
      <c r="AB990" s="55" t="str">
        <f>IFERROR(AB742*('SCENARIO Variables'!AJ$112/'SCENARIO Variables'!AJ$111),"")</f>
        <v/>
      </c>
      <c r="AC990" s="55" t="str">
        <f>IFERROR(AC742*('SCENARIO Variables'!AK$112/'SCENARIO Variables'!AK$111),"")</f>
        <v/>
      </c>
    </row>
    <row r="991" spans="3:29" x14ac:dyDescent="0.3">
      <c r="C991" t="s">
        <v>261</v>
      </c>
      <c r="J991" s="52" t="str">
        <f t="shared" si="43"/>
        <v>*</v>
      </c>
      <c r="K991" s="8">
        <f t="shared" si="41"/>
        <v>2043</v>
      </c>
      <c r="L991" s="56" t="str">
        <f t="shared" si="42"/>
        <v>IDG</v>
      </c>
      <c r="O991" s="53" t="str">
        <f>IFERROR(ROUNDDOWN(O743*('SCENARIO Variables'!W$47/'SCENARIO Variables'!W$46),4),"")</f>
        <v/>
      </c>
      <c r="P991" s="55" t="str">
        <f>IFERROR(P743*('SCENARIO Variables'!X$112/'SCENARIO Variables'!X$111),"")</f>
        <v/>
      </c>
      <c r="Q991" s="55" t="str">
        <f>IFERROR(Q743*('SCENARIO Variables'!Y$112/'SCENARIO Variables'!Y$111),"")</f>
        <v/>
      </c>
      <c r="R991" s="55" t="str">
        <f>IFERROR(R743*('SCENARIO Variables'!Z$112/'SCENARIO Variables'!Z$111),"")</f>
        <v/>
      </c>
      <c r="S991" s="55" t="str">
        <f>IFERROR(S743*('SCENARIO Variables'!AA$112/'SCENARIO Variables'!AA$111),"")</f>
        <v/>
      </c>
      <c r="T991" s="55" t="str">
        <f>IFERROR(T743*('SCENARIO Variables'!AB$112/'SCENARIO Variables'!AB$111),"")</f>
        <v/>
      </c>
      <c r="U991" s="55" t="str">
        <f>IFERROR(U743*('SCENARIO Variables'!AC$112/'SCENARIO Variables'!AC$111),"")</f>
        <v/>
      </c>
      <c r="V991" s="55" t="str">
        <f>IFERROR(V743*('SCENARIO Variables'!AD$112/'SCENARIO Variables'!AD$111),"")</f>
        <v/>
      </c>
      <c r="W991" s="55" t="str">
        <f>IFERROR(W743*('SCENARIO Variables'!AE$112/'SCENARIO Variables'!AE$111),"")</f>
        <v/>
      </c>
      <c r="X991" s="55" t="str">
        <f>IFERROR(X743*('SCENARIO Variables'!AF$112/'SCENARIO Variables'!AF$111),"")</f>
        <v/>
      </c>
      <c r="Y991" s="55" t="str">
        <f>IFERROR(Y743*('SCENARIO Variables'!AG$112/'SCENARIO Variables'!AG$111),"")</f>
        <v/>
      </c>
      <c r="Z991" s="55" t="str">
        <f>IFERROR(Z743*('SCENARIO Variables'!AH$112/'SCENARIO Variables'!AH$111),"")</f>
        <v/>
      </c>
      <c r="AA991" s="55" t="str">
        <f>IFERROR(AA743*('SCENARIO Variables'!AI$112/'SCENARIO Variables'!AI$111),"")</f>
        <v/>
      </c>
      <c r="AB991" s="55" t="str">
        <f>IFERROR(AB743*('SCENARIO Variables'!AJ$112/'SCENARIO Variables'!AJ$111),"")</f>
        <v/>
      </c>
      <c r="AC991" s="55" t="str">
        <f>IFERROR(AC743*('SCENARIO Variables'!AK$112/'SCENARIO Variables'!AK$111),"")</f>
        <v/>
      </c>
    </row>
    <row r="992" spans="3:29" x14ac:dyDescent="0.3">
      <c r="C992" t="s">
        <v>262</v>
      </c>
      <c r="J992" s="52" t="str">
        <f t="shared" si="43"/>
        <v>*</v>
      </c>
      <c r="K992" s="8">
        <f t="shared" si="41"/>
        <v>2043</v>
      </c>
      <c r="L992" s="56" t="str">
        <f t="shared" si="42"/>
        <v>IDH</v>
      </c>
      <c r="O992" s="53" t="str">
        <f>IFERROR(ROUNDDOWN(O744*('SCENARIO Variables'!W$47/'SCENARIO Variables'!W$46),4),"")</f>
        <v/>
      </c>
      <c r="P992" s="55" t="str">
        <f>IFERROR(P744*('SCENARIO Variables'!X$112/'SCENARIO Variables'!X$111),"")</f>
        <v/>
      </c>
      <c r="Q992" s="55" t="str">
        <f>IFERROR(Q744*('SCENARIO Variables'!Y$112/'SCENARIO Variables'!Y$111),"")</f>
        <v/>
      </c>
      <c r="R992" s="55" t="str">
        <f>IFERROR(R744*('SCENARIO Variables'!Z$112/'SCENARIO Variables'!Z$111),"")</f>
        <v/>
      </c>
      <c r="S992" s="55" t="str">
        <f>IFERROR(S744*('SCENARIO Variables'!AA$112/'SCENARIO Variables'!AA$111),"")</f>
        <v/>
      </c>
      <c r="T992" s="55" t="str">
        <f>IFERROR(T744*('SCENARIO Variables'!AB$112/'SCENARIO Variables'!AB$111),"")</f>
        <v/>
      </c>
      <c r="U992" s="55" t="str">
        <f>IFERROR(U744*('SCENARIO Variables'!AC$112/'SCENARIO Variables'!AC$111),"")</f>
        <v/>
      </c>
      <c r="V992" s="55" t="str">
        <f>IFERROR(V744*('SCENARIO Variables'!AD$112/'SCENARIO Variables'!AD$111),"")</f>
        <v/>
      </c>
      <c r="W992" s="55" t="str">
        <f>IFERROR(W744*('SCENARIO Variables'!AE$112/'SCENARIO Variables'!AE$111),"")</f>
        <v/>
      </c>
      <c r="X992" s="55" t="str">
        <f>IFERROR(X744*('SCENARIO Variables'!AF$112/'SCENARIO Variables'!AF$111),"")</f>
        <v/>
      </c>
      <c r="Y992" s="55" t="str">
        <f>IFERROR(Y744*('SCENARIO Variables'!AG$112/'SCENARIO Variables'!AG$111),"")</f>
        <v/>
      </c>
      <c r="Z992" s="55" t="str">
        <f>IFERROR(Z744*('SCENARIO Variables'!AH$112/'SCENARIO Variables'!AH$111),"")</f>
        <v/>
      </c>
      <c r="AA992" s="55" t="str">
        <f>IFERROR(AA744*('SCENARIO Variables'!AI$112/'SCENARIO Variables'!AI$111),"")</f>
        <v/>
      </c>
      <c r="AB992" s="55" t="str">
        <f>IFERROR(AB744*('SCENARIO Variables'!AJ$112/'SCENARIO Variables'!AJ$111),"")</f>
        <v/>
      </c>
      <c r="AC992" s="55" t="str">
        <f>IFERROR(AC744*('SCENARIO Variables'!AK$112/'SCENARIO Variables'!AK$111),"")</f>
        <v/>
      </c>
    </row>
    <row r="993" spans="3:29" x14ac:dyDescent="0.3">
      <c r="C993" t="s">
        <v>263</v>
      </c>
      <c r="J993" s="52" t="str">
        <f t="shared" si="43"/>
        <v>*</v>
      </c>
      <c r="K993" s="8">
        <f t="shared" si="41"/>
        <v>2043</v>
      </c>
      <c r="L993" s="56" t="str">
        <f t="shared" si="42"/>
        <v>WAT</v>
      </c>
      <c r="O993" s="53" t="str">
        <f>IFERROR(ROUNDDOWN(O745*('SCENARIO Variables'!W$47/'SCENARIO Variables'!W$46),4),"")</f>
        <v/>
      </c>
      <c r="P993" s="55" t="str">
        <f>IFERROR(P745*('SCENARIO Variables'!X$31/'SCENARIO Variables'!X$30),"")</f>
        <v/>
      </c>
      <c r="Q993" s="55" t="str">
        <f>IFERROR(Q745*('SCENARIO Variables'!Y$31/'SCENARIO Variables'!Y$30),"")</f>
        <v/>
      </c>
      <c r="R993" s="55" t="str">
        <f>IFERROR(R745*('SCENARIO Variables'!Z$31/'SCENARIO Variables'!Z$30),"")</f>
        <v/>
      </c>
      <c r="S993" s="55" t="str">
        <f>IFERROR(S745*('SCENARIO Variables'!AA$31/'SCENARIO Variables'!AA$30),"")</f>
        <v/>
      </c>
      <c r="T993" s="55" t="str">
        <f>IFERROR(T745*('SCENARIO Variables'!AB$31/'SCENARIO Variables'!AB$30),"")</f>
        <v/>
      </c>
      <c r="U993" s="55" t="str">
        <f>IFERROR(U745*('SCENARIO Variables'!AC$31/'SCENARIO Variables'!AC$30),"")</f>
        <v/>
      </c>
      <c r="V993" s="55" t="str">
        <f>IFERROR(V745*('SCENARIO Variables'!AD$31/'SCENARIO Variables'!AD$30),"")</f>
        <v/>
      </c>
      <c r="W993" s="55" t="str">
        <f>IFERROR(W745*('SCENARIO Variables'!AE$31/'SCENARIO Variables'!AE$30),"")</f>
        <v/>
      </c>
      <c r="X993" s="55" t="str">
        <f>IFERROR(X745*('SCENARIO Variables'!AF$31/'SCENARIO Variables'!AF$30),"")</f>
        <v/>
      </c>
      <c r="Y993" s="55" t="str">
        <f>IFERROR(Y745*('SCENARIO Variables'!AG$31/'SCENARIO Variables'!AG$30),"")</f>
        <v/>
      </c>
      <c r="Z993" s="55" t="str">
        <f>IFERROR(Z745*('SCENARIO Variables'!AH$31/'SCENARIO Variables'!AH$30),"")</f>
        <v/>
      </c>
      <c r="AA993" s="55" t="str">
        <f>IFERROR(AA745*('SCENARIO Variables'!AI$31/'SCENARIO Variables'!AI$30),"")</f>
        <v/>
      </c>
      <c r="AB993" s="55" t="str">
        <f>IFERROR(AB745*('SCENARIO Variables'!AJ$31/'SCENARIO Variables'!AJ$30),"")</f>
        <v/>
      </c>
      <c r="AC993" s="55" t="str">
        <f>IFERROR(AC745*('SCENARIO Variables'!AK$31/'SCENARIO Variables'!AK$30),"")</f>
        <v/>
      </c>
    </row>
    <row r="994" spans="3:29" x14ac:dyDescent="0.3">
      <c r="C994" t="s">
        <v>264</v>
      </c>
      <c r="J994" s="52" t="str">
        <f t="shared" si="43"/>
        <v>*</v>
      </c>
      <c r="K994" s="8">
        <f t="shared" si="41"/>
        <v>2043</v>
      </c>
      <c r="L994" s="56" t="str">
        <f t="shared" si="42"/>
        <v>WMSU</v>
      </c>
      <c r="O994" s="53" t="str">
        <f>IFERROR(ROUNDDOWN(O746*('SCENARIO Variables'!W$47/'SCENARIO Variables'!W$46),4),"")</f>
        <v/>
      </c>
      <c r="P994" s="55" t="str">
        <f>IFERROR(P746*('SCENARIO Variables'!X$31/'SCENARIO Variables'!X$30),"")</f>
        <v/>
      </c>
      <c r="Q994" s="55" t="str">
        <f>IFERROR(Q746*('SCENARIO Variables'!Y$31/'SCENARIO Variables'!Y$30),"")</f>
        <v/>
      </c>
      <c r="R994" s="55" t="str">
        <f>IFERROR(R746*('SCENARIO Variables'!Z$31/'SCENARIO Variables'!Z$30),"")</f>
        <v/>
      </c>
      <c r="S994" s="55" t="str">
        <f>IFERROR(S746*('SCENARIO Variables'!AA$31/'SCENARIO Variables'!AA$30),"")</f>
        <v/>
      </c>
      <c r="T994" s="55" t="str">
        <f>IFERROR(T746*('SCENARIO Variables'!AB$31/'SCENARIO Variables'!AB$30),"")</f>
        <v/>
      </c>
      <c r="U994" s="55" t="str">
        <f>IFERROR(U746*('SCENARIO Variables'!AC$31/'SCENARIO Variables'!AC$30),"")</f>
        <v/>
      </c>
      <c r="V994" s="55" t="str">
        <f>IFERROR(V746*('SCENARIO Variables'!AD$31/'SCENARIO Variables'!AD$30),"")</f>
        <v/>
      </c>
      <c r="W994" s="55" t="str">
        <f>IFERROR(W746*('SCENARIO Variables'!AE$31/'SCENARIO Variables'!AE$30),"")</f>
        <v/>
      </c>
      <c r="X994" s="55" t="str">
        <f>IFERROR(X746*('SCENARIO Variables'!AF$31/'SCENARIO Variables'!AF$30),"")</f>
        <v/>
      </c>
      <c r="Y994" s="55" t="str">
        <f>IFERROR(Y746*('SCENARIO Variables'!AG$31/'SCENARIO Variables'!AG$30),"")</f>
        <v/>
      </c>
      <c r="Z994" s="55" t="str">
        <f>IFERROR(Z746*('SCENARIO Variables'!AH$31/'SCENARIO Variables'!AH$30),"")</f>
        <v/>
      </c>
      <c r="AA994" s="55" t="str">
        <f>IFERROR(AA746*('SCENARIO Variables'!AI$31/'SCENARIO Variables'!AI$30),"")</f>
        <v/>
      </c>
      <c r="AB994" s="55" t="str">
        <f>IFERROR(AB746*('SCENARIO Variables'!AJ$31/'SCENARIO Variables'!AJ$30),"")</f>
        <v/>
      </c>
      <c r="AC994" s="55" t="str">
        <f>IFERROR(AC746*('SCENARIO Variables'!AK$31/'SCENARIO Variables'!AK$30),"")</f>
        <v/>
      </c>
    </row>
    <row r="995" spans="3:29" x14ac:dyDescent="0.3">
      <c r="C995" t="s">
        <v>265</v>
      </c>
      <c r="J995" s="52" t="str">
        <f t="shared" si="43"/>
        <v>*</v>
      </c>
      <c r="K995" s="8">
        <f t="shared" si="41"/>
        <v>2043</v>
      </c>
      <c r="L995" s="56" t="str">
        <f t="shared" si="42"/>
        <v>WMSR</v>
      </c>
      <c r="O995" s="53" t="str">
        <f>IFERROR(ROUNDDOWN(O747*('SCENARIO Variables'!W$47/'SCENARIO Variables'!W$46),4),"")</f>
        <v/>
      </c>
      <c r="P995" s="55" t="str">
        <f>IFERROR(P747*('SCENARIO Variables'!X$31/'SCENARIO Variables'!X$30),"")</f>
        <v/>
      </c>
      <c r="Q995" s="55" t="str">
        <f>IFERROR(Q747*('SCENARIO Variables'!Y$31/'SCENARIO Variables'!Y$30),"")</f>
        <v/>
      </c>
      <c r="R995" s="55" t="str">
        <f>IFERROR(R747*('SCENARIO Variables'!Z$31/'SCENARIO Variables'!Z$30),"")</f>
        <v/>
      </c>
      <c r="S995" s="55" t="str">
        <f>IFERROR(S747*('SCENARIO Variables'!AA$31/'SCENARIO Variables'!AA$30),"")</f>
        <v/>
      </c>
      <c r="T995" s="55" t="str">
        <f>IFERROR(T747*('SCENARIO Variables'!AB$31/'SCENARIO Variables'!AB$30),"")</f>
        <v/>
      </c>
      <c r="U995" s="55" t="str">
        <f>IFERROR(U747*('SCENARIO Variables'!AC$31/'SCENARIO Variables'!AC$30),"")</f>
        <v/>
      </c>
      <c r="V995" s="55" t="str">
        <f>IFERROR(V747*('SCENARIO Variables'!AD$31/'SCENARIO Variables'!AD$30),"")</f>
        <v/>
      </c>
      <c r="W995" s="55" t="str">
        <f>IFERROR(W747*('SCENARIO Variables'!AE$31/'SCENARIO Variables'!AE$30),"")</f>
        <v/>
      </c>
      <c r="X995" s="55" t="str">
        <f>IFERROR(X747*('SCENARIO Variables'!AF$31/'SCENARIO Variables'!AF$30),"")</f>
        <v/>
      </c>
      <c r="Y995" s="55" t="str">
        <f>IFERROR(Y747*('SCENARIO Variables'!AG$31/'SCENARIO Variables'!AG$30),"")</f>
        <v/>
      </c>
      <c r="Z995" s="55" t="str">
        <f>IFERROR(Z747*('SCENARIO Variables'!AH$31/'SCENARIO Variables'!AH$30),"")</f>
        <v/>
      </c>
      <c r="AA995" s="55" t="str">
        <f>IFERROR(AA747*('SCENARIO Variables'!AI$31/'SCENARIO Variables'!AI$30),"")</f>
        <v/>
      </c>
      <c r="AB995" s="55" t="str">
        <f>IFERROR(AB747*('SCENARIO Variables'!AJ$31/'SCENARIO Variables'!AJ$30),"")</f>
        <v/>
      </c>
      <c r="AC995" s="55" t="str">
        <f>IFERROR(AC747*('SCENARIO Variables'!AK$31/'SCENARIO Variables'!AK$30),"")</f>
        <v/>
      </c>
    </row>
    <row r="996" spans="3:29" x14ac:dyDescent="0.3">
      <c r="C996" t="s">
        <v>266</v>
      </c>
      <c r="J996" s="52" t="str">
        <f t="shared" si="43"/>
        <v>*</v>
      </c>
      <c r="K996" s="8">
        <f t="shared" si="41"/>
        <v>2043</v>
      </c>
      <c r="L996" s="56" t="str">
        <f t="shared" si="42"/>
        <v>WMSRPL</v>
      </c>
      <c r="O996" s="53" t="str">
        <f>IFERROR(ROUNDDOWN(O748*('SCENARIO Variables'!W$47/'SCENARIO Variables'!W$46),4),"")</f>
        <v/>
      </c>
      <c r="P996" s="55" t="str">
        <f>IFERROR(P748*('SCENARIO Variables'!X$31/'SCENARIO Variables'!X$30),"")</f>
        <v/>
      </c>
      <c r="Q996" s="55" t="str">
        <f>IFERROR(Q748*('SCENARIO Variables'!Y$31/'SCENARIO Variables'!Y$30),"")</f>
        <v/>
      </c>
      <c r="R996" s="55" t="str">
        <f>IFERROR(R748*('SCENARIO Variables'!Z$31/'SCENARIO Variables'!Z$30),"")</f>
        <v/>
      </c>
      <c r="S996" s="55" t="str">
        <f>IFERROR(S748*('SCENARIO Variables'!AA$31/'SCENARIO Variables'!AA$30),"")</f>
        <v/>
      </c>
      <c r="T996" s="55" t="str">
        <f>IFERROR(T748*('SCENARIO Variables'!AB$31/'SCENARIO Variables'!AB$30),"")</f>
        <v/>
      </c>
      <c r="U996" s="55" t="str">
        <f>IFERROR(U748*('SCENARIO Variables'!AC$31/'SCENARIO Variables'!AC$30),"")</f>
        <v/>
      </c>
      <c r="V996" s="55" t="str">
        <f>IFERROR(V748*('SCENARIO Variables'!AD$31/'SCENARIO Variables'!AD$30),"")</f>
        <v/>
      </c>
      <c r="W996" s="55" t="str">
        <f>IFERROR(W748*('SCENARIO Variables'!AE$31/'SCENARIO Variables'!AE$30),"")</f>
        <v/>
      </c>
      <c r="X996" s="55" t="str">
        <f>IFERROR(X748*('SCENARIO Variables'!AF$31/'SCENARIO Variables'!AF$30),"")</f>
        <v/>
      </c>
      <c r="Y996" s="55" t="str">
        <f>IFERROR(Y748*('SCENARIO Variables'!AG$31/'SCENARIO Variables'!AG$30),"")</f>
        <v/>
      </c>
      <c r="Z996" s="55" t="str">
        <f>IFERROR(Z748*('SCENARIO Variables'!AH$31/'SCENARIO Variables'!AH$30),"")</f>
        <v/>
      </c>
      <c r="AA996" s="55" t="str">
        <f>IFERROR(AA748*('SCENARIO Variables'!AI$31/'SCENARIO Variables'!AI$30),"")</f>
        <v/>
      </c>
      <c r="AB996" s="55" t="str">
        <f>IFERROR(AB748*('SCENARIO Variables'!AJ$31/'SCENARIO Variables'!AJ$30),"")</f>
        <v/>
      </c>
      <c r="AC996" s="55" t="str">
        <f>IFERROR(AC748*('SCENARIO Variables'!AK$31/'SCENARIO Variables'!AK$30),"")</f>
        <v/>
      </c>
    </row>
    <row r="997" spans="3:29" x14ac:dyDescent="0.3">
      <c r="C997" t="s">
        <v>267</v>
      </c>
      <c r="J997" s="52" t="str">
        <f t="shared" si="43"/>
        <v>*</v>
      </c>
      <c r="K997" s="8">
        <f t="shared" si="41"/>
        <v>2043</v>
      </c>
      <c r="L997" s="56" t="str">
        <f t="shared" si="42"/>
        <v>WMSRM</v>
      </c>
      <c r="O997" s="53" t="str">
        <f>IFERROR(ROUNDDOWN(O749*('SCENARIO Variables'!W$47/'SCENARIO Variables'!W$46),4),"")</f>
        <v/>
      </c>
      <c r="P997" s="55" t="str">
        <f>IFERROR(P749*('SCENARIO Variables'!X$31/'SCENARIO Variables'!X$30),"")</f>
        <v/>
      </c>
      <c r="Q997" s="55" t="str">
        <f>IFERROR(Q749*('SCENARIO Variables'!Y$31/'SCENARIO Variables'!Y$30),"")</f>
        <v/>
      </c>
      <c r="R997" s="55" t="str">
        <f>IFERROR(R749*('SCENARIO Variables'!Z$31/'SCENARIO Variables'!Z$30),"")</f>
        <v/>
      </c>
      <c r="S997" s="55" t="str">
        <f>IFERROR(S749*('SCENARIO Variables'!AA$31/'SCENARIO Variables'!AA$30),"")</f>
        <v/>
      </c>
      <c r="T997" s="55" t="str">
        <f>IFERROR(T749*('SCENARIO Variables'!AB$31/'SCENARIO Variables'!AB$30),"")</f>
        <v/>
      </c>
      <c r="U997" s="55" t="str">
        <f>IFERROR(U749*('SCENARIO Variables'!AC$31/'SCENARIO Variables'!AC$30),"")</f>
        <v/>
      </c>
      <c r="V997" s="55" t="str">
        <f>IFERROR(V749*('SCENARIO Variables'!AD$31/'SCENARIO Variables'!AD$30),"")</f>
        <v/>
      </c>
      <c r="W997" s="55" t="str">
        <f>IFERROR(W749*('SCENARIO Variables'!AE$31/'SCENARIO Variables'!AE$30),"")</f>
        <v/>
      </c>
      <c r="X997" s="55" t="str">
        <f>IFERROR(X749*('SCENARIO Variables'!AF$31/'SCENARIO Variables'!AF$30),"")</f>
        <v/>
      </c>
      <c r="Y997" s="55" t="str">
        <f>IFERROR(Y749*('SCENARIO Variables'!AG$31/'SCENARIO Variables'!AG$30),"")</f>
        <v/>
      </c>
      <c r="Z997" s="55" t="str">
        <f>IFERROR(Z749*('SCENARIO Variables'!AH$31/'SCENARIO Variables'!AH$30),"")</f>
        <v/>
      </c>
      <c r="AA997" s="55" t="str">
        <f>IFERROR(AA749*('SCENARIO Variables'!AI$31/'SCENARIO Variables'!AI$30),"")</f>
        <v/>
      </c>
      <c r="AB997" s="55" t="str">
        <f>IFERROR(AB749*('SCENARIO Variables'!AJ$31/'SCENARIO Variables'!AJ$30),"")</f>
        <v/>
      </c>
      <c r="AC997" s="55" t="str">
        <f>IFERROR(AC749*('SCENARIO Variables'!AK$31/'SCENARIO Variables'!AK$30),"")</f>
        <v/>
      </c>
    </row>
    <row r="998" spans="3:29" x14ac:dyDescent="0.3">
      <c r="C998" t="s">
        <v>268</v>
      </c>
      <c r="J998" s="52" t="str">
        <f t="shared" si="43"/>
        <v>*</v>
      </c>
      <c r="K998" s="8">
        <f>K750+10</f>
        <v>2043</v>
      </c>
      <c r="L998" s="56" t="str">
        <f>L750</f>
        <v>WMSRPA</v>
      </c>
      <c r="O998" s="53" t="str">
        <f>IFERROR(ROUNDDOWN(O750*('SCENARIO Variables'!W$47/'SCENARIO Variables'!W$46),4),"")</f>
        <v/>
      </c>
      <c r="P998" s="55" t="str">
        <f>IFERROR(P750*('SCENARIO Variables'!X$31/'SCENARIO Variables'!X$30),"")</f>
        <v/>
      </c>
      <c r="Q998" s="55" t="str">
        <f>IFERROR(Q750*('SCENARIO Variables'!Y$31/'SCENARIO Variables'!Y$30),"")</f>
        <v/>
      </c>
      <c r="R998" s="55" t="str">
        <f>IFERROR(R750*('SCENARIO Variables'!Z$31/'SCENARIO Variables'!Z$30),"")</f>
        <v/>
      </c>
      <c r="S998" s="55" t="str">
        <f>IFERROR(S750*('SCENARIO Variables'!AA$31/'SCENARIO Variables'!AA$30),"")</f>
        <v/>
      </c>
      <c r="T998" s="55" t="str">
        <f>IFERROR(T750*('SCENARIO Variables'!AB$31/'SCENARIO Variables'!AB$30),"")</f>
        <v/>
      </c>
      <c r="U998" s="55" t="str">
        <f>IFERROR(U750*('SCENARIO Variables'!AC$31/'SCENARIO Variables'!AC$30),"")</f>
        <v/>
      </c>
      <c r="V998" s="55" t="str">
        <f>IFERROR(V750*('SCENARIO Variables'!AD$31/'SCENARIO Variables'!AD$30),"")</f>
        <v/>
      </c>
      <c r="W998" s="55" t="str">
        <f>IFERROR(W750*('SCENARIO Variables'!AE$31/'SCENARIO Variables'!AE$30),"")</f>
        <v/>
      </c>
      <c r="X998" s="55" t="str">
        <f>IFERROR(X750*('SCENARIO Variables'!AF$31/'SCENARIO Variables'!AF$30),"")</f>
        <v/>
      </c>
      <c r="Y998" s="55" t="str">
        <f>IFERROR(Y750*('SCENARIO Variables'!AG$31/'SCENARIO Variables'!AG$30),"")</f>
        <v/>
      </c>
      <c r="Z998" s="55" t="str">
        <f>IFERROR(Z750*('SCENARIO Variables'!AH$31/'SCENARIO Variables'!AH$30),"")</f>
        <v/>
      </c>
      <c r="AA998" s="55" t="str">
        <f>IFERROR(AA750*('SCENARIO Variables'!AI$31/'SCENARIO Variables'!AI$30),"")</f>
        <v/>
      </c>
      <c r="AB998" s="55" t="str">
        <f>IFERROR(AB750*('SCENARIO Variables'!AJ$31/'SCENARIO Variables'!AJ$30),"")</f>
        <v/>
      </c>
      <c r="AC998" s="55" t="str">
        <f>IFERROR(AC750*('SCENARIO Variables'!AK$31/'SCENARIO Variables'!AK$30),"")</f>
        <v/>
      </c>
    </row>
    <row r="999" spans="3:29" x14ac:dyDescent="0.3">
      <c r="C999" t="s">
        <v>269</v>
      </c>
      <c r="J999" s="52" t="str">
        <f t="shared" si="43"/>
        <v>*</v>
      </c>
      <c r="K999" s="8">
        <f>K751+10</f>
        <v>2043</v>
      </c>
      <c r="L999" s="56" t="str">
        <f>L751</f>
        <v>WMSRG</v>
      </c>
      <c r="O999" s="53" t="str">
        <f>IFERROR(ROUNDDOWN(O751*('SCENARIO Variables'!W$47/'SCENARIO Variables'!W$46),4),"")</f>
        <v/>
      </c>
      <c r="P999" s="55" t="str">
        <f>IFERROR(P751*('SCENARIO Variables'!X$31/'SCENARIO Variables'!X$30),"")</f>
        <v/>
      </c>
      <c r="Q999" s="55" t="str">
        <f>IFERROR(Q751*('SCENARIO Variables'!Y$31/'SCENARIO Variables'!Y$30),"")</f>
        <v/>
      </c>
      <c r="R999" s="55" t="str">
        <f>IFERROR(R751*('SCENARIO Variables'!Z$31/'SCENARIO Variables'!Z$30),"")</f>
        <v/>
      </c>
      <c r="S999" s="55" t="str">
        <f>IFERROR(S751*('SCENARIO Variables'!AA$31/'SCENARIO Variables'!AA$30),"")</f>
        <v/>
      </c>
      <c r="T999" s="55" t="str">
        <f>IFERROR(T751*('SCENARIO Variables'!AB$31/'SCENARIO Variables'!AB$30),"")</f>
        <v/>
      </c>
      <c r="U999" s="55" t="str">
        <f>IFERROR(U751*('SCENARIO Variables'!AC$31/'SCENARIO Variables'!AC$30),"")</f>
        <v/>
      </c>
      <c r="V999" s="55" t="str">
        <f>IFERROR(V751*('SCENARIO Variables'!AD$31/'SCENARIO Variables'!AD$30),"")</f>
        <v/>
      </c>
      <c r="W999" s="55" t="str">
        <f>IFERROR(W751*('SCENARIO Variables'!AE$31/'SCENARIO Variables'!AE$30),"")</f>
        <v/>
      </c>
      <c r="X999" s="55" t="str">
        <f>IFERROR(X751*('SCENARIO Variables'!AF$31/'SCENARIO Variables'!AF$30),"")</f>
        <v/>
      </c>
      <c r="Y999" s="55" t="str">
        <f>IFERROR(Y751*('SCENARIO Variables'!AG$31/'SCENARIO Variables'!AG$30),"")</f>
        <v/>
      </c>
      <c r="Z999" s="55" t="str">
        <f>IFERROR(Z751*('SCENARIO Variables'!AH$31/'SCENARIO Variables'!AH$30),"")</f>
        <v/>
      </c>
      <c r="AA999" s="55" t="str">
        <f>IFERROR(AA751*('SCENARIO Variables'!AI$31/'SCENARIO Variables'!AI$30),"")</f>
        <v/>
      </c>
      <c r="AB999" s="55" t="str">
        <f>IFERROR(AB751*('SCENARIO Variables'!AJ$31/'SCENARIO Variables'!AJ$30),"")</f>
        <v/>
      </c>
      <c r="AC999" s="55" t="str">
        <f>IFERROR(AC751*('SCENARIO Variables'!AK$31/'SCENARIO Variables'!AK$30),"")</f>
        <v/>
      </c>
    </row>
    <row r="1000" spans="3:29" x14ac:dyDescent="0.3">
      <c r="C1000" t="s">
        <v>270</v>
      </c>
      <c r="J1000" s="52" t="str">
        <f t="shared" si="43"/>
        <v>*</v>
      </c>
      <c r="K1000" s="8">
        <f>K752+10</f>
        <v>2043</v>
      </c>
      <c r="L1000" s="56" t="str">
        <f>L752</f>
        <v>WMSO</v>
      </c>
      <c r="O1000" s="53" t="str">
        <f>IFERROR(ROUNDDOWN(O752*('SCENARIO Variables'!W$47/'SCENARIO Variables'!W$46),4),"")</f>
        <v/>
      </c>
      <c r="P1000" s="55" t="str">
        <f>IFERROR(P752*('SCENARIO Variables'!X$31/'SCENARIO Variables'!X$30),"")</f>
        <v/>
      </c>
      <c r="Q1000" s="55" t="str">
        <f>IFERROR(Q752*('SCENARIO Variables'!Y$31/'SCENARIO Variables'!Y$30),"")</f>
        <v/>
      </c>
      <c r="R1000" s="55" t="str">
        <f>IFERROR(R752*('SCENARIO Variables'!Z$31/'SCENARIO Variables'!Z$30),"")</f>
        <v/>
      </c>
      <c r="S1000" s="55" t="str">
        <f>IFERROR(S752*('SCENARIO Variables'!AA$31/'SCENARIO Variables'!AA$30),"")</f>
        <v/>
      </c>
      <c r="T1000" s="55" t="str">
        <f>IFERROR(T752*('SCENARIO Variables'!AB$31/'SCENARIO Variables'!AB$30),"")</f>
        <v/>
      </c>
      <c r="U1000" s="55" t="str">
        <f>IFERROR(U752*('SCENARIO Variables'!AC$31/'SCENARIO Variables'!AC$30),"")</f>
        <v/>
      </c>
      <c r="V1000" s="55" t="str">
        <f>IFERROR(V752*('SCENARIO Variables'!AD$31/'SCENARIO Variables'!AD$30),"")</f>
        <v/>
      </c>
      <c r="W1000" s="55" t="str">
        <f>IFERROR(W752*('SCENARIO Variables'!AE$31/'SCENARIO Variables'!AE$30),"")</f>
        <v/>
      </c>
      <c r="X1000" s="55" t="str">
        <f>IFERROR(X752*('SCENARIO Variables'!AF$31/'SCENARIO Variables'!AF$30),"")</f>
        <v/>
      </c>
      <c r="Y1000" s="55" t="str">
        <f>IFERROR(Y752*('SCENARIO Variables'!AG$31/'SCENARIO Variables'!AG$30),"")</f>
        <v/>
      </c>
      <c r="Z1000" s="55" t="str">
        <f>IFERROR(Z752*('SCENARIO Variables'!AH$31/'SCENARIO Variables'!AH$30),"")</f>
        <v/>
      </c>
      <c r="AA1000" s="55" t="str">
        <f>IFERROR(AA752*('SCENARIO Variables'!AI$31/'SCENARIO Variables'!AI$30),"")</f>
        <v/>
      </c>
      <c r="AB1000" s="55" t="str">
        <f>IFERROR(AB752*('SCENARIO Variables'!AJ$31/'SCENARIO Variables'!AJ$30),"")</f>
        <v/>
      </c>
      <c r="AC1000" s="55" t="str">
        <f>IFERROR(AC752*('SCENARIO Variables'!AK$31/'SCENARIO Variables'!AK$30),"")</f>
        <v/>
      </c>
    </row>
    <row r="1001" spans="3:29" x14ac:dyDescent="0.3">
      <c r="C1001" t="s">
        <v>271</v>
      </c>
      <c r="J1001" s="52" t="str">
        <f t="shared" si="43"/>
        <v>*</v>
      </c>
      <c r="K1001" s="8">
        <f>K753+10</f>
        <v>2043</v>
      </c>
      <c r="L1001" s="56" t="str">
        <f>L753</f>
        <v>WWT</v>
      </c>
      <c r="O1001" s="53" t="str">
        <f>IFERROR(ROUNDDOWN(O753*('SCENARIO Variables'!W$47/'SCENARIO Variables'!W$46),4),"")</f>
        <v/>
      </c>
      <c r="P1001" s="55" t="str">
        <f>IFERROR(P753*('SCENARIO Variables'!X$31/'SCENARIO Variables'!X$30),"")</f>
        <v/>
      </c>
      <c r="Q1001" s="55" t="str">
        <f>IFERROR(Q753*('SCENARIO Variables'!Y$31/'SCENARIO Variables'!Y$30),"")</f>
        <v/>
      </c>
      <c r="R1001" s="55" t="str">
        <f>IFERROR(R753*('SCENARIO Variables'!Z$31/'SCENARIO Variables'!Z$30),"")</f>
        <v/>
      </c>
      <c r="S1001" s="55" t="str">
        <f>IFERROR(S753*('SCENARIO Variables'!AA$31/'SCENARIO Variables'!AA$30),"")</f>
        <v/>
      </c>
      <c r="T1001" s="55" t="str">
        <f>IFERROR(T753*('SCENARIO Variables'!AB$31/'SCENARIO Variables'!AB$30),"")</f>
        <v/>
      </c>
      <c r="U1001" s="55" t="str">
        <f>IFERROR(U753*('SCENARIO Variables'!AC$31/'SCENARIO Variables'!AC$30),"")</f>
        <v/>
      </c>
      <c r="V1001" s="55" t="str">
        <f>IFERROR(V753*('SCENARIO Variables'!AD$31/'SCENARIO Variables'!AD$30),"")</f>
        <v/>
      </c>
      <c r="W1001" s="55" t="str">
        <f>IFERROR(W753*('SCENARIO Variables'!AE$31/'SCENARIO Variables'!AE$30),"")</f>
        <v/>
      </c>
      <c r="X1001" s="55" t="str">
        <f>IFERROR(X753*('SCENARIO Variables'!AF$31/'SCENARIO Variables'!AF$30),"")</f>
        <v/>
      </c>
      <c r="Y1001" s="55" t="str">
        <f>IFERROR(Y753*('SCENARIO Variables'!AG$31/'SCENARIO Variables'!AG$30),"")</f>
        <v/>
      </c>
      <c r="Z1001" s="55" t="str">
        <f>IFERROR(Z753*('SCENARIO Variables'!AH$31/'SCENARIO Variables'!AH$30),"")</f>
        <v/>
      </c>
      <c r="AA1001" s="55" t="str">
        <f>IFERROR(AA753*('SCENARIO Variables'!AI$31/'SCENARIO Variables'!AI$30),"")</f>
        <v/>
      </c>
      <c r="AB1001" s="55" t="str">
        <f>IFERROR(AB753*('SCENARIO Variables'!AJ$31/'SCENARIO Variables'!AJ$30),"")</f>
        <v/>
      </c>
      <c r="AC1001" s="55" t="str">
        <f>IFERROR(AC753*('SCENARIO Variables'!AK$31/'SCENARIO Variables'!AK$30),"")</f>
        <v/>
      </c>
    </row>
    <row r="1002" spans="3:29" x14ac:dyDescent="0.3">
      <c r="C1002" t="s">
        <v>24</v>
      </c>
      <c r="H1002" s="51"/>
      <c r="I1002" s="51"/>
      <c r="J1002" s="52" t="str">
        <f t="shared" si="43"/>
        <v>*</v>
      </c>
      <c r="K1002" s="165">
        <f t="shared" ref="K1002:K1065" si="44">K754+10</f>
        <v>2053</v>
      </c>
      <c r="L1002" s="58" t="str">
        <f t="shared" ref="L1002:L1065" si="45">L754</f>
        <v>RHAPA</v>
      </c>
      <c r="M1002" s="51"/>
      <c r="N1002" s="51"/>
      <c r="O1002" s="53" t="str">
        <f>IFERROR(ROUNDDOWN(O754*('SCENARIO Variables'!W$48/'SCENARIO Variables'!W$47),4),"")</f>
        <v/>
      </c>
      <c r="P1002" s="53" t="str">
        <f>IFERROR(P754*('SCENARIO Variables'!X$48/'SCENARIO Variables'!X$47),"")</f>
        <v/>
      </c>
      <c r="Q1002" s="53" t="str">
        <f>IFERROR(Q754*('SCENARIO Variables'!Y$48/'SCENARIO Variables'!Y$47),"")</f>
        <v/>
      </c>
      <c r="R1002" s="53" t="str">
        <f>IFERROR(R754*('SCENARIO Variables'!Z$48/'SCENARIO Variables'!Z$47),"")</f>
        <v/>
      </c>
      <c r="S1002" s="53" t="str">
        <f>IFERROR(S754*('SCENARIO Variables'!AA$48/'SCENARIO Variables'!AA$47),"")</f>
        <v/>
      </c>
      <c r="T1002" s="53" t="str">
        <f>IFERROR(T754*('SCENARIO Variables'!AB$48/'SCENARIO Variables'!AB$47),"")</f>
        <v/>
      </c>
      <c r="U1002" s="53" t="str">
        <f>IFERROR(U754*('SCENARIO Variables'!AC$48/'SCENARIO Variables'!AC$47),"")</f>
        <v/>
      </c>
      <c r="V1002" s="53" t="str">
        <f>IFERROR(V754*('SCENARIO Variables'!AD$48/'SCENARIO Variables'!AD$47),"")</f>
        <v/>
      </c>
      <c r="W1002" s="53" t="str">
        <f>IFERROR(W754*('SCENARIO Variables'!AE$48/'SCENARIO Variables'!AE$47),"")</f>
        <v/>
      </c>
      <c r="X1002" s="53" t="str">
        <f>IFERROR(X754*('SCENARIO Variables'!AF$48/'SCENARIO Variables'!AF$47),"")</f>
        <v/>
      </c>
      <c r="Y1002" s="53" t="str">
        <f>IFERROR(Y754*('SCENARIO Variables'!AG$48/'SCENARIO Variables'!AG$47),"")</f>
        <v/>
      </c>
      <c r="Z1002" s="53" t="str">
        <f>IFERROR(Z754*('SCENARIO Variables'!AH$48/'SCENARIO Variables'!AH$47),"")</f>
        <v/>
      </c>
      <c r="AA1002" s="53" t="str">
        <f>IFERROR(AA754*('SCENARIO Variables'!AI$48/'SCENARIO Variables'!AI$47),"")</f>
        <v/>
      </c>
      <c r="AB1002" s="53" t="str">
        <f>IFERROR(AB754*('SCENARIO Variables'!AJ$48/'SCENARIO Variables'!AJ$47),"")</f>
        <v/>
      </c>
      <c r="AC1002" s="53" t="str">
        <f>IFERROR(AC754*('SCENARIO Variables'!AK$48/'SCENARIO Variables'!AK$47),"")</f>
        <v/>
      </c>
    </row>
    <row r="1003" spans="3:29" x14ac:dyDescent="0.3">
      <c r="C1003" t="s">
        <v>25</v>
      </c>
      <c r="J1003" s="52" t="str">
        <f t="shared" si="43"/>
        <v>DEMAND</v>
      </c>
      <c r="K1003" s="8">
        <f t="shared" si="44"/>
        <v>2053</v>
      </c>
      <c r="L1003" s="59" t="str">
        <f t="shared" si="45"/>
        <v>RHAPB</v>
      </c>
      <c r="O1003" s="53">
        <f>IFERROR(ROUNDDOWN(O755*('SCENARIO Variables'!W$48/'SCENARIO Variables'!W$47),4),"")</f>
        <v>13.292299999999999</v>
      </c>
      <c r="P1003" s="55" t="str">
        <f>IFERROR(P755*('SCENARIO Variables'!X$48/'SCENARIO Variables'!X$47),"")</f>
        <v/>
      </c>
      <c r="Q1003" s="55" t="str">
        <f>IFERROR(Q755*('SCENARIO Variables'!Y$48/'SCENARIO Variables'!Y$47),"")</f>
        <v/>
      </c>
      <c r="R1003" s="55" t="str">
        <f>IFERROR(R755*('SCENARIO Variables'!Z$48/'SCENARIO Variables'!Z$47),"")</f>
        <v/>
      </c>
      <c r="S1003" s="55" t="str">
        <f>IFERROR(S755*('SCENARIO Variables'!AA$48/'SCENARIO Variables'!AA$47),"")</f>
        <v/>
      </c>
      <c r="T1003" s="55" t="str">
        <f>IFERROR(T755*('SCENARIO Variables'!AB$48/'SCENARIO Variables'!AB$47),"")</f>
        <v/>
      </c>
      <c r="U1003" s="55" t="str">
        <f>IFERROR(U755*('SCENARIO Variables'!AC$48/'SCENARIO Variables'!AC$47),"")</f>
        <v/>
      </c>
      <c r="V1003" s="55" t="str">
        <f>IFERROR(V755*('SCENARIO Variables'!AD$48/'SCENARIO Variables'!AD$47),"")</f>
        <v/>
      </c>
      <c r="W1003" s="55" t="str">
        <f>IFERROR(W755*('SCENARIO Variables'!AE$48/'SCENARIO Variables'!AE$47),"")</f>
        <v/>
      </c>
      <c r="X1003" s="55" t="str">
        <f>IFERROR(X755*('SCENARIO Variables'!AF$48/'SCENARIO Variables'!AF$47),"")</f>
        <v/>
      </c>
      <c r="Y1003" s="55" t="str">
        <f>IFERROR(Y755*('SCENARIO Variables'!AG$48/'SCENARIO Variables'!AG$47),"")</f>
        <v/>
      </c>
      <c r="Z1003" s="55" t="str">
        <f>IFERROR(Z755*('SCENARIO Variables'!AH$48/'SCENARIO Variables'!AH$47),"")</f>
        <v/>
      </c>
      <c r="AA1003" s="55" t="str">
        <f>IFERROR(AA755*('SCENARIO Variables'!AI$48/'SCENARIO Variables'!AI$47),"")</f>
        <v/>
      </c>
      <c r="AB1003" s="55" t="str">
        <f>IFERROR(AB755*('SCENARIO Variables'!AJ$48/'SCENARIO Variables'!AJ$47),"")</f>
        <v/>
      </c>
      <c r="AC1003" s="55" t="str">
        <f>IFERROR(AC755*('SCENARIO Variables'!AK$48/'SCENARIO Variables'!AK$47),"")</f>
        <v/>
      </c>
    </row>
    <row r="1004" spans="3:29" x14ac:dyDescent="0.3">
      <c r="C1004" t="s">
        <v>26</v>
      </c>
      <c r="J1004" s="52" t="str">
        <f t="shared" si="43"/>
        <v>DEMAND</v>
      </c>
      <c r="K1004" s="8">
        <f t="shared" si="44"/>
        <v>2053</v>
      </c>
      <c r="L1004" s="59" t="str">
        <f t="shared" si="45"/>
        <v>RHAPC</v>
      </c>
      <c r="O1004" s="53">
        <f>IFERROR(ROUNDDOWN(O756*('SCENARIO Variables'!W$48/'SCENARIO Variables'!W$47),4),"")</f>
        <v>149.91980000000001</v>
      </c>
      <c r="P1004" s="55" t="str">
        <f>IFERROR(P756*('SCENARIO Variables'!X$48/'SCENARIO Variables'!X$47),"")</f>
        <v/>
      </c>
      <c r="Q1004" s="55" t="str">
        <f>IFERROR(Q756*('SCENARIO Variables'!Y$48/'SCENARIO Variables'!Y$47),"")</f>
        <v/>
      </c>
      <c r="R1004" s="55" t="str">
        <f>IFERROR(R756*('SCENARIO Variables'!Z$48/'SCENARIO Variables'!Z$47),"")</f>
        <v/>
      </c>
      <c r="S1004" s="55" t="str">
        <f>IFERROR(S756*('SCENARIO Variables'!AA$48/'SCENARIO Variables'!AA$47),"")</f>
        <v/>
      </c>
      <c r="T1004" s="55" t="str">
        <f>IFERROR(T756*('SCENARIO Variables'!AB$48/'SCENARIO Variables'!AB$47),"")</f>
        <v/>
      </c>
      <c r="U1004" s="55" t="str">
        <f>IFERROR(U756*('SCENARIO Variables'!AC$48/'SCENARIO Variables'!AC$47),"")</f>
        <v/>
      </c>
      <c r="V1004" s="55" t="str">
        <f>IFERROR(V756*('SCENARIO Variables'!AD$48/'SCENARIO Variables'!AD$47),"")</f>
        <v/>
      </c>
      <c r="W1004" s="55" t="str">
        <f>IFERROR(W756*('SCENARIO Variables'!AE$48/'SCENARIO Variables'!AE$47),"")</f>
        <v/>
      </c>
      <c r="X1004" s="55" t="str">
        <f>IFERROR(X756*('SCENARIO Variables'!AF$48/'SCENARIO Variables'!AF$47),"")</f>
        <v/>
      </c>
      <c r="Y1004" s="55" t="str">
        <f>IFERROR(Y756*('SCENARIO Variables'!AG$48/'SCENARIO Variables'!AG$47),"")</f>
        <v/>
      </c>
      <c r="Z1004" s="55" t="str">
        <f>IFERROR(Z756*('SCENARIO Variables'!AH$48/'SCENARIO Variables'!AH$47),"")</f>
        <v/>
      </c>
      <c r="AA1004" s="55" t="str">
        <f>IFERROR(AA756*('SCENARIO Variables'!AI$48/'SCENARIO Variables'!AI$47),"")</f>
        <v/>
      </c>
      <c r="AB1004" s="55" t="str">
        <f>IFERROR(AB756*('SCENARIO Variables'!AJ$48/'SCENARIO Variables'!AJ$47),"")</f>
        <v/>
      </c>
      <c r="AC1004" s="55" t="str">
        <f>IFERROR(AC756*('SCENARIO Variables'!AK$48/'SCENARIO Variables'!AK$47),"")</f>
        <v/>
      </c>
    </row>
    <row r="1005" spans="3:29" x14ac:dyDescent="0.3">
      <c r="C1005" t="s">
        <v>27</v>
      </c>
      <c r="J1005" s="52" t="str">
        <f t="shared" si="43"/>
        <v>DEMAND</v>
      </c>
      <c r="K1005" s="8">
        <f t="shared" si="44"/>
        <v>2053</v>
      </c>
      <c r="L1005" s="59" t="str">
        <f t="shared" si="45"/>
        <v>RHAPE</v>
      </c>
      <c r="O1005" s="53">
        <f>IFERROR(ROUNDDOWN(O757*('SCENARIO Variables'!W$48/'SCENARIO Variables'!W$47),4),"")</f>
        <v>28.604099999999999</v>
      </c>
      <c r="P1005" s="55" t="str">
        <f>IFERROR(P757*('SCENARIO Variables'!X$48/'SCENARIO Variables'!X$47),"")</f>
        <v/>
      </c>
      <c r="Q1005" s="55" t="str">
        <f>IFERROR(Q757*('SCENARIO Variables'!Y$48/'SCENARIO Variables'!Y$47),"")</f>
        <v/>
      </c>
      <c r="R1005" s="55" t="str">
        <f>IFERROR(R757*('SCENARIO Variables'!Z$48/'SCENARIO Variables'!Z$47),"")</f>
        <v/>
      </c>
      <c r="S1005" s="55" t="str">
        <f>IFERROR(S757*('SCENARIO Variables'!AA$48/'SCENARIO Variables'!AA$47),"")</f>
        <v/>
      </c>
      <c r="T1005" s="55" t="str">
        <f>IFERROR(T757*('SCENARIO Variables'!AB$48/'SCENARIO Variables'!AB$47),"")</f>
        <v/>
      </c>
      <c r="U1005" s="55" t="str">
        <f>IFERROR(U757*('SCENARIO Variables'!AC$48/'SCENARIO Variables'!AC$47),"")</f>
        <v/>
      </c>
      <c r="V1005" s="55" t="str">
        <f>IFERROR(V757*('SCENARIO Variables'!AD$48/'SCENARIO Variables'!AD$47),"")</f>
        <v/>
      </c>
      <c r="W1005" s="55" t="str">
        <f>IFERROR(W757*('SCENARIO Variables'!AE$48/'SCENARIO Variables'!AE$47),"")</f>
        <v/>
      </c>
      <c r="X1005" s="55" t="str">
        <f>IFERROR(X757*('SCENARIO Variables'!AF$48/'SCENARIO Variables'!AF$47),"")</f>
        <v/>
      </c>
      <c r="Y1005" s="55" t="str">
        <f>IFERROR(Y757*('SCENARIO Variables'!AG$48/'SCENARIO Variables'!AG$47),"")</f>
        <v/>
      </c>
      <c r="Z1005" s="55" t="str">
        <f>IFERROR(Z757*('SCENARIO Variables'!AH$48/'SCENARIO Variables'!AH$47),"")</f>
        <v/>
      </c>
      <c r="AA1005" s="55" t="str">
        <f>IFERROR(AA757*('SCENARIO Variables'!AI$48/'SCENARIO Variables'!AI$47),"")</f>
        <v/>
      </c>
      <c r="AB1005" s="55" t="str">
        <f>IFERROR(AB757*('SCENARIO Variables'!AJ$48/'SCENARIO Variables'!AJ$47),"")</f>
        <v/>
      </c>
      <c r="AC1005" s="55" t="str">
        <f>IFERROR(AC757*('SCENARIO Variables'!AK$48/'SCENARIO Variables'!AK$47),"")</f>
        <v/>
      </c>
    </row>
    <row r="1006" spans="3:29" x14ac:dyDescent="0.3">
      <c r="C1006" t="s">
        <v>28</v>
      </c>
      <c r="J1006" s="52" t="str">
        <f t="shared" si="43"/>
        <v>DEMAND</v>
      </c>
      <c r="K1006" s="8">
        <f t="shared" si="44"/>
        <v>2053</v>
      </c>
      <c r="L1006" s="59" t="str">
        <f t="shared" si="45"/>
        <v>RHHSA</v>
      </c>
      <c r="O1006" s="53">
        <f>IFERROR(ROUNDDOWN(O758*('SCENARIO Variables'!W$48/'SCENARIO Variables'!W$47),4),"")</f>
        <v>17.8794</v>
      </c>
      <c r="P1006" s="55" t="str">
        <f>IFERROR(P758*('SCENARIO Variables'!X$48/'SCENARIO Variables'!X$47),"")</f>
        <v/>
      </c>
      <c r="Q1006" s="55" t="str">
        <f>IFERROR(Q758*('SCENARIO Variables'!Y$48/'SCENARIO Variables'!Y$47),"")</f>
        <v/>
      </c>
      <c r="R1006" s="55" t="str">
        <f>IFERROR(R758*('SCENARIO Variables'!Z$48/'SCENARIO Variables'!Z$47),"")</f>
        <v/>
      </c>
      <c r="S1006" s="55" t="str">
        <f>IFERROR(S758*('SCENARIO Variables'!AA$48/'SCENARIO Variables'!AA$47),"")</f>
        <v/>
      </c>
      <c r="T1006" s="55" t="str">
        <f>IFERROR(T758*('SCENARIO Variables'!AB$48/'SCENARIO Variables'!AB$47),"")</f>
        <v/>
      </c>
      <c r="U1006" s="55" t="str">
        <f>IFERROR(U758*('SCENARIO Variables'!AC$48/'SCENARIO Variables'!AC$47),"")</f>
        <v/>
      </c>
      <c r="V1006" s="55" t="str">
        <f>IFERROR(V758*('SCENARIO Variables'!AD$48/'SCENARIO Variables'!AD$47),"")</f>
        <v/>
      </c>
      <c r="W1006" s="55" t="str">
        <f>IFERROR(W758*('SCENARIO Variables'!AE$48/'SCENARIO Variables'!AE$47),"")</f>
        <v/>
      </c>
      <c r="X1006" s="55" t="str">
        <f>IFERROR(X758*('SCENARIO Variables'!AF$48/'SCENARIO Variables'!AF$47),"")</f>
        <v/>
      </c>
      <c r="Y1006" s="55" t="str">
        <f>IFERROR(Y758*('SCENARIO Variables'!AG$48/'SCENARIO Variables'!AG$47),"")</f>
        <v/>
      </c>
      <c r="Z1006" s="55" t="str">
        <f>IFERROR(Z758*('SCENARIO Variables'!AH$48/'SCENARIO Variables'!AH$47),"")</f>
        <v/>
      </c>
      <c r="AA1006" s="55" t="str">
        <f>IFERROR(AA758*('SCENARIO Variables'!AI$48/'SCENARIO Variables'!AI$47),"")</f>
        <v/>
      </c>
      <c r="AB1006" s="55" t="str">
        <f>IFERROR(AB758*('SCENARIO Variables'!AJ$48/'SCENARIO Variables'!AJ$47),"")</f>
        <v/>
      </c>
      <c r="AC1006" s="55" t="str">
        <f>IFERROR(AC758*('SCENARIO Variables'!AK$48/'SCENARIO Variables'!AK$47),"")</f>
        <v/>
      </c>
    </row>
    <row r="1007" spans="3:29" x14ac:dyDescent="0.3">
      <c r="C1007" t="s">
        <v>29</v>
      </c>
      <c r="J1007" s="52" t="str">
        <f t="shared" si="43"/>
        <v>DEMAND</v>
      </c>
      <c r="K1007" s="8">
        <f t="shared" si="44"/>
        <v>2053</v>
      </c>
      <c r="L1007" s="59" t="str">
        <f t="shared" si="45"/>
        <v>RHHSB</v>
      </c>
      <c r="O1007" s="53">
        <f>IFERROR(ROUNDDOWN(O759*('SCENARIO Variables'!W$48/'SCENARIO Variables'!W$47),4),"")</f>
        <v>70.700800000000001</v>
      </c>
      <c r="P1007" s="55" t="str">
        <f>IFERROR(P759*('SCENARIO Variables'!X$48/'SCENARIO Variables'!X$47),"")</f>
        <v/>
      </c>
      <c r="Q1007" s="55" t="str">
        <f>IFERROR(Q759*('SCENARIO Variables'!Y$48/'SCENARIO Variables'!Y$47),"")</f>
        <v/>
      </c>
      <c r="R1007" s="55" t="str">
        <f>IFERROR(R759*('SCENARIO Variables'!Z$48/'SCENARIO Variables'!Z$47),"")</f>
        <v/>
      </c>
      <c r="S1007" s="55" t="str">
        <f>IFERROR(S759*('SCENARIO Variables'!AA$48/'SCENARIO Variables'!AA$47),"")</f>
        <v/>
      </c>
      <c r="T1007" s="55" t="str">
        <f>IFERROR(T759*('SCENARIO Variables'!AB$48/'SCENARIO Variables'!AB$47),"")</f>
        <v/>
      </c>
      <c r="U1007" s="55" t="str">
        <f>IFERROR(U759*('SCENARIO Variables'!AC$48/'SCENARIO Variables'!AC$47),"")</f>
        <v/>
      </c>
      <c r="V1007" s="55" t="str">
        <f>IFERROR(V759*('SCENARIO Variables'!AD$48/'SCENARIO Variables'!AD$47),"")</f>
        <v/>
      </c>
      <c r="W1007" s="55" t="str">
        <f>IFERROR(W759*('SCENARIO Variables'!AE$48/'SCENARIO Variables'!AE$47),"")</f>
        <v/>
      </c>
      <c r="X1007" s="55" t="str">
        <f>IFERROR(X759*('SCENARIO Variables'!AF$48/'SCENARIO Variables'!AF$47),"")</f>
        <v/>
      </c>
      <c r="Y1007" s="55" t="str">
        <f>IFERROR(Y759*('SCENARIO Variables'!AG$48/'SCENARIO Variables'!AG$47),"")</f>
        <v/>
      </c>
      <c r="Z1007" s="55" t="str">
        <f>IFERROR(Z759*('SCENARIO Variables'!AH$48/'SCENARIO Variables'!AH$47),"")</f>
        <v/>
      </c>
      <c r="AA1007" s="55" t="str">
        <f>IFERROR(AA759*('SCENARIO Variables'!AI$48/'SCENARIO Variables'!AI$47),"")</f>
        <v/>
      </c>
      <c r="AB1007" s="55" t="str">
        <f>IFERROR(AB759*('SCENARIO Variables'!AJ$48/'SCENARIO Variables'!AJ$47),"")</f>
        <v/>
      </c>
      <c r="AC1007" s="55" t="str">
        <f>IFERROR(AC759*('SCENARIO Variables'!AK$48/'SCENARIO Variables'!AK$47),"")</f>
        <v/>
      </c>
    </row>
    <row r="1008" spans="3:29" x14ac:dyDescent="0.3">
      <c r="C1008" t="s">
        <v>30</v>
      </c>
      <c r="J1008" s="52" t="str">
        <f t="shared" si="43"/>
        <v>DEMAND</v>
      </c>
      <c r="K1008" s="8">
        <f t="shared" si="44"/>
        <v>2053</v>
      </c>
      <c r="L1008" s="59" t="str">
        <f t="shared" si="45"/>
        <v>RHHSC</v>
      </c>
      <c r="O1008" s="53">
        <f>IFERROR(ROUNDDOWN(O760*('SCENARIO Variables'!W$48/'SCENARIO Variables'!W$47),4),"")</f>
        <v>415.11360000000002</v>
      </c>
      <c r="P1008" s="55" t="str">
        <f>IFERROR(P760*('SCENARIO Variables'!X$48/'SCENARIO Variables'!X$47),"")</f>
        <v/>
      </c>
      <c r="Q1008" s="55" t="str">
        <f>IFERROR(Q760*('SCENARIO Variables'!Y$48/'SCENARIO Variables'!Y$47),"")</f>
        <v/>
      </c>
      <c r="R1008" s="55" t="str">
        <f>IFERROR(R760*('SCENARIO Variables'!Z$48/'SCENARIO Variables'!Z$47),"")</f>
        <v/>
      </c>
      <c r="S1008" s="55" t="str">
        <f>IFERROR(S760*('SCENARIO Variables'!AA$48/'SCENARIO Variables'!AA$47),"")</f>
        <v/>
      </c>
      <c r="T1008" s="55" t="str">
        <f>IFERROR(T760*('SCENARIO Variables'!AB$48/'SCENARIO Variables'!AB$47),"")</f>
        <v/>
      </c>
      <c r="U1008" s="55" t="str">
        <f>IFERROR(U760*('SCENARIO Variables'!AC$48/'SCENARIO Variables'!AC$47),"")</f>
        <v/>
      </c>
      <c r="V1008" s="55" t="str">
        <f>IFERROR(V760*('SCENARIO Variables'!AD$48/'SCENARIO Variables'!AD$47),"")</f>
        <v/>
      </c>
      <c r="W1008" s="55" t="str">
        <f>IFERROR(W760*('SCENARIO Variables'!AE$48/'SCENARIO Variables'!AE$47),"")</f>
        <v/>
      </c>
      <c r="X1008" s="55" t="str">
        <f>IFERROR(X760*('SCENARIO Variables'!AF$48/'SCENARIO Variables'!AF$47),"")</f>
        <v/>
      </c>
      <c r="Y1008" s="55" t="str">
        <f>IFERROR(Y760*('SCENARIO Variables'!AG$48/'SCENARIO Variables'!AG$47),"")</f>
        <v/>
      </c>
      <c r="Z1008" s="55" t="str">
        <f>IFERROR(Z760*('SCENARIO Variables'!AH$48/'SCENARIO Variables'!AH$47),"")</f>
        <v/>
      </c>
      <c r="AA1008" s="55" t="str">
        <f>IFERROR(AA760*('SCENARIO Variables'!AI$48/'SCENARIO Variables'!AI$47),"")</f>
        <v/>
      </c>
      <c r="AB1008" s="55" t="str">
        <f>IFERROR(AB760*('SCENARIO Variables'!AJ$48/'SCENARIO Variables'!AJ$47),"")</f>
        <v/>
      </c>
      <c r="AC1008" s="55" t="str">
        <f>IFERROR(AC760*('SCENARIO Variables'!AK$48/'SCENARIO Variables'!AK$47),"")</f>
        <v/>
      </c>
    </row>
    <row r="1009" spans="3:29" x14ac:dyDescent="0.3">
      <c r="C1009" t="s">
        <v>31</v>
      </c>
      <c r="J1009" s="52" t="str">
        <f t="shared" si="43"/>
        <v>DEMAND</v>
      </c>
      <c r="K1009" s="8">
        <f t="shared" si="44"/>
        <v>2053</v>
      </c>
      <c r="L1009" s="59" t="str">
        <f t="shared" si="45"/>
        <v>RHHSE</v>
      </c>
      <c r="O1009" s="53">
        <f>IFERROR(ROUNDDOWN(O761*('SCENARIO Variables'!W$48/'SCENARIO Variables'!W$47),4),"")</f>
        <v>48.740699999999997</v>
      </c>
      <c r="P1009" s="55" t="str">
        <f>IFERROR(P761*('SCENARIO Variables'!X$48/'SCENARIO Variables'!X$47),"")</f>
        <v/>
      </c>
      <c r="Q1009" s="55" t="str">
        <f>IFERROR(Q761*('SCENARIO Variables'!Y$48/'SCENARIO Variables'!Y$47),"")</f>
        <v/>
      </c>
      <c r="R1009" s="55" t="str">
        <f>IFERROR(R761*('SCENARIO Variables'!Z$48/'SCENARIO Variables'!Z$47),"")</f>
        <v/>
      </c>
      <c r="S1009" s="55" t="str">
        <f>IFERROR(S761*('SCENARIO Variables'!AA$48/'SCENARIO Variables'!AA$47),"")</f>
        <v/>
      </c>
      <c r="T1009" s="55" t="str">
        <f>IFERROR(T761*('SCENARIO Variables'!AB$48/'SCENARIO Variables'!AB$47),"")</f>
        <v/>
      </c>
      <c r="U1009" s="55" t="str">
        <f>IFERROR(U761*('SCENARIO Variables'!AC$48/'SCENARIO Variables'!AC$47),"")</f>
        <v/>
      </c>
      <c r="V1009" s="55" t="str">
        <f>IFERROR(V761*('SCENARIO Variables'!AD$48/'SCENARIO Variables'!AD$47),"")</f>
        <v/>
      </c>
      <c r="W1009" s="55" t="str">
        <f>IFERROR(W761*('SCENARIO Variables'!AE$48/'SCENARIO Variables'!AE$47),"")</f>
        <v/>
      </c>
      <c r="X1009" s="55" t="str">
        <f>IFERROR(X761*('SCENARIO Variables'!AF$48/'SCENARIO Variables'!AF$47),"")</f>
        <v/>
      </c>
      <c r="Y1009" s="55" t="str">
        <f>IFERROR(Y761*('SCENARIO Variables'!AG$48/'SCENARIO Variables'!AG$47),"")</f>
        <v/>
      </c>
      <c r="Z1009" s="55" t="str">
        <f>IFERROR(Z761*('SCENARIO Variables'!AH$48/'SCENARIO Variables'!AH$47),"")</f>
        <v/>
      </c>
      <c r="AA1009" s="55" t="str">
        <f>IFERROR(AA761*('SCENARIO Variables'!AI$48/'SCENARIO Variables'!AI$47),"")</f>
        <v/>
      </c>
      <c r="AB1009" s="55" t="str">
        <f>IFERROR(AB761*('SCENARIO Variables'!AJ$48/'SCENARIO Variables'!AJ$47),"")</f>
        <v/>
      </c>
      <c r="AC1009" s="55" t="str">
        <f>IFERROR(AC761*('SCENARIO Variables'!AK$48/'SCENARIO Variables'!AK$47),"")</f>
        <v/>
      </c>
    </row>
    <row r="1010" spans="3:29" x14ac:dyDescent="0.3">
      <c r="C1010" t="s">
        <v>32</v>
      </c>
      <c r="J1010" s="52" t="str">
        <f t="shared" si="43"/>
        <v>*</v>
      </c>
      <c r="K1010" s="8">
        <f t="shared" si="44"/>
        <v>2053</v>
      </c>
      <c r="L1010" s="59" t="str">
        <f t="shared" si="45"/>
        <v>RCAPA</v>
      </c>
      <c r="O1010" s="53" t="str">
        <f>IFERROR(ROUNDDOWN(O762*('SCENARIO Variables'!W$48/'SCENARIO Variables'!W$47),4),"")</f>
        <v/>
      </c>
      <c r="P1010" s="55" t="str">
        <f>IFERROR(P762*('SCENARIO Variables'!X$48/'SCENARIO Variables'!X$47),"")</f>
        <v/>
      </c>
      <c r="Q1010" s="55" t="str">
        <f>IFERROR(Q762*('SCENARIO Variables'!Y$48/'SCENARIO Variables'!Y$47),"")</f>
        <v/>
      </c>
      <c r="R1010" s="55" t="str">
        <f>IFERROR(R762*('SCENARIO Variables'!Z$48/'SCENARIO Variables'!Z$47),"")</f>
        <v/>
      </c>
      <c r="S1010" s="55" t="str">
        <f>IFERROR(S762*('SCENARIO Variables'!AA$48/'SCENARIO Variables'!AA$47),"")</f>
        <v/>
      </c>
      <c r="T1010" s="55" t="str">
        <f>IFERROR(T762*('SCENARIO Variables'!AB$48/'SCENARIO Variables'!AB$47),"")</f>
        <v/>
      </c>
      <c r="U1010" s="55" t="str">
        <f>IFERROR(U762*('SCENARIO Variables'!AC$48/'SCENARIO Variables'!AC$47),"")</f>
        <v/>
      </c>
      <c r="V1010" s="55" t="str">
        <f>IFERROR(V762*('SCENARIO Variables'!AD$48/'SCENARIO Variables'!AD$47),"")</f>
        <v/>
      </c>
      <c r="W1010" s="55" t="str">
        <f>IFERROR(W762*('SCENARIO Variables'!AE$48/'SCENARIO Variables'!AE$47),"")</f>
        <v/>
      </c>
      <c r="X1010" s="55" t="str">
        <f>IFERROR(X762*('SCENARIO Variables'!AF$48/'SCENARIO Variables'!AF$47),"")</f>
        <v/>
      </c>
      <c r="Y1010" s="55" t="str">
        <f>IFERROR(Y762*('SCENARIO Variables'!AG$48/'SCENARIO Variables'!AG$47),"")</f>
        <v/>
      </c>
      <c r="Z1010" s="55" t="str">
        <f>IFERROR(Z762*('SCENARIO Variables'!AH$48/'SCENARIO Variables'!AH$47),"")</f>
        <v/>
      </c>
      <c r="AA1010" s="55" t="str">
        <f>IFERROR(AA762*('SCENARIO Variables'!AI$48/'SCENARIO Variables'!AI$47),"")</f>
        <v/>
      </c>
      <c r="AB1010" s="55" t="str">
        <f>IFERROR(AB762*('SCENARIO Variables'!AJ$48/'SCENARIO Variables'!AJ$47),"")</f>
        <v/>
      </c>
      <c r="AC1010" s="55" t="str">
        <f>IFERROR(AC762*('SCENARIO Variables'!AK$48/'SCENARIO Variables'!AK$47),"")</f>
        <v/>
      </c>
    </row>
    <row r="1011" spans="3:29" x14ac:dyDescent="0.3">
      <c r="C1011" t="s">
        <v>33</v>
      </c>
      <c r="J1011" s="52" t="str">
        <f t="shared" si="43"/>
        <v>*</v>
      </c>
      <c r="K1011" s="8">
        <f t="shared" si="44"/>
        <v>2053</v>
      </c>
      <c r="L1011" s="59" t="str">
        <f t="shared" si="45"/>
        <v>RCAPB</v>
      </c>
      <c r="O1011" s="53" t="str">
        <f>IFERROR(ROUNDDOWN(O763*('SCENARIO Variables'!W$48/'SCENARIO Variables'!W$47),4),"")</f>
        <v/>
      </c>
      <c r="P1011" s="55" t="str">
        <f>IFERROR(P763*('SCENARIO Variables'!X$48/'SCENARIO Variables'!X$47),"")</f>
        <v/>
      </c>
      <c r="Q1011" s="55" t="str">
        <f>IFERROR(Q763*('SCENARIO Variables'!Y$48/'SCENARIO Variables'!Y$47),"")</f>
        <v/>
      </c>
      <c r="R1011" s="55" t="str">
        <f>IFERROR(R763*('SCENARIO Variables'!Z$48/'SCENARIO Variables'!Z$47),"")</f>
        <v/>
      </c>
      <c r="S1011" s="55" t="str">
        <f>IFERROR(S763*('SCENARIO Variables'!AA$48/'SCENARIO Variables'!AA$47),"")</f>
        <v/>
      </c>
      <c r="T1011" s="55" t="str">
        <f>IFERROR(T763*('SCENARIO Variables'!AB$48/'SCENARIO Variables'!AB$47),"")</f>
        <v/>
      </c>
      <c r="U1011" s="55" t="str">
        <f>IFERROR(U763*('SCENARIO Variables'!AC$48/'SCENARIO Variables'!AC$47),"")</f>
        <v/>
      </c>
      <c r="V1011" s="55" t="str">
        <f>IFERROR(V763*('SCENARIO Variables'!AD$48/'SCENARIO Variables'!AD$47),"")</f>
        <v/>
      </c>
      <c r="W1011" s="55" t="str">
        <f>IFERROR(W763*('SCENARIO Variables'!AE$48/'SCENARIO Variables'!AE$47),"")</f>
        <v/>
      </c>
      <c r="X1011" s="55" t="str">
        <f>IFERROR(X763*('SCENARIO Variables'!AF$48/'SCENARIO Variables'!AF$47),"")</f>
        <v/>
      </c>
      <c r="Y1011" s="55" t="str">
        <f>IFERROR(Y763*('SCENARIO Variables'!AG$48/'SCENARIO Variables'!AG$47),"")</f>
        <v/>
      </c>
      <c r="Z1011" s="55" t="str">
        <f>IFERROR(Z763*('SCENARIO Variables'!AH$48/'SCENARIO Variables'!AH$47),"")</f>
        <v/>
      </c>
      <c r="AA1011" s="55" t="str">
        <f>IFERROR(AA763*('SCENARIO Variables'!AI$48/'SCENARIO Variables'!AI$47),"")</f>
        <v/>
      </c>
      <c r="AB1011" s="55" t="str">
        <f>IFERROR(AB763*('SCENARIO Variables'!AJ$48/'SCENARIO Variables'!AJ$47),"")</f>
        <v/>
      </c>
      <c r="AC1011" s="55" t="str">
        <f>IFERROR(AC763*('SCENARIO Variables'!AK$48/'SCENARIO Variables'!AK$47),"")</f>
        <v/>
      </c>
    </row>
    <row r="1012" spans="3:29" x14ac:dyDescent="0.3">
      <c r="C1012" t="s">
        <v>34</v>
      </c>
      <c r="J1012" s="52" t="str">
        <f t="shared" si="43"/>
        <v>*</v>
      </c>
      <c r="K1012" s="8">
        <f t="shared" si="44"/>
        <v>2053</v>
      </c>
      <c r="L1012" s="59" t="str">
        <f t="shared" si="45"/>
        <v>RCAPC</v>
      </c>
      <c r="O1012" s="53" t="str">
        <f>IFERROR(ROUNDDOWN(O764*('SCENARIO Variables'!W$48/'SCENARIO Variables'!W$47),4),"")</f>
        <v/>
      </c>
      <c r="P1012" s="55" t="str">
        <f>IFERROR(P764*('SCENARIO Variables'!X$48/'SCENARIO Variables'!X$47),"")</f>
        <v/>
      </c>
      <c r="Q1012" s="55" t="str">
        <f>IFERROR(Q764*('SCENARIO Variables'!Y$48/'SCENARIO Variables'!Y$47),"")</f>
        <v/>
      </c>
      <c r="R1012" s="55" t="str">
        <f>IFERROR(R764*('SCENARIO Variables'!Z$48/'SCENARIO Variables'!Z$47),"")</f>
        <v/>
      </c>
      <c r="S1012" s="55" t="str">
        <f>IFERROR(S764*('SCENARIO Variables'!AA$48/'SCENARIO Variables'!AA$47),"")</f>
        <v/>
      </c>
      <c r="T1012" s="55" t="str">
        <f>IFERROR(T764*('SCENARIO Variables'!AB$48/'SCENARIO Variables'!AB$47),"")</f>
        <v/>
      </c>
      <c r="U1012" s="55" t="str">
        <f>IFERROR(U764*('SCENARIO Variables'!AC$48/'SCENARIO Variables'!AC$47),"")</f>
        <v/>
      </c>
      <c r="V1012" s="55" t="str">
        <f>IFERROR(V764*('SCENARIO Variables'!AD$48/'SCENARIO Variables'!AD$47),"")</f>
        <v/>
      </c>
      <c r="W1012" s="55" t="str">
        <f>IFERROR(W764*('SCENARIO Variables'!AE$48/'SCENARIO Variables'!AE$47),"")</f>
        <v/>
      </c>
      <c r="X1012" s="55" t="str">
        <f>IFERROR(X764*('SCENARIO Variables'!AF$48/'SCENARIO Variables'!AF$47),"")</f>
        <v/>
      </c>
      <c r="Y1012" s="55" t="str">
        <f>IFERROR(Y764*('SCENARIO Variables'!AG$48/'SCENARIO Variables'!AG$47),"")</f>
        <v/>
      </c>
      <c r="Z1012" s="55" t="str">
        <f>IFERROR(Z764*('SCENARIO Variables'!AH$48/'SCENARIO Variables'!AH$47),"")</f>
        <v/>
      </c>
      <c r="AA1012" s="55" t="str">
        <f>IFERROR(AA764*('SCENARIO Variables'!AI$48/'SCENARIO Variables'!AI$47),"")</f>
        <v/>
      </c>
      <c r="AB1012" s="55" t="str">
        <f>IFERROR(AB764*('SCENARIO Variables'!AJ$48/'SCENARIO Variables'!AJ$47),"")</f>
        <v/>
      </c>
      <c r="AC1012" s="55" t="str">
        <f>IFERROR(AC764*('SCENARIO Variables'!AK$48/'SCENARIO Variables'!AK$47),"")</f>
        <v/>
      </c>
    </row>
    <row r="1013" spans="3:29" x14ac:dyDescent="0.3">
      <c r="C1013" t="s">
        <v>35</v>
      </c>
      <c r="J1013" s="52" t="str">
        <f t="shared" si="43"/>
        <v>*</v>
      </c>
      <c r="K1013" s="8">
        <f t="shared" si="44"/>
        <v>2053</v>
      </c>
      <c r="L1013" s="59" t="str">
        <f t="shared" si="45"/>
        <v>RCAPE</v>
      </c>
      <c r="O1013" s="53" t="str">
        <f>IFERROR(ROUNDDOWN(O765*('SCENARIO Variables'!W$48/'SCENARIO Variables'!W$47),4),"")</f>
        <v/>
      </c>
      <c r="P1013" s="55" t="str">
        <f>IFERROR(P765*('SCENARIO Variables'!X$48/'SCENARIO Variables'!X$47),"")</f>
        <v/>
      </c>
      <c r="Q1013" s="55" t="str">
        <f>IFERROR(Q765*('SCENARIO Variables'!Y$48/'SCENARIO Variables'!Y$47),"")</f>
        <v/>
      </c>
      <c r="R1013" s="55" t="str">
        <f>IFERROR(R765*('SCENARIO Variables'!Z$48/'SCENARIO Variables'!Z$47),"")</f>
        <v/>
      </c>
      <c r="S1013" s="55" t="str">
        <f>IFERROR(S765*('SCENARIO Variables'!AA$48/'SCENARIO Variables'!AA$47),"")</f>
        <v/>
      </c>
      <c r="T1013" s="55" t="str">
        <f>IFERROR(T765*('SCENARIO Variables'!AB$48/'SCENARIO Variables'!AB$47),"")</f>
        <v/>
      </c>
      <c r="U1013" s="55" t="str">
        <f>IFERROR(U765*('SCENARIO Variables'!AC$48/'SCENARIO Variables'!AC$47),"")</f>
        <v/>
      </c>
      <c r="V1013" s="55" t="str">
        <f>IFERROR(V765*('SCENARIO Variables'!AD$48/'SCENARIO Variables'!AD$47),"")</f>
        <v/>
      </c>
      <c r="W1013" s="55" t="str">
        <f>IFERROR(W765*('SCENARIO Variables'!AE$48/'SCENARIO Variables'!AE$47),"")</f>
        <v/>
      </c>
      <c r="X1013" s="55" t="str">
        <f>IFERROR(X765*('SCENARIO Variables'!AF$48/'SCENARIO Variables'!AF$47),"")</f>
        <v/>
      </c>
      <c r="Y1013" s="55" t="str">
        <f>IFERROR(Y765*('SCENARIO Variables'!AG$48/'SCENARIO Variables'!AG$47),"")</f>
        <v/>
      </c>
      <c r="Z1013" s="55" t="str">
        <f>IFERROR(Z765*('SCENARIO Variables'!AH$48/'SCENARIO Variables'!AH$47),"")</f>
        <v/>
      </c>
      <c r="AA1013" s="55" t="str">
        <f>IFERROR(AA765*('SCENARIO Variables'!AI$48/'SCENARIO Variables'!AI$47),"")</f>
        <v/>
      </c>
      <c r="AB1013" s="55" t="str">
        <f>IFERROR(AB765*('SCENARIO Variables'!AJ$48/'SCENARIO Variables'!AJ$47),"")</f>
        <v/>
      </c>
      <c r="AC1013" s="55" t="str">
        <f>IFERROR(AC765*('SCENARIO Variables'!AK$48/'SCENARIO Variables'!AK$47),"")</f>
        <v/>
      </c>
    </row>
    <row r="1014" spans="3:29" x14ac:dyDescent="0.3">
      <c r="C1014" t="s">
        <v>36</v>
      </c>
      <c r="J1014" s="52" t="str">
        <f t="shared" si="43"/>
        <v>*</v>
      </c>
      <c r="K1014" s="8">
        <f t="shared" si="44"/>
        <v>2053</v>
      </c>
      <c r="L1014" s="59" t="str">
        <f t="shared" si="45"/>
        <v>RCHSA</v>
      </c>
      <c r="O1014" s="53" t="str">
        <f>IFERROR(ROUNDDOWN(O766*('SCENARIO Variables'!W$48/'SCENARIO Variables'!W$47),4),"")</f>
        <v/>
      </c>
      <c r="P1014" s="55" t="str">
        <f>IFERROR(P766*('SCENARIO Variables'!X$48/'SCENARIO Variables'!X$47),"")</f>
        <v/>
      </c>
      <c r="Q1014" s="55" t="str">
        <f>IFERROR(Q766*('SCENARIO Variables'!Y$48/'SCENARIO Variables'!Y$47),"")</f>
        <v/>
      </c>
      <c r="R1014" s="55" t="str">
        <f>IFERROR(R766*('SCENARIO Variables'!Z$48/'SCENARIO Variables'!Z$47),"")</f>
        <v/>
      </c>
      <c r="S1014" s="55" t="str">
        <f>IFERROR(S766*('SCENARIO Variables'!AA$48/'SCENARIO Variables'!AA$47),"")</f>
        <v/>
      </c>
      <c r="T1014" s="55" t="str">
        <f>IFERROR(T766*('SCENARIO Variables'!AB$48/'SCENARIO Variables'!AB$47),"")</f>
        <v/>
      </c>
      <c r="U1014" s="55" t="str">
        <f>IFERROR(U766*('SCENARIO Variables'!AC$48/'SCENARIO Variables'!AC$47),"")</f>
        <v/>
      </c>
      <c r="V1014" s="55" t="str">
        <f>IFERROR(V766*('SCENARIO Variables'!AD$48/'SCENARIO Variables'!AD$47),"")</f>
        <v/>
      </c>
      <c r="W1014" s="55" t="str">
        <f>IFERROR(W766*('SCENARIO Variables'!AE$48/'SCENARIO Variables'!AE$47),"")</f>
        <v/>
      </c>
      <c r="X1014" s="55" t="str">
        <f>IFERROR(X766*('SCENARIO Variables'!AF$48/'SCENARIO Variables'!AF$47),"")</f>
        <v/>
      </c>
      <c r="Y1014" s="55" t="str">
        <f>IFERROR(Y766*('SCENARIO Variables'!AG$48/'SCENARIO Variables'!AG$47),"")</f>
        <v/>
      </c>
      <c r="Z1014" s="55" t="str">
        <f>IFERROR(Z766*('SCENARIO Variables'!AH$48/'SCENARIO Variables'!AH$47),"")</f>
        <v/>
      </c>
      <c r="AA1014" s="55" t="str">
        <f>IFERROR(AA766*('SCENARIO Variables'!AI$48/'SCENARIO Variables'!AI$47),"")</f>
        <v/>
      </c>
      <c r="AB1014" s="55" t="str">
        <f>IFERROR(AB766*('SCENARIO Variables'!AJ$48/'SCENARIO Variables'!AJ$47),"")</f>
        <v/>
      </c>
      <c r="AC1014" s="55" t="str">
        <f>IFERROR(AC766*('SCENARIO Variables'!AK$48/'SCENARIO Variables'!AK$47),"")</f>
        <v/>
      </c>
    </row>
    <row r="1015" spans="3:29" x14ac:dyDescent="0.3">
      <c r="C1015" t="s">
        <v>37</v>
      </c>
      <c r="J1015" s="52" t="str">
        <f t="shared" si="43"/>
        <v>*</v>
      </c>
      <c r="K1015" s="8">
        <f t="shared" si="44"/>
        <v>2053</v>
      </c>
      <c r="L1015" s="59" t="str">
        <f t="shared" si="45"/>
        <v>RCHSB</v>
      </c>
      <c r="O1015" s="53" t="str">
        <f>IFERROR(ROUNDDOWN(O767*('SCENARIO Variables'!W$48/'SCENARIO Variables'!W$47),4),"")</f>
        <v/>
      </c>
      <c r="P1015" s="55" t="str">
        <f>IFERROR(P767*('SCENARIO Variables'!X$48/'SCENARIO Variables'!X$47),"")</f>
        <v/>
      </c>
      <c r="Q1015" s="55" t="str">
        <f>IFERROR(Q767*('SCENARIO Variables'!Y$48/'SCENARIO Variables'!Y$47),"")</f>
        <v/>
      </c>
      <c r="R1015" s="55" t="str">
        <f>IFERROR(R767*('SCENARIO Variables'!Z$48/'SCENARIO Variables'!Z$47),"")</f>
        <v/>
      </c>
      <c r="S1015" s="55" t="str">
        <f>IFERROR(S767*('SCENARIO Variables'!AA$48/'SCENARIO Variables'!AA$47),"")</f>
        <v/>
      </c>
      <c r="T1015" s="55" t="str">
        <f>IFERROR(T767*('SCENARIO Variables'!AB$48/'SCENARIO Variables'!AB$47),"")</f>
        <v/>
      </c>
      <c r="U1015" s="55" t="str">
        <f>IFERROR(U767*('SCENARIO Variables'!AC$48/'SCENARIO Variables'!AC$47),"")</f>
        <v/>
      </c>
      <c r="V1015" s="55" t="str">
        <f>IFERROR(V767*('SCENARIO Variables'!AD$48/'SCENARIO Variables'!AD$47),"")</f>
        <v/>
      </c>
      <c r="W1015" s="55" t="str">
        <f>IFERROR(W767*('SCENARIO Variables'!AE$48/'SCENARIO Variables'!AE$47),"")</f>
        <v/>
      </c>
      <c r="X1015" s="55" t="str">
        <f>IFERROR(X767*('SCENARIO Variables'!AF$48/'SCENARIO Variables'!AF$47),"")</f>
        <v/>
      </c>
      <c r="Y1015" s="55" t="str">
        <f>IFERROR(Y767*('SCENARIO Variables'!AG$48/'SCENARIO Variables'!AG$47),"")</f>
        <v/>
      </c>
      <c r="Z1015" s="55" t="str">
        <f>IFERROR(Z767*('SCENARIO Variables'!AH$48/'SCENARIO Variables'!AH$47),"")</f>
        <v/>
      </c>
      <c r="AA1015" s="55" t="str">
        <f>IFERROR(AA767*('SCENARIO Variables'!AI$48/'SCENARIO Variables'!AI$47),"")</f>
        <v/>
      </c>
      <c r="AB1015" s="55" t="str">
        <f>IFERROR(AB767*('SCENARIO Variables'!AJ$48/'SCENARIO Variables'!AJ$47),"")</f>
        <v/>
      </c>
      <c r="AC1015" s="55" t="str">
        <f>IFERROR(AC767*('SCENARIO Variables'!AK$48/'SCENARIO Variables'!AK$47),"")</f>
        <v/>
      </c>
    </row>
    <row r="1016" spans="3:29" x14ac:dyDescent="0.3">
      <c r="C1016" t="s">
        <v>38</v>
      </c>
      <c r="J1016" s="52" t="str">
        <f t="shared" si="43"/>
        <v>*</v>
      </c>
      <c r="K1016" s="8">
        <f t="shared" si="44"/>
        <v>2053</v>
      </c>
      <c r="L1016" s="59" t="str">
        <f t="shared" si="45"/>
        <v>RCHSC</v>
      </c>
      <c r="O1016" s="53" t="str">
        <f>IFERROR(ROUNDDOWN(O768*('SCENARIO Variables'!W$48/'SCENARIO Variables'!W$47),4),"")</f>
        <v/>
      </c>
      <c r="P1016" s="55" t="str">
        <f>IFERROR(P768*('SCENARIO Variables'!X$48/'SCENARIO Variables'!X$47),"")</f>
        <v/>
      </c>
      <c r="Q1016" s="55" t="str">
        <f>IFERROR(Q768*('SCENARIO Variables'!Y$48/'SCENARIO Variables'!Y$47),"")</f>
        <v/>
      </c>
      <c r="R1016" s="55" t="str">
        <f>IFERROR(R768*('SCENARIO Variables'!Z$48/'SCENARIO Variables'!Z$47),"")</f>
        <v/>
      </c>
      <c r="S1016" s="55" t="str">
        <f>IFERROR(S768*('SCENARIO Variables'!AA$48/'SCENARIO Variables'!AA$47),"")</f>
        <v/>
      </c>
      <c r="T1016" s="55" t="str">
        <f>IFERROR(T768*('SCENARIO Variables'!AB$48/'SCENARIO Variables'!AB$47),"")</f>
        <v/>
      </c>
      <c r="U1016" s="55" t="str">
        <f>IFERROR(U768*('SCENARIO Variables'!AC$48/'SCENARIO Variables'!AC$47),"")</f>
        <v/>
      </c>
      <c r="V1016" s="55" t="str">
        <f>IFERROR(V768*('SCENARIO Variables'!AD$48/'SCENARIO Variables'!AD$47),"")</f>
        <v/>
      </c>
      <c r="W1016" s="55" t="str">
        <f>IFERROR(W768*('SCENARIO Variables'!AE$48/'SCENARIO Variables'!AE$47),"")</f>
        <v/>
      </c>
      <c r="X1016" s="55" t="str">
        <f>IFERROR(X768*('SCENARIO Variables'!AF$48/'SCENARIO Variables'!AF$47),"")</f>
        <v/>
      </c>
      <c r="Y1016" s="55" t="str">
        <f>IFERROR(Y768*('SCENARIO Variables'!AG$48/'SCENARIO Variables'!AG$47),"")</f>
        <v/>
      </c>
      <c r="Z1016" s="55" t="str">
        <f>IFERROR(Z768*('SCENARIO Variables'!AH$48/'SCENARIO Variables'!AH$47),"")</f>
        <v/>
      </c>
      <c r="AA1016" s="55" t="str">
        <f>IFERROR(AA768*('SCENARIO Variables'!AI$48/'SCENARIO Variables'!AI$47),"")</f>
        <v/>
      </c>
      <c r="AB1016" s="55" t="str">
        <f>IFERROR(AB768*('SCENARIO Variables'!AJ$48/'SCENARIO Variables'!AJ$47),"")</f>
        <v/>
      </c>
      <c r="AC1016" s="55" t="str">
        <f>IFERROR(AC768*('SCENARIO Variables'!AK$48/'SCENARIO Variables'!AK$47),"")</f>
        <v/>
      </c>
    </row>
    <row r="1017" spans="3:29" x14ac:dyDescent="0.3">
      <c r="C1017" t="s">
        <v>39</v>
      </c>
      <c r="J1017" s="52" t="str">
        <f t="shared" si="43"/>
        <v>*</v>
      </c>
      <c r="K1017" s="8">
        <f t="shared" si="44"/>
        <v>2053</v>
      </c>
      <c r="L1017" s="59" t="str">
        <f t="shared" si="45"/>
        <v>RCHSE</v>
      </c>
      <c r="O1017" s="53" t="str">
        <f>IFERROR(ROUNDDOWN(O769*('SCENARIO Variables'!W$48/'SCENARIO Variables'!W$47),4),"")</f>
        <v/>
      </c>
      <c r="P1017" s="55" t="str">
        <f>IFERROR(P769*('SCENARIO Variables'!X$48/'SCENARIO Variables'!X$47),"")</f>
        <v/>
      </c>
      <c r="Q1017" s="55" t="str">
        <f>IFERROR(Q769*('SCENARIO Variables'!Y$48/'SCENARIO Variables'!Y$47),"")</f>
        <v/>
      </c>
      <c r="R1017" s="55" t="str">
        <f>IFERROR(R769*('SCENARIO Variables'!Z$48/'SCENARIO Variables'!Z$47),"")</f>
        <v/>
      </c>
      <c r="S1017" s="55" t="str">
        <f>IFERROR(S769*('SCENARIO Variables'!AA$48/'SCENARIO Variables'!AA$47),"")</f>
        <v/>
      </c>
      <c r="T1017" s="55" t="str">
        <f>IFERROR(T769*('SCENARIO Variables'!AB$48/'SCENARIO Variables'!AB$47),"")</f>
        <v/>
      </c>
      <c r="U1017" s="55" t="str">
        <f>IFERROR(U769*('SCENARIO Variables'!AC$48/'SCENARIO Variables'!AC$47),"")</f>
        <v/>
      </c>
      <c r="V1017" s="55" t="str">
        <f>IFERROR(V769*('SCENARIO Variables'!AD$48/'SCENARIO Variables'!AD$47),"")</f>
        <v/>
      </c>
      <c r="W1017" s="55" t="str">
        <f>IFERROR(W769*('SCENARIO Variables'!AE$48/'SCENARIO Variables'!AE$47),"")</f>
        <v/>
      </c>
      <c r="X1017" s="55" t="str">
        <f>IFERROR(X769*('SCENARIO Variables'!AF$48/'SCENARIO Variables'!AF$47),"")</f>
        <v/>
      </c>
      <c r="Y1017" s="55" t="str">
        <f>IFERROR(Y769*('SCENARIO Variables'!AG$48/'SCENARIO Variables'!AG$47),"")</f>
        <v/>
      </c>
      <c r="Z1017" s="55" t="str">
        <f>IFERROR(Z769*('SCENARIO Variables'!AH$48/'SCENARIO Variables'!AH$47),"")</f>
        <v/>
      </c>
      <c r="AA1017" s="55" t="str">
        <f>IFERROR(AA769*('SCENARIO Variables'!AI$48/'SCENARIO Variables'!AI$47),"")</f>
        <v/>
      </c>
      <c r="AB1017" s="55" t="str">
        <f>IFERROR(AB769*('SCENARIO Variables'!AJ$48/'SCENARIO Variables'!AJ$47),"")</f>
        <v/>
      </c>
      <c r="AC1017" s="55" t="str">
        <f>IFERROR(AC769*('SCENARIO Variables'!AK$48/'SCENARIO Variables'!AK$47),"")</f>
        <v/>
      </c>
    </row>
    <row r="1018" spans="3:29" x14ac:dyDescent="0.3">
      <c r="C1018" t="s">
        <v>40</v>
      </c>
      <c r="J1018" s="52" t="str">
        <f t="shared" si="43"/>
        <v>*</v>
      </c>
      <c r="K1018" s="8">
        <f t="shared" si="44"/>
        <v>2053</v>
      </c>
      <c r="L1018" s="59" t="str">
        <f t="shared" si="45"/>
        <v>RWAPA</v>
      </c>
      <c r="O1018" s="53" t="str">
        <f>IFERROR(ROUNDDOWN(O770*('SCENARIO Variables'!W$48/'SCENARIO Variables'!W$47),4),"")</f>
        <v/>
      </c>
      <c r="P1018" s="55" t="str">
        <f>IFERROR(P770*('SCENARIO Variables'!X$32/'SCENARIO Variables'!X$31),"")</f>
        <v/>
      </c>
      <c r="Q1018" s="55" t="str">
        <f>IFERROR(Q770*('SCENARIO Variables'!Y$32/'SCENARIO Variables'!Y$31),"")</f>
        <v/>
      </c>
      <c r="R1018" s="55" t="str">
        <f>IFERROR(R770*('SCENARIO Variables'!Z$32/'SCENARIO Variables'!Z$31),"")</f>
        <v/>
      </c>
      <c r="S1018" s="55" t="str">
        <f>IFERROR(S770*('SCENARIO Variables'!AA$32/'SCENARIO Variables'!AA$31),"")</f>
        <v/>
      </c>
      <c r="T1018" s="55" t="str">
        <f>IFERROR(T770*('SCENARIO Variables'!AB$32/'SCENARIO Variables'!AB$31),"")</f>
        <v/>
      </c>
      <c r="U1018" s="55" t="str">
        <f>IFERROR(U770*('SCENARIO Variables'!AC$32/'SCENARIO Variables'!AC$31),"")</f>
        <v/>
      </c>
      <c r="V1018" s="55" t="str">
        <f>IFERROR(V770*('SCENARIO Variables'!AD$32/'SCENARIO Variables'!AD$31),"")</f>
        <v/>
      </c>
      <c r="W1018" s="55" t="str">
        <f>IFERROR(W770*('SCENARIO Variables'!AE$32/'SCENARIO Variables'!AE$31),"")</f>
        <v/>
      </c>
      <c r="X1018" s="55" t="str">
        <f>IFERROR(X770*('SCENARIO Variables'!AF$32/'SCENARIO Variables'!AF$31),"")</f>
        <v/>
      </c>
      <c r="Y1018" s="55" t="str">
        <f>IFERROR(Y770*('SCENARIO Variables'!AG$32/'SCENARIO Variables'!AG$31),"")</f>
        <v/>
      </c>
      <c r="Z1018" s="55" t="str">
        <f>IFERROR(Z770*('SCENARIO Variables'!AH$32/'SCENARIO Variables'!AH$31),"")</f>
        <v/>
      </c>
      <c r="AA1018" s="55" t="str">
        <f>IFERROR(AA770*('SCENARIO Variables'!AI$32/'SCENARIO Variables'!AI$31),"")</f>
        <v/>
      </c>
      <c r="AB1018" s="55" t="str">
        <f>IFERROR(AB770*('SCENARIO Variables'!AJ$32/'SCENARIO Variables'!AJ$31),"")</f>
        <v/>
      </c>
      <c r="AC1018" s="55" t="str">
        <f>IFERROR(AC770*('SCENARIO Variables'!AK$32/'SCENARIO Variables'!AK$31),"")</f>
        <v/>
      </c>
    </row>
    <row r="1019" spans="3:29" x14ac:dyDescent="0.3">
      <c r="C1019" t="s">
        <v>41</v>
      </c>
      <c r="J1019" s="52" t="str">
        <f t="shared" si="43"/>
        <v>DEMAND</v>
      </c>
      <c r="K1019" s="8">
        <f t="shared" si="44"/>
        <v>2053</v>
      </c>
      <c r="L1019" s="59" t="str">
        <f t="shared" si="45"/>
        <v>RWAPB</v>
      </c>
      <c r="O1019" s="53">
        <f>IFERROR(ROUNDDOWN(O771*('SCENARIO Variables'!W$48/'SCENARIO Variables'!W$47),4),"")</f>
        <v>3.2521</v>
      </c>
      <c r="P1019" s="55" t="str">
        <f>IFERROR(P771*('SCENARIO Variables'!X$32/'SCENARIO Variables'!X$31),"")</f>
        <v/>
      </c>
      <c r="Q1019" s="55" t="str">
        <f>IFERROR(Q771*('SCENARIO Variables'!Y$32/'SCENARIO Variables'!Y$31),"")</f>
        <v/>
      </c>
      <c r="R1019" s="55" t="str">
        <f>IFERROR(R771*('SCENARIO Variables'!Z$32/'SCENARIO Variables'!Z$31),"")</f>
        <v/>
      </c>
      <c r="S1019" s="55" t="str">
        <f>IFERROR(S771*('SCENARIO Variables'!AA$32/'SCENARIO Variables'!AA$31),"")</f>
        <v/>
      </c>
      <c r="T1019" s="55" t="str">
        <f>IFERROR(T771*('SCENARIO Variables'!AB$32/'SCENARIO Variables'!AB$31),"")</f>
        <v/>
      </c>
      <c r="U1019" s="55" t="str">
        <f>IFERROR(U771*('SCENARIO Variables'!AC$32/'SCENARIO Variables'!AC$31),"")</f>
        <v/>
      </c>
      <c r="V1019" s="55" t="str">
        <f>IFERROR(V771*('SCENARIO Variables'!AD$32/'SCENARIO Variables'!AD$31),"")</f>
        <v/>
      </c>
      <c r="W1019" s="55" t="str">
        <f>IFERROR(W771*('SCENARIO Variables'!AE$32/'SCENARIO Variables'!AE$31),"")</f>
        <v/>
      </c>
      <c r="X1019" s="55" t="str">
        <f>IFERROR(X771*('SCENARIO Variables'!AF$32/'SCENARIO Variables'!AF$31),"")</f>
        <v/>
      </c>
      <c r="Y1019" s="55" t="str">
        <f>IFERROR(Y771*('SCENARIO Variables'!AG$32/'SCENARIO Variables'!AG$31),"")</f>
        <v/>
      </c>
      <c r="Z1019" s="55" t="str">
        <f>IFERROR(Z771*('SCENARIO Variables'!AH$32/'SCENARIO Variables'!AH$31),"")</f>
        <v/>
      </c>
      <c r="AA1019" s="55" t="str">
        <f>IFERROR(AA771*('SCENARIO Variables'!AI$32/'SCENARIO Variables'!AI$31),"")</f>
        <v/>
      </c>
      <c r="AB1019" s="55" t="str">
        <f>IFERROR(AB771*('SCENARIO Variables'!AJ$32/'SCENARIO Variables'!AJ$31),"")</f>
        <v/>
      </c>
      <c r="AC1019" s="55" t="str">
        <f>IFERROR(AC771*('SCENARIO Variables'!AK$32/'SCENARIO Variables'!AK$31),"")</f>
        <v/>
      </c>
    </row>
    <row r="1020" spans="3:29" x14ac:dyDescent="0.3">
      <c r="C1020" t="s">
        <v>42</v>
      </c>
      <c r="J1020" s="52" t="str">
        <f t="shared" si="43"/>
        <v>DEMAND</v>
      </c>
      <c r="K1020" s="8">
        <f t="shared" si="44"/>
        <v>2053</v>
      </c>
      <c r="L1020" s="59" t="str">
        <f t="shared" si="45"/>
        <v>RWAPC</v>
      </c>
      <c r="O1020" s="53">
        <f>IFERROR(ROUNDDOWN(O772*('SCENARIO Variables'!W$48/'SCENARIO Variables'!W$47),4),"")</f>
        <v>36.680599999999998</v>
      </c>
      <c r="P1020" s="55" t="str">
        <f>IFERROR(P772*('SCENARIO Variables'!X$32/'SCENARIO Variables'!X$31),"")</f>
        <v/>
      </c>
      <c r="Q1020" s="55" t="str">
        <f>IFERROR(Q772*('SCENARIO Variables'!Y$32/'SCENARIO Variables'!Y$31),"")</f>
        <v/>
      </c>
      <c r="R1020" s="55" t="str">
        <f>IFERROR(R772*('SCENARIO Variables'!Z$32/'SCENARIO Variables'!Z$31),"")</f>
        <v/>
      </c>
      <c r="S1020" s="55" t="str">
        <f>IFERROR(S772*('SCENARIO Variables'!AA$32/'SCENARIO Variables'!AA$31),"")</f>
        <v/>
      </c>
      <c r="T1020" s="55" t="str">
        <f>IFERROR(T772*('SCENARIO Variables'!AB$32/'SCENARIO Variables'!AB$31),"")</f>
        <v/>
      </c>
      <c r="U1020" s="55" t="str">
        <f>IFERROR(U772*('SCENARIO Variables'!AC$32/'SCENARIO Variables'!AC$31),"")</f>
        <v/>
      </c>
      <c r="V1020" s="55" t="str">
        <f>IFERROR(V772*('SCENARIO Variables'!AD$32/'SCENARIO Variables'!AD$31),"")</f>
        <v/>
      </c>
      <c r="W1020" s="55" t="str">
        <f>IFERROR(W772*('SCENARIO Variables'!AE$32/'SCENARIO Variables'!AE$31),"")</f>
        <v/>
      </c>
      <c r="X1020" s="55" t="str">
        <f>IFERROR(X772*('SCENARIO Variables'!AF$32/'SCENARIO Variables'!AF$31),"")</f>
        <v/>
      </c>
      <c r="Y1020" s="55" t="str">
        <f>IFERROR(Y772*('SCENARIO Variables'!AG$32/'SCENARIO Variables'!AG$31),"")</f>
        <v/>
      </c>
      <c r="Z1020" s="55" t="str">
        <f>IFERROR(Z772*('SCENARIO Variables'!AH$32/'SCENARIO Variables'!AH$31),"")</f>
        <v/>
      </c>
      <c r="AA1020" s="55" t="str">
        <f>IFERROR(AA772*('SCENARIO Variables'!AI$32/'SCENARIO Variables'!AI$31),"")</f>
        <v/>
      </c>
      <c r="AB1020" s="55" t="str">
        <f>IFERROR(AB772*('SCENARIO Variables'!AJ$32/'SCENARIO Variables'!AJ$31),"")</f>
        <v/>
      </c>
      <c r="AC1020" s="55" t="str">
        <f>IFERROR(AC772*('SCENARIO Variables'!AK$32/'SCENARIO Variables'!AK$31),"")</f>
        <v/>
      </c>
    </row>
    <row r="1021" spans="3:29" x14ac:dyDescent="0.3">
      <c r="C1021" t="s">
        <v>43</v>
      </c>
      <c r="J1021" s="52" t="str">
        <f t="shared" si="43"/>
        <v>DEMAND</v>
      </c>
      <c r="K1021" s="8">
        <f t="shared" si="44"/>
        <v>2053</v>
      </c>
      <c r="L1021" s="59" t="str">
        <f t="shared" si="45"/>
        <v>RWAPE</v>
      </c>
      <c r="O1021" s="53">
        <f>IFERROR(ROUNDDOWN(O773*('SCENARIO Variables'!W$48/'SCENARIO Variables'!W$47),4),"")</f>
        <v>6.9984000000000002</v>
      </c>
      <c r="P1021" s="55" t="str">
        <f>IFERROR(P773*('SCENARIO Variables'!X$32/'SCENARIO Variables'!X$31),"")</f>
        <v/>
      </c>
      <c r="Q1021" s="55" t="str">
        <f>IFERROR(Q773*('SCENARIO Variables'!Y$32/'SCENARIO Variables'!Y$31),"")</f>
        <v/>
      </c>
      <c r="R1021" s="55" t="str">
        <f>IFERROR(R773*('SCENARIO Variables'!Z$32/'SCENARIO Variables'!Z$31),"")</f>
        <v/>
      </c>
      <c r="S1021" s="55" t="str">
        <f>IFERROR(S773*('SCENARIO Variables'!AA$32/'SCENARIO Variables'!AA$31),"")</f>
        <v/>
      </c>
      <c r="T1021" s="55" t="str">
        <f>IFERROR(T773*('SCENARIO Variables'!AB$32/'SCENARIO Variables'!AB$31),"")</f>
        <v/>
      </c>
      <c r="U1021" s="55" t="str">
        <f>IFERROR(U773*('SCENARIO Variables'!AC$32/'SCENARIO Variables'!AC$31),"")</f>
        <v/>
      </c>
      <c r="V1021" s="55" t="str">
        <f>IFERROR(V773*('SCENARIO Variables'!AD$32/'SCENARIO Variables'!AD$31),"")</f>
        <v/>
      </c>
      <c r="W1021" s="55" t="str">
        <f>IFERROR(W773*('SCENARIO Variables'!AE$32/'SCENARIO Variables'!AE$31),"")</f>
        <v/>
      </c>
      <c r="X1021" s="55" t="str">
        <f>IFERROR(X773*('SCENARIO Variables'!AF$32/'SCENARIO Variables'!AF$31),"")</f>
        <v/>
      </c>
      <c r="Y1021" s="55" t="str">
        <f>IFERROR(Y773*('SCENARIO Variables'!AG$32/'SCENARIO Variables'!AG$31),"")</f>
        <v/>
      </c>
      <c r="Z1021" s="55" t="str">
        <f>IFERROR(Z773*('SCENARIO Variables'!AH$32/'SCENARIO Variables'!AH$31),"")</f>
        <v/>
      </c>
      <c r="AA1021" s="55" t="str">
        <f>IFERROR(AA773*('SCENARIO Variables'!AI$32/'SCENARIO Variables'!AI$31),"")</f>
        <v/>
      </c>
      <c r="AB1021" s="55" t="str">
        <f>IFERROR(AB773*('SCENARIO Variables'!AJ$32/'SCENARIO Variables'!AJ$31),"")</f>
        <v/>
      </c>
      <c r="AC1021" s="55" t="str">
        <f>IFERROR(AC773*('SCENARIO Variables'!AK$32/'SCENARIO Variables'!AK$31),"")</f>
        <v/>
      </c>
    </row>
    <row r="1022" spans="3:29" x14ac:dyDescent="0.3">
      <c r="C1022" t="s">
        <v>44</v>
      </c>
      <c r="J1022" s="52" t="str">
        <f t="shared" si="43"/>
        <v>DEMAND</v>
      </c>
      <c r="K1022" s="8">
        <f t="shared" si="44"/>
        <v>2053</v>
      </c>
      <c r="L1022" s="59" t="str">
        <f t="shared" si="45"/>
        <v>RWHSA</v>
      </c>
      <c r="O1022" s="53">
        <f>IFERROR(ROUNDDOWN(O774*('SCENARIO Variables'!W$48/'SCENARIO Variables'!W$47),4),"")</f>
        <v>2.0815000000000001</v>
      </c>
      <c r="P1022" s="55" t="str">
        <f>IFERROR(P774*('SCENARIO Variables'!X$32/'SCENARIO Variables'!X$31),"")</f>
        <v/>
      </c>
      <c r="Q1022" s="55" t="str">
        <f>IFERROR(Q774*('SCENARIO Variables'!Y$32/'SCENARIO Variables'!Y$31),"")</f>
        <v/>
      </c>
      <c r="R1022" s="55" t="str">
        <f>IFERROR(R774*('SCENARIO Variables'!Z$32/'SCENARIO Variables'!Z$31),"")</f>
        <v/>
      </c>
      <c r="S1022" s="55" t="str">
        <f>IFERROR(S774*('SCENARIO Variables'!AA$32/'SCENARIO Variables'!AA$31),"")</f>
        <v/>
      </c>
      <c r="T1022" s="55" t="str">
        <f>IFERROR(T774*('SCENARIO Variables'!AB$32/'SCENARIO Variables'!AB$31),"")</f>
        <v/>
      </c>
      <c r="U1022" s="55" t="str">
        <f>IFERROR(U774*('SCENARIO Variables'!AC$32/'SCENARIO Variables'!AC$31),"")</f>
        <v/>
      </c>
      <c r="V1022" s="55" t="str">
        <f>IFERROR(V774*('SCENARIO Variables'!AD$32/'SCENARIO Variables'!AD$31),"")</f>
        <v/>
      </c>
      <c r="W1022" s="55" t="str">
        <f>IFERROR(W774*('SCENARIO Variables'!AE$32/'SCENARIO Variables'!AE$31),"")</f>
        <v/>
      </c>
      <c r="X1022" s="55" t="str">
        <f>IFERROR(X774*('SCENARIO Variables'!AF$32/'SCENARIO Variables'!AF$31),"")</f>
        <v/>
      </c>
      <c r="Y1022" s="55" t="str">
        <f>IFERROR(Y774*('SCENARIO Variables'!AG$32/'SCENARIO Variables'!AG$31),"")</f>
        <v/>
      </c>
      <c r="Z1022" s="55" t="str">
        <f>IFERROR(Z774*('SCENARIO Variables'!AH$32/'SCENARIO Variables'!AH$31),"")</f>
        <v/>
      </c>
      <c r="AA1022" s="55" t="str">
        <f>IFERROR(AA774*('SCENARIO Variables'!AI$32/'SCENARIO Variables'!AI$31),"")</f>
        <v/>
      </c>
      <c r="AB1022" s="55" t="str">
        <f>IFERROR(AB774*('SCENARIO Variables'!AJ$32/'SCENARIO Variables'!AJ$31),"")</f>
        <v/>
      </c>
      <c r="AC1022" s="55" t="str">
        <f>IFERROR(AC774*('SCENARIO Variables'!AK$32/'SCENARIO Variables'!AK$31),"")</f>
        <v/>
      </c>
    </row>
    <row r="1023" spans="3:29" x14ac:dyDescent="0.3">
      <c r="C1023" t="s">
        <v>45</v>
      </c>
      <c r="J1023" s="52" t="str">
        <f t="shared" si="43"/>
        <v>DEMAND</v>
      </c>
      <c r="K1023" s="8">
        <f t="shared" si="44"/>
        <v>2053</v>
      </c>
      <c r="L1023" s="59" t="str">
        <f t="shared" si="45"/>
        <v>RWHSB</v>
      </c>
      <c r="O1023" s="53">
        <f>IFERROR(ROUNDDOWN(O775*('SCENARIO Variables'!W$48/'SCENARIO Variables'!W$47),4),"")</f>
        <v>8.2317</v>
      </c>
      <c r="P1023" s="55" t="str">
        <f>IFERROR(P775*('SCENARIO Variables'!X$32/'SCENARIO Variables'!X$31),"")</f>
        <v/>
      </c>
      <c r="Q1023" s="55" t="str">
        <f>IFERROR(Q775*('SCENARIO Variables'!Y$32/'SCENARIO Variables'!Y$31),"")</f>
        <v/>
      </c>
      <c r="R1023" s="55" t="str">
        <f>IFERROR(R775*('SCENARIO Variables'!Z$32/'SCENARIO Variables'!Z$31),"")</f>
        <v/>
      </c>
      <c r="S1023" s="55" t="str">
        <f>IFERROR(S775*('SCENARIO Variables'!AA$32/'SCENARIO Variables'!AA$31),"")</f>
        <v/>
      </c>
      <c r="T1023" s="55" t="str">
        <f>IFERROR(T775*('SCENARIO Variables'!AB$32/'SCENARIO Variables'!AB$31),"")</f>
        <v/>
      </c>
      <c r="U1023" s="55" t="str">
        <f>IFERROR(U775*('SCENARIO Variables'!AC$32/'SCENARIO Variables'!AC$31),"")</f>
        <v/>
      </c>
      <c r="V1023" s="55" t="str">
        <f>IFERROR(V775*('SCENARIO Variables'!AD$32/'SCENARIO Variables'!AD$31),"")</f>
        <v/>
      </c>
      <c r="W1023" s="55" t="str">
        <f>IFERROR(W775*('SCENARIO Variables'!AE$32/'SCENARIO Variables'!AE$31),"")</f>
        <v/>
      </c>
      <c r="X1023" s="55" t="str">
        <f>IFERROR(X775*('SCENARIO Variables'!AF$32/'SCENARIO Variables'!AF$31),"")</f>
        <v/>
      </c>
      <c r="Y1023" s="55" t="str">
        <f>IFERROR(Y775*('SCENARIO Variables'!AG$32/'SCENARIO Variables'!AG$31),"")</f>
        <v/>
      </c>
      <c r="Z1023" s="55" t="str">
        <f>IFERROR(Z775*('SCENARIO Variables'!AH$32/'SCENARIO Variables'!AH$31),"")</f>
        <v/>
      </c>
      <c r="AA1023" s="55" t="str">
        <f>IFERROR(AA775*('SCENARIO Variables'!AI$32/'SCENARIO Variables'!AI$31),"")</f>
        <v/>
      </c>
      <c r="AB1023" s="55" t="str">
        <f>IFERROR(AB775*('SCENARIO Variables'!AJ$32/'SCENARIO Variables'!AJ$31),"")</f>
        <v/>
      </c>
      <c r="AC1023" s="55" t="str">
        <f>IFERROR(AC775*('SCENARIO Variables'!AK$32/'SCENARIO Variables'!AK$31),"")</f>
        <v/>
      </c>
    </row>
    <row r="1024" spans="3:29" x14ac:dyDescent="0.3">
      <c r="C1024" t="s">
        <v>46</v>
      </c>
      <c r="J1024" s="52" t="str">
        <f t="shared" si="43"/>
        <v>DEMAND</v>
      </c>
      <c r="K1024" s="8">
        <f t="shared" si="44"/>
        <v>2053</v>
      </c>
      <c r="L1024" s="59" t="str">
        <f t="shared" si="45"/>
        <v>RWHSC</v>
      </c>
      <c r="O1024" s="53">
        <f>IFERROR(ROUNDDOWN(O776*('SCENARIO Variables'!W$48/'SCENARIO Variables'!W$47),4),"")</f>
        <v>48.333100000000002</v>
      </c>
      <c r="P1024" s="55" t="str">
        <f>IFERROR(P776*('SCENARIO Variables'!X$32/'SCENARIO Variables'!X$31),"")</f>
        <v/>
      </c>
      <c r="Q1024" s="55" t="str">
        <f>IFERROR(Q776*('SCENARIO Variables'!Y$32/'SCENARIO Variables'!Y$31),"")</f>
        <v/>
      </c>
      <c r="R1024" s="55" t="str">
        <f>IFERROR(R776*('SCENARIO Variables'!Z$32/'SCENARIO Variables'!Z$31),"")</f>
        <v/>
      </c>
      <c r="S1024" s="55" t="str">
        <f>IFERROR(S776*('SCENARIO Variables'!AA$32/'SCENARIO Variables'!AA$31),"")</f>
        <v/>
      </c>
      <c r="T1024" s="55" t="str">
        <f>IFERROR(T776*('SCENARIO Variables'!AB$32/'SCENARIO Variables'!AB$31),"")</f>
        <v/>
      </c>
      <c r="U1024" s="55" t="str">
        <f>IFERROR(U776*('SCENARIO Variables'!AC$32/'SCENARIO Variables'!AC$31),"")</f>
        <v/>
      </c>
      <c r="V1024" s="55" t="str">
        <f>IFERROR(V776*('SCENARIO Variables'!AD$32/'SCENARIO Variables'!AD$31),"")</f>
        <v/>
      </c>
      <c r="W1024" s="55" t="str">
        <f>IFERROR(W776*('SCENARIO Variables'!AE$32/'SCENARIO Variables'!AE$31),"")</f>
        <v/>
      </c>
      <c r="X1024" s="55" t="str">
        <f>IFERROR(X776*('SCENARIO Variables'!AF$32/'SCENARIO Variables'!AF$31),"")</f>
        <v/>
      </c>
      <c r="Y1024" s="55" t="str">
        <f>IFERROR(Y776*('SCENARIO Variables'!AG$32/'SCENARIO Variables'!AG$31),"")</f>
        <v/>
      </c>
      <c r="Z1024" s="55" t="str">
        <f>IFERROR(Z776*('SCENARIO Variables'!AH$32/'SCENARIO Variables'!AH$31),"")</f>
        <v/>
      </c>
      <c r="AA1024" s="55" t="str">
        <f>IFERROR(AA776*('SCENARIO Variables'!AI$32/'SCENARIO Variables'!AI$31),"")</f>
        <v/>
      </c>
      <c r="AB1024" s="55" t="str">
        <f>IFERROR(AB776*('SCENARIO Variables'!AJ$32/'SCENARIO Variables'!AJ$31),"")</f>
        <v/>
      </c>
      <c r="AC1024" s="55" t="str">
        <f>IFERROR(AC776*('SCENARIO Variables'!AK$32/'SCENARIO Variables'!AK$31),"")</f>
        <v/>
      </c>
    </row>
    <row r="1025" spans="3:29" x14ac:dyDescent="0.3">
      <c r="C1025" t="s">
        <v>47</v>
      </c>
      <c r="J1025" s="52" t="str">
        <f t="shared" si="43"/>
        <v>DEMAND</v>
      </c>
      <c r="K1025" s="8">
        <f t="shared" si="44"/>
        <v>2053</v>
      </c>
      <c r="L1025" s="59" t="str">
        <f t="shared" si="45"/>
        <v>RWHSE</v>
      </c>
      <c r="O1025" s="53">
        <f>IFERROR(ROUNDDOWN(O777*('SCENARIO Variables'!W$48/'SCENARIO Variables'!W$47),4),"")</f>
        <v>3.4293999999999998</v>
      </c>
      <c r="P1025" s="55" t="str">
        <f>IFERROR(P777*('SCENARIO Variables'!X$32/'SCENARIO Variables'!X$31),"")</f>
        <v/>
      </c>
      <c r="Q1025" s="55" t="str">
        <f>IFERROR(Q777*('SCENARIO Variables'!Y$32/'SCENARIO Variables'!Y$31),"")</f>
        <v/>
      </c>
      <c r="R1025" s="55" t="str">
        <f>IFERROR(R777*('SCENARIO Variables'!Z$32/'SCENARIO Variables'!Z$31),"")</f>
        <v/>
      </c>
      <c r="S1025" s="55" t="str">
        <f>IFERROR(S777*('SCENARIO Variables'!AA$32/'SCENARIO Variables'!AA$31),"")</f>
        <v/>
      </c>
      <c r="T1025" s="55" t="str">
        <f>IFERROR(T777*('SCENARIO Variables'!AB$32/'SCENARIO Variables'!AB$31),"")</f>
        <v/>
      </c>
      <c r="U1025" s="55" t="str">
        <f>IFERROR(U777*('SCENARIO Variables'!AC$32/'SCENARIO Variables'!AC$31),"")</f>
        <v/>
      </c>
      <c r="V1025" s="55" t="str">
        <f>IFERROR(V777*('SCENARIO Variables'!AD$32/'SCENARIO Variables'!AD$31),"")</f>
        <v/>
      </c>
      <c r="W1025" s="55" t="str">
        <f>IFERROR(W777*('SCENARIO Variables'!AE$32/'SCENARIO Variables'!AE$31),"")</f>
        <v/>
      </c>
      <c r="X1025" s="55" t="str">
        <f>IFERROR(X777*('SCENARIO Variables'!AF$32/'SCENARIO Variables'!AF$31),"")</f>
        <v/>
      </c>
      <c r="Y1025" s="55" t="str">
        <f>IFERROR(Y777*('SCENARIO Variables'!AG$32/'SCENARIO Variables'!AG$31),"")</f>
        <v/>
      </c>
      <c r="Z1025" s="55" t="str">
        <f>IFERROR(Z777*('SCENARIO Variables'!AH$32/'SCENARIO Variables'!AH$31),"")</f>
        <v/>
      </c>
      <c r="AA1025" s="55" t="str">
        <f>IFERROR(AA777*('SCENARIO Variables'!AI$32/'SCENARIO Variables'!AI$31),"")</f>
        <v/>
      </c>
      <c r="AB1025" s="55" t="str">
        <f>IFERROR(AB777*('SCENARIO Variables'!AJ$32/'SCENARIO Variables'!AJ$31),"")</f>
        <v/>
      </c>
      <c r="AC1025" s="55" t="str">
        <f>IFERROR(AC777*('SCENARIO Variables'!AK$32/'SCENARIO Variables'!AK$31),"")</f>
        <v/>
      </c>
    </row>
    <row r="1026" spans="3:29" x14ac:dyDescent="0.3">
      <c r="C1026" t="s">
        <v>48</v>
      </c>
      <c r="J1026" s="52" t="str">
        <f t="shared" si="43"/>
        <v>*</v>
      </c>
      <c r="K1026" s="8">
        <f t="shared" si="44"/>
        <v>2053</v>
      </c>
      <c r="L1026" s="59" t="str">
        <f t="shared" si="45"/>
        <v>RKAPA</v>
      </c>
      <c r="O1026" s="53" t="str">
        <f>IFERROR(ROUNDDOWN(O778*('SCENARIO Variables'!W$48/'SCENARIO Variables'!W$47),4),"")</f>
        <v/>
      </c>
      <c r="P1026" s="55" t="str">
        <f>IFERROR(P778*('SCENARIO Variables'!X$32/'SCENARIO Variables'!X$31),"")</f>
        <v/>
      </c>
      <c r="Q1026" s="55" t="str">
        <f>IFERROR(Q778*('SCENARIO Variables'!Y$32/'SCENARIO Variables'!Y$31),"")</f>
        <v/>
      </c>
      <c r="R1026" s="55" t="str">
        <f>IFERROR(R778*('SCENARIO Variables'!Z$32/'SCENARIO Variables'!Z$31),"")</f>
        <v/>
      </c>
      <c r="S1026" s="55" t="str">
        <f>IFERROR(S778*('SCENARIO Variables'!AA$32/'SCENARIO Variables'!AA$31),"")</f>
        <v/>
      </c>
      <c r="T1026" s="55" t="str">
        <f>IFERROR(T778*('SCENARIO Variables'!AB$32/'SCENARIO Variables'!AB$31),"")</f>
        <v/>
      </c>
      <c r="U1026" s="55" t="str">
        <f>IFERROR(U778*('SCENARIO Variables'!AC$32/'SCENARIO Variables'!AC$31),"")</f>
        <v/>
      </c>
      <c r="V1026" s="55" t="str">
        <f>IFERROR(V778*('SCENARIO Variables'!AD$32/'SCENARIO Variables'!AD$31),"")</f>
        <v/>
      </c>
      <c r="W1026" s="55" t="str">
        <f>IFERROR(W778*('SCENARIO Variables'!AE$32/'SCENARIO Variables'!AE$31),"")</f>
        <v/>
      </c>
      <c r="X1026" s="55" t="str">
        <f>IFERROR(X778*('SCENARIO Variables'!AF$32/'SCENARIO Variables'!AF$31),"")</f>
        <v/>
      </c>
      <c r="Y1026" s="55" t="str">
        <f>IFERROR(Y778*('SCENARIO Variables'!AG$32/'SCENARIO Variables'!AG$31),"")</f>
        <v/>
      </c>
      <c r="Z1026" s="55" t="str">
        <f>IFERROR(Z778*('SCENARIO Variables'!AH$32/'SCENARIO Variables'!AH$31),"")</f>
        <v/>
      </c>
      <c r="AA1026" s="55" t="str">
        <f>IFERROR(AA778*('SCENARIO Variables'!AI$32/'SCENARIO Variables'!AI$31),"")</f>
        <v/>
      </c>
      <c r="AB1026" s="55" t="str">
        <f>IFERROR(AB778*('SCENARIO Variables'!AJ$32/'SCENARIO Variables'!AJ$31),"")</f>
        <v/>
      </c>
      <c r="AC1026" s="55" t="str">
        <f>IFERROR(AC778*('SCENARIO Variables'!AK$32/'SCENARIO Variables'!AK$31),"")</f>
        <v/>
      </c>
    </row>
    <row r="1027" spans="3:29" x14ac:dyDescent="0.3">
      <c r="C1027" t="s">
        <v>49</v>
      </c>
      <c r="J1027" s="52" t="str">
        <f t="shared" ref="J1027:J1090" si="46">J779</f>
        <v>DEMAND</v>
      </c>
      <c r="K1027" s="8">
        <f t="shared" si="44"/>
        <v>2053</v>
      </c>
      <c r="L1027" s="59" t="str">
        <f t="shared" si="45"/>
        <v>RKAPB</v>
      </c>
      <c r="O1027" s="53">
        <f>IFERROR(ROUNDDOWN(O779*('SCENARIO Variables'!W$48/'SCENARIO Variables'!W$47),4),"")</f>
        <v>3.1099999999999999E-2</v>
      </c>
      <c r="P1027" s="55" t="str">
        <f>IFERROR(P779*('SCENARIO Variables'!X$32/'SCENARIO Variables'!X$31),"")</f>
        <v/>
      </c>
      <c r="Q1027" s="55" t="str">
        <f>IFERROR(Q779*('SCENARIO Variables'!Y$32/'SCENARIO Variables'!Y$31),"")</f>
        <v/>
      </c>
      <c r="R1027" s="55" t="str">
        <f>IFERROR(R779*('SCENARIO Variables'!Z$32/'SCENARIO Variables'!Z$31),"")</f>
        <v/>
      </c>
      <c r="S1027" s="55" t="str">
        <f>IFERROR(S779*('SCENARIO Variables'!AA$32/'SCENARIO Variables'!AA$31),"")</f>
        <v/>
      </c>
      <c r="T1027" s="55" t="str">
        <f>IFERROR(T779*('SCENARIO Variables'!AB$32/'SCENARIO Variables'!AB$31),"")</f>
        <v/>
      </c>
      <c r="U1027" s="55" t="str">
        <f>IFERROR(U779*('SCENARIO Variables'!AC$32/'SCENARIO Variables'!AC$31),"")</f>
        <v/>
      </c>
      <c r="V1027" s="55" t="str">
        <f>IFERROR(V779*('SCENARIO Variables'!AD$32/'SCENARIO Variables'!AD$31),"")</f>
        <v/>
      </c>
      <c r="W1027" s="55" t="str">
        <f>IFERROR(W779*('SCENARIO Variables'!AE$32/'SCENARIO Variables'!AE$31),"")</f>
        <v/>
      </c>
      <c r="X1027" s="55" t="str">
        <f>IFERROR(X779*('SCENARIO Variables'!AF$32/'SCENARIO Variables'!AF$31),"")</f>
        <v/>
      </c>
      <c r="Y1027" s="55" t="str">
        <f>IFERROR(Y779*('SCENARIO Variables'!AG$32/'SCENARIO Variables'!AG$31),"")</f>
        <v/>
      </c>
      <c r="Z1027" s="55" t="str">
        <f>IFERROR(Z779*('SCENARIO Variables'!AH$32/'SCENARIO Variables'!AH$31),"")</f>
        <v/>
      </c>
      <c r="AA1027" s="55" t="str">
        <f>IFERROR(AA779*('SCENARIO Variables'!AI$32/'SCENARIO Variables'!AI$31),"")</f>
        <v/>
      </c>
      <c r="AB1027" s="55" t="str">
        <f>IFERROR(AB779*('SCENARIO Variables'!AJ$32/'SCENARIO Variables'!AJ$31),"")</f>
        <v/>
      </c>
      <c r="AC1027" s="55" t="str">
        <f>IFERROR(AC779*('SCENARIO Variables'!AK$32/'SCENARIO Variables'!AK$31),"")</f>
        <v/>
      </c>
    </row>
    <row r="1028" spans="3:29" x14ac:dyDescent="0.3">
      <c r="C1028" t="s">
        <v>50</v>
      </c>
      <c r="J1028" s="52" t="str">
        <f t="shared" si="46"/>
        <v>DEMAND</v>
      </c>
      <c r="K1028" s="8">
        <f t="shared" si="44"/>
        <v>2053</v>
      </c>
      <c r="L1028" s="59" t="str">
        <f t="shared" si="45"/>
        <v>RKAPC</v>
      </c>
      <c r="O1028" s="53">
        <f>IFERROR(ROUNDDOWN(O780*('SCENARIO Variables'!W$48/'SCENARIO Variables'!W$47),4),"")</f>
        <v>0.35539999999999999</v>
      </c>
      <c r="P1028" s="55" t="str">
        <f>IFERROR(P780*('SCENARIO Variables'!X$32/'SCENARIO Variables'!X$31),"")</f>
        <v/>
      </c>
      <c r="Q1028" s="55" t="str">
        <f>IFERROR(Q780*('SCENARIO Variables'!Y$32/'SCENARIO Variables'!Y$31),"")</f>
        <v/>
      </c>
      <c r="R1028" s="55" t="str">
        <f>IFERROR(R780*('SCENARIO Variables'!Z$32/'SCENARIO Variables'!Z$31),"")</f>
        <v/>
      </c>
      <c r="S1028" s="55" t="str">
        <f>IFERROR(S780*('SCENARIO Variables'!AA$32/'SCENARIO Variables'!AA$31),"")</f>
        <v/>
      </c>
      <c r="T1028" s="55" t="str">
        <f>IFERROR(T780*('SCENARIO Variables'!AB$32/'SCENARIO Variables'!AB$31),"")</f>
        <v/>
      </c>
      <c r="U1028" s="55" t="str">
        <f>IFERROR(U780*('SCENARIO Variables'!AC$32/'SCENARIO Variables'!AC$31),"")</f>
        <v/>
      </c>
      <c r="V1028" s="55" t="str">
        <f>IFERROR(V780*('SCENARIO Variables'!AD$32/'SCENARIO Variables'!AD$31),"")</f>
        <v/>
      </c>
      <c r="W1028" s="55" t="str">
        <f>IFERROR(W780*('SCENARIO Variables'!AE$32/'SCENARIO Variables'!AE$31),"")</f>
        <v/>
      </c>
      <c r="X1028" s="55" t="str">
        <f>IFERROR(X780*('SCENARIO Variables'!AF$32/'SCENARIO Variables'!AF$31),"")</f>
        <v/>
      </c>
      <c r="Y1028" s="55" t="str">
        <f>IFERROR(Y780*('SCENARIO Variables'!AG$32/'SCENARIO Variables'!AG$31),"")</f>
        <v/>
      </c>
      <c r="Z1028" s="55" t="str">
        <f>IFERROR(Z780*('SCENARIO Variables'!AH$32/'SCENARIO Variables'!AH$31),"")</f>
        <v/>
      </c>
      <c r="AA1028" s="55" t="str">
        <f>IFERROR(AA780*('SCENARIO Variables'!AI$32/'SCENARIO Variables'!AI$31),"")</f>
        <v/>
      </c>
      <c r="AB1028" s="55" t="str">
        <f>IFERROR(AB780*('SCENARIO Variables'!AJ$32/'SCENARIO Variables'!AJ$31),"")</f>
        <v/>
      </c>
      <c r="AC1028" s="55" t="str">
        <f>IFERROR(AC780*('SCENARIO Variables'!AK$32/'SCENARIO Variables'!AK$31),"")</f>
        <v/>
      </c>
    </row>
    <row r="1029" spans="3:29" x14ac:dyDescent="0.3">
      <c r="C1029" t="s">
        <v>51</v>
      </c>
      <c r="J1029" s="52" t="str">
        <f t="shared" si="46"/>
        <v>DEMAND</v>
      </c>
      <c r="K1029" s="8">
        <f t="shared" si="44"/>
        <v>2053</v>
      </c>
      <c r="L1029" s="59" t="str">
        <f t="shared" si="45"/>
        <v>RKAPE</v>
      </c>
      <c r="O1029" s="53">
        <f>IFERROR(ROUNDDOWN(O781*('SCENARIO Variables'!W$48/'SCENARIO Variables'!W$47),4),"")</f>
        <v>6.7599999999999993E-2</v>
      </c>
      <c r="P1029" s="55" t="str">
        <f>IFERROR(P781*('SCENARIO Variables'!X$32/'SCENARIO Variables'!X$31),"")</f>
        <v/>
      </c>
      <c r="Q1029" s="55" t="str">
        <f>IFERROR(Q781*('SCENARIO Variables'!Y$32/'SCENARIO Variables'!Y$31),"")</f>
        <v/>
      </c>
      <c r="R1029" s="55" t="str">
        <f>IFERROR(R781*('SCENARIO Variables'!Z$32/'SCENARIO Variables'!Z$31),"")</f>
        <v/>
      </c>
      <c r="S1029" s="55" t="str">
        <f>IFERROR(S781*('SCENARIO Variables'!AA$32/'SCENARIO Variables'!AA$31),"")</f>
        <v/>
      </c>
      <c r="T1029" s="55" t="str">
        <f>IFERROR(T781*('SCENARIO Variables'!AB$32/'SCENARIO Variables'!AB$31),"")</f>
        <v/>
      </c>
      <c r="U1029" s="55" t="str">
        <f>IFERROR(U781*('SCENARIO Variables'!AC$32/'SCENARIO Variables'!AC$31),"")</f>
        <v/>
      </c>
      <c r="V1029" s="55" t="str">
        <f>IFERROR(V781*('SCENARIO Variables'!AD$32/'SCENARIO Variables'!AD$31),"")</f>
        <v/>
      </c>
      <c r="W1029" s="55" t="str">
        <f>IFERROR(W781*('SCENARIO Variables'!AE$32/'SCENARIO Variables'!AE$31),"")</f>
        <v/>
      </c>
      <c r="X1029" s="55" t="str">
        <f>IFERROR(X781*('SCENARIO Variables'!AF$32/'SCENARIO Variables'!AF$31),"")</f>
        <v/>
      </c>
      <c r="Y1029" s="55" t="str">
        <f>IFERROR(Y781*('SCENARIO Variables'!AG$32/'SCENARIO Variables'!AG$31),"")</f>
        <v/>
      </c>
      <c r="Z1029" s="55" t="str">
        <f>IFERROR(Z781*('SCENARIO Variables'!AH$32/'SCENARIO Variables'!AH$31),"")</f>
        <v/>
      </c>
      <c r="AA1029" s="55" t="str">
        <f>IFERROR(AA781*('SCENARIO Variables'!AI$32/'SCENARIO Variables'!AI$31),"")</f>
        <v/>
      </c>
      <c r="AB1029" s="55" t="str">
        <f>IFERROR(AB781*('SCENARIO Variables'!AJ$32/'SCENARIO Variables'!AJ$31),"")</f>
        <v/>
      </c>
      <c r="AC1029" s="55" t="str">
        <f>IFERROR(AC781*('SCENARIO Variables'!AK$32/'SCENARIO Variables'!AK$31),"")</f>
        <v/>
      </c>
    </row>
    <row r="1030" spans="3:29" x14ac:dyDescent="0.3">
      <c r="C1030" t="s">
        <v>52</v>
      </c>
      <c r="J1030" s="52" t="str">
        <f t="shared" si="46"/>
        <v>DEMAND</v>
      </c>
      <c r="K1030" s="8">
        <f t="shared" si="44"/>
        <v>2053</v>
      </c>
      <c r="L1030" s="59" t="str">
        <f t="shared" si="45"/>
        <v>RKHSA</v>
      </c>
      <c r="O1030" s="53">
        <f>IFERROR(ROUNDDOWN(O782*('SCENARIO Variables'!W$48/'SCENARIO Variables'!W$47),4),"")</f>
        <v>0.34589999999999999</v>
      </c>
      <c r="P1030" s="55" t="str">
        <f>IFERROR(P782*('SCENARIO Variables'!X$32/'SCENARIO Variables'!X$31),"")</f>
        <v/>
      </c>
      <c r="Q1030" s="55" t="str">
        <f>IFERROR(Q782*('SCENARIO Variables'!Y$32/'SCENARIO Variables'!Y$31),"")</f>
        <v/>
      </c>
      <c r="R1030" s="55" t="str">
        <f>IFERROR(R782*('SCENARIO Variables'!Z$32/'SCENARIO Variables'!Z$31),"")</f>
        <v/>
      </c>
      <c r="S1030" s="55" t="str">
        <f>IFERROR(S782*('SCENARIO Variables'!AA$32/'SCENARIO Variables'!AA$31),"")</f>
        <v/>
      </c>
      <c r="T1030" s="55" t="str">
        <f>IFERROR(T782*('SCENARIO Variables'!AB$32/'SCENARIO Variables'!AB$31),"")</f>
        <v/>
      </c>
      <c r="U1030" s="55" t="str">
        <f>IFERROR(U782*('SCENARIO Variables'!AC$32/'SCENARIO Variables'!AC$31),"")</f>
        <v/>
      </c>
      <c r="V1030" s="55" t="str">
        <f>IFERROR(V782*('SCENARIO Variables'!AD$32/'SCENARIO Variables'!AD$31),"")</f>
        <v/>
      </c>
      <c r="W1030" s="55" t="str">
        <f>IFERROR(W782*('SCENARIO Variables'!AE$32/'SCENARIO Variables'!AE$31),"")</f>
        <v/>
      </c>
      <c r="X1030" s="55" t="str">
        <f>IFERROR(X782*('SCENARIO Variables'!AF$32/'SCENARIO Variables'!AF$31),"")</f>
        <v/>
      </c>
      <c r="Y1030" s="55" t="str">
        <f>IFERROR(Y782*('SCENARIO Variables'!AG$32/'SCENARIO Variables'!AG$31),"")</f>
        <v/>
      </c>
      <c r="Z1030" s="55" t="str">
        <f>IFERROR(Z782*('SCENARIO Variables'!AH$32/'SCENARIO Variables'!AH$31),"")</f>
        <v/>
      </c>
      <c r="AA1030" s="55" t="str">
        <f>IFERROR(AA782*('SCENARIO Variables'!AI$32/'SCENARIO Variables'!AI$31),"")</f>
        <v/>
      </c>
      <c r="AB1030" s="55" t="str">
        <f>IFERROR(AB782*('SCENARIO Variables'!AJ$32/'SCENARIO Variables'!AJ$31),"")</f>
        <v/>
      </c>
      <c r="AC1030" s="55" t="str">
        <f>IFERROR(AC782*('SCENARIO Variables'!AK$32/'SCENARIO Variables'!AK$31),"")</f>
        <v/>
      </c>
    </row>
    <row r="1031" spans="3:29" x14ac:dyDescent="0.3">
      <c r="C1031" t="s">
        <v>53</v>
      </c>
      <c r="J1031" s="52" t="str">
        <f t="shared" si="46"/>
        <v>DEMAND</v>
      </c>
      <c r="K1031" s="8">
        <f t="shared" si="44"/>
        <v>2053</v>
      </c>
      <c r="L1031" s="59" t="str">
        <f t="shared" si="45"/>
        <v>RKHSB</v>
      </c>
      <c r="O1031" s="53">
        <f>IFERROR(ROUNDDOWN(O783*('SCENARIO Variables'!W$48/'SCENARIO Variables'!W$47),4),"")</f>
        <v>1.3686</v>
      </c>
      <c r="P1031" s="55" t="str">
        <f>IFERROR(P783*('SCENARIO Variables'!X$32/'SCENARIO Variables'!X$31),"")</f>
        <v/>
      </c>
      <c r="Q1031" s="55" t="str">
        <f>IFERROR(Q783*('SCENARIO Variables'!Y$32/'SCENARIO Variables'!Y$31),"")</f>
        <v/>
      </c>
      <c r="R1031" s="55" t="str">
        <f>IFERROR(R783*('SCENARIO Variables'!Z$32/'SCENARIO Variables'!Z$31),"")</f>
        <v/>
      </c>
      <c r="S1031" s="55" t="str">
        <f>IFERROR(S783*('SCENARIO Variables'!AA$32/'SCENARIO Variables'!AA$31),"")</f>
        <v/>
      </c>
      <c r="T1031" s="55" t="str">
        <f>IFERROR(T783*('SCENARIO Variables'!AB$32/'SCENARIO Variables'!AB$31),"")</f>
        <v/>
      </c>
      <c r="U1031" s="55" t="str">
        <f>IFERROR(U783*('SCENARIO Variables'!AC$32/'SCENARIO Variables'!AC$31),"")</f>
        <v/>
      </c>
      <c r="V1031" s="55" t="str">
        <f>IFERROR(V783*('SCENARIO Variables'!AD$32/'SCENARIO Variables'!AD$31),"")</f>
        <v/>
      </c>
      <c r="W1031" s="55" t="str">
        <f>IFERROR(W783*('SCENARIO Variables'!AE$32/'SCENARIO Variables'!AE$31),"")</f>
        <v/>
      </c>
      <c r="X1031" s="55" t="str">
        <f>IFERROR(X783*('SCENARIO Variables'!AF$32/'SCENARIO Variables'!AF$31),"")</f>
        <v/>
      </c>
      <c r="Y1031" s="55" t="str">
        <f>IFERROR(Y783*('SCENARIO Variables'!AG$32/'SCENARIO Variables'!AG$31),"")</f>
        <v/>
      </c>
      <c r="Z1031" s="55" t="str">
        <f>IFERROR(Z783*('SCENARIO Variables'!AH$32/'SCENARIO Variables'!AH$31),"")</f>
        <v/>
      </c>
      <c r="AA1031" s="55" t="str">
        <f>IFERROR(AA783*('SCENARIO Variables'!AI$32/'SCENARIO Variables'!AI$31),"")</f>
        <v/>
      </c>
      <c r="AB1031" s="55" t="str">
        <f>IFERROR(AB783*('SCENARIO Variables'!AJ$32/'SCENARIO Variables'!AJ$31),"")</f>
        <v/>
      </c>
      <c r="AC1031" s="55" t="str">
        <f>IFERROR(AC783*('SCENARIO Variables'!AK$32/'SCENARIO Variables'!AK$31),"")</f>
        <v/>
      </c>
    </row>
    <row r="1032" spans="3:29" x14ac:dyDescent="0.3">
      <c r="C1032" t="s">
        <v>54</v>
      </c>
      <c r="J1032" s="52" t="str">
        <f t="shared" si="46"/>
        <v>DEMAND</v>
      </c>
      <c r="K1032" s="8">
        <f t="shared" si="44"/>
        <v>2053</v>
      </c>
      <c r="L1032" s="59" t="str">
        <f t="shared" si="45"/>
        <v>RKHSC</v>
      </c>
      <c r="O1032" s="53">
        <f>IFERROR(ROUNDDOWN(O784*('SCENARIO Variables'!W$48/'SCENARIO Variables'!W$47),4),"")</f>
        <v>8.0365000000000002</v>
      </c>
      <c r="P1032" s="55" t="str">
        <f>IFERROR(P784*('SCENARIO Variables'!X$32/'SCENARIO Variables'!X$31),"")</f>
        <v/>
      </c>
      <c r="Q1032" s="55" t="str">
        <f>IFERROR(Q784*('SCENARIO Variables'!Y$32/'SCENARIO Variables'!Y$31),"")</f>
        <v/>
      </c>
      <c r="R1032" s="55" t="str">
        <f>IFERROR(R784*('SCENARIO Variables'!Z$32/'SCENARIO Variables'!Z$31),"")</f>
        <v/>
      </c>
      <c r="S1032" s="55" t="str">
        <f>IFERROR(S784*('SCENARIO Variables'!AA$32/'SCENARIO Variables'!AA$31),"")</f>
        <v/>
      </c>
      <c r="T1032" s="55" t="str">
        <f>IFERROR(T784*('SCENARIO Variables'!AB$32/'SCENARIO Variables'!AB$31),"")</f>
        <v/>
      </c>
      <c r="U1032" s="55" t="str">
        <f>IFERROR(U784*('SCENARIO Variables'!AC$32/'SCENARIO Variables'!AC$31),"")</f>
        <v/>
      </c>
      <c r="V1032" s="55" t="str">
        <f>IFERROR(V784*('SCENARIO Variables'!AD$32/'SCENARIO Variables'!AD$31),"")</f>
        <v/>
      </c>
      <c r="W1032" s="55" t="str">
        <f>IFERROR(W784*('SCENARIO Variables'!AE$32/'SCENARIO Variables'!AE$31),"")</f>
        <v/>
      </c>
      <c r="X1032" s="55" t="str">
        <f>IFERROR(X784*('SCENARIO Variables'!AF$32/'SCENARIO Variables'!AF$31),"")</f>
        <v/>
      </c>
      <c r="Y1032" s="55" t="str">
        <f>IFERROR(Y784*('SCENARIO Variables'!AG$32/'SCENARIO Variables'!AG$31),"")</f>
        <v/>
      </c>
      <c r="Z1032" s="55" t="str">
        <f>IFERROR(Z784*('SCENARIO Variables'!AH$32/'SCENARIO Variables'!AH$31),"")</f>
        <v/>
      </c>
      <c r="AA1032" s="55" t="str">
        <f>IFERROR(AA784*('SCENARIO Variables'!AI$32/'SCENARIO Variables'!AI$31),"")</f>
        <v/>
      </c>
      <c r="AB1032" s="55" t="str">
        <f>IFERROR(AB784*('SCENARIO Variables'!AJ$32/'SCENARIO Variables'!AJ$31),"")</f>
        <v/>
      </c>
      <c r="AC1032" s="55" t="str">
        <f>IFERROR(AC784*('SCENARIO Variables'!AK$32/'SCENARIO Variables'!AK$31),"")</f>
        <v/>
      </c>
    </row>
    <row r="1033" spans="3:29" x14ac:dyDescent="0.3">
      <c r="C1033" t="s">
        <v>55</v>
      </c>
      <c r="J1033" s="52" t="str">
        <f t="shared" si="46"/>
        <v>DEMAND</v>
      </c>
      <c r="K1033" s="8">
        <f t="shared" si="44"/>
        <v>2053</v>
      </c>
      <c r="L1033" s="59" t="str">
        <f t="shared" si="45"/>
        <v>RKHSE</v>
      </c>
      <c r="O1033" s="53">
        <f>IFERROR(ROUNDDOWN(O785*('SCENARIO Variables'!W$48/'SCENARIO Variables'!W$47),4),"")</f>
        <v>1.39</v>
      </c>
      <c r="P1033" s="55" t="str">
        <f>IFERROR(P785*('SCENARIO Variables'!X$32/'SCENARIO Variables'!X$31),"")</f>
        <v/>
      </c>
      <c r="Q1033" s="55" t="str">
        <f>IFERROR(Q785*('SCENARIO Variables'!Y$32/'SCENARIO Variables'!Y$31),"")</f>
        <v/>
      </c>
      <c r="R1033" s="55" t="str">
        <f>IFERROR(R785*('SCENARIO Variables'!Z$32/'SCENARIO Variables'!Z$31),"")</f>
        <v/>
      </c>
      <c r="S1033" s="55" t="str">
        <f>IFERROR(S785*('SCENARIO Variables'!AA$32/'SCENARIO Variables'!AA$31),"")</f>
        <v/>
      </c>
      <c r="T1033" s="55" t="str">
        <f>IFERROR(T785*('SCENARIO Variables'!AB$32/'SCENARIO Variables'!AB$31),"")</f>
        <v/>
      </c>
      <c r="U1033" s="55" t="str">
        <f>IFERROR(U785*('SCENARIO Variables'!AC$32/'SCENARIO Variables'!AC$31),"")</f>
        <v/>
      </c>
      <c r="V1033" s="55" t="str">
        <f>IFERROR(V785*('SCENARIO Variables'!AD$32/'SCENARIO Variables'!AD$31),"")</f>
        <v/>
      </c>
      <c r="W1033" s="55" t="str">
        <f>IFERROR(W785*('SCENARIO Variables'!AE$32/'SCENARIO Variables'!AE$31),"")</f>
        <v/>
      </c>
      <c r="X1033" s="55" t="str">
        <f>IFERROR(X785*('SCENARIO Variables'!AF$32/'SCENARIO Variables'!AF$31),"")</f>
        <v/>
      </c>
      <c r="Y1033" s="55" t="str">
        <f>IFERROR(Y785*('SCENARIO Variables'!AG$32/'SCENARIO Variables'!AG$31),"")</f>
        <v/>
      </c>
      <c r="Z1033" s="55" t="str">
        <f>IFERROR(Z785*('SCENARIO Variables'!AH$32/'SCENARIO Variables'!AH$31),"")</f>
        <v/>
      </c>
      <c r="AA1033" s="55" t="str">
        <f>IFERROR(AA785*('SCENARIO Variables'!AI$32/'SCENARIO Variables'!AI$31),"")</f>
        <v/>
      </c>
      <c r="AB1033" s="55" t="str">
        <f>IFERROR(AB785*('SCENARIO Variables'!AJ$32/'SCENARIO Variables'!AJ$31),"")</f>
        <v/>
      </c>
      <c r="AC1033" s="55" t="str">
        <f>IFERROR(AC785*('SCENARIO Variables'!AK$32/'SCENARIO Variables'!AK$31),"")</f>
        <v/>
      </c>
    </row>
    <row r="1034" spans="3:29" x14ac:dyDescent="0.3">
      <c r="C1034" t="s">
        <v>56</v>
      </c>
      <c r="J1034" s="52" t="str">
        <f t="shared" si="46"/>
        <v>*</v>
      </c>
      <c r="K1034" s="8">
        <f t="shared" si="44"/>
        <v>2053</v>
      </c>
      <c r="L1034" s="59" t="str">
        <f t="shared" si="45"/>
        <v>RLAPA</v>
      </c>
      <c r="O1034" s="53" t="str">
        <f>IFERROR(ROUNDDOWN(O786*('SCENARIO Variables'!W$48/'SCENARIO Variables'!W$47),4),"")</f>
        <v/>
      </c>
      <c r="P1034" s="55" t="str">
        <f>IFERROR(P786*('SCENARIO Variables'!X$48/'SCENARIO Variables'!X$47),"")</f>
        <v/>
      </c>
      <c r="Q1034" s="55" t="str">
        <f>IFERROR(Q786*('SCENARIO Variables'!Y$48/'SCENARIO Variables'!Y$47),"")</f>
        <v/>
      </c>
      <c r="R1034" s="55" t="str">
        <f>IFERROR(R786*('SCENARIO Variables'!Z$48/'SCENARIO Variables'!Z$47),"")</f>
        <v/>
      </c>
      <c r="S1034" s="55" t="str">
        <f>IFERROR(S786*('SCENARIO Variables'!AA$48/'SCENARIO Variables'!AA$47),"")</f>
        <v/>
      </c>
      <c r="T1034" s="55" t="str">
        <f>IFERROR(T786*('SCENARIO Variables'!AB$48/'SCENARIO Variables'!AB$47),"")</f>
        <v/>
      </c>
      <c r="U1034" s="55" t="str">
        <f>IFERROR(U786*('SCENARIO Variables'!AC$48/'SCENARIO Variables'!AC$47),"")</f>
        <v/>
      </c>
      <c r="V1034" s="55" t="str">
        <f>IFERROR(V786*('SCENARIO Variables'!AD$48/'SCENARIO Variables'!AD$47),"")</f>
        <v/>
      </c>
      <c r="W1034" s="55" t="str">
        <f>IFERROR(W786*('SCENARIO Variables'!AE$48/'SCENARIO Variables'!AE$47),"")</f>
        <v/>
      </c>
      <c r="X1034" s="55" t="str">
        <f>IFERROR(X786*('SCENARIO Variables'!AF$48/'SCENARIO Variables'!AF$47),"")</f>
        <v/>
      </c>
      <c r="Y1034" s="55" t="str">
        <f>IFERROR(Y786*('SCENARIO Variables'!AG$48/'SCENARIO Variables'!AG$47),"")</f>
        <v/>
      </c>
      <c r="Z1034" s="55" t="str">
        <f>IFERROR(Z786*('SCENARIO Variables'!AH$48/'SCENARIO Variables'!AH$47),"")</f>
        <v/>
      </c>
      <c r="AA1034" s="55" t="str">
        <f>IFERROR(AA786*('SCENARIO Variables'!AI$48/'SCENARIO Variables'!AI$47),"")</f>
        <v/>
      </c>
      <c r="AB1034" s="55" t="str">
        <f>IFERROR(AB786*('SCENARIO Variables'!AJ$48/'SCENARIO Variables'!AJ$47),"")</f>
        <v/>
      </c>
      <c r="AC1034" s="55" t="str">
        <f>IFERROR(AC786*('SCENARIO Variables'!AK$48/'SCENARIO Variables'!AK$47),"")</f>
        <v/>
      </c>
    </row>
    <row r="1035" spans="3:29" x14ac:dyDescent="0.3">
      <c r="C1035" t="s">
        <v>57</v>
      </c>
      <c r="J1035" s="52" t="str">
        <f t="shared" si="46"/>
        <v>DEMAND</v>
      </c>
      <c r="K1035" s="8">
        <f t="shared" si="44"/>
        <v>2053</v>
      </c>
      <c r="L1035" s="59" t="str">
        <f t="shared" si="45"/>
        <v>RLAPB</v>
      </c>
      <c r="O1035" s="53">
        <f>IFERROR(ROUNDDOWN(O787*('SCENARIO Variables'!W$48/'SCENARIO Variables'!W$47),4),"")</f>
        <v>6.1999999999999998E-3</v>
      </c>
      <c r="P1035" s="55" t="str">
        <f>IFERROR(P787*('SCENARIO Variables'!X$48/'SCENARIO Variables'!X$47),"")</f>
        <v/>
      </c>
      <c r="Q1035" s="55" t="str">
        <f>IFERROR(Q787*('SCENARIO Variables'!Y$48/'SCENARIO Variables'!Y$47),"")</f>
        <v/>
      </c>
      <c r="R1035" s="55" t="str">
        <f>IFERROR(R787*('SCENARIO Variables'!Z$48/'SCENARIO Variables'!Z$47),"")</f>
        <v/>
      </c>
      <c r="S1035" s="55" t="str">
        <f>IFERROR(S787*('SCENARIO Variables'!AA$48/'SCENARIO Variables'!AA$47),"")</f>
        <v/>
      </c>
      <c r="T1035" s="55" t="str">
        <f>IFERROR(T787*('SCENARIO Variables'!AB$48/'SCENARIO Variables'!AB$47),"")</f>
        <v/>
      </c>
      <c r="U1035" s="55" t="str">
        <f>IFERROR(U787*('SCENARIO Variables'!AC$48/'SCENARIO Variables'!AC$47),"")</f>
        <v/>
      </c>
      <c r="V1035" s="55" t="str">
        <f>IFERROR(V787*('SCENARIO Variables'!AD$48/'SCENARIO Variables'!AD$47),"")</f>
        <v/>
      </c>
      <c r="W1035" s="55" t="str">
        <f>IFERROR(W787*('SCENARIO Variables'!AE$48/'SCENARIO Variables'!AE$47),"")</f>
        <v/>
      </c>
      <c r="X1035" s="55" t="str">
        <f>IFERROR(X787*('SCENARIO Variables'!AF$48/'SCENARIO Variables'!AF$47),"")</f>
        <v/>
      </c>
      <c r="Y1035" s="55" t="str">
        <f>IFERROR(Y787*('SCENARIO Variables'!AG$48/'SCENARIO Variables'!AG$47),"")</f>
        <v/>
      </c>
      <c r="Z1035" s="55" t="str">
        <f>IFERROR(Z787*('SCENARIO Variables'!AH$48/'SCENARIO Variables'!AH$47),"")</f>
        <v/>
      </c>
      <c r="AA1035" s="55" t="str">
        <f>IFERROR(AA787*('SCENARIO Variables'!AI$48/'SCENARIO Variables'!AI$47),"")</f>
        <v/>
      </c>
      <c r="AB1035" s="55" t="str">
        <f>IFERROR(AB787*('SCENARIO Variables'!AJ$48/'SCENARIO Variables'!AJ$47),"")</f>
        <v/>
      </c>
      <c r="AC1035" s="55" t="str">
        <f>IFERROR(AC787*('SCENARIO Variables'!AK$48/'SCENARIO Variables'!AK$47),"")</f>
        <v/>
      </c>
    </row>
    <row r="1036" spans="3:29" x14ac:dyDescent="0.3">
      <c r="C1036" t="s">
        <v>58</v>
      </c>
      <c r="J1036" s="52" t="str">
        <f t="shared" si="46"/>
        <v>DEMAND</v>
      </c>
      <c r="K1036" s="8">
        <f t="shared" si="44"/>
        <v>2053</v>
      </c>
      <c r="L1036" s="59" t="str">
        <f t="shared" si="45"/>
        <v>RLAPC</v>
      </c>
      <c r="O1036" s="53">
        <f>IFERROR(ROUNDDOWN(O788*('SCENARIO Variables'!W$48/'SCENARIO Variables'!W$47),4),"")</f>
        <v>7.4300000000000005E-2</v>
      </c>
      <c r="P1036" s="55" t="str">
        <f>IFERROR(P788*('SCENARIO Variables'!X$48/'SCENARIO Variables'!X$47),"")</f>
        <v/>
      </c>
      <c r="Q1036" s="55" t="str">
        <f>IFERROR(Q788*('SCENARIO Variables'!Y$48/'SCENARIO Variables'!Y$47),"")</f>
        <v/>
      </c>
      <c r="R1036" s="55" t="str">
        <f>IFERROR(R788*('SCENARIO Variables'!Z$48/'SCENARIO Variables'!Z$47),"")</f>
        <v/>
      </c>
      <c r="S1036" s="55" t="str">
        <f>IFERROR(S788*('SCENARIO Variables'!AA$48/'SCENARIO Variables'!AA$47),"")</f>
        <v/>
      </c>
      <c r="T1036" s="55" t="str">
        <f>IFERROR(T788*('SCENARIO Variables'!AB$48/'SCENARIO Variables'!AB$47),"")</f>
        <v/>
      </c>
      <c r="U1036" s="55" t="str">
        <f>IFERROR(U788*('SCENARIO Variables'!AC$48/'SCENARIO Variables'!AC$47),"")</f>
        <v/>
      </c>
      <c r="V1036" s="55" t="str">
        <f>IFERROR(V788*('SCENARIO Variables'!AD$48/'SCENARIO Variables'!AD$47),"")</f>
        <v/>
      </c>
      <c r="W1036" s="55" t="str">
        <f>IFERROR(W788*('SCENARIO Variables'!AE$48/'SCENARIO Variables'!AE$47),"")</f>
        <v/>
      </c>
      <c r="X1036" s="55" t="str">
        <f>IFERROR(X788*('SCENARIO Variables'!AF$48/'SCENARIO Variables'!AF$47),"")</f>
        <v/>
      </c>
      <c r="Y1036" s="55" t="str">
        <f>IFERROR(Y788*('SCENARIO Variables'!AG$48/'SCENARIO Variables'!AG$47),"")</f>
        <v/>
      </c>
      <c r="Z1036" s="55" t="str">
        <f>IFERROR(Z788*('SCENARIO Variables'!AH$48/'SCENARIO Variables'!AH$47),"")</f>
        <v/>
      </c>
      <c r="AA1036" s="55" t="str">
        <f>IFERROR(AA788*('SCENARIO Variables'!AI$48/'SCENARIO Variables'!AI$47),"")</f>
        <v/>
      </c>
      <c r="AB1036" s="55" t="str">
        <f>IFERROR(AB788*('SCENARIO Variables'!AJ$48/'SCENARIO Variables'!AJ$47),"")</f>
        <v/>
      </c>
      <c r="AC1036" s="55" t="str">
        <f>IFERROR(AC788*('SCENARIO Variables'!AK$48/'SCENARIO Variables'!AK$47),"")</f>
        <v/>
      </c>
    </row>
    <row r="1037" spans="3:29" x14ac:dyDescent="0.3">
      <c r="C1037" t="s">
        <v>59</v>
      </c>
      <c r="J1037" s="52" t="str">
        <f t="shared" si="46"/>
        <v>DEMAND</v>
      </c>
      <c r="K1037" s="8">
        <f t="shared" si="44"/>
        <v>2053</v>
      </c>
      <c r="L1037" s="59" t="str">
        <f t="shared" si="45"/>
        <v>RLAPE</v>
      </c>
      <c r="O1037" s="53">
        <f>IFERROR(ROUNDDOWN(O789*('SCENARIO Variables'!W$48/'SCENARIO Variables'!W$47),4),"")</f>
        <v>1.3899999999999999E-2</v>
      </c>
      <c r="P1037" s="55" t="str">
        <f>IFERROR(P789*('SCENARIO Variables'!X$48/'SCENARIO Variables'!X$47),"")</f>
        <v/>
      </c>
      <c r="Q1037" s="55" t="str">
        <f>IFERROR(Q789*('SCENARIO Variables'!Y$48/'SCENARIO Variables'!Y$47),"")</f>
        <v/>
      </c>
      <c r="R1037" s="55" t="str">
        <f>IFERROR(R789*('SCENARIO Variables'!Z$48/'SCENARIO Variables'!Z$47),"")</f>
        <v/>
      </c>
      <c r="S1037" s="55" t="str">
        <f>IFERROR(S789*('SCENARIO Variables'!AA$48/'SCENARIO Variables'!AA$47),"")</f>
        <v/>
      </c>
      <c r="T1037" s="55" t="str">
        <f>IFERROR(T789*('SCENARIO Variables'!AB$48/'SCENARIO Variables'!AB$47),"")</f>
        <v/>
      </c>
      <c r="U1037" s="55" t="str">
        <f>IFERROR(U789*('SCENARIO Variables'!AC$48/'SCENARIO Variables'!AC$47),"")</f>
        <v/>
      </c>
      <c r="V1037" s="55" t="str">
        <f>IFERROR(V789*('SCENARIO Variables'!AD$48/'SCENARIO Variables'!AD$47),"")</f>
        <v/>
      </c>
      <c r="W1037" s="55" t="str">
        <f>IFERROR(W789*('SCENARIO Variables'!AE$48/'SCENARIO Variables'!AE$47),"")</f>
        <v/>
      </c>
      <c r="X1037" s="55" t="str">
        <f>IFERROR(X789*('SCENARIO Variables'!AF$48/'SCENARIO Variables'!AF$47),"")</f>
        <v/>
      </c>
      <c r="Y1037" s="55" t="str">
        <f>IFERROR(Y789*('SCENARIO Variables'!AG$48/'SCENARIO Variables'!AG$47),"")</f>
        <v/>
      </c>
      <c r="Z1037" s="55" t="str">
        <f>IFERROR(Z789*('SCENARIO Variables'!AH$48/'SCENARIO Variables'!AH$47),"")</f>
        <v/>
      </c>
      <c r="AA1037" s="55" t="str">
        <f>IFERROR(AA789*('SCENARIO Variables'!AI$48/'SCENARIO Variables'!AI$47),"")</f>
        <v/>
      </c>
      <c r="AB1037" s="55" t="str">
        <f>IFERROR(AB789*('SCENARIO Variables'!AJ$48/'SCENARIO Variables'!AJ$47),"")</f>
        <v/>
      </c>
      <c r="AC1037" s="55" t="str">
        <f>IFERROR(AC789*('SCENARIO Variables'!AK$48/'SCENARIO Variables'!AK$47),"")</f>
        <v/>
      </c>
    </row>
    <row r="1038" spans="3:29" x14ac:dyDescent="0.3">
      <c r="C1038" t="s">
        <v>60</v>
      </c>
      <c r="J1038" s="52" t="str">
        <f t="shared" si="46"/>
        <v>DEMAND</v>
      </c>
      <c r="K1038" s="8">
        <f t="shared" si="44"/>
        <v>2053</v>
      </c>
      <c r="L1038" s="59" t="str">
        <f t="shared" si="45"/>
        <v>RLHSA</v>
      </c>
      <c r="O1038" s="53">
        <f>IFERROR(ROUNDDOWN(O790*('SCENARIO Variables'!W$48/'SCENARIO Variables'!W$47),4),"")</f>
        <v>7.2300000000000003E-2</v>
      </c>
      <c r="P1038" s="55" t="str">
        <f>IFERROR(P790*('SCENARIO Variables'!X$48/'SCENARIO Variables'!X$47),"")</f>
        <v/>
      </c>
      <c r="Q1038" s="55" t="str">
        <f>IFERROR(Q790*('SCENARIO Variables'!Y$48/'SCENARIO Variables'!Y$47),"")</f>
        <v/>
      </c>
      <c r="R1038" s="55" t="str">
        <f>IFERROR(R790*('SCENARIO Variables'!Z$48/'SCENARIO Variables'!Z$47),"")</f>
        <v/>
      </c>
      <c r="S1038" s="55" t="str">
        <f>IFERROR(S790*('SCENARIO Variables'!AA$48/'SCENARIO Variables'!AA$47),"")</f>
        <v/>
      </c>
      <c r="T1038" s="55" t="str">
        <f>IFERROR(T790*('SCENARIO Variables'!AB$48/'SCENARIO Variables'!AB$47),"")</f>
        <v/>
      </c>
      <c r="U1038" s="55" t="str">
        <f>IFERROR(U790*('SCENARIO Variables'!AC$48/'SCENARIO Variables'!AC$47),"")</f>
        <v/>
      </c>
      <c r="V1038" s="55" t="str">
        <f>IFERROR(V790*('SCENARIO Variables'!AD$48/'SCENARIO Variables'!AD$47),"")</f>
        <v/>
      </c>
      <c r="W1038" s="55" t="str">
        <f>IFERROR(W790*('SCENARIO Variables'!AE$48/'SCENARIO Variables'!AE$47),"")</f>
        <v/>
      </c>
      <c r="X1038" s="55" t="str">
        <f>IFERROR(X790*('SCENARIO Variables'!AF$48/'SCENARIO Variables'!AF$47),"")</f>
        <v/>
      </c>
      <c r="Y1038" s="55" t="str">
        <f>IFERROR(Y790*('SCENARIO Variables'!AG$48/'SCENARIO Variables'!AG$47),"")</f>
        <v/>
      </c>
      <c r="Z1038" s="55" t="str">
        <f>IFERROR(Z790*('SCENARIO Variables'!AH$48/'SCENARIO Variables'!AH$47),"")</f>
        <v/>
      </c>
      <c r="AA1038" s="55" t="str">
        <f>IFERROR(AA790*('SCENARIO Variables'!AI$48/'SCENARIO Variables'!AI$47),"")</f>
        <v/>
      </c>
      <c r="AB1038" s="55" t="str">
        <f>IFERROR(AB790*('SCENARIO Variables'!AJ$48/'SCENARIO Variables'!AJ$47),"")</f>
        <v/>
      </c>
      <c r="AC1038" s="55" t="str">
        <f>IFERROR(AC790*('SCENARIO Variables'!AK$48/'SCENARIO Variables'!AK$47),"")</f>
        <v/>
      </c>
    </row>
    <row r="1039" spans="3:29" x14ac:dyDescent="0.3">
      <c r="C1039" t="s">
        <v>61</v>
      </c>
      <c r="J1039" s="52" t="str">
        <f t="shared" si="46"/>
        <v>DEMAND</v>
      </c>
      <c r="K1039" s="8">
        <f t="shared" si="44"/>
        <v>2053</v>
      </c>
      <c r="L1039" s="59" t="str">
        <f t="shared" si="45"/>
        <v>RLHSB</v>
      </c>
      <c r="O1039" s="53">
        <f>IFERROR(ROUNDDOWN(O791*('SCENARIO Variables'!W$48/'SCENARIO Variables'!W$47),4),"")</f>
        <v>0.2868</v>
      </c>
      <c r="P1039" s="55" t="str">
        <f>IFERROR(P791*('SCENARIO Variables'!X$48/'SCENARIO Variables'!X$47),"")</f>
        <v/>
      </c>
      <c r="Q1039" s="55" t="str">
        <f>IFERROR(Q791*('SCENARIO Variables'!Y$48/'SCENARIO Variables'!Y$47),"")</f>
        <v/>
      </c>
      <c r="R1039" s="55" t="str">
        <f>IFERROR(R791*('SCENARIO Variables'!Z$48/'SCENARIO Variables'!Z$47),"")</f>
        <v/>
      </c>
      <c r="S1039" s="55" t="str">
        <f>IFERROR(S791*('SCENARIO Variables'!AA$48/'SCENARIO Variables'!AA$47),"")</f>
        <v/>
      </c>
      <c r="T1039" s="55" t="str">
        <f>IFERROR(T791*('SCENARIO Variables'!AB$48/'SCENARIO Variables'!AB$47),"")</f>
        <v/>
      </c>
      <c r="U1039" s="55" t="str">
        <f>IFERROR(U791*('SCENARIO Variables'!AC$48/'SCENARIO Variables'!AC$47),"")</f>
        <v/>
      </c>
      <c r="V1039" s="55" t="str">
        <f>IFERROR(V791*('SCENARIO Variables'!AD$48/'SCENARIO Variables'!AD$47),"")</f>
        <v/>
      </c>
      <c r="W1039" s="55" t="str">
        <f>IFERROR(W791*('SCENARIO Variables'!AE$48/'SCENARIO Variables'!AE$47),"")</f>
        <v/>
      </c>
      <c r="X1039" s="55" t="str">
        <f>IFERROR(X791*('SCENARIO Variables'!AF$48/'SCENARIO Variables'!AF$47),"")</f>
        <v/>
      </c>
      <c r="Y1039" s="55" t="str">
        <f>IFERROR(Y791*('SCENARIO Variables'!AG$48/'SCENARIO Variables'!AG$47),"")</f>
        <v/>
      </c>
      <c r="Z1039" s="55" t="str">
        <f>IFERROR(Z791*('SCENARIO Variables'!AH$48/'SCENARIO Variables'!AH$47),"")</f>
        <v/>
      </c>
      <c r="AA1039" s="55" t="str">
        <f>IFERROR(AA791*('SCENARIO Variables'!AI$48/'SCENARIO Variables'!AI$47),"")</f>
        <v/>
      </c>
      <c r="AB1039" s="55" t="str">
        <f>IFERROR(AB791*('SCENARIO Variables'!AJ$48/'SCENARIO Variables'!AJ$47),"")</f>
        <v/>
      </c>
      <c r="AC1039" s="55" t="str">
        <f>IFERROR(AC791*('SCENARIO Variables'!AK$48/'SCENARIO Variables'!AK$47),"")</f>
        <v/>
      </c>
    </row>
    <row r="1040" spans="3:29" x14ac:dyDescent="0.3">
      <c r="C1040" t="s">
        <v>62</v>
      </c>
      <c r="J1040" s="52" t="str">
        <f t="shared" si="46"/>
        <v>DEMAND</v>
      </c>
      <c r="K1040" s="8">
        <f t="shared" si="44"/>
        <v>2053</v>
      </c>
      <c r="L1040" s="59" t="str">
        <f t="shared" si="45"/>
        <v>RLHSC</v>
      </c>
      <c r="O1040" s="53">
        <f>IFERROR(ROUNDDOWN(O792*('SCENARIO Variables'!W$48/'SCENARIO Variables'!W$47),4),"")</f>
        <v>1.6849000000000001</v>
      </c>
      <c r="P1040" s="55" t="str">
        <f>IFERROR(P792*('SCENARIO Variables'!X$48/'SCENARIO Variables'!X$47),"")</f>
        <v/>
      </c>
      <c r="Q1040" s="55" t="str">
        <f>IFERROR(Q792*('SCENARIO Variables'!Y$48/'SCENARIO Variables'!Y$47),"")</f>
        <v/>
      </c>
      <c r="R1040" s="55" t="str">
        <f>IFERROR(R792*('SCENARIO Variables'!Z$48/'SCENARIO Variables'!Z$47),"")</f>
        <v/>
      </c>
      <c r="S1040" s="55" t="str">
        <f>IFERROR(S792*('SCENARIO Variables'!AA$48/'SCENARIO Variables'!AA$47),"")</f>
        <v/>
      </c>
      <c r="T1040" s="55" t="str">
        <f>IFERROR(T792*('SCENARIO Variables'!AB$48/'SCENARIO Variables'!AB$47),"")</f>
        <v/>
      </c>
      <c r="U1040" s="55" t="str">
        <f>IFERROR(U792*('SCENARIO Variables'!AC$48/'SCENARIO Variables'!AC$47),"")</f>
        <v/>
      </c>
      <c r="V1040" s="55" t="str">
        <f>IFERROR(V792*('SCENARIO Variables'!AD$48/'SCENARIO Variables'!AD$47),"")</f>
        <v/>
      </c>
      <c r="W1040" s="55" t="str">
        <f>IFERROR(W792*('SCENARIO Variables'!AE$48/'SCENARIO Variables'!AE$47),"")</f>
        <v/>
      </c>
      <c r="X1040" s="55" t="str">
        <f>IFERROR(X792*('SCENARIO Variables'!AF$48/'SCENARIO Variables'!AF$47),"")</f>
        <v/>
      </c>
      <c r="Y1040" s="55" t="str">
        <f>IFERROR(Y792*('SCENARIO Variables'!AG$48/'SCENARIO Variables'!AG$47),"")</f>
        <v/>
      </c>
      <c r="Z1040" s="55" t="str">
        <f>IFERROR(Z792*('SCENARIO Variables'!AH$48/'SCENARIO Variables'!AH$47),"")</f>
        <v/>
      </c>
      <c r="AA1040" s="55" t="str">
        <f>IFERROR(AA792*('SCENARIO Variables'!AI$48/'SCENARIO Variables'!AI$47),"")</f>
        <v/>
      </c>
      <c r="AB1040" s="55" t="str">
        <f>IFERROR(AB792*('SCENARIO Variables'!AJ$48/'SCENARIO Variables'!AJ$47),"")</f>
        <v/>
      </c>
      <c r="AC1040" s="55" t="str">
        <f>IFERROR(AC792*('SCENARIO Variables'!AK$48/'SCENARIO Variables'!AK$47),"")</f>
        <v/>
      </c>
    </row>
    <row r="1041" spans="3:29" x14ac:dyDescent="0.3">
      <c r="C1041" t="s">
        <v>63</v>
      </c>
      <c r="J1041" s="52" t="str">
        <f t="shared" si="46"/>
        <v>DEMAND</v>
      </c>
      <c r="K1041" s="8">
        <f t="shared" si="44"/>
        <v>2053</v>
      </c>
      <c r="L1041" s="59" t="str">
        <f t="shared" si="45"/>
        <v>RLHSE</v>
      </c>
      <c r="O1041" s="53">
        <f>IFERROR(ROUNDDOWN(O793*('SCENARIO Variables'!W$48/'SCENARIO Variables'!W$47),4),"")</f>
        <v>0.29120000000000001</v>
      </c>
      <c r="P1041" s="55" t="str">
        <f>IFERROR(P793*('SCENARIO Variables'!X$48/'SCENARIO Variables'!X$47),"")</f>
        <v/>
      </c>
      <c r="Q1041" s="55" t="str">
        <f>IFERROR(Q793*('SCENARIO Variables'!Y$48/'SCENARIO Variables'!Y$47),"")</f>
        <v/>
      </c>
      <c r="R1041" s="55" t="str">
        <f>IFERROR(R793*('SCENARIO Variables'!Z$48/'SCENARIO Variables'!Z$47),"")</f>
        <v/>
      </c>
      <c r="S1041" s="55" t="str">
        <f>IFERROR(S793*('SCENARIO Variables'!AA$48/'SCENARIO Variables'!AA$47),"")</f>
        <v/>
      </c>
      <c r="T1041" s="55" t="str">
        <f>IFERROR(T793*('SCENARIO Variables'!AB$48/'SCENARIO Variables'!AB$47),"")</f>
        <v/>
      </c>
      <c r="U1041" s="55" t="str">
        <f>IFERROR(U793*('SCENARIO Variables'!AC$48/'SCENARIO Variables'!AC$47),"")</f>
        <v/>
      </c>
      <c r="V1041" s="55" t="str">
        <f>IFERROR(V793*('SCENARIO Variables'!AD$48/'SCENARIO Variables'!AD$47),"")</f>
        <v/>
      </c>
      <c r="W1041" s="55" t="str">
        <f>IFERROR(W793*('SCENARIO Variables'!AE$48/'SCENARIO Variables'!AE$47),"")</f>
        <v/>
      </c>
      <c r="X1041" s="55" t="str">
        <f>IFERROR(X793*('SCENARIO Variables'!AF$48/'SCENARIO Variables'!AF$47),"")</f>
        <v/>
      </c>
      <c r="Y1041" s="55" t="str">
        <f>IFERROR(Y793*('SCENARIO Variables'!AG$48/'SCENARIO Variables'!AG$47),"")</f>
        <v/>
      </c>
      <c r="Z1041" s="55" t="str">
        <f>IFERROR(Z793*('SCENARIO Variables'!AH$48/'SCENARIO Variables'!AH$47),"")</f>
        <v/>
      </c>
      <c r="AA1041" s="55" t="str">
        <f>IFERROR(AA793*('SCENARIO Variables'!AI$48/'SCENARIO Variables'!AI$47),"")</f>
        <v/>
      </c>
      <c r="AB1041" s="55" t="str">
        <f>IFERROR(AB793*('SCENARIO Variables'!AJ$48/'SCENARIO Variables'!AJ$47),"")</f>
        <v/>
      </c>
      <c r="AC1041" s="55" t="str">
        <f>IFERROR(AC793*('SCENARIO Variables'!AK$48/'SCENARIO Variables'!AK$47),"")</f>
        <v/>
      </c>
    </row>
    <row r="1042" spans="3:29" x14ac:dyDescent="0.3">
      <c r="C1042" t="s">
        <v>64</v>
      </c>
      <c r="J1042" s="52" t="str">
        <f t="shared" si="46"/>
        <v>*</v>
      </c>
      <c r="K1042" s="8">
        <f t="shared" si="44"/>
        <v>2053</v>
      </c>
      <c r="L1042" s="59" t="str">
        <f t="shared" si="45"/>
        <v>ROAPA</v>
      </c>
      <c r="O1042" s="53" t="str">
        <f>IFERROR(ROUNDDOWN(O794*('SCENARIO Variables'!W$48/'SCENARIO Variables'!W$47),4),"")</f>
        <v/>
      </c>
      <c r="P1042" s="55" t="str">
        <f>IFERROR(P794*('SCENARIO Variables'!X$32/'SCENARIO Variables'!X$31*'SCENARIO Variables'!X$65/'SCENARIO Variables'!X$64),"")</f>
        <v/>
      </c>
      <c r="Q1042" s="55" t="str">
        <f>IFERROR(Q794*('SCENARIO Variables'!Y$32/'SCENARIO Variables'!Y$31*'SCENARIO Variables'!Y$65/'SCENARIO Variables'!Y$64),"")</f>
        <v/>
      </c>
      <c r="R1042" s="55" t="str">
        <f>IFERROR(R794*('SCENARIO Variables'!Z$32/'SCENARIO Variables'!Z$31*'SCENARIO Variables'!Z$65/'SCENARIO Variables'!Z$64),"")</f>
        <v/>
      </c>
      <c r="S1042" s="55" t="str">
        <f>IFERROR(S794*('SCENARIO Variables'!AA$32/'SCENARIO Variables'!AA$31*'SCENARIO Variables'!AA$65/'SCENARIO Variables'!AA$64),"")</f>
        <v/>
      </c>
      <c r="T1042" s="55" t="str">
        <f>IFERROR(T794*('SCENARIO Variables'!AB$32/'SCENARIO Variables'!AB$31*'SCENARIO Variables'!AB$65/'SCENARIO Variables'!AB$64),"")</f>
        <v/>
      </c>
      <c r="U1042" s="55" t="str">
        <f>IFERROR(U794*('SCENARIO Variables'!AC$32/'SCENARIO Variables'!AC$31*'SCENARIO Variables'!AC$65/'SCENARIO Variables'!AC$64),"")</f>
        <v/>
      </c>
      <c r="V1042" s="55" t="str">
        <f>IFERROR(V794*('SCENARIO Variables'!AD$32/'SCENARIO Variables'!AD$31*'SCENARIO Variables'!AD$65/'SCENARIO Variables'!AD$64),"")</f>
        <v/>
      </c>
      <c r="W1042" s="55" t="str">
        <f>IFERROR(W794*('SCENARIO Variables'!AE$32/'SCENARIO Variables'!AE$31*'SCENARIO Variables'!AE$65/'SCENARIO Variables'!AE$64),"")</f>
        <v/>
      </c>
      <c r="X1042" s="55" t="str">
        <f>IFERROR(X794*('SCENARIO Variables'!AF$32/'SCENARIO Variables'!AF$31*'SCENARIO Variables'!AF$65/'SCENARIO Variables'!AF$64),"")</f>
        <v/>
      </c>
      <c r="Y1042" s="55" t="str">
        <f>IFERROR(Y794*('SCENARIO Variables'!AG$32/'SCENARIO Variables'!AG$31*'SCENARIO Variables'!AG$65/'SCENARIO Variables'!AG$64),"")</f>
        <v/>
      </c>
      <c r="Z1042" s="55" t="str">
        <f>IFERROR(Z794*('SCENARIO Variables'!AH$32/'SCENARIO Variables'!AH$31*'SCENARIO Variables'!AH$65/'SCENARIO Variables'!AH$64),"")</f>
        <v/>
      </c>
      <c r="AA1042" s="55" t="str">
        <f>IFERROR(AA794*('SCENARIO Variables'!AI$32/'SCENARIO Variables'!AI$31*'SCENARIO Variables'!AI$65/'SCENARIO Variables'!AI$64),"")</f>
        <v/>
      </c>
      <c r="AB1042" s="55" t="str">
        <f>IFERROR(AB794*('SCENARIO Variables'!AJ$32/'SCENARIO Variables'!AJ$31*'SCENARIO Variables'!AJ$65/'SCENARIO Variables'!AJ$64),"")</f>
        <v/>
      </c>
      <c r="AC1042" s="55" t="str">
        <f>IFERROR(AC794*('SCENARIO Variables'!AK$32/'SCENARIO Variables'!AK$31*'SCENARIO Variables'!AK$65/'SCENARIO Variables'!AK$64),"")</f>
        <v/>
      </c>
    </row>
    <row r="1043" spans="3:29" x14ac:dyDescent="0.3">
      <c r="C1043" t="s">
        <v>65</v>
      </c>
      <c r="J1043" s="52" t="str">
        <f t="shared" si="46"/>
        <v>DEMAND</v>
      </c>
      <c r="K1043" s="8">
        <f t="shared" si="44"/>
        <v>2053</v>
      </c>
      <c r="L1043" s="59" t="str">
        <f t="shared" si="45"/>
        <v>ROAPB</v>
      </c>
      <c r="O1043" s="53">
        <f>IFERROR(ROUNDDOWN(O795*('SCENARIO Variables'!W$48/'SCENARIO Variables'!W$47),4),"")</f>
        <v>0.12559999999999999</v>
      </c>
      <c r="P1043" s="55" t="str">
        <f>IFERROR(P795*('SCENARIO Variables'!X$32/'SCENARIO Variables'!X$31*'SCENARIO Variables'!X$65/'SCENARIO Variables'!X$64),"")</f>
        <v/>
      </c>
      <c r="Q1043" s="55" t="str">
        <f>IFERROR(Q795*('SCENARIO Variables'!Y$32/'SCENARIO Variables'!Y$31*'SCENARIO Variables'!Y$65/'SCENARIO Variables'!Y$64),"")</f>
        <v/>
      </c>
      <c r="R1043" s="55" t="str">
        <f>IFERROR(R795*('SCENARIO Variables'!Z$32/'SCENARIO Variables'!Z$31*'SCENARIO Variables'!Z$65/'SCENARIO Variables'!Z$64),"")</f>
        <v/>
      </c>
      <c r="S1043" s="55" t="str">
        <f>IFERROR(S795*('SCENARIO Variables'!AA$32/'SCENARIO Variables'!AA$31*'SCENARIO Variables'!AA$65/'SCENARIO Variables'!AA$64),"")</f>
        <v/>
      </c>
      <c r="T1043" s="55" t="str">
        <f>IFERROR(T795*('SCENARIO Variables'!AB$32/'SCENARIO Variables'!AB$31*'SCENARIO Variables'!AB$65/'SCENARIO Variables'!AB$64),"")</f>
        <v/>
      </c>
      <c r="U1043" s="55" t="str">
        <f>IFERROR(U795*('SCENARIO Variables'!AC$32/'SCENARIO Variables'!AC$31*'SCENARIO Variables'!AC$65/'SCENARIO Variables'!AC$64),"")</f>
        <v/>
      </c>
      <c r="V1043" s="55" t="str">
        <f>IFERROR(V795*('SCENARIO Variables'!AD$32/'SCENARIO Variables'!AD$31*'SCENARIO Variables'!AD$65/'SCENARIO Variables'!AD$64),"")</f>
        <v/>
      </c>
      <c r="W1043" s="55" t="str">
        <f>IFERROR(W795*('SCENARIO Variables'!AE$32/'SCENARIO Variables'!AE$31*'SCENARIO Variables'!AE$65/'SCENARIO Variables'!AE$64),"")</f>
        <v/>
      </c>
      <c r="X1043" s="55" t="str">
        <f>IFERROR(X795*('SCENARIO Variables'!AF$32/'SCENARIO Variables'!AF$31*'SCENARIO Variables'!AF$65/'SCENARIO Variables'!AF$64),"")</f>
        <v/>
      </c>
      <c r="Y1043" s="55" t="str">
        <f>IFERROR(Y795*('SCENARIO Variables'!AG$32/'SCENARIO Variables'!AG$31*'SCENARIO Variables'!AG$65/'SCENARIO Variables'!AG$64),"")</f>
        <v/>
      </c>
      <c r="Z1043" s="55" t="str">
        <f>IFERROR(Z795*('SCENARIO Variables'!AH$32/'SCENARIO Variables'!AH$31*'SCENARIO Variables'!AH$65/'SCENARIO Variables'!AH$64),"")</f>
        <v/>
      </c>
      <c r="AA1043" s="55" t="str">
        <f>IFERROR(AA795*('SCENARIO Variables'!AI$32/'SCENARIO Variables'!AI$31*'SCENARIO Variables'!AI$65/'SCENARIO Variables'!AI$64),"")</f>
        <v/>
      </c>
      <c r="AB1043" s="55" t="str">
        <f>IFERROR(AB795*('SCENARIO Variables'!AJ$32/'SCENARIO Variables'!AJ$31*'SCENARIO Variables'!AJ$65/'SCENARIO Variables'!AJ$64),"")</f>
        <v/>
      </c>
      <c r="AC1043" s="55" t="str">
        <f>IFERROR(AC795*('SCENARIO Variables'!AK$32/'SCENARIO Variables'!AK$31*'SCENARIO Variables'!AK$65/'SCENARIO Variables'!AK$64),"")</f>
        <v/>
      </c>
    </row>
    <row r="1044" spans="3:29" x14ac:dyDescent="0.3">
      <c r="C1044" t="s">
        <v>66</v>
      </c>
      <c r="J1044" s="52" t="str">
        <f t="shared" si="46"/>
        <v>DEMAND</v>
      </c>
      <c r="K1044" s="8">
        <f t="shared" si="44"/>
        <v>2053</v>
      </c>
      <c r="L1044" s="59" t="str">
        <f t="shared" si="45"/>
        <v>ROAPC</v>
      </c>
      <c r="O1044" s="53">
        <f>IFERROR(ROUNDDOWN(O796*('SCENARIO Variables'!W$48/'SCENARIO Variables'!W$47),4),"")</f>
        <v>1.4215</v>
      </c>
      <c r="P1044" s="55" t="str">
        <f>IFERROR(P796*('SCENARIO Variables'!X$32/'SCENARIO Variables'!X$31*'SCENARIO Variables'!X$65/'SCENARIO Variables'!X$64),"")</f>
        <v/>
      </c>
      <c r="Q1044" s="55" t="str">
        <f>IFERROR(Q796*('SCENARIO Variables'!Y$32/'SCENARIO Variables'!Y$31*'SCENARIO Variables'!Y$65/'SCENARIO Variables'!Y$64),"")</f>
        <v/>
      </c>
      <c r="R1044" s="55" t="str">
        <f>IFERROR(R796*('SCENARIO Variables'!Z$32/'SCENARIO Variables'!Z$31*'SCENARIO Variables'!Z$65/'SCENARIO Variables'!Z$64),"")</f>
        <v/>
      </c>
      <c r="S1044" s="55" t="str">
        <f>IFERROR(S796*('SCENARIO Variables'!AA$32/'SCENARIO Variables'!AA$31*'SCENARIO Variables'!AA$65/'SCENARIO Variables'!AA$64),"")</f>
        <v/>
      </c>
      <c r="T1044" s="55" t="str">
        <f>IFERROR(T796*('SCENARIO Variables'!AB$32/'SCENARIO Variables'!AB$31*'SCENARIO Variables'!AB$65/'SCENARIO Variables'!AB$64),"")</f>
        <v/>
      </c>
      <c r="U1044" s="55" t="str">
        <f>IFERROR(U796*('SCENARIO Variables'!AC$32/'SCENARIO Variables'!AC$31*'SCENARIO Variables'!AC$65/'SCENARIO Variables'!AC$64),"")</f>
        <v/>
      </c>
      <c r="V1044" s="55" t="str">
        <f>IFERROR(V796*('SCENARIO Variables'!AD$32/'SCENARIO Variables'!AD$31*'SCENARIO Variables'!AD$65/'SCENARIO Variables'!AD$64),"")</f>
        <v/>
      </c>
      <c r="W1044" s="55" t="str">
        <f>IFERROR(W796*('SCENARIO Variables'!AE$32/'SCENARIO Variables'!AE$31*'SCENARIO Variables'!AE$65/'SCENARIO Variables'!AE$64),"")</f>
        <v/>
      </c>
      <c r="X1044" s="55" t="str">
        <f>IFERROR(X796*('SCENARIO Variables'!AF$32/'SCENARIO Variables'!AF$31*'SCENARIO Variables'!AF$65/'SCENARIO Variables'!AF$64),"")</f>
        <v/>
      </c>
      <c r="Y1044" s="55" t="str">
        <f>IFERROR(Y796*('SCENARIO Variables'!AG$32/'SCENARIO Variables'!AG$31*'SCENARIO Variables'!AG$65/'SCENARIO Variables'!AG$64),"")</f>
        <v/>
      </c>
      <c r="Z1044" s="55" t="str">
        <f>IFERROR(Z796*('SCENARIO Variables'!AH$32/'SCENARIO Variables'!AH$31*'SCENARIO Variables'!AH$65/'SCENARIO Variables'!AH$64),"")</f>
        <v/>
      </c>
      <c r="AA1044" s="55" t="str">
        <f>IFERROR(AA796*('SCENARIO Variables'!AI$32/'SCENARIO Variables'!AI$31*'SCENARIO Variables'!AI$65/'SCENARIO Variables'!AI$64),"")</f>
        <v/>
      </c>
      <c r="AB1044" s="55" t="str">
        <f>IFERROR(AB796*('SCENARIO Variables'!AJ$32/'SCENARIO Variables'!AJ$31*'SCENARIO Variables'!AJ$65/'SCENARIO Variables'!AJ$64),"")</f>
        <v/>
      </c>
      <c r="AC1044" s="55" t="str">
        <f>IFERROR(AC796*('SCENARIO Variables'!AK$32/'SCENARIO Variables'!AK$31*'SCENARIO Variables'!AK$65/'SCENARIO Variables'!AK$64),"")</f>
        <v/>
      </c>
    </row>
    <row r="1045" spans="3:29" x14ac:dyDescent="0.3">
      <c r="C1045" t="s">
        <v>67</v>
      </c>
      <c r="J1045" s="52" t="str">
        <f t="shared" si="46"/>
        <v>DEMAND</v>
      </c>
      <c r="K1045" s="8">
        <f t="shared" si="44"/>
        <v>2053</v>
      </c>
      <c r="L1045" s="59" t="str">
        <f t="shared" si="45"/>
        <v>ROAPE</v>
      </c>
      <c r="O1045" s="53">
        <f>IFERROR(ROUNDDOWN(O797*('SCENARIO Variables'!W$48/'SCENARIO Variables'!W$47),4),"")</f>
        <v>0.27100000000000002</v>
      </c>
      <c r="P1045" s="55" t="str">
        <f>IFERROR(P797*('SCENARIO Variables'!X$32/'SCENARIO Variables'!X$31*'SCENARIO Variables'!X$65/'SCENARIO Variables'!X$64),"")</f>
        <v/>
      </c>
      <c r="Q1045" s="55" t="str">
        <f>IFERROR(Q797*('SCENARIO Variables'!Y$32/'SCENARIO Variables'!Y$31*'SCENARIO Variables'!Y$65/'SCENARIO Variables'!Y$64),"")</f>
        <v/>
      </c>
      <c r="R1045" s="55" t="str">
        <f>IFERROR(R797*('SCENARIO Variables'!Z$32/'SCENARIO Variables'!Z$31*'SCENARIO Variables'!Z$65/'SCENARIO Variables'!Z$64),"")</f>
        <v/>
      </c>
      <c r="S1045" s="55" t="str">
        <f>IFERROR(S797*('SCENARIO Variables'!AA$32/'SCENARIO Variables'!AA$31*'SCENARIO Variables'!AA$65/'SCENARIO Variables'!AA$64),"")</f>
        <v/>
      </c>
      <c r="T1045" s="55" t="str">
        <f>IFERROR(T797*('SCENARIO Variables'!AB$32/'SCENARIO Variables'!AB$31*'SCENARIO Variables'!AB$65/'SCENARIO Variables'!AB$64),"")</f>
        <v/>
      </c>
      <c r="U1045" s="55" t="str">
        <f>IFERROR(U797*('SCENARIO Variables'!AC$32/'SCENARIO Variables'!AC$31*'SCENARIO Variables'!AC$65/'SCENARIO Variables'!AC$64),"")</f>
        <v/>
      </c>
      <c r="V1045" s="55" t="str">
        <f>IFERROR(V797*('SCENARIO Variables'!AD$32/'SCENARIO Variables'!AD$31*'SCENARIO Variables'!AD$65/'SCENARIO Variables'!AD$64),"")</f>
        <v/>
      </c>
      <c r="W1045" s="55" t="str">
        <f>IFERROR(W797*('SCENARIO Variables'!AE$32/'SCENARIO Variables'!AE$31*'SCENARIO Variables'!AE$65/'SCENARIO Variables'!AE$64),"")</f>
        <v/>
      </c>
      <c r="X1045" s="55" t="str">
        <f>IFERROR(X797*('SCENARIO Variables'!AF$32/'SCENARIO Variables'!AF$31*'SCENARIO Variables'!AF$65/'SCENARIO Variables'!AF$64),"")</f>
        <v/>
      </c>
      <c r="Y1045" s="55" t="str">
        <f>IFERROR(Y797*('SCENARIO Variables'!AG$32/'SCENARIO Variables'!AG$31*'SCENARIO Variables'!AG$65/'SCENARIO Variables'!AG$64),"")</f>
        <v/>
      </c>
      <c r="Z1045" s="55" t="str">
        <f>IFERROR(Z797*('SCENARIO Variables'!AH$32/'SCENARIO Variables'!AH$31*'SCENARIO Variables'!AH$65/'SCENARIO Variables'!AH$64),"")</f>
        <v/>
      </c>
      <c r="AA1045" s="55" t="str">
        <f>IFERROR(AA797*('SCENARIO Variables'!AI$32/'SCENARIO Variables'!AI$31*'SCENARIO Variables'!AI$65/'SCENARIO Variables'!AI$64),"")</f>
        <v/>
      </c>
      <c r="AB1045" s="55" t="str">
        <f>IFERROR(AB797*('SCENARIO Variables'!AJ$32/'SCENARIO Variables'!AJ$31*'SCENARIO Variables'!AJ$65/'SCENARIO Variables'!AJ$64),"")</f>
        <v/>
      </c>
      <c r="AC1045" s="55" t="str">
        <f>IFERROR(AC797*('SCENARIO Variables'!AK$32/'SCENARIO Variables'!AK$31*'SCENARIO Variables'!AK$65/'SCENARIO Variables'!AK$64),"")</f>
        <v/>
      </c>
    </row>
    <row r="1046" spans="3:29" x14ac:dyDescent="0.3">
      <c r="C1046" t="s">
        <v>68</v>
      </c>
      <c r="J1046" s="52" t="str">
        <f t="shared" si="46"/>
        <v>DEMAND</v>
      </c>
      <c r="K1046" s="8">
        <f t="shared" si="44"/>
        <v>2053</v>
      </c>
      <c r="L1046" s="59" t="str">
        <f t="shared" si="45"/>
        <v>ROHSA</v>
      </c>
      <c r="O1046" s="53">
        <f>IFERROR(ROUNDDOWN(O798*('SCENARIO Variables'!W$48/'SCENARIO Variables'!W$47),4),"")</f>
        <v>1.3831</v>
      </c>
      <c r="P1046" s="55" t="str">
        <f>IFERROR(P798*('SCENARIO Variables'!X$32/'SCENARIO Variables'!X$31*'SCENARIO Variables'!X$65/'SCENARIO Variables'!X$64),"")</f>
        <v/>
      </c>
      <c r="Q1046" s="55" t="str">
        <f>IFERROR(Q798*('SCENARIO Variables'!Y$32/'SCENARIO Variables'!Y$31*'SCENARIO Variables'!Y$65/'SCENARIO Variables'!Y$64),"")</f>
        <v/>
      </c>
      <c r="R1046" s="55" t="str">
        <f>IFERROR(R798*('SCENARIO Variables'!Z$32/'SCENARIO Variables'!Z$31*'SCENARIO Variables'!Z$65/'SCENARIO Variables'!Z$64),"")</f>
        <v/>
      </c>
      <c r="S1046" s="55" t="str">
        <f>IFERROR(S798*('SCENARIO Variables'!AA$32/'SCENARIO Variables'!AA$31*'SCENARIO Variables'!AA$65/'SCENARIO Variables'!AA$64),"")</f>
        <v/>
      </c>
      <c r="T1046" s="55" t="str">
        <f>IFERROR(T798*('SCENARIO Variables'!AB$32/'SCENARIO Variables'!AB$31*'SCENARIO Variables'!AB$65/'SCENARIO Variables'!AB$64),"")</f>
        <v/>
      </c>
      <c r="U1046" s="55" t="str">
        <f>IFERROR(U798*('SCENARIO Variables'!AC$32/'SCENARIO Variables'!AC$31*'SCENARIO Variables'!AC$65/'SCENARIO Variables'!AC$64),"")</f>
        <v/>
      </c>
      <c r="V1046" s="55" t="str">
        <f>IFERROR(V798*('SCENARIO Variables'!AD$32/'SCENARIO Variables'!AD$31*'SCENARIO Variables'!AD$65/'SCENARIO Variables'!AD$64),"")</f>
        <v/>
      </c>
      <c r="W1046" s="55" t="str">
        <f>IFERROR(W798*('SCENARIO Variables'!AE$32/'SCENARIO Variables'!AE$31*'SCENARIO Variables'!AE$65/'SCENARIO Variables'!AE$64),"")</f>
        <v/>
      </c>
      <c r="X1046" s="55" t="str">
        <f>IFERROR(X798*('SCENARIO Variables'!AF$32/'SCENARIO Variables'!AF$31*'SCENARIO Variables'!AF$65/'SCENARIO Variables'!AF$64),"")</f>
        <v/>
      </c>
      <c r="Y1046" s="55" t="str">
        <f>IFERROR(Y798*('SCENARIO Variables'!AG$32/'SCENARIO Variables'!AG$31*'SCENARIO Variables'!AG$65/'SCENARIO Variables'!AG$64),"")</f>
        <v/>
      </c>
      <c r="Z1046" s="55" t="str">
        <f>IFERROR(Z798*('SCENARIO Variables'!AH$32/'SCENARIO Variables'!AH$31*'SCENARIO Variables'!AH$65/'SCENARIO Variables'!AH$64),"")</f>
        <v/>
      </c>
      <c r="AA1046" s="55" t="str">
        <f>IFERROR(AA798*('SCENARIO Variables'!AI$32/'SCENARIO Variables'!AI$31*'SCENARIO Variables'!AI$65/'SCENARIO Variables'!AI$64),"")</f>
        <v/>
      </c>
      <c r="AB1046" s="55" t="str">
        <f>IFERROR(AB798*('SCENARIO Variables'!AJ$32/'SCENARIO Variables'!AJ$31*'SCENARIO Variables'!AJ$65/'SCENARIO Variables'!AJ$64),"")</f>
        <v/>
      </c>
      <c r="AC1046" s="55" t="str">
        <f>IFERROR(AC798*('SCENARIO Variables'!AK$32/'SCENARIO Variables'!AK$31*'SCENARIO Variables'!AK$65/'SCENARIO Variables'!AK$64),"")</f>
        <v/>
      </c>
    </row>
    <row r="1047" spans="3:29" x14ac:dyDescent="0.3">
      <c r="C1047" t="s">
        <v>69</v>
      </c>
      <c r="J1047" s="52" t="str">
        <f t="shared" si="46"/>
        <v>DEMAND</v>
      </c>
      <c r="K1047" s="8">
        <f t="shared" si="44"/>
        <v>2053</v>
      </c>
      <c r="L1047" s="59" t="str">
        <f t="shared" si="45"/>
        <v>ROHSB</v>
      </c>
      <c r="O1047" s="53">
        <f>IFERROR(ROUNDDOWN(O799*('SCENARIO Variables'!W$48/'SCENARIO Variables'!W$47),4),"")</f>
        <v>5.4699</v>
      </c>
      <c r="P1047" s="55" t="str">
        <f>IFERROR(P799*('SCENARIO Variables'!X$32/'SCENARIO Variables'!X$31*'SCENARIO Variables'!X$65/'SCENARIO Variables'!X$64),"")</f>
        <v/>
      </c>
      <c r="Q1047" s="55" t="str">
        <f>IFERROR(Q799*('SCENARIO Variables'!Y$32/'SCENARIO Variables'!Y$31*'SCENARIO Variables'!Y$65/'SCENARIO Variables'!Y$64),"")</f>
        <v/>
      </c>
      <c r="R1047" s="55" t="str">
        <f>IFERROR(R799*('SCENARIO Variables'!Z$32/'SCENARIO Variables'!Z$31*'SCENARIO Variables'!Z$65/'SCENARIO Variables'!Z$64),"")</f>
        <v/>
      </c>
      <c r="S1047" s="55" t="str">
        <f>IFERROR(S799*('SCENARIO Variables'!AA$32/'SCENARIO Variables'!AA$31*'SCENARIO Variables'!AA$65/'SCENARIO Variables'!AA$64),"")</f>
        <v/>
      </c>
      <c r="T1047" s="55" t="str">
        <f>IFERROR(T799*('SCENARIO Variables'!AB$32/'SCENARIO Variables'!AB$31*'SCENARIO Variables'!AB$65/'SCENARIO Variables'!AB$64),"")</f>
        <v/>
      </c>
      <c r="U1047" s="55" t="str">
        <f>IFERROR(U799*('SCENARIO Variables'!AC$32/'SCENARIO Variables'!AC$31*'SCENARIO Variables'!AC$65/'SCENARIO Variables'!AC$64),"")</f>
        <v/>
      </c>
      <c r="V1047" s="55" t="str">
        <f>IFERROR(V799*('SCENARIO Variables'!AD$32/'SCENARIO Variables'!AD$31*'SCENARIO Variables'!AD$65/'SCENARIO Variables'!AD$64),"")</f>
        <v/>
      </c>
      <c r="W1047" s="55" t="str">
        <f>IFERROR(W799*('SCENARIO Variables'!AE$32/'SCENARIO Variables'!AE$31*'SCENARIO Variables'!AE$65/'SCENARIO Variables'!AE$64),"")</f>
        <v/>
      </c>
      <c r="X1047" s="55" t="str">
        <f>IFERROR(X799*('SCENARIO Variables'!AF$32/'SCENARIO Variables'!AF$31*'SCENARIO Variables'!AF$65/'SCENARIO Variables'!AF$64),"")</f>
        <v/>
      </c>
      <c r="Y1047" s="55" t="str">
        <f>IFERROR(Y799*('SCENARIO Variables'!AG$32/'SCENARIO Variables'!AG$31*'SCENARIO Variables'!AG$65/'SCENARIO Variables'!AG$64),"")</f>
        <v/>
      </c>
      <c r="Z1047" s="55" t="str">
        <f>IFERROR(Z799*('SCENARIO Variables'!AH$32/'SCENARIO Variables'!AH$31*'SCENARIO Variables'!AH$65/'SCENARIO Variables'!AH$64),"")</f>
        <v/>
      </c>
      <c r="AA1047" s="55" t="str">
        <f>IFERROR(AA799*('SCENARIO Variables'!AI$32/'SCENARIO Variables'!AI$31*'SCENARIO Variables'!AI$65/'SCENARIO Variables'!AI$64),"")</f>
        <v/>
      </c>
      <c r="AB1047" s="55" t="str">
        <f>IFERROR(AB799*('SCENARIO Variables'!AJ$32/'SCENARIO Variables'!AJ$31*'SCENARIO Variables'!AJ$65/'SCENARIO Variables'!AJ$64),"")</f>
        <v/>
      </c>
      <c r="AC1047" s="55" t="str">
        <f>IFERROR(AC799*('SCENARIO Variables'!AK$32/'SCENARIO Variables'!AK$31*'SCENARIO Variables'!AK$65/'SCENARIO Variables'!AK$64),"")</f>
        <v/>
      </c>
    </row>
    <row r="1048" spans="3:29" x14ac:dyDescent="0.3">
      <c r="C1048" t="s">
        <v>70</v>
      </c>
      <c r="J1048" s="52" t="str">
        <f t="shared" si="46"/>
        <v>DEMAND</v>
      </c>
      <c r="K1048" s="8">
        <f t="shared" si="44"/>
        <v>2053</v>
      </c>
      <c r="L1048" s="59" t="str">
        <f t="shared" si="45"/>
        <v>ROHSC</v>
      </c>
      <c r="O1048" s="53">
        <f>IFERROR(ROUNDDOWN(O800*('SCENARIO Variables'!W$48/'SCENARIO Variables'!W$47),4),"")</f>
        <v>32.116999999999997</v>
      </c>
      <c r="P1048" s="55" t="str">
        <f>IFERROR(P800*('SCENARIO Variables'!X$32/'SCENARIO Variables'!X$31*'SCENARIO Variables'!X$65/'SCENARIO Variables'!X$64),"")</f>
        <v/>
      </c>
      <c r="Q1048" s="55" t="str">
        <f>IFERROR(Q800*('SCENARIO Variables'!Y$32/'SCENARIO Variables'!Y$31*'SCENARIO Variables'!Y$65/'SCENARIO Variables'!Y$64),"")</f>
        <v/>
      </c>
      <c r="R1048" s="55" t="str">
        <f>IFERROR(R800*('SCENARIO Variables'!Z$32/'SCENARIO Variables'!Z$31*'SCENARIO Variables'!Z$65/'SCENARIO Variables'!Z$64),"")</f>
        <v/>
      </c>
      <c r="S1048" s="55" t="str">
        <f>IFERROR(S800*('SCENARIO Variables'!AA$32/'SCENARIO Variables'!AA$31*'SCENARIO Variables'!AA$65/'SCENARIO Variables'!AA$64),"")</f>
        <v/>
      </c>
      <c r="T1048" s="55" t="str">
        <f>IFERROR(T800*('SCENARIO Variables'!AB$32/'SCENARIO Variables'!AB$31*'SCENARIO Variables'!AB$65/'SCENARIO Variables'!AB$64),"")</f>
        <v/>
      </c>
      <c r="U1048" s="55" t="str">
        <f>IFERROR(U800*('SCENARIO Variables'!AC$32/'SCENARIO Variables'!AC$31*'SCENARIO Variables'!AC$65/'SCENARIO Variables'!AC$64),"")</f>
        <v/>
      </c>
      <c r="V1048" s="55" t="str">
        <f>IFERROR(V800*('SCENARIO Variables'!AD$32/'SCENARIO Variables'!AD$31*'SCENARIO Variables'!AD$65/'SCENARIO Variables'!AD$64),"")</f>
        <v/>
      </c>
      <c r="W1048" s="55" t="str">
        <f>IFERROR(W800*('SCENARIO Variables'!AE$32/'SCENARIO Variables'!AE$31*'SCENARIO Variables'!AE$65/'SCENARIO Variables'!AE$64),"")</f>
        <v/>
      </c>
      <c r="X1048" s="55" t="str">
        <f>IFERROR(X800*('SCENARIO Variables'!AF$32/'SCENARIO Variables'!AF$31*'SCENARIO Variables'!AF$65/'SCENARIO Variables'!AF$64),"")</f>
        <v/>
      </c>
      <c r="Y1048" s="55" t="str">
        <f>IFERROR(Y800*('SCENARIO Variables'!AG$32/'SCENARIO Variables'!AG$31*'SCENARIO Variables'!AG$65/'SCENARIO Variables'!AG$64),"")</f>
        <v/>
      </c>
      <c r="Z1048" s="55" t="str">
        <f>IFERROR(Z800*('SCENARIO Variables'!AH$32/'SCENARIO Variables'!AH$31*'SCENARIO Variables'!AH$65/'SCENARIO Variables'!AH$64),"")</f>
        <v/>
      </c>
      <c r="AA1048" s="55" t="str">
        <f>IFERROR(AA800*('SCENARIO Variables'!AI$32/'SCENARIO Variables'!AI$31*'SCENARIO Variables'!AI$65/'SCENARIO Variables'!AI$64),"")</f>
        <v/>
      </c>
      <c r="AB1048" s="55" t="str">
        <f>IFERROR(AB800*('SCENARIO Variables'!AJ$32/'SCENARIO Variables'!AJ$31*'SCENARIO Variables'!AJ$65/'SCENARIO Variables'!AJ$64),"")</f>
        <v/>
      </c>
      <c r="AC1048" s="55" t="str">
        <f>IFERROR(AC800*('SCENARIO Variables'!AK$32/'SCENARIO Variables'!AK$31*'SCENARIO Variables'!AK$65/'SCENARIO Variables'!AK$64),"")</f>
        <v/>
      </c>
    </row>
    <row r="1049" spans="3:29" x14ac:dyDescent="0.3">
      <c r="C1049" t="s">
        <v>71</v>
      </c>
      <c r="J1049" s="52" t="str">
        <f t="shared" si="46"/>
        <v>DEMAND</v>
      </c>
      <c r="K1049" s="8">
        <f t="shared" si="44"/>
        <v>2053</v>
      </c>
      <c r="L1049" s="59" t="str">
        <f t="shared" si="45"/>
        <v>ROHSE</v>
      </c>
      <c r="O1049" s="53">
        <f>IFERROR(ROUNDDOWN(O801*('SCENARIO Variables'!W$48/'SCENARIO Variables'!W$47),4),"")</f>
        <v>5.5557999999999996</v>
      </c>
      <c r="P1049" s="55" t="str">
        <f>IFERROR(P801*('SCENARIO Variables'!X$32/'SCENARIO Variables'!X$31*'SCENARIO Variables'!X$65/'SCENARIO Variables'!X$64),"")</f>
        <v/>
      </c>
      <c r="Q1049" s="55" t="str">
        <f>IFERROR(Q801*('SCENARIO Variables'!Y$32/'SCENARIO Variables'!Y$31*'SCENARIO Variables'!Y$65/'SCENARIO Variables'!Y$64),"")</f>
        <v/>
      </c>
      <c r="R1049" s="55" t="str">
        <f>IFERROR(R801*('SCENARIO Variables'!Z$32/'SCENARIO Variables'!Z$31*'SCENARIO Variables'!Z$65/'SCENARIO Variables'!Z$64),"")</f>
        <v/>
      </c>
      <c r="S1049" s="55" t="str">
        <f>IFERROR(S801*('SCENARIO Variables'!AA$32/'SCENARIO Variables'!AA$31*'SCENARIO Variables'!AA$65/'SCENARIO Variables'!AA$64),"")</f>
        <v/>
      </c>
      <c r="T1049" s="55" t="str">
        <f>IFERROR(T801*('SCENARIO Variables'!AB$32/'SCENARIO Variables'!AB$31*'SCENARIO Variables'!AB$65/'SCENARIO Variables'!AB$64),"")</f>
        <v/>
      </c>
      <c r="U1049" s="55" t="str">
        <f>IFERROR(U801*('SCENARIO Variables'!AC$32/'SCENARIO Variables'!AC$31*'SCENARIO Variables'!AC$65/'SCENARIO Variables'!AC$64),"")</f>
        <v/>
      </c>
      <c r="V1049" s="55" t="str">
        <f>IFERROR(V801*('SCENARIO Variables'!AD$32/'SCENARIO Variables'!AD$31*'SCENARIO Variables'!AD$65/'SCENARIO Variables'!AD$64),"")</f>
        <v/>
      </c>
      <c r="W1049" s="55" t="str">
        <f>IFERROR(W801*('SCENARIO Variables'!AE$32/'SCENARIO Variables'!AE$31*'SCENARIO Variables'!AE$65/'SCENARIO Variables'!AE$64),"")</f>
        <v/>
      </c>
      <c r="X1049" s="55" t="str">
        <f>IFERROR(X801*('SCENARIO Variables'!AF$32/'SCENARIO Variables'!AF$31*'SCENARIO Variables'!AF$65/'SCENARIO Variables'!AF$64),"")</f>
        <v/>
      </c>
      <c r="Y1049" s="55" t="str">
        <f>IFERROR(Y801*('SCENARIO Variables'!AG$32/'SCENARIO Variables'!AG$31*'SCENARIO Variables'!AG$65/'SCENARIO Variables'!AG$64),"")</f>
        <v/>
      </c>
      <c r="Z1049" s="55" t="str">
        <f>IFERROR(Z801*('SCENARIO Variables'!AH$32/'SCENARIO Variables'!AH$31*'SCENARIO Variables'!AH$65/'SCENARIO Variables'!AH$64),"")</f>
        <v/>
      </c>
      <c r="AA1049" s="55" t="str">
        <f>IFERROR(AA801*('SCENARIO Variables'!AI$32/'SCENARIO Variables'!AI$31*'SCENARIO Variables'!AI$65/'SCENARIO Variables'!AI$64),"")</f>
        <v/>
      </c>
      <c r="AB1049" s="55" t="str">
        <f>IFERROR(AB801*('SCENARIO Variables'!AJ$32/'SCENARIO Variables'!AJ$31*'SCENARIO Variables'!AJ$65/'SCENARIO Variables'!AJ$64),"")</f>
        <v/>
      </c>
      <c r="AC1049" s="55" t="str">
        <f>IFERROR(AC801*('SCENARIO Variables'!AK$32/'SCENARIO Variables'!AK$31*'SCENARIO Variables'!AK$65/'SCENARIO Variables'!AK$64),"")</f>
        <v/>
      </c>
    </row>
    <row r="1050" spans="3:29" x14ac:dyDescent="0.3">
      <c r="C1050" t="s">
        <v>72</v>
      </c>
      <c r="J1050" s="52" t="str">
        <f t="shared" si="46"/>
        <v>*</v>
      </c>
      <c r="K1050" s="8">
        <f t="shared" si="44"/>
        <v>2053</v>
      </c>
      <c r="L1050" s="59" t="str">
        <f t="shared" si="45"/>
        <v>REAPA</v>
      </c>
      <c r="O1050" s="53" t="str">
        <f>IFERROR(ROUNDDOWN(O802*('SCENARIO Variables'!W$48/'SCENARIO Variables'!W$47),4),"")</f>
        <v/>
      </c>
      <c r="P1050" s="55" t="str">
        <f>IFERROR(P802*('SCENARIO Variables'!X$32/'SCENARIO Variables'!X$31),"")</f>
        <v/>
      </c>
      <c r="Q1050" s="55" t="str">
        <f>IFERROR(Q802*('SCENARIO Variables'!Y$32/'SCENARIO Variables'!Y$31),"")</f>
        <v/>
      </c>
      <c r="R1050" s="55" t="str">
        <f>IFERROR(R802*('SCENARIO Variables'!Z$32/'SCENARIO Variables'!Z$31),"")</f>
        <v/>
      </c>
      <c r="S1050" s="55" t="str">
        <f>IFERROR(S802*('SCENARIO Variables'!AA$32/'SCENARIO Variables'!AA$31),"")</f>
        <v/>
      </c>
      <c r="T1050" s="55" t="str">
        <f>IFERROR(T802*('SCENARIO Variables'!AB$32/'SCENARIO Variables'!AB$31),"")</f>
        <v/>
      </c>
      <c r="U1050" s="55" t="str">
        <f>IFERROR(U802*('SCENARIO Variables'!AC$32/'SCENARIO Variables'!AC$31),"")</f>
        <v/>
      </c>
      <c r="V1050" s="55" t="str">
        <f>IFERROR(V802*('SCENARIO Variables'!AD$32/'SCENARIO Variables'!AD$31),"")</f>
        <v/>
      </c>
      <c r="W1050" s="55" t="str">
        <f>IFERROR(W802*('SCENARIO Variables'!AE$32/'SCENARIO Variables'!AE$31),"")</f>
        <v/>
      </c>
      <c r="X1050" s="55" t="str">
        <f>IFERROR(X802*('SCENARIO Variables'!AF$32/'SCENARIO Variables'!AF$31),"")</f>
        <v/>
      </c>
      <c r="Y1050" s="55" t="str">
        <f>IFERROR(Y802*('SCENARIO Variables'!AG$32/'SCENARIO Variables'!AG$31),"")</f>
        <v/>
      </c>
      <c r="Z1050" s="55" t="str">
        <f>IFERROR(Z802*('SCENARIO Variables'!AH$32/'SCENARIO Variables'!AH$31),"")</f>
        <v/>
      </c>
      <c r="AA1050" s="55" t="str">
        <f>IFERROR(AA802*('SCENARIO Variables'!AI$32/'SCENARIO Variables'!AI$31),"")</f>
        <v/>
      </c>
      <c r="AB1050" s="55" t="str">
        <f>IFERROR(AB802*('SCENARIO Variables'!AJ$32/'SCENARIO Variables'!AJ$31),"")</f>
        <v/>
      </c>
      <c r="AC1050" s="55" t="str">
        <f>IFERROR(AC802*('SCENARIO Variables'!AK$32/'SCENARIO Variables'!AK$31),"")</f>
        <v/>
      </c>
    </row>
    <row r="1051" spans="3:29" x14ac:dyDescent="0.3">
      <c r="C1051" t="s">
        <v>73</v>
      </c>
      <c r="J1051" s="52" t="str">
        <f t="shared" si="46"/>
        <v>*</v>
      </c>
      <c r="K1051" s="8">
        <f t="shared" si="44"/>
        <v>2053</v>
      </c>
      <c r="L1051" s="59" t="str">
        <f t="shared" si="45"/>
        <v>REAPB</v>
      </c>
      <c r="O1051" s="53" t="str">
        <f>IFERROR(ROUNDDOWN(O803*('SCENARIO Variables'!W$48/'SCENARIO Variables'!W$47),4),"")</f>
        <v/>
      </c>
      <c r="P1051" s="55" t="str">
        <f>IFERROR(P803*('SCENARIO Variables'!X$32/'SCENARIO Variables'!X$31),"")</f>
        <v/>
      </c>
      <c r="Q1051" s="55" t="str">
        <f>IFERROR(Q803*('SCENARIO Variables'!Y$32/'SCENARIO Variables'!Y$31),"")</f>
        <v/>
      </c>
      <c r="R1051" s="55" t="str">
        <f>IFERROR(R803*('SCENARIO Variables'!Z$32/'SCENARIO Variables'!Z$31),"")</f>
        <v/>
      </c>
      <c r="S1051" s="55" t="str">
        <f>IFERROR(S803*('SCENARIO Variables'!AA$32/'SCENARIO Variables'!AA$31),"")</f>
        <v/>
      </c>
      <c r="T1051" s="55" t="str">
        <f>IFERROR(T803*('SCENARIO Variables'!AB$32/'SCENARIO Variables'!AB$31),"")</f>
        <v/>
      </c>
      <c r="U1051" s="55" t="str">
        <f>IFERROR(U803*('SCENARIO Variables'!AC$32/'SCENARIO Variables'!AC$31),"")</f>
        <v/>
      </c>
      <c r="V1051" s="55" t="str">
        <f>IFERROR(V803*('SCENARIO Variables'!AD$32/'SCENARIO Variables'!AD$31),"")</f>
        <v/>
      </c>
      <c r="W1051" s="55" t="str">
        <f>IFERROR(W803*('SCENARIO Variables'!AE$32/'SCENARIO Variables'!AE$31),"")</f>
        <v/>
      </c>
      <c r="X1051" s="55" t="str">
        <f>IFERROR(X803*('SCENARIO Variables'!AF$32/'SCENARIO Variables'!AF$31),"")</f>
        <v/>
      </c>
      <c r="Y1051" s="55" t="str">
        <f>IFERROR(Y803*('SCENARIO Variables'!AG$32/'SCENARIO Variables'!AG$31),"")</f>
        <v/>
      </c>
      <c r="Z1051" s="55" t="str">
        <f>IFERROR(Z803*('SCENARIO Variables'!AH$32/'SCENARIO Variables'!AH$31),"")</f>
        <v/>
      </c>
      <c r="AA1051" s="55" t="str">
        <f>IFERROR(AA803*('SCENARIO Variables'!AI$32/'SCENARIO Variables'!AI$31),"")</f>
        <v/>
      </c>
      <c r="AB1051" s="55" t="str">
        <f>IFERROR(AB803*('SCENARIO Variables'!AJ$32/'SCENARIO Variables'!AJ$31),"")</f>
        <v/>
      </c>
      <c r="AC1051" s="55" t="str">
        <f>IFERROR(AC803*('SCENARIO Variables'!AK$32/'SCENARIO Variables'!AK$31),"")</f>
        <v/>
      </c>
    </row>
    <row r="1052" spans="3:29" x14ac:dyDescent="0.3">
      <c r="C1052" t="s">
        <v>74</v>
      </c>
      <c r="J1052" s="52" t="str">
        <f t="shared" si="46"/>
        <v>*</v>
      </c>
      <c r="K1052" s="8">
        <f t="shared" si="44"/>
        <v>2053</v>
      </c>
      <c r="L1052" s="59" t="str">
        <f t="shared" si="45"/>
        <v>REAPC</v>
      </c>
      <c r="O1052" s="53" t="str">
        <f>IFERROR(ROUNDDOWN(O804*('SCENARIO Variables'!W$48/'SCENARIO Variables'!W$47),4),"")</f>
        <v/>
      </c>
      <c r="P1052" s="55" t="str">
        <f>IFERROR(P804*('SCENARIO Variables'!X$32/'SCENARIO Variables'!X$31),"")</f>
        <v/>
      </c>
      <c r="Q1052" s="55" t="str">
        <f>IFERROR(Q804*('SCENARIO Variables'!Y$32/'SCENARIO Variables'!Y$31),"")</f>
        <v/>
      </c>
      <c r="R1052" s="55" t="str">
        <f>IFERROR(R804*('SCENARIO Variables'!Z$32/'SCENARIO Variables'!Z$31),"")</f>
        <v/>
      </c>
      <c r="S1052" s="55" t="str">
        <f>IFERROR(S804*('SCENARIO Variables'!AA$32/'SCENARIO Variables'!AA$31),"")</f>
        <v/>
      </c>
      <c r="T1052" s="55" t="str">
        <f>IFERROR(T804*('SCENARIO Variables'!AB$32/'SCENARIO Variables'!AB$31),"")</f>
        <v/>
      </c>
      <c r="U1052" s="55" t="str">
        <f>IFERROR(U804*('SCENARIO Variables'!AC$32/'SCENARIO Variables'!AC$31),"")</f>
        <v/>
      </c>
      <c r="V1052" s="55" t="str">
        <f>IFERROR(V804*('SCENARIO Variables'!AD$32/'SCENARIO Variables'!AD$31),"")</f>
        <v/>
      </c>
      <c r="W1052" s="55" t="str">
        <f>IFERROR(W804*('SCENARIO Variables'!AE$32/'SCENARIO Variables'!AE$31),"")</f>
        <v/>
      </c>
      <c r="X1052" s="55" t="str">
        <f>IFERROR(X804*('SCENARIO Variables'!AF$32/'SCENARIO Variables'!AF$31),"")</f>
        <v/>
      </c>
      <c r="Y1052" s="55" t="str">
        <f>IFERROR(Y804*('SCENARIO Variables'!AG$32/'SCENARIO Variables'!AG$31),"")</f>
        <v/>
      </c>
      <c r="Z1052" s="55" t="str">
        <f>IFERROR(Z804*('SCENARIO Variables'!AH$32/'SCENARIO Variables'!AH$31),"")</f>
        <v/>
      </c>
      <c r="AA1052" s="55" t="str">
        <f>IFERROR(AA804*('SCENARIO Variables'!AI$32/'SCENARIO Variables'!AI$31),"")</f>
        <v/>
      </c>
      <c r="AB1052" s="55" t="str">
        <f>IFERROR(AB804*('SCENARIO Variables'!AJ$32/'SCENARIO Variables'!AJ$31),"")</f>
        <v/>
      </c>
      <c r="AC1052" s="55" t="str">
        <f>IFERROR(AC804*('SCENARIO Variables'!AK$32/'SCENARIO Variables'!AK$31),"")</f>
        <v/>
      </c>
    </row>
    <row r="1053" spans="3:29" x14ac:dyDescent="0.3">
      <c r="C1053" t="s">
        <v>75</v>
      </c>
      <c r="J1053" s="52" t="str">
        <f t="shared" si="46"/>
        <v>*</v>
      </c>
      <c r="K1053" s="8">
        <f t="shared" si="44"/>
        <v>2053</v>
      </c>
      <c r="L1053" s="59" t="str">
        <f t="shared" si="45"/>
        <v>REAPE</v>
      </c>
      <c r="O1053" s="53" t="str">
        <f>IFERROR(ROUNDDOWN(O805*('SCENARIO Variables'!W$48/'SCENARIO Variables'!W$47),4),"")</f>
        <v/>
      </c>
      <c r="P1053" s="55" t="str">
        <f>IFERROR(P805*('SCENARIO Variables'!X$32/'SCENARIO Variables'!X$31),"")</f>
        <v/>
      </c>
      <c r="Q1053" s="55" t="str">
        <f>IFERROR(Q805*('SCENARIO Variables'!Y$32/'SCENARIO Variables'!Y$31),"")</f>
        <v/>
      </c>
      <c r="R1053" s="55" t="str">
        <f>IFERROR(R805*('SCENARIO Variables'!Z$32/'SCENARIO Variables'!Z$31),"")</f>
        <v/>
      </c>
      <c r="S1053" s="55" t="str">
        <f>IFERROR(S805*('SCENARIO Variables'!AA$32/'SCENARIO Variables'!AA$31),"")</f>
        <v/>
      </c>
      <c r="T1053" s="55" t="str">
        <f>IFERROR(T805*('SCENARIO Variables'!AB$32/'SCENARIO Variables'!AB$31),"")</f>
        <v/>
      </c>
      <c r="U1053" s="55" t="str">
        <f>IFERROR(U805*('SCENARIO Variables'!AC$32/'SCENARIO Variables'!AC$31),"")</f>
        <v/>
      </c>
      <c r="V1053" s="55" t="str">
        <f>IFERROR(V805*('SCENARIO Variables'!AD$32/'SCENARIO Variables'!AD$31),"")</f>
        <v/>
      </c>
      <c r="W1053" s="55" t="str">
        <f>IFERROR(W805*('SCENARIO Variables'!AE$32/'SCENARIO Variables'!AE$31),"")</f>
        <v/>
      </c>
      <c r="X1053" s="55" t="str">
        <f>IFERROR(X805*('SCENARIO Variables'!AF$32/'SCENARIO Variables'!AF$31),"")</f>
        <v/>
      </c>
      <c r="Y1053" s="55" t="str">
        <f>IFERROR(Y805*('SCENARIO Variables'!AG$32/'SCENARIO Variables'!AG$31),"")</f>
        <v/>
      </c>
      <c r="Z1053" s="55" t="str">
        <f>IFERROR(Z805*('SCENARIO Variables'!AH$32/'SCENARIO Variables'!AH$31),"")</f>
        <v/>
      </c>
      <c r="AA1053" s="55" t="str">
        <f>IFERROR(AA805*('SCENARIO Variables'!AI$32/'SCENARIO Variables'!AI$31),"")</f>
        <v/>
      </c>
      <c r="AB1053" s="55" t="str">
        <f>IFERROR(AB805*('SCENARIO Variables'!AJ$32/'SCENARIO Variables'!AJ$31),"")</f>
        <v/>
      </c>
      <c r="AC1053" s="55" t="str">
        <f>IFERROR(AC805*('SCENARIO Variables'!AK$32/'SCENARIO Variables'!AK$31),"")</f>
        <v/>
      </c>
    </row>
    <row r="1054" spans="3:29" x14ac:dyDescent="0.3">
      <c r="C1054" t="s">
        <v>76</v>
      </c>
      <c r="J1054" s="52" t="str">
        <f t="shared" si="46"/>
        <v>*</v>
      </c>
      <c r="K1054" s="8">
        <f t="shared" si="44"/>
        <v>2053</v>
      </c>
      <c r="L1054" s="59" t="str">
        <f t="shared" si="45"/>
        <v>REHSA</v>
      </c>
      <c r="O1054" s="53" t="str">
        <f>IFERROR(ROUNDDOWN(O806*('SCENARIO Variables'!W$48/'SCENARIO Variables'!W$47),4),"")</f>
        <v/>
      </c>
      <c r="P1054" s="55" t="str">
        <f>IFERROR(P806*('SCENARIO Variables'!X$32/'SCENARIO Variables'!X$31),"")</f>
        <v/>
      </c>
      <c r="Q1054" s="55" t="str">
        <f>IFERROR(Q806*('SCENARIO Variables'!Y$32/'SCENARIO Variables'!Y$31),"")</f>
        <v/>
      </c>
      <c r="R1054" s="55" t="str">
        <f>IFERROR(R806*('SCENARIO Variables'!Z$32/'SCENARIO Variables'!Z$31),"")</f>
        <v/>
      </c>
      <c r="S1054" s="55" t="str">
        <f>IFERROR(S806*('SCENARIO Variables'!AA$32/'SCENARIO Variables'!AA$31),"")</f>
        <v/>
      </c>
      <c r="T1054" s="55" t="str">
        <f>IFERROR(T806*('SCENARIO Variables'!AB$32/'SCENARIO Variables'!AB$31),"")</f>
        <v/>
      </c>
      <c r="U1054" s="55" t="str">
        <f>IFERROR(U806*('SCENARIO Variables'!AC$32/'SCENARIO Variables'!AC$31),"")</f>
        <v/>
      </c>
      <c r="V1054" s="55" t="str">
        <f>IFERROR(V806*('SCENARIO Variables'!AD$32/'SCENARIO Variables'!AD$31),"")</f>
        <v/>
      </c>
      <c r="W1054" s="55" t="str">
        <f>IFERROR(W806*('SCENARIO Variables'!AE$32/'SCENARIO Variables'!AE$31),"")</f>
        <v/>
      </c>
      <c r="X1054" s="55" t="str">
        <f>IFERROR(X806*('SCENARIO Variables'!AF$32/'SCENARIO Variables'!AF$31),"")</f>
        <v/>
      </c>
      <c r="Y1054" s="55" t="str">
        <f>IFERROR(Y806*('SCENARIO Variables'!AG$32/'SCENARIO Variables'!AG$31),"")</f>
        <v/>
      </c>
      <c r="Z1054" s="55" t="str">
        <f>IFERROR(Z806*('SCENARIO Variables'!AH$32/'SCENARIO Variables'!AH$31),"")</f>
        <v/>
      </c>
      <c r="AA1054" s="55" t="str">
        <f>IFERROR(AA806*('SCENARIO Variables'!AI$32/'SCENARIO Variables'!AI$31),"")</f>
        <v/>
      </c>
      <c r="AB1054" s="55" t="str">
        <f>IFERROR(AB806*('SCENARIO Variables'!AJ$32/'SCENARIO Variables'!AJ$31),"")</f>
        <v/>
      </c>
      <c r="AC1054" s="55" t="str">
        <f>IFERROR(AC806*('SCENARIO Variables'!AK$32/'SCENARIO Variables'!AK$31),"")</f>
        <v/>
      </c>
    </row>
    <row r="1055" spans="3:29" x14ac:dyDescent="0.3">
      <c r="C1055" t="s">
        <v>77</v>
      </c>
      <c r="J1055" s="52" t="str">
        <f t="shared" si="46"/>
        <v>*</v>
      </c>
      <c r="K1055" s="8">
        <f t="shared" si="44"/>
        <v>2053</v>
      </c>
      <c r="L1055" s="59" t="str">
        <f t="shared" si="45"/>
        <v>REHSB</v>
      </c>
      <c r="O1055" s="53" t="str">
        <f>IFERROR(ROUNDDOWN(O807*('SCENARIO Variables'!W$48/'SCENARIO Variables'!W$47),4),"")</f>
        <v/>
      </c>
      <c r="P1055" s="55" t="str">
        <f>IFERROR(P807*('SCENARIO Variables'!X$32/'SCENARIO Variables'!X$31),"")</f>
        <v/>
      </c>
      <c r="Q1055" s="55" t="str">
        <f>IFERROR(Q807*('SCENARIO Variables'!Y$32/'SCENARIO Variables'!Y$31),"")</f>
        <v/>
      </c>
      <c r="R1055" s="55" t="str">
        <f>IFERROR(R807*('SCENARIO Variables'!Z$32/'SCENARIO Variables'!Z$31),"")</f>
        <v/>
      </c>
      <c r="S1055" s="55" t="str">
        <f>IFERROR(S807*('SCENARIO Variables'!AA$32/'SCENARIO Variables'!AA$31),"")</f>
        <v/>
      </c>
      <c r="T1055" s="55" t="str">
        <f>IFERROR(T807*('SCENARIO Variables'!AB$32/'SCENARIO Variables'!AB$31),"")</f>
        <v/>
      </c>
      <c r="U1055" s="55" t="str">
        <f>IFERROR(U807*('SCENARIO Variables'!AC$32/'SCENARIO Variables'!AC$31),"")</f>
        <v/>
      </c>
      <c r="V1055" s="55" t="str">
        <f>IFERROR(V807*('SCENARIO Variables'!AD$32/'SCENARIO Variables'!AD$31),"")</f>
        <v/>
      </c>
      <c r="W1055" s="55" t="str">
        <f>IFERROR(W807*('SCENARIO Variables'!AE$32/'SCENARIO Variables'!AE$31),"")</f>
        <v/>
      </c>
      <c r="X1055" s="55" t="str">
        <f>IFERROR(X807*('SCENARIO Variables'!AF$32/'SCENARIO Variables'!AF$31),"")</f>
        <v/>
      </c>
      <c r="Y1055" s="55" t="str">
        <f>IFERROR(Y807*('SCENARIO Variables'!AG$32/'SCENARIO Variables'!AG$31),"")</f>
        <v/>
      </c>
      <c r="Z1055" s="55" t="str">
        <f>IFERROR(Z807*('SCENARIO Variables'!AH$32/'SCENARIO Variables'!AH$31),"")</f>
        <v/>
      </c>
      <c r="AA1055" s="55" t="str">
        <f>IFERROR(AA807*('SCENARIO Variables'!AI$32/'SCENARIO Variables'!AI$31),"")</f>
        <v/>
      </c>
      <c r="AB1055" s="55" t="str">
        <f>IFERROR(AB807*('SCENARIO Variables'!AJ$32/'SCENARIO Variables'!AJ$31),"")</f>
        <v/>
      </c>
      <c r="AC1055" s="55" t="str">
        <f>IFERROR(AC807*('SCENARIO Variables'!AK$32/'SCENARIO Variables'!AK$31),"")</f>
        <v/>
      </c>
    </row>
    <row r="1056" spans="3:29" x14ac:dyDescent="0.3">
      <c r="C1056" t="s">
        <v>78</v>
      </c>
      <c r="J1056" s="52" t="str">
        <f t="shared" si="46"/>
        <v>*</v>
      </c>
      <c r="K1056" s="8">
        <f t="shared" si="44"/>
        <v>2053</v>
      </c>
      <c r="L1056" s="59" t="str">
        <f t="shared" si="45"/>
        <v>REHSC</v>
      </c>
      <c r="O1056" s="53" t="str">
        <f>IFERROR(ROUNDDOWN(O808*('SCENARIO Variables'!W$48/'SCENARIO Variables'!W$47),4),"")</f>
        <v/>
      </c>
      <c r="P1056" s="55" t="str">
        <f>IFERROR(P808*('SCENARIO Variables'!X$32/'SCENARIO Variables'!X$31),"")</f>
        <v/>
      </c>
      <c r="Q1056" s="55" t="str">
        <f>IFERROR(Q808*('SCENARIO Variables'!Y$32/'SCENARIO Variables'!Y$31),"")</f>
        <v/>
      </c>
      <c r="R1056" s="55" t="str">
        <f>IFERROR(R808*('SCENARIO Variables'!Z$32/'SCENARIO Variables'!Z$31),"")</f>
        <v/>
      </c>
      <c r="S1056" s="55" t="str">
        <f>IFERROR(S808*('SCENARIO Variables'!AA$32/'SCENARIO Variables'!AA$31),"")</f>
        <v/>
      </c>
      <c r="T1056" s="55" t="str">
        <f>IFERROR(T808*('SCENARIO Variables'!AB$32/'SCENARIO Variables'!AB$31),"")</f>
        <v/>
      </c>
      <c r="U1056" s="55" t="str">
        <f>IFERROR(U808*('SCENARIO Variables'!AC$32/'SCENARIO Variables'!AC$31),"")</f>
        <v/>
      </c>
      <c r="V1056" s="55" t="str">
        <f>IFERROR(V808*('SCENARIO Variables'!AD$32/'SCENARIO Variables'!AD$31),"")</f>
        <v/>
      </c>
      <c r="W1056" s="55" t="str">
        <f>IFERROR(W808*('SCENARIO Variables'!AE$32/'SCENARIO Variables'!AE$31),"")</f>
        <v/>
      </c>
      <c r="X1056" s="55" t="str">
        <f>IFERROR(X808*('SCENARIO Variables'!AF$32/'SCENARIO Variables'!AF$31),"")</f>
        <v/>
      </c>
      <c r="Y1056" s="55" t="str">
        <f>IFERROR(Y808*('SCENARIO Variables'!AG$32/'SCENARIO Variables'!AG$31),"")</f>
        <v/>
      </c>
      <c r="Z1056" s="55" t="str">
        <f>IFERROR(Z808*('SCENARIO Variables'!AH$32/'SCENARIO Variables'!AH$31),"")</f>
        <v/>
      </c>
      <c r="AA1056" s="55" t="str">
        <f>IFERROR(AA808*('SCENARIO Variables'!AI$32/'SCENARIO Variables'!AI$31),"")</f>
        <v/>
      </c>
      <c r="AB1056" s="55" t="str">
        <f>IFERROR(AB808*('SCENARIO Variables'!AJ$32/'SCENARIO Variables'!AJ$31),"")</f>
        <v/>
      </c>
      <c r="AC1056" s="55" t="str">
        <f>IFERROR(AC808*('SCENARIO Variables'!AK$32/'SCENARIO Variables'!AK$31),"")</f>
        <v/>
      </c>
    </row>
    <row r="1057" spans="3:29" x14ac:dyDescent="0.3">
      <c r="C1057" t="s">
        <v>79</v>
      </c>
      <c r="J1057" s="52" t="str">
        <f t="shared" si="46"/>
        <v>*</v>
      </c>
      <c r="K1057" s="8">
        <f t="shared" si="44"/>
        <v>2053</v>
      </c>
      <c r="L1057" s="59" t="str">
        <f t="shared" si="45"/>
        <v>REHSE</v>
      </c>
      <c r="O1057" s="53" t="str">
        <f>IFERROR(ROUNDDOWN(O809*('SCENARIO Variables'!W$48/'SCENARIO Variables'!W$47),4),"")</f>
        <v/>
      </c>
      <c r="P1057" s="55" t="str">
        <f>IFERROR(P809*('SCENARIO Variables'!X$32/'SCENARIO Variables'!X$31),"")</f>
        <v/>
      </c>
      <c r="Q1057" s="55" t="str">
        <f>IFERROR(Q809*('SCENARIO Variables'!Y$32/'SCENARIO Variables'!Y$31),"")</f>
        <v/>
      </c>
      <c r="R1057" s="55" t="str">
        <f>IFERROR(R809*('SCENARIO Variables'!Z$32/'SCENARIO Variables'!Z$31),"")</f>
        <v/>
      </c>
      <c r="S1057" s="55" t="str">
        <f>IFERROR(S809*('SCENARIO Variables'!AA$32/'SCENARIO Variables'!AA$31),"")</f>
        <v/>
      </c>
      <c r="T1057" s="55" t="str">
        <f>IFERROR(T809*('SCENARIO Variables'!AB$32/'SCENARIO Variables'!AB$31),"")</f>
        <v/>
      </c>
      <c r="U1057" s="55" t="str">
        <f>IFERROR(U809*('SCENARIO Variables'!AC$32/'SCENARIO Variables'!AC$31),"")</f>
        <v/>
      </c>
      <c r="V1057" s="55" t="str">
        <f>IFERROR(V809*('SCENARIO Variables'!AD$32/'SCENARIO Variables'!AD$31),"")</f>
        <v/>
      </c>
      <c r="W1057" s="55" t="str">
        <f>IFERROR(W809*('SCENARIO Variables'!AE$32/'SCENARIO Variables'!AE$31),"")</f>
        <v/>
      </c>
      <c r="X1057" s="55" t="str">
        <f>IFERROR(X809*('SCENARIO Variables'!AF$32/'SCENARIO Variables'!AF$31),"")</f>
        <v/>
      </c>
      <c r="Y1057" s="55" t="str">
        <f>IFERROR(Y809*('SCENARIO Variables'!AG$32/'SCENARIO Variables'!AG$31),"")</f>
        <v/>
      </c>
      <c r="Z1057" s="55" t="str">
        <f>IFERROR(Z809*('SCENARIO Variables'!AH$32/'SCENARIO Variables'!AH$31),"")</f>
        <v/>
      </c>
      <c r="AA1057" s="55" t="str">
        <f>IFERROR(AA809*('SCENARIO Variables'!AI$32/'SCENARIO Variables'!AI$31),"")</f>
        <v/>
      </c>
      <c r="AB1057" s="55" t="str">
        <f>IFERROR(AB809*('SCENARIO Variables'!AJ$32/'SCENARIO Variables'!AJ$31),"")</f>
        <v/>
      </c>
      <c r="AC1057" s="55" t="str">
        <f>IFERROR(AC809*('SCENARIO Variables'!AK$32/'SCENARIO Variables'!AK$31),"")</f>
        <v/>
      </c>
    </row>
    <row r="1058" spans="3:29" x14ac:dyDescent="0.3">
      <c r="C1058" t="s">
        <v>80</v>
      </c>
      <c r="J1058" s="52" t="str">
        <f t="shared" si="46"/>
        <v>DEMAND</v>
      </c>
      <c r="K1058" s="8">
        <f t="shared" si="44"/>
        <v>2053</v>
      </c>
      <c r="L1058" s="59" t="str">
        <f t="shared" si="45"/>
        <v>CHCUL</v>
      </c>
      <c r="O1058" s="53">
        <f>IFERROR(ROUNDDOWN(O810*('SCENARIO Variables'!W$48/'SCENARIO Variables'!W$47),4),"")</f>
        <v>16.845099999999999</v>
      </c>
      <c r="P1058" s="55" t="str">
        <f>IFERROR(P810*('SCENARIO Variables'!X$97/'SCENARIO Variables'!X$96),"")</f>
        <v/>
      </c>
      <c r="Q1058" s="55" t="str">
        <f>IFERROR(Q810*('SCENARIO Variables'!Y$97/'SCENARIO Variables'!Y$96),"")</f>
        <v/>
      </c>
      <c r="R1058" s="55" t="str">
        <f>IFERROR(R810*('SCENARIO Variables'!Z$97/'SCENARIO Variables'!Z$96),"")</f>
        <v/>
      </c>
      <c r="S1058" s="55" t="str">
        <f>IFERROR(S810*('SCENARIO Variables'!AA$97/'SCENARIO Variables'!AA$96),"")</f>
        <v/>
      </c>
      <c r="T1058" s="55" t="str">
        <f>IFERROR(T810*('SCENARIO Variables'!AB$97/'SCENARIO Variables'!AB$96),"")</f>
        <v/>
      </c>
      <c r="U1058" s="55" t="str">
        <f>IFERROR(U810*('SCENARIO Variables'!AC$97/'SCENARIO Variables'!AC$96),"")</f>
        <v/>
      </c>
      <c r="V1058" s="55" t="str">
        <f>IFERROR(V810*('SCENARIO Variables'!AD$97/'SCENARIO Variables'!AD$96),"")</f>
        <v/>
      </c>
      <c r="W1058" s="55" t="str">
        <f>IFERROR(W810*('SCENARIO Variables'!AE$97/'SCENARIO Variables'!AE$96),"")</f>
        <v/>
      </c>
      <c r="X1058" s="55" t="str">
        <f>IFERROR(X810*('SCENARIO Variables'!AF$97/'SCENARIO Variables'!AF$96),"")</f>
        <v/>
      </c>
      <c r="Y1058" s="55" t="str">
        <f>IFERROR(Y810*('SCENARIO Variables'!AG$97/'SCENARIO Variables'!AG$96),"")</f>
        <v/>
      </c>
      <c r="Z1058" s="55" t="str">
        <f>IFERROR(Z810*('SCENARIO Variables'!AH$97/'SCENARIO Variables'!AH$96),"")</f>
        <v/>
      </c>
      <c r="AA1058" s="55" t="str">
        <f>IFERROR(AA810*('SCENARIO Variables'!AI$97/'SCENARIO Variables'!AI$96),"")</f>
        <v/>
      </c>
      <c r="AB1058" s="55" t="str">
        <f>IFERROR(AB810*('SCENARIO Variables'!AJ$97/'SCENARIO Variables'!AJ$96),"")</f>
        <v/>
      </c>
      <c r="AC1058" s="55" t="str">
        <f>IFERROR(AC810*('SCENARIO Variables'!AK$97/'SCENARIO Variables'!AK$96),"")</f>
        <v/>
      </c>
    </row>
    <row r="1059" spans="3:29" x14ac:dyDescent="0.3">
      <c r="C1059" t="s">
        <v>81</v>
      </c>
      <c r="J1059" s="52" t="str">
        <f t="shared" si="46"/>
        <v>DEMAND</v>
      </c>
      <c r="K1059" s="8">
        <f t="shared" si="44"/>
        <v>2053</v>
      </c>
      <c r="L1059" s="59" t="str">
        <f t="shared" si="45"/>
        <v>CHEDU</v>
      </c>
      <c r="O1059" s="53">
        <f>IFERROR(ROUNDDOWN(O811*('SCENARIO Variables'!W$48/'SCENARIO Variables'!W$47),4),"")</f>
        <v>40.443100000000001</v>
      </c>
      <c r="P1059" s="55" t="str">
        <f>IFERROR(P811*('SCENARIO Variables'!X$97/'SCENARIO Variables'!X$96),"")</f>
        <v/>
      </c>
      <c r="Q1059" s="55" t="str">
        <f>IFERROR(Q811*('SCENARIO Variables'!Y$97/'SCENARIO Variables'!Y$96),"")</f>
        <v/>
      </c>
      <c r="R1059" s="55" t="str">
        <f>IFERROR(R811*('SCENARIO Variables'!Z$97/'SCENARIO Variables'!Z$96),"")</f>
        <v/>
      </c>
      <c r="S1059" s="55" t="str">
        <f>IFERROR(S811*('SCENARIO Variables'!AA$97/'SCENARIO Variables'!AA$96),"")</f>
        <v/>
      </c>
      <c r="T1059" s="55" t="str">
        <f>IFERROR(T811*('SCENARIO Variables'!AB$97/'SCENARIO Variables'!AB$96),"")</f>
        <v/>
      </c>
      <c r="U1059" s="55" t="str">
        <f>IFERROR(U811*('SCENARIO Variables'!AC$97/'SCENARIO Variables'!AC$96),"")</f>
        <v/>
      </c>
      <c r="V1059" s="55" t="str">
        <f>IFERROR(V811*('SCENARIO Variables'!AD$97/'SCENARIO Variables'!AD$96),"")</f>
        <v/>
      </c>
      <c r="W1059" s="55" t="str">
        <f>IFERROR(W811*('SCENARIO Variables'!AE$97/'SCENARIO Variables'!AE$96),"")</f>
        <v/>
      </c>
      <c r="X1059" s="55" t="str">
        <f>IFERROR(X811*('SCENARIO Variables'!AF$97/'SCENARIO Variables'!AF$96),"")</f>
        <v/>
      </c>
      <c r="Y1059" s="55" t="str">
        <f>IFERROR(Y811*('SCENARIO Variables'!AG$97/'SCENARIO Variables'!AG$96),"")</f>
        <v/>
      </c>
      <c r="Z1059" s="55" t="str">
        <f>IFERROR(Z811*('SCENARIO Variables'!AH$97/'SCENARIO Variables'!AH$96),"")</f>
        <v/>
      </c>
      <c r="AA1059" s="55" t="str">
        <f>IFERROR(AA811*('SCENARIO Variables'!AI$97/'SCENARIO Variables'!AI$96),"")</f>
        <v/>
      </c>
      <c r="AB1059" s="55" t="str">
        <f>IFERROR(AB811*('SCENARIO Variables'!AJ$97/'SCENARIO Variables'!AJ$96),"")</f>
        <v/>
      </c>
      <c r="AC1059" s="55" t="str">
        <f>IFERROR(AC811*('SCENARIO Variables'!AK$97/'SCENARIO Variables'!AK$96),"")</f>
        <v/>
      </c>
    </row>
    <row r="1060" spans="3:29" x14ac:dyDescent="0.3">
      <c r="C1060" t="s">
        <v>82</v>
      </c>
      <c r="J1060" s="52" t="str">
        <f t="shared" si="46"/>
        <v>DEMAND</v>
      </c>
      <c r="K1060" s="8">
        <f t="shared" si="44"/>
        <v>2053</v>
      </c>
      <c r="L1060" s="59" t="str">
        <f t="shared" si="45"/>
        <v>CHHLT</v>
      </c>
      <c r="O1060" s="53">
        <f>IFERROR(ROUNDDOWN(O812*('SCENARIO Variables'!W$48/'SCENARIO Variables'!W$47),4),"")</f>
        <v>3.0381</v>
      </c>
      <c r="P1060" s="55" t="str">
        <f>IFERROR(P812*('SCENARIO Variables'!X$97/'SCENARIO Variables'!X$96),"")</f>
        <v/>
      </c>
      <c r="Q1060" s="55" t="str">
        <f>IFERROR(Q812*('SCENARIO Variables'!Y$97/'SCENARIO Variables'!Y$96),"")</f>
        <v/>
      </c>
      <c r="R1060" s="55" t="str">
        <f>IFERROR(R812*('SCENARIO Variables'!Z$97/'SCENARIO Variables'!Z$96),"")</f>
        <v/>
      </c>
      <c r="S1060" s="55" t="str">
        <f>IFERROR(S812*('SCENARIO Variables'!AA$97/'SCENARIO Variables'!AA$96),"")</f>
        <v/>
      </c>
      <c r="T1060" s="55" t="str">
        <f>IFERROR(T812*('SCENARIO Variables'!AB$97/'SCENARIO Variables'!AB$96),"")</f>
        <v/>
      </c>
      <c r="U1060" s="55" t="str">
        <f>IFERROR(U812*('SCENARIO Variables'!AC$97/'SCENARIO Variables'!AC$96),"")</f>
        <v/>
      </c>
      <c r="V1060" s="55" t="str">
        <f>IFERROR(V812*('SCENARIO Variables'!AD$97/'SCENARIO Variables'!AD$96),"")</f>
        <v/>
      </c>
      <c r="W1060" s="55" t="str">
        <f>IFERROR(W812*('SCENARIO Variables'!AE$97/'SCENARIO Variables'!AE$96),"")</f>
        <v/>
      </c>
      <c r="X1060" s="55" t="str">
        <f>IFERROR(X812*('SCENARIO Variables'!AF$97/'SCENARIO Variables'!AF$96),"")</f>
        <v/>
      </c>
      <c r="Y1060" s="55" t="str">
        <f>IFERROR(Y812*('SCENARIO Variables'!AG$97/'SCENARIO Variables'!AG$96),"")</f>
        <v/>
      </c>
      <c r="Z1060" s="55" t="str">
        <f>IFERROR(Z812*('SCENARIO Variables'!AH$97/'SCENARIO Variables'!AH$96),"")</f>
        <v/>
      </c>
      <c r="AA1060" s="55" t="str">
        <f>IFERROR(AA812*('SCENARIO Variables'!AI$97/'SCENARIO Variables'!AI$96),"")</f>
        <v/>
      </c>
      <c r="AB1060" s="55" t="str">
        <f>IFERROR(AB812*('SCENARIO Variables'!AJ$97/'SCENARIO Variables'!AJ$96),"")</f>
        <v/>
      </c>
      <c r="AC1060" s="55" t="str">
        <f>IFERROR(AC812*('SCENARIO Variables'!AK$97/'SCENARIO Variables'!AK$96),"")</f>
        <v/>
      </c>
    </row>
    <row r="1061" spans="3:29" x14ac:dyDescent="0.3">
      <c r="C1061" t="s">
        <v>83</v>
      </c>
      <c r="J1061" s="52" t="str">
        <f t="shared" si="46"/>
        <v>DEMAND</v>
      </c>
      <c r="K1061" s="8">
        <f t="shared" si="44"/>
        <v>2053</v>
      </c>
      <c r="L1061" s="59" t="str">
        <f t="shared" si="45"/>
        <v>CHOFF</v>
      </c>
      <c r="O1061" s="53">
        <f>IFERROR(ROUNDDOWN(O813*('SCENARIO Variables'!W$48/'SCENARIO Variables'!W$47),4),"")</f>
        <v>4.3116000000000003</v>
      </c>
      <c r="P1061" s="55" t="str">
        <f>IFERROR(P813*('SCENARIO Variables'!X$97/'SCENARIO Variables'!X$96),"")</f>
        <v/>
      </c>
      <c r="Q1061" s="55" t="str">
        <f>IFERROR(Q813*('SCENARIO Variables'!Y$97/'SCENARIO Variables'!Y$96),"")</f>
        <v/>
      </c>
      <c r="R1061" s="55" t="str">
        <f>IFERROR(R813*('SCENARIO Variables'!Z$97/'SCENARIO Variables'!Z$96),"")</f>
        <v/>
      </c>
      <c r="S1061" s="55" t="str">
        <f>IFERROR(S813*('SCENARIO Variables'!AA$97/'SCENARIO Variables'!AA$96),"")</f>
        <v/>
      </c>
      <c r="T1061" s="55" t="str">
        <f>IFERROR(T813*('SCENARIO Variables'!AB$97/'SCENARIO Variables'!AB$96),"")</f>
        <v/>
      </c>
      <c r="U1061" s="55" t="str">
        <f>IFERROR(U813*('SCENARIO Variables'!AC$97/'SCENARIO Variables'!AC$96),"")</f>
        <v/>
      </c>
      <c r="V1061" s="55" t="str">
        <f>IFERROR(V813*('SCENARIO Variables'!AD$97/'SCENARIO Variables'!AD$96),"")</f>
        <v/>
      </c>
      <c r="W1061" s="55" t="str">
        <f>IFERROR(W813*('SCENARIO Variables'!AE$97/'SCENARIO Variables'!AE$96),"")</f>
        <v/>
      </c>
      <c r="X1061" s="55" t="str">
        <f>IFERROR(X813*('SCENARIO Variables'!AF$97/'SCENARIO Variables'!AF$96),"")</f>
        <v/>
      </c>
      <c r="Y1061" s="55" t="str">
        <f>IFERROR(Y813*('SCENARIO Variables'!AG$97/'SCENARIO Variables'!AG$96),"")</f>
        <v/>
      </c>
      <c r="Z1061" s="55" t="str">
        <f>IFERROR(Z813*('SCENARIO Variables'!AH$97/'SCENARIO Variables'!AH$96),"")</f>
        <v/>
      </c>
      <c r="AA1061" s="55" t="str">
        <f>IFERROR(AA813*('SCENARIO Variables'!AI$97/'SCENARIO Variables'!AI$96),"")</f>
        <v/>
      </c>
      <c r="AB1061" s="55" t="str">
        <f>IFERROR(AB813*('SCENARIO Variables'!AJ$97/'SCENARIO Variables'!AJ$96),"")</f>
        <v/>
      </c>
      <c r="AC1061" s="55" t="str">
        <f>IFERROR(AC813*('SCENARIO Variables'!AK$97/'SCENARIO Variables'!AK$96),"")</f>
        <v/>
      </c>
    </row>
    <row r="1062" spans="3:29" x14ac:dyDescent="0.3">
      <c r="C1062" t="s">
        <v>84</v>
      </c>
      <c r="J1062" s="52" t="str">
        <f t="shared" si="46"/>
        <v>DEMAND</v>
      </c>
      <c r="K1062" s="8">
        <f t="shared" si="44"/>
        <v>2053</v>
      </c>
      <c r="L1062" s="59" t="str">
        <f t="shared" si="45"/>
        <v>CHOTH</v>
      </c>
      <c r="O1062" s="53">
        <f>IFERROR(ROUNDDOWN(O814*('SCENARIO Variables'!W$48/'SCENARIO Variables'!W$47),4),"")</f>
        <v>25.669799999999999</v>
      </c>
      <c r="P1062" s="55" t="str">
        <f>IFERROR(P814*('SCENARIO Variables'!X$97/'SCENARIO Variables'!X$96),"")</f>
        <v/>
      </c>
      <c r="Q1062" s="55" t="str">
        <f>IFERROR(Q814*('SCENARIO Variables'!Y$97/'SCENARIO Variables'!Y$96),"")</f>
        <v/>
      </c>
      <c r="R1062" s="55" t="str">
        <f>IFERROR(R814*('SCENARIO Variables'!Z$97/'SCENARIO Variables'!Z$96),"")</f>
        <v/>
      </c>
      <c r="S1062" s="55" t="str">
        <f>IFERROR(S814*('SCENARIO Variables'!AA$97/'SCENARIO Variables'!AA$96),"")</f>
        <v/>
      </c>
      <c r="T1062" s="55" t="str">
        <f>IFERROR(T814*('SCENARIO Variables'!AB$97/'SCENARIO Variables'!AB$96),"")</f>
        <v/>
      </c>
      <c r="U1062" s="55" t="str">
        <f>IFERROR(U814*('SCENARIO Variables'!AC$97/'SCENARIO Variables'!AC$96),"")</f>
        <v/>
      </c>
      <c r="V1062" s="55" t="str">
        <f>IFERROR(V814*('SCENARIO Variables'!AD$97/'SCENARIO Variables'!AD$96),"")</f>
        <v/>
      </c>
      <c r="W1062" s="55" t="str">
        <f>IFERROR(W814*('SCENARIO Variables'!AE$97/'SCENARIO Variables'!AE$96),"")</f>
        <v/>
      </c>
      <c r="X1062" s="55" t="str">
        <f>IFERROR(X814*('SCENARIO Variables'!AF$97/'SCENARIO Variables'!AF$96),"")</f>
        <v/>
      </c>
      <c r="Y1062" s="55" t="str">
        <f>IFERROR(Y814*('SCENARIO Variables'!AG$97/'SCENARIO Variables'!AG$96),"")</f>
        <v/>
      </c>
      <c r="Z1062" s="55" t="str">
        <f>IFERROR(Z814*('SCENARIO Variables'!AH$97/'SCENARIO Variables'!AH$96),"")</f>
        <v/>
      </c>
      <c r="AA1062" s="55" t="str">
        <f>IFERROR(AA814*('SCENARIO Variables'!AI$97/'SCENARIO Variables'!AI$96),"")</f>
        <v/>
      </c>
      <c r="AB1062" s="55" t="str">
        <f>IFERROR(AB814*('SCENARIO Variables'!AJ$97/'SCENARIO Variables'!AJ$96),"")</f>
        <v/>
      </c>
      <c r="AC1062" s="55" t="str">
        <f>IFERROR(AC814*('SCENARIO Variables'!AK$97/'SCENARIO Variables'!AK$96),"")</f>
        <v/>
      </c>
    </row>
    <row r="1063" spans="3:29" x14ac:dyDescent="0.3">
      <c r="C1063" t="s">
        <v>85</v>
      </c>
      <c r="J1063" s="52" t="str">
        <f t="shared" si="46"/>
        <v>DEMAND</v>
      </c>
      <c r="K1063" s="8">
        <f t="shared" si="44"/>
        <v>2053</v>
      </c>
      <c r="L1063" s="59" t="str">
        <f t="shared" si="45"/>
        <v>CHRET</v>
      </c>
      <c r="O1063" s="53">
        <f>IFERROR(ROUNDDOWN(O815*('SCENARIO Variables'!W$48/'SCENARIO Variables'!W$47),4),"")</f>
        <v>5.3170000000000002</v>
      </c>
      <c r="P1063" s="55" t="str">
        <f>IFERROR(P815*('SCENARIO Variables'!X$97/'SCENARIO Variables'!X$96),"")</f>
        <v/>
      </c>
      <c r="Q1063" s="55" t="str">
        <f>IFERROR(Q815*('SCENARIO Variables'!Y$97/'SCENARIO Variables'!Y$96),"")</f>
        <v/>
      </c>
      <c r="R1063" s="55" t="str">
        <f>IFERROR(R815*('SCENARIO Variables'!Z$97/'SCENARIO Variables'!Z$96),"")</f>
        <v/>
      </c>
      <c r="S1063" s="55" t="str">
        <f>IFERROR(S815*('SCENARIO Variables'!AA$97/'SCENARIO Variables'!AA$96),"")</f>
        <v/>
      </c>
      <c r="T1063" s="55" t="str">
        <f>IFERROR(T815*('SCENARIO Variables'!AB$97/'SCENARIO Variables'!AB$96),"")</f>
        <v/>
      </c>
      <c r="U1063" s="55" t="str">
        <f>IFERROR(U815*('SCENARIO Variables'!AC$97/'SCENARIO Variables'!AC$96),"")</f>
        <v/>
      </c>
      <c r="V1063" s="55" t="str">
        <f>IFERROR(V815*('SCENARIO Variables'!AD$97/'SCENARIO Variables'!AD$96),"")</f>
        <v/>
      </c>
      <c r="W1063" s="55" t="str">
        <f>IFERROR(W815*('SCENARIO Variables'!AE$97/'SCENARIO Variables'!AE$96),"")</f>
        <v/>
      </c>
      <c r="X1063" s="55" t="str">
        <f>IFERROR(X815*('SCENARIO Variables'!AF$97/'SCENARIO Variables'!AF$96),"")</f>
        <v/>
      </c>
      <c r="Y1063" s="55" t="str">
        <f>IFERROR(Y815*('SCENARIO Variables'!AG$97/'SCENARIO Variables'!AG$96),"")</f>
        <v/>
      </c>
      <c r="Z1063" s="55" t="str">
        <f>IFERROR(Z815*('SCENARIO Variables'!AH$97/'SCENARIO Variables'!AH$96),"")</f>
        <v/>
      </c>
      <c r="AA1063" s="55" t="str">
        <f>IFERROR(AA815*('SCENARIO Variables'!AI$97/'SCENARIO Variables'!AI$96),"")</f>
        <v/>
      </c>
      <c r="AB1063" s="55" t="str">
        <f>IFERROR(AB815*('SCENARIO Variables'!AJ$97/'SCENARIO Variables'!AJ$96),"")</f>
        <v/>
      </c>
      <c r="AC1063" s="55" t="str">
        <f>IFERROR(AC815*('SCENARIO Variables'!AK$97/'SCENARIO Variables'!AK$96),"")</f>
        <v/>
      </c>
    </row>
    <row r="1064" spans="3:29" x14ac:dyDescent="0.3">
      <c r="C1064" t="s">
        <v>86</v>
      </c>
      <c r="J1064" s="52" t="str">
        <f t="shared" si="46"/>
        <v>DEMAND</v>
      </c>
      <c r="K1064" s="8">
        <f t="shared" si="44"/>
        <v>2053</v>
      </c>
      <c r="L1064" s="59" t="str">
        <f t="shared" si="45"/>
        <v>CHSPO</v>
      </c>
      <c r="O1064" s="53">
        <f>IFERROR(ROUNDDOWN(O816*('SCENARIO Variables'!W$48/'SCENARIO Variables'!W$47),4),"")</f>
        <v>11.404999999999999</v>
      </c>
      <c r="P1064" s="55" t="str">
        <f>IFERROR(P816*('SCENARIO Variables'!X$97/'SCENARIO Variables'!X$96),"")</f>
        <v/>
      </c>
      <c r="Q1064" s="55" t="str">
        <f>IFERROR(Q816*('SCENARIO Variables'!Y$97/'SCENARIO Variables'!Y$96),"")</f>
        <v/>
      </c>
      <c r="R1064" s="55" t="str">
        <f>IFERROR(R816*('SCENARIO Variables'!Z$97/'SCENARIO Variables'!Z$96),"")</f>
        <v/>
      </c>
      <c r="S1064" s="55" t="str">
        <f>IFERROR(S816*('SCENARIO Variables'!AA$97/'SCENARIO Variables'!AA$96),"")</f>
        <v/>
      </c>
      <c r="T1064" s="55" t="str">
        <f>IFERROR(T816*('SCENARIO Variables'!AB$97/'SCENARIO Variables'!AB$96),"")</f>
        <v/>
      </c>
      <c r="U1064" s="55" t="str">
        <f>IFERROR(U816*('SCENARIO Variables'!AC$97/'SCENARIO Variables'!AC$96),"")</f>
        <v/>
      </c>
      <c r="V1064" s="55" t="str">
        <f>IFERROR(V816*('SCENARIO Variables'!AD$97/'SCENARIO Variables'!AD$96),"")</f>
        <v/>
      </c>
      <c r="W1064" s="55" t="str">
        <f>IFERROR(W816*('SCENARIO Variables'!AE$97/'SCENARIO Variables'!AE$96),"")</f>
        <v/>
      </c>
      <c r="X1064" s="55" t="str">
        <f>IFERROR(X816*('SCENARIO Variables'!AF$97/'SCENARIO Variables'!AF$96),"")</f>
        <v/>
      </c>
      <c r="Y1064" s="55" t="str">
        <f>IFERROR(Y816*('SCENARIO Variables'!AG$97/'SCENARIO Variables'!AG$96),"")</f>
        <v/>
      </c>
      <c r="Z1064" s="55" t="str">
        <f>IFERROR(Z816*('SCENARIO Variables'!AH$97/'SCENARIO Variables'!AH$96),"")</f>
        <v/>
      </c>
      <c r="AA1064" s="55" t="str">
        <f>IFERROR(AA816*('SCENARIO Variables'!AI$97/'SCENARIO Variables'!AI$96),"")</f>
        <v/>
      </c>
      <c r="AB1064" s="55" t="str">
        <f>IFERROR(AB816*('SCENARIO Variables'!AJ$97/'SCENARIO Variables'!AJ$96),"")</f>
        <v/>
      </c>
      <c r="AC1064" s="55" t="str">
        <f>IFERROR(AC816*('SCENARIO Variables'!AK$97/'SCENARIO Variables'!AK$96),"")</f>
        <v/>
      </c>
    </row>
    <row r="1065" spans="3:29" x14ac:dyDescent="0.3">
      <c r="C1065" t="s">
        <v>87</v>
      </c>
      <c r="J1065" s="52" t="str">
        <f t="shared" si="46"/>
        <v>DEMAND</v>
      </c>
      <c r="K1065" s="8">
        <f t="shared" si="44"/>
        <v>2053</v>
      </c>
      <c r="L1065" s="59" t="str">
        <f t="shared" si="45"/>
        <v>CHTUR</v>
      </c>
      <c r="O1065" s="53">
        <f>IFERROR(ROUNDDOWN(O817*('SCENARIO Variables'!W$48/'SCENARIO Variables'!W$47),4),"")</f>
        <v>3.2391000000000001</v>
      </c>
      <c r="P1065" s="55" t="str">
        <f>IFERROR(P817*('SCENARIO Variables'!X$97/'SCENARIO Variables'!X$96),"")</f>
        <v/>
      </c>
      <c r="Q1065" s="55" t="str">
        <f>IFERROR(Q817*('SCENARIO Variables'!Y$97/'SCENARIO Variables'!Y$96),"")</f>
        <v/>
      </c>
      <c r="R1065" s="55" t="str">
        <f>IFERROR(R817*('SCENARIO Variables'!Z$97/'SCENARIO Variables'!Z$96),"")</f>
        <v/>
      </c>
      <c r="S1065" s="55" t="str">
        <f>IFERROR(S817*('SCENARIO Variables'!AA$97/'SCENARIO Variables'!AA$96),"")</f>
        <v/>
      </c>
      <c r="T1065" s="55" t="str">
        <f>IFERROR(T817*('SCENARIO Variables'!AB$97/'SCENARIO Variables'!AB$96),"")</f>
        <v/>
      </c>
      <c r="U1065" s="55" t="str">
        <f>IFERROR(U817*('SCENARIO Variables'!AC$97/'SCENARIO Variables'!AC$96),"")</f>
        <v/>
      </c>
      <c r="V1065" s="55" t="str">
        <f>IFERROR(V817*('SCENARIO Variables'!AD$97/'SCENARIO Variables'!AD$96),"")</f>
        <v/>
      </c>
      <c r="W1065" s="55" t="str">
        <f>IFERROR(W817*('SCENARIO Variables'!AE$97/'SCENARIO Variables'!AE$96),"")</f>
        <v/>
      </c>
      <c r="X1065" s="55" t="str">
        <f>IFERROR(X817*('SCENARIO Variables'!AF$97/'SCENARIO Variables'!AF$96),"")</f>
        <v/>
      </c>
      <c r="Y1065" s="55" t="str">
        <f>IFERROR(Y817*('SCENARIO Variables'!AG$97/'SCENARIO Variables'!AG$96),"")</f>
        <v/>
      </c>
      <c r="Z1065" s="55" t="str">
        <f>IFERROR(Z817*('SCENARIO Variables'!AH$97/'SCENARIO Variables'!AH$96),"")</f>
        <v/>
      </c>
      <c r="AA1065" s="55" t="str">
        <f>IFERROR(AA817*('SCENARIO Variables'!AI$97/'SCENARIO Variables'!AI$96),"")</f>
        <v/>
      </c>
      <c r="AB1065" s="55" t="str">
        <f>IFERROR(AB817*('SCENARIO Variables'!AJ$97/'SCENARIO Variables'!AJ$96),"")</f>
        <v/>
      </c>
      <c r="AC1065" s="55" t="str">
        <f>IFERROR(AC817*('SCENARIO Variables'!AK$97/'SCENARIO Variables'!AK$96),"")</f>
        <v/>
      </c>
    </row>
    <row r="1066" spans="3:29" x14ac:dyDescent="0.3">
      <c r="C1066" t="s">
        <v>88</v>
      </c>
      <c r="J1066" s="52" t="str">
        <f t="shared" si="46"/>
        <v>*</v>
      </c>
      <c r="K1066" s="8">
        <f t="shared" ref="K1066:K1129" si="47">K818+10</f>
        <v>2053</v>
      </c>
      <c r="L1066" s="59" t="str">
        <f t="shared" ref="L1066:L1129" si="48">L818</f>
        <v>CCCUL</v>
      </c>
      <c r="O1066" s="53" t="str">
        <f>IFERROR(ROUNDDOWN(O818*('SCENARIO Variables'!W$48/'SCENARIO Variables'!W$47),4),"")</f>
        <v/>
      </c>
      <c r="P1066" s="55" t="str">
        <f>IFERROR(P818*('SCENARIO Variables'!X$97/'SCENARIO Variables'!X$96),"")</f>
        <v/>
      </c>
      <c r="Q1066" s="55" t="str">
        <f>IFERROR(Q818*('SCENARIO Variables'!Y$97/'SCENARIO Variables'!Y$96),"")</f>
        <v/>
      </c>
      <c r="R1066" s="55" t="str">
        <f>IFERROR(R818*('SCENARIO Variables'!Z$97/'SCENARIO Variables'!Z$96),"")</f>
        <v/>
      </c>
      <c r="S1066" s="55" t="str">
        <f>IFERROR(S818*('SCENARIO Variables'!AA$97/'SCENARIO Variables'!AA$96),"")</f>
        <v/>
      </c>
      <c r="T1066" s="55" t="str">
        <f>IFERROR(T818*('SCENARIO Variables'!AB$97/'SCENARIO Variables'!AB$96),"")</f>
        <v/>
      </c>
      <c r="U1066" s="55" t="str">
        <f>IFERROR(U818*('SCENARIO Variables'!AC$97/'SCENARIO Variables'!AC$96),"")</f>
        <v/>
      </c>
      <c r="V1066" s="55" t="str">
        <f>IFERROR(V818*('SCENARIO Variables'!AD$97/'SCENARIO Variables'!AD$96),"")</f>
        <v/>
      </c>
      <c r="W1066" s="55" t="str">
        <f>IFERROR(W818*('SCENARIO Variables'!AE$97/'SCENARIO Variables'!AE$96),"")</f>
        <v/>
      </c>
      <c r="X1066" s="55" t="str">
        <f>IFERROR(X818*('SCENARIO Variables'!AF$97/'SCENARIO Variables'!AF$96),"")</f>
        <v/>
      </c>
      <c r="Y1066" s="55" t="str">
        <f>IFERROR(Y818*('SCENARIO Variables'!AG$97/'SCENARIO Variables'!AG$96),"")</f>
        <v/>
      </c>
      <c r="Z1066" s="55" t="str">
        <f>IFERROR(Z818*('SCENARIO Variables'!AH$97/'SCENARIO Variables'!AH$96),"")</f>
        <v/>
      </c>
      <c r="AA1066" s="55" t="str">
        <f>IFERROR(AA818*('SCENARIO Variables'!AI$97/'SCENARIO Variables'!AI$96),"")</f>
        <v/>
      </c>
      <c r="AB1066" s="55" t="str">
        <f>IFERROR(AB818*('SCENARIO Variables'!AJ$97/'SCENARIO Variables'!AJ$96),"")</f>
        <v/>
      </c>
      <c r="AC1066" s="55" t="str">
        <f>IFERROR(AC818*('SCENARIO Variables'!AK$97/'SCENARIO Variables'!AK$96),"")</f>
        <v/>
      </c>
    </row>
    <row r="1067" spans="3:29" x14ac:dyDescent="0.3">
      <c r="C1067" t="s">
        <v>89</v>
      </c>
      <c r="J1067" s="52" t="str">
        <f t="shared" si="46"/>
        <v>*</v>
      </c>
      <c r="K1067" s="8">
        <f t="shared" si="47"/>
        <v>2053</v>
      </c>
      <c r="L1067" s="59" t="str">
        <f t="shared" si="48"/>
        <v>CCEDU</v>
      </c>
      <c r="O1067" s="53" t="str">
        <f>IFERROR(ROUNDDOWN(O819*('SCENARIO Variables'!W$48/'SCENARIO Variables'!W$47),4),"")</f>
        <v/>
      </c>
      <c r="P1067" s="55" t="str">
        <f>IFERROR(P819*('SCENARIO Variables'!X$97/'SCENARIO Variables'!X$96),"")</f>
        <v/>
      </c>
      <c r="Q1067" s="55" t="str">
        <f>IFERROR(Q819*('SCENARIO Variables'!Y$97/'SCENARIO Variables'!Y$96),"")</f>
        <v/>
      </c>
      <c r="R1067" s="55" t="str">
        <f>IFERROR(R819*('SCENARIO Variables'!Z$97/'SCENARIO Variables'!Z$96),"")</f>
        <v/>
      </c>
      <c r="S1067" s="55" t="str">
        <f>IFERROR(S819*('SCENARIO Variables'!AA$97/'SCENARIO Variables'!AA$96),"")</f>
        <v/>
      </c>
      <c r="T1067" s="55" t="str">
        <f>IFERROR(T819*('SCENARIO Variables'!AB$97/'SCENARIO Variables'!AB$96),"")</f>
        <v/>
      </c>
      <c r="U1067" s="55" t="str">
        <f>IFERROR(U819*('SCENARIO Variables'!AC$97/'SCENARIO Variables'!AC$96),"")</f>
        <v/>
      </c>
      <c r="V1067" s="55" t="str">
        <f>IFERROR(V819*('SCENARIO Variables'!AD$97/'SCENARIO Variables'!AD$96),"")</f>
        <v/>
      </c>
      <c r="W1067" s="55" t="str">
        <f>IFERROR(W819*('SCENARIO Variables'!AE$97/'SCENARIO Variables'!AE$96),"")</f>
        <v/>
      </c>
      <c r="X1067" s="55" t="str">
        <f>IFERROR(X819*('SCENARIO Variables'!AF$97/'SCENARIO Variables'!AF$96),"")</f>
        <v/>
      </c>
      <c r="Y1067" s="55" t="str">
        <f>IFERROR(Y819*('SCENARIO Variables'!AG$97/'SCENARIO Variables'!AG$96),"")</f>
        <v/>
      </c>
      <c r="Z1067" s="55" t="str">
        <f>IFERROR(Z819*('SCENARIO Variables'!AH$97/'SCENARIO Variables'!AH$96),"")</f>
        <v/>
      </c>
      <c r="AA1067" s="55" t="str">
        <f>IFERROR(AA819*('SCENARIO Variables'!AI$97/'SCENARIO Variables'!AI$96),"")</f>
        <v/>
      </c>
      <c r="AB1067" s="55" t="str">
        <f>IFERROR(AB819*('SCENARIO Variables'!AJ$97/'SCENARIO Variables'!AJ$96),"")</f>
        <v/>
      </c>
      <c r="AC1067" s="55" t="str">
        <f>IFERROR(AC819*('SCENARIO Variables'!AK$97/'SCENARIO Variables'!AK$96),"")</f>
        <v/>
      </c>
    </row>
    <row r="1068" spans="3:29" x14ac:dyDescent="0.3">
      <c r="C1068" t="s">
        <v>90</v>
      </c>
      <c r="J1068" s="52" t="str">
        <f t="shared" si="46"/>
        <v>*</v>
      </c>
      <c r="K1068" s="8">
        <f t="shared" si="47"/>
        <v>2053</v>
      </c>
      <c r="L1068" s="59" t="str">
        <f t="shared" si="48"/>
        <v>CCHLT</v>
      </c>
      <c r="O1068" s="53" t="str">
        <f>IFERROR(ROUNDDOWN(O820*('SCENARIO Variables'!W$48/'SCENARIO Variables'!W$47),4),"")</f>
        <v/>
      </c>
      <c r="P1068" s="55" t="str">
        <f>IFERROR(P820*('SCENARIO Variables'!X$97/'SCENARIO Variables'!X$96),"")</f>
        <v/>
      </c>
      <c r="Q1068" s="55" t="str">
        <f>IFERROR(Q820*('SCENARIO Variables'!Y$97/'SCENARIO Variables'!Y$96),"")</f>
        <v/>
      </c>
      <c r="R1068" s="55" t="str">
        <f>IFERROR(R820*('SCENARIO Variables'!Z$97/'SCENARIO Variables'!Z$96),"")</f>
        <v/>
      </c>
      <c r="S1068" s="55" t="str">
        <f>IFERROR(S820*('SCENARIO Variables'!AA$97/'SCENARIO Variables'!AA$96),"")</f>
        <v/>
      </c>
      <c r="T1068" s="55" t="str">
        <f>IFERROR(T820*('SCENARIO Variables'!AB$97/'SCENARIO Variables'!AB$96),"")</f>
        <v/>
      </c>
      <c r="U1068" s="55" t="str">
        <f>IFERROR(U820*('SCENARIO Variables'!AC$97/'SCENARIO Variables'!AC$96),"")</f>
        <v/>
      </c>
      <c r="V1068" s="55" t="str">
        <f>IFERROR(V820*('SCENARIO Variables'!AD$97/'SCENARIO Variables'!AD$96),"")</f>
        <v/>
      </c>
      <c r="W1068" s="55" t="str">
        <f>IFERROR(W820*('SCENARIO Variables'!AE$97/'SCENARIO Variables'!AE$96),"")</f>
        <v/>
      </c>
      <c r="X1068" s="55" t="str">
        <f>IFERROR(X820*('SCENARIO Variables'!AF$97/'SCENARIO Variables'!AF$96),"")</f>
        <v/>
      </c>
      <c r="Y1068" s="55" t="str">
        <f>IFERROR(Y820*('SCENARIO Variables'!AG$97/'SCENARIO Variables'!AG$96),"")</f>
        <v/>
      </c>
      <c r="Z1068" s="55" t="str">
        <f>IFERROR(Z820*('SCENARIO Variables'!AH$97/'SCENARIO Variables'!AH$96),"")</f>
        <v/>
      </c>
      <c r="AA1068" s="55" t="str">
        <f>IFERROR(AA820*('SCENARIO Variables'!AI$97/'SCENARIO Variables'!AI$96),"")</f>
        <v/>
      </c>
      <c r="AB1068" s="55" t="str">
        <f>IFERROR(AB820*('SCENARIO Variables'!AJ$97/'SCENARIO Variables'!AJ$96),"")</f>
        <v/>
      </c>
      <c r="AC1068" s="55" t="str">
        <f>IFERROR(AC820*('SCENARIO Variables'!AK$97/'SCENARIO Variables'!AK$96),"")</f>
        <v/>
      </c>
    </row>
    <row r="1069" spans="3:29" x14ac:dyDescent="0.3">
      <c r="C1069" t="s">
        <v>91</v>
      </c>
      <c r="J1069" s="52" t="str">
        <f t="shared" si="46"/>
        <v>*</v>
      </c>
      <c r="K1069" s="8">
        <f t="shared" si="47"/>
        <v>2053</v>
      </c>
      <c r="L1069" s="59" t="str">
        <f t="shared" si="48"/>
        <v>CCOFF</v>
      </c>
      <c r="O1069" s="53" t="str">
        <f>IFERROR(ROUNDDOWN(O821*('SCENARIO Variables'!W$48/'SCENARIO Variables'!W$47),4),"")</f>
        <v/>
      </c>
      <c r="P1069" s="55" t="str">
        <f>IFERROR(P821*('SCENARIO Variables'!X$97/'SCENARIO Variables'!X$96),"")</f>
        <v/>
      </c>
      <c r="Q1069" s="55" t="str">
        <f>IFERROR(Q821*('SCENARIO Variables'!Y$97/'SCENARIO Variables'!Y$96),"")</f>
        <v/>
      </c>
      <c r="R1069" s="55" t="str">
        <f>IFERROR(R821*('SCENARIO Variables'!Z$97/'SCENARIO Variables'!Z$96),"")</f>
        <v/>
      </c>
      <c r="S1069" s="55" t="str">
        <f>IFERROR(S821*('SCENARIO Variables'!AA$97/'SCENARIO Variables'!AA$96),"")</f>
        <v/>
      </c>
      <c r="T1069" s="55" t="str">
        <f>IFERROR(T821*('SCENARIO Variables'!AB$97/'SCENARIO Variables'!AB$96),"")</f>
        <v/>
      </c>
      <c r="U1069" s="55" t="str">
        <f>IFERROR(U821*('SCENARIO Variables'!AC$97/'SCENARIO Variables'!AC$96),"")</f>
        <v/>
      </c>
      <c r="V1069" s="55" t="str">
        <f>IFERROR(V821*('SCENARIO Variables'!AD$97/'SCENARIO Variables'!AD$96),"")</f>
        <v/>
      </c>
      <c r="W1069" s="55" t="str">
        <f>IFERROR(W821*('SCENARIO Variables'!AE$97/'SCENARIO Variables'!AE$96),"")</f>
        <v/>
      </c>
      <c r="X1069" s="55" t="str">
        <f>IFERROR(X821*('SCENARIO Variables'!AF$97/'SCENARIO Variables'!AF$96),"")</f>
        <v/>
      </c>
      <c r="Y1069" s="55" t="str">
        <f>IFERROR(Y821*('SCENARIO Variables'!AG$97/'SCENARIO Variables'!AG$96),"")</f>
        <v/>
      </c>
      <c r="Z1069" s="55" t="str">
        <f>IFERROR(Z821*('SCENARIO Variables'!AH$97/'SCENARIO Variables'!AH$96),"")</f>
        <v/>
      </c>
      <c r="AA1069" s="55" t="str">
        <f>IFERROR(AA821*('SCENARIO Variables'!AI$97/'SCENARIO Variables'!AI$96),"")</f>
        <v/>
      </c>
      <c r="AB1069" s="55" t="str">
        <f>IFERROR(AB821*('SCENARIO Variables'!AJ$97/'SCENARIO Variables'!AJ$96),"")</f>
        <v/>
      </c>
      <c r="AC1069" s="55" t="str">
        <f>IFERROR(AC821*('SCENARIO Variables'!AK$97/'SCENARIO Variables'!AK$96),"")</f>
        <v/>
      </c>
    </row>
    <row r="1070" spans="3:29" x14ac:dyDescent="0.3">
      <c r="C1070" t="s">
        <v>92</v>
      </c>
      <c r="J1070" s="52" t="str">
        <f t="shared" si="46"/>
        <v>*</v>
      </c>
      <c r="K1070" s="8">
        <f t="shared" si="47"/>
        <v>2053</v>
      </c>
      <c r="L1070" s="59" t="str">
        <f t="shared" si="48"/>
        <v>CCOTH</v>
      </c>
      <c r="O1070" s="53" t="str">
        <f>IFERROR(ROUNDDOWN(O822*('SCENARIO Variables'!W$48/'SCENARIO Variables'!W$47),4),"")</f>
        <v/>
      </c>
      <c r="P1070" s="55" t="str">
        <f>IFERROR(P822*('SCENARIO Variables'!X$97/'SCENARIO Variables'!X$96),"")</f>
        <v/>
      </c>
      <c r="Q1070" s="55" t="str">
        <f>IFERROR(Q822*('SCENARIO Variables'!Y$97/'SCENARIO Variables'!Y$96),"")</f>
        <v/>
      </c>
      <c r="R1070" s="55" t="str">
        <f>IFERROR(R822*('SCENARIO Variables'!Z$97/'SCENARIO Variables'!Z$96),"")</f>
        <v/>
      </c>
      <c r="S1070" s="55" t="str">
        <f>IFERROR(S822*('SCENARIO Variables'!AA$97/'SCENARIO Variables'!AA$96),"")</f>
        <v/>
      </c>
      <c r="T1070" s="55" t="str">
        <f>IFERROR(T822*('SCENARIO Variables'!AB$97/'SCENARIO Variables'!AB$96),"")</f>
        <v/>
      </c>
      <c r="U1070" s="55" t="str">
        <f>IFERROR(U822*('SCENARIO Variables'!AC$97/'SCENARIO Variables'!AC$96),"")</f>
        <v/>
      </c>
      <c r="V1070" s="55" t="str">
        <f>IFERROR(V822*('SCENARIO Variables'!AD$97/'SCENARIO Variables'!AD$96),"")</f>
        <v/>
      </c>
      <c r="W1070" s="55" t="str">
        <f>IFERROR(W822*('SCENARIO Variables'!AE$97/'SCENARIO Variables'!AE$96),"")</f>
        <v/>
      </c>
      <c r="X1070" s="55" t="str">
        <f>IFERROR(X822*('SCENARIO Variables'!AF$97/'SCENARIO Variables'!AF$96),"")</f>
        <v/>
      </c>
      <c r="Y1070" s="55" t="str">
        <f>IFERROR(Y822*('SCENARIO Variables'!AG$97/'SCENARIO Variables'!AG$96),"")</f>
        <v/>
      </c>
      <c r="Z1070" s="55" t="str">
        <f>IFERROR(Z822*('SCENARIO Variables'!AH$97/'SCENARIO Variables'!AH$96),"")</f>
        <v/>
      </c>
      <c r="AA1070" s="55" t="str">
        <f>IFERROR(AA822*('SCENARIO Variables'!AI$97/'SCENARIO Variables'!AI$96),"")</f>
        <v/>
      </c>
      <c r="AB1070" s="55" t="str">
        <f>IFERROR(AB822*('SCENARIO Variables'!AJ$97/'SCENARIO Variables'!AJ$96),"")</f>
        <v/>
      </c>
      <c r="AC1070" s="55" t="str">
        <f>IFERROR(AC822*('SCENARIO Variables'!AK$97/'SCENARIO Variables'!AK$96),"")</f>
        <v/>
      </c>
    </row>
    <row r="1071" spans="3:29" x14ac:dyDescent="0.3">
      <c r="C1071" t="s">
        <v>93</v>
      </c>
      <c r="J1071" s="52" t="str">
        <f t="shared" si="46"/>
        <v>*</v>
      </c>
      <c r="K1071" s="8">
        <f t="shared" si="47"/>
        <v>2053</v>
      </c>
      <c r="L1071" s="59" t="str">
        <f t="shared" si="48"/>
        <v>CCRET</v>
      </c>
      <c r="O1071" s="53" t="str">
        <f>IFERROR(ROUNDDOWN(O823*('SCENARIO Variables'!W$48/'SCENARIO Variables'!W$47),4),"")</f>
        <v/>
      </c>
      <c r="P1071" s="55" t="str">
        <f>IFERROR(P823*('SCENARIO Variables'!X$97/'SCENARIO Variables'!X$96),"")</f>
        <v/>
      </c>
      <c r="Q1071" s="55" t="str">
        <f>IFERROR(Q823*('SCENARIO Variables'!Y$97/'SCENARIO Variables'!Y$96),"")</f>
        <v/>
      </c>
      <c r="R1071" s="55" t="str">
        <f>IFERROR(R823*('SCENARIO Variables'!Z$97/'SCENARIO Variables'!Z$96),"")</f>
        <v/>
      </c>
      <c r="S1071" s="55" t="str">
        <f>IFERROR(S823*('SCENARIO Variables'!AA$97/'SCENARIO Variables'!AA$96),"")</f>
        <v/>
      </c>
      <c r="T1071" s="55" t="str">
        <f>IFERROR(T823*('SCENARIO Variables'!AB$97/'SCENARIO Variables'!AB$96),"")</f>
        <v/>
      </c>
      <c r="U1071" s="55" t="str">
        <f>IFERROR(U823*('SCENARIO Variables'!AC$97/'SCENARIO Variables'!AC$96),"")</f>
        <v/>
      </c>
      <c r="V1071" s="55" t="str">
        <f>IFERROR(V823*('SCENARIO Variables'!AD$97/'SCENARIO Variables'!AD$96),"")</f>
        <v/>
      </c>
      <c r="W1071" s="55" t="str">
        <f>IFERROR(W823*('SCENARIO Variables'!AE$97/'SCENARIO Variables'!AE$96),"")</f>
        <v/>
      </c>
      <c r="X1071" s="55" t="str">
        <f>IFERROR(X823*('SCENARIO Variables'!AF$97/'SCENARIO Variables'!AF$96),"")</f>
        <v/>
      </c>
      <c r="Y1071" s="55" t="str">
        <f>IFERROR(Y823*('SCENARIO Variables'!AG$97/'SCENARIO Variables'!AG$96),"")</f>
        <v/>
      </c>
      <c r="Z1071" s="55" t="str">
        <f>IFERROR(Z823*('SCENARIO Variables'!AH$97/'SCENARIO Variables'!AH$96),"")</f>
        <v/>
      </c>
      <c r="AA1071" s="55" t="str">
        <f>IFERROR(AA823*('SCENARIO Variables'!AI$97/'SCENARIO Variables'!AI$96),"")</f>
        <v/>
      </c>
      <c r="AB1071" s="55" t="str">
        <f>IFERROR(AB823*('SCENARIO Variables'!AJ$97/'SCENARIO Variables'!AJ$96),"")</f>
        <v/>
      </c>
      <c r="AC1071" s="55" t="str">
        <f>IFERROR(AC823*('SCENARIO Variables'!AK$97/'SCENARIO Variables'!AK$96),"")</f>
        <v/>
      </c>
    </row>
    <row r="1072" spans="3:29" x14ac:dyDescent="0.3">
      <c r="C1072" t="s">
        <v>94</v>
      </c>
      <c r="J1072" s="52" t="str">
        <f t="shared" si="46"/>
        <v>*</v>
      </c>
      <c r="K1072" s="8">
        <f t="shared" si="47"/>
        <v>2053</v>
      </c>
      <c r="L1072" s="59" t="str">
        <f t="shared" si="48"/>
        <v>CCSPO</v>
      </c>
      <c r="O1072" s="53" t="str">
        <f>IFERROR(ROUNDDOWN(O824*('SCENARIO Variables'!W$48/'SCENARIO Variables'!W$47),4),"")</f>
        <v/>
      </c>
      <c r="P1072" s="55" t="str">
        <f>IFERROR(P824*('SCENARIO Variables'!X$97/'SCENARIO Variables'!X$96),"")</f>
        <v/>
      </c>
      <c r="Q1072" s="55" t="str">
        <f>IFERROR(Q824*('SCENARIO Variables'!Y$97/'SCENARIO Variables'!Y$96),"")</f>
        <v/>
      </c>
      <c r="R1072" s="55" t="str">
        <f>IFERROR(R824*('SCENARIO Variables'!Z$97/'SCENARIO Variables'!Z$96),"")</f>
        <v/>
      </c>
      <c r="S1072" s="55" t="str">
        <f>IFERROR(S824*('SCENARIO Variables'!AA$97/'SCENARIO Variables'!AA$96),"")</f>
        <v/>
      </c>
      <c r="T1072" s="55" t="str">
        <f>IFERROR(T824*('SCENARIO Variables'!AB$97/'SCENARIO Variables'!AB$96),"")</f>
        <v/>
      </c>
      <c r="U1072" s="55" t="str">
        <f>IFERROR(U824*('SCENARIO Variables'!AC$97/'SCENARIO Variables'!AC$96),"")</f>
        <v/>
      </c>
      <c r="V1072" s="55" t="str">
        <f>IFERROR(V824*('SCENARIO Variables'!AD$97/'SCENARIO Variables'!AD$96),"")</f>
        <v/>
      </c>
      <c r="W1072" s="55" t="str">
        <f>IFERROR(W824*('SCENARIO Variables'!AE$97/'SCENARIO Variables'!AE$96),"")</f>
        <v/>
      </c>
      <c r="X1072" s="55" t="str">
        <f>IFERROR(X824*('SCENARIO Variables'!AF$97/'SCENARIO Variables'!AF$96),"")</f>
        <v/>
      </c>
      <c r="Y1072" s="55" t="str">
        <f>IFERROR(Y824*('SCENARIO Variables'!AG$97/'SCENARIO Variables'!AG$96),"")</f>
        <v/>
      </c>
      <c r="Z1072" s="55" t="str">
        <f>IFERROR(Z824*('SCENARIO Variables'!AH$97/'SCENARIO Variables'!AH$96),"")</f>
        <v/>
      </c>
      <c r="AA1072" s="55" t="str">
        <f>IFERROR(AA824*('SCENARIO Variables'!AI$97/'SCENARIO Variables'!AI$96),"")</f>
        <v/>
      </c>
      <c r="AB1072" s="55" t="str">
        <f>IFERROR(AB824*('SCENARIO Variables'!AJ$97/'SCENARIO Variables'!AJ$96),"")</f>
        <v/>
      </c>
      <c r="AC1072" s="55" t="str">
        <f>IFERROR(AC824*('SCENARIO Variables'!AK$97/'SCENARIO Variables'!AK$96),"")</f>
        <v/>
      </c>
    </row>
    <row r="1073" spans="3:29" x14ac:dyDescent="0.3">
      <c r="C1073" t="s">
        <v>95</v>
      </c>
      <c r="J1073" s="52" t="str">
        <f t="shared" si="46"/>
        <v>*</v>
      </c>
      <c r="K1073" s="8">
        <f t="shared" si="47"/>
        <v>2053</v>
      </c>
      <c r="L1073" s="59" t="str">
        <f t="shared" si="48"/>
        <v>CCTUR</v>
      </c>
      <c r="O1073" s="53" t="str">
        <f>IFERROR(ROUNDDOWN(O825*('SCENARIO Variables'!W$48/'SCENARIO Variables'!W$47),4),"")</f>
        <v/>
      </c>
      <c r="P1073" s="55" t="str">
        <f>IFERROR(P825*('SCENARIO Variables'!X$97/'SCENARIO Variables'!X$96),"")</f>
        <v/>
      </c>
      <c r="Q1073" s="55" t="str">
        <f>IFERROR(Q825*('SCENARIO Variables'!Y$97/'SCENARIO Variables'!Y$96),"")</f>
        <v/>
      </c>
      <c r="R1073" s="55" t="str">
        <f>IFERROR(R825*('SCENARIO Variables'!Z$97/'SCENARIO Variables'!Z$96),"")</f>
        <v/>
      </c>
      <c r="S1073" s="55" t="str">
        <f>IFERROR(S825*('SCENARIO Variables'!AA$97/'SCENARIO Variables'!AA$96),"")</f>
        <v/>
      </c>
      <c r="T1073" s="55" t="str">
        <f>IFERROR(T825*('SCENARIO Variables'!AB$97/'SCENARIO Variables'!AB$96),"")</f>
        <v/>
      </c>
      <c r="U1073" s="55" t="str">
        <f>IFERROR(U825*('SCENARIO Variables'!AC$97/'SCENARIO Variables'!AC$96),"")</f>
        <v/>
      </c>
      <c r="V1073" s="55" t="str">
        <f>IFERROR(V825*('SCENARIO Variables'!AD$97/'SCENARIO Variables'!AD$96),"")</f>
        <v/>
      </c>
      <c r="W1073" s="55" t="str">
        <f>IFERROR(W825*('SCENARIO Variables'!AE$97/'SCENARIO Variables'!AE$96),"")</f>
        <v/>
      </c>
      <c r="X1073" s="55" t="str">
        <f>IFERROR(X825*('SCENARIO Variables'!AF$97/'SCENARIO Variables'!AF$96),"")</f>
        <v/>
      </c>
      <c r="Y1073" s="55" t="str">
        <f>IFERROR(Y825*('SCENARIO Variables'!AG$97/'SCENARIO Variables'!AG$96),"")</f>
        <v/>
      </c>
      <c r="Z1073" s="55" t="str">
        <f>IFERROR(Z825*('SCENARIO Variables'!AH$97/'SCENARIO Variables'!AH$96),"")</f>
        <v/>
      </c>
      <c r="AA1073" s="55" t="str">
        <f>IFERROR(AA825*('SCENARIO Variables'!AI$97/'SCENARIO Variables'!AI$96),"")</f>
        <v/>
      </c>
      <c r="AB1073" s="55" t="str">
        <f>IFERROR(AB825*('SCENARIO Variables'!AJ$97/'SCENARIO Variables'!AJ$96),"")</f>
        <v/>
      </c>
      <c r="AC1073" s="55" t="str">
        <f>IFERROR(AC825*('SCENARIO Variables'!AK$97/'SCENARIO Variables'!AK$96),"")</f>
        <v/>
      </c>
    </row>
    <row r="1074" spans="3:29" x14ac:dyDescent="0.3">
      <c r="C1074" t="s">
        <v>96</v>
      </c>
      <c r="J1074" s="52" t="str">
        <f t="shared" si="46"/>
        <v>DEMAND</v>
      </c>
      <c r="K1074" s="8">
        <f t="shared" si="47"/>
        <v>2053</v>
      </c>
      <c r="L1074" s="59" t="str">
        <f t="shared" si="48"/>
        <v>CWCUL</v>
      </c>
      <c r="O1074" s="53">
        <f>IFERROR(ROUNDDOWN(O826*('SCENARIO Variables'!W$48/'SCENARIO Variables'!W$47),4),"")</f>
        <v>3.9859</v>
      </c>
      <c r="P1074" s="55" t="str">
        <f>IFERROR(P826*('SCENARIO Variables'!X$97/'SCENARIO Variables'!X$96),"")</f>
        <v/>
      </c>
      <c r="Q1074" s="55" t="str">
        <f>IFERROR(Q826*('SCENARIO Variables'!Y$97/'SCENARIO Variables'!Y$96),"")</f>
        <v/>
      </c>
      <c r="R1074" s="55" t="str">
        <f>IFERROR(R826*('SCENARIO Variables'!Z$97/'SCENARIO Variables'!Z$96),"")</f>
        <v/>
      </c>
      <c r="S1074" s="55" t="str">
        <f>IFERROR(S826*('SCENARIO Variables'!AA$97/'SCENARIO Variables'!AA$96),"")</f>
        <v/>
      </c>
      <c r="T1074" s="55" t="str">
        <f>IFERROR(T826*('SCENARIO Variables'!AB$97/'SCENARIO Variables'!AB$96),"")</f>
        <v/>
      </c>
      <c r="U1074" s="55" t="str">
        <f>IFERROR(U826*('SCENARIO Variables'!AC$97/'SCENARIO Variables'!AC$96),"")</f>
        <v/>
      </c>
      <c r="V1074" s="55" t="str">
        <f>IFERROR(V826*('SCENARIO Variables'!AD$97/'SCENARIO Variables'!AD$96),"")</f>
        <v/>
      </c>
      <c r="W1074" s="55" t="str">
        <f>IFERROR(W826*('SCENARIO Variables'!AE$97/'SCENARIO Variables'!AE$96),"")</f>
        <v/>
      </c>
      <c r="X1074" s="55" t="str">
        <f>IFERROR(X826*('SCENARIO Variables'!AF$97/'SCENARIO Variables'!AF$96),"")</f>
        <v/>
      </c>
      <c r="Y1074" s="55" t="str">
        <f>IFERROR(Y826*('SCENARIO Variables'!AG$97/'SCENARIO Variables'!AG$96),"")</f>
        <v/>
      </c>
      <c r="Z1074" s="55" t="str">
        <f>IFERROR(Z826*('SCENARIO Variables'!AH$97/'SCENARIO Variables'!AH$96),"")</f>
        <v/>
      </c>
      <c r="AA1074" s="55" t="str">
        <f>IFERROR(AA826*('SCENARIO Variables'!AI$97/'SCENARIO Variables'!AI$96),"")</f>
        <v/>
      </c>
      <c r="AB1074" s="55" t="str">
        <f>IFERROR(AB826*('SCENARIO Variables'!AJ$97/'SCENARIO Variables'!AJ$96),"")</f>
        <v/>
      </c>
      <c r="AC1074" s="55" t="str">
        <f>IFERROR(AC826*('SCENARIO Variables'!AK$97/'SCENARIO Variables'!AK$96),"")</f>
        <v/>
      </c>
    </row>
    <row r="1075" spans="3:29" x14ac:dyDescent="0.3">
      <c r="C1075" t="s">
        <v>97</v>
      </c>
      <c r="J1075" s="52" t="str">
        <f t="shared" si="46"/>
        <v>DEMAND</v>
      </c>
      <c r="K1075" s="8">
        <f t="shared" si="47"/>
        <v>2053</v>
      </c>
      <c r="L1075" s="59" t="str">
        <f t="shared" si="48"/>
        <v>CWEDU</v>
      </c>
      <c r="O1075" s="53">
        <f>IFERROR(ROUNDDOWN(O827*('SCENARIO Variables'!W$48/'SCENARIO Variables'!W$47),4),"")</f>
        <v>9.5703999999999994</v>
      </c>
      <c r="P1075" s="55" t="str">
        <f>IFERROR(P827*('SCENARIO Variables'!X$97/'SCENARIO Variables'!X$96),"")</f>
        <v/>
      </c>
      <c r="Q1075" s="55" t="str">
        <f>IFERROR(Q827*('SCENARIO Variables'!Y$97/'SCENARIO Variables'!Y$96),"")</f>
        <v/>
      </c>
      <c r="R1075" s="55" t="str">
        <f>IFERROR(R827*('SCENARIO Variables'!Z$97/'SCENARIO Variables'!Z$96),"")</f>
        <v/>
      </c>
      <c r="S1075" s="55" t="str">
        <f>IFERROR(S827*('SCENARIO Variables'!AA$97/'SCENARIO Variables'!AA$96),"")</f>
        <v/>
      </c>
      <c r="T1075" s="55" t="str">
        <f>IFERROR(T827*('SCENARIO Variables'!AB$97/'SCENARIO Variables'!AB$96),"")</f>
        <v/>
      </c>
      <c r="U1075" s="55" t="str">
        <f>IFERROR(U827*('SCENARIO Variables'!AC$97/'SCENARIO Variables'!AC$96),"")</f>
        <v/>
      </c>
      <c r="V1075" s="55" t="str">
        <f>IFERROR(V827*('SCENARIO Variables'!AD$97/'SCENARIO Variables'!AD$96),"")</f>
        <v/>
      </c>
      <c r="W1075" s="55" t="str">
        <f>IFERROR(W827*('SCENARIO Variables'!AE$97/'SCENARIO Variables'!AE$96),"")</f>
        <v/>
      </c>
      <c r="X1075" s="55" t="str">
        <f>IFERROR(X827*('SCENARIO Variables'!AF$97/'SCENARIO Variables'!AF$96),"")</f>
        <v/>
      </c>
      <c r="Y1075" s="55" t="str">
        <f>IFERROR(Y827*('SCENARIO Variables'!AG$97/'SCENARIO Variables'!AG$96),"")</f>
        <v/>
      </c>
      <c r="Z1075" s="55" t="str">
        <f>IFERROR(Z827*('SCENARIO Variables'!AH$97/'SCENARIO Variables'!AH$96),"")</f>
        <v/>
      </c>
      <c r="AA1075" s="55" t="str">
        <f>IFERROR(AA827*('SCENARIO Variables'!AI$97/'SCENARIO Variables'!AI$96),"")</f>
        <v/>
      </c>
      <c r="AB1075" s="55" t="str">
        <f>IFERROR(AB827*('SCENARIO Variables'!AJ$97/'SCENARIO Variables'!AJ$96),"")</f>
        <v/>
      </c>
      <c r="AC1075" s="55" t="str">
        <f>IFERROR(AC827*('SCENARIO Variables'!AK$97/'SCENARIO Variables'!AK$96),"")</f>
        <v/>
      </c>
    </row>
    <row r="1076" spans="3:29" x14ac:dyDescent="0.3">
      <c r="C1076" t="s">
        <v>98</v>
      </c>
      <c r="J1076" s="52" t="str">
        <f t="shared" si="46"/>
        <v>DEMAND</v>
      </c>
      <c r="K1076" s="8">
        <f t="shared" si="47"/>
        <v>2053</v>
      </c>
      <c r="L1076" s="59" t="str">
        <f t="shared" si="48"/>
        <v>CWHLT</v>
      </c>
      <c r="O1076" s="53">
        <f>IFERROR(ROUNDDOWN(O828*('SCENARIO Variables'!W$48/'SCENARIO Variables'!W$47),4),"")</f>
        <v>0.71870000000000001</v>
      </c>
      <c r="P1076" s="55" t="str">
        <f>IFERROR(P828*('SCENARIO Variables'!X$97/'SCENARIO Variables'!X$96),"")</f>
        <v/>
      </c>
      <c r="Q1076" s="55" t="str">
        <f>IFERROR(Q828*('SCENARIO Variables'!Y$97/'SCENARIO Variables'!Y$96),"")</f>
        <v/>
      </c>
      <c r="R1076" s="55" t="str">
        <f>IFERROR(R828*('SCENARIO Variables'!Z$97/'SCENARIO Variables'!Z$96),"")</f>
        <v/>
      </c>
      <c r="S1076" s="55" t="str">
        <f>IFERROR(S828*('SCENARIO Variables'!AA$97/'SCENARIO Variables'!AA$96),"")</f>
        <v/>
      </c>
      <c r="T1076" s="55" t="str">
        <f>IFERROR(T828*('SCENARIO Variables'!AB$97/'SCENARIO Variables'!AB$96),"")</f>
        <v/>
      </c>
      <c r="U1076" s="55" t="str">
        <f>IFERROR(U828*('SCENARIO Variables'!AC$97/'SCENARIO Variables'!AC$96),"")</f>
        <v/>
      </c>
      <c r="V1076" s="55" t="str">
        <f>IFERROR(V828*('SCENARIO Variables'!AD$97/'SCENARIO Variables'!AD$96),"")</f>
        <v/>
      </c>
      <c r="W1076" s="55" t="str">
        <f>IFERROR(W828*('SCENARIO Variables'!AE$97/'SCENARIO Variables'!AE$96),"")</f>
        <v/>
      </c>
      <c r="X1076" s="55" t="str">
        <f>IFERROR(X828*('SCENARIO Variables'!AF$97/'SCENARIO Variables'!AF$96),"")</f>
        <v/>
      </c>
      <c r="Y1076" s="55" t="str">
        <f>IFERROR(Y828*('SCENARIO Variables'!AG$97/'SCENARIO Variables'!AG$96),"")</f>
        <v/>
      </c>
      <c r="Z1076" s="55" t="str">
        <f>IFERROR(Z828*('SCENARIO Variables'!AH$97/'SCENARIO Variables'!AH$96),"")</f>
        <v/>
      </c>
      <c r="AA1076" s="55" t="str">
        <f>IFERROR(AA828*('SCENARIO Variables'!AI$97/'SCENARIO Variables'!AI$96),"")</f>
        <v/>
      </c>
      <c r="AB1076" s="55" t="str">
        <f>IFERROR(AB828*('SCENARIO Variables'!AJ$97/'SCENARIO Variables'!AJ$96),"")</f>
        <v/>
      </c>
      <c r="AC1076" s="55" t="str">
        <f>IFERROR(AC828*('SCENARIO Variables'!AK$97/'SCENARIO Variables'!AK$96),"")</f>
        <v/>
      </c>
    </row>
    <row r="1077" spans="3:29" x14ac:dyDescent="0.3">
      <c r="C1077" t="s">
        <v>99</v>
      </c>
      <c r="J1077" s="52" t="str">
        <f t="shared" si="46"/>
        <v>DEMAND</v>
      </c>
      <c r="K1077" s="8">
        <f t="shared" si="47"/>
        <v>2053</v>
      </c>
      <c r="L1077" s="59" t="str">
        <f t="shared" si="48"/>
        <v>CWOFF</v>
      </c>
      <c r="O1077" s="53">
        <f>IFERROR(ROUNDDOWN(O829*('SCENARIO Variables'!W$48/'SCENARIO Variables'!W$47),4),"")</f>
        <v>1.0202</v>
      </c>
      <c r="P1077" s="55" t="str">
        <f>IFERROR(P829*('SCENARIO Variables'!X$97/'SCENARIO Variables'!X$96),"")</f>
        <v/>
      </c>
      <c r="Q1077" s="55" t="str">
        <f>IFERROR(Q829*('SCENARIO Variables'!Y$97/'SCENARIO Variables'!Y$96),"")</f>
        <v/>
      </c>
      <c r="R1077" s="55" t="str">
        <f>IFERROR(R829*('SCENARIO Variables'!Z$97/'SCENARIO Variables'!Z$96),"")</f>
        <v/>
      </c>
      <c r="S1077" s="55" t="str">
        <f>IFERROR(S829*('SCENARIO Variables'!AA$97/'SCENARIO Variables'!AA$96),"")</f>
        <v/>
      </c>
      <c r="T1077" s="55" t="str">
        <f>IFERROR(T829*('SCENARIO Variables'!AB$97/'SCENARIO Variables'!AB$96),"")</f>
        <v/>
      </c>
      <c r="U1077" s="55" t="str">
        <f>IFERROR(U829*('SCENARIO Variables'!AC$97/'SCENARIO Variables'!AC$96),"")</f>
        <v/>
      </c>
      <c r="V1077" s="55" t="str">
        <f>IFERROR(V829*('SCENARIO Variables'!AD$97/'SCENARIO Variables'!AD$96),"")</f>
        <v/>
      </c>
      <c r="W1077" s="55" t="str">
        <f>IFERROR(W829*('SCENARIO Variables'!AE$97/'SCENARIO Variables'!AE$96),"")</f>
        <v/>
      </c>
      <c r="X1077" s="55" t="str">
        <f>IFERROR(X829*('SCENARIO Variables'!AF$97/'SCENARIO Variables'!AF$96),"")</f>
        <v/>
      </c>
      <c r="Y1077" s="55" t="str">
        <f>IFERROR(Y829*('SCENARIO Variables'!AG$97/'SCENARIO Variables'!AG$96),"")</f>
        <v/>
      </c>
      <c r="Z1077" s="55" t="str">
        <f>IFERROR(Z829*('SCENARIO Variables'!AH$97/'SCENARIO Variables'!AH$96),"")</f>
        <v/>
      </c>
      <c r="AA1077" s="55" t="str">
        <f>IFERROR(AA829*('SCENARIO Variables'!AI$97/'SCENARIO Variables'!AI$96),"")</f>
        <v/>
      </c>
      <c r="AB1077" s="55" t="str">
        <f>IFERROR(AB829*('SCENARIO Variables'!AJ$97/'SCENARIO Variables'!AJ$96),"")</f>
        <v/>
      </c>
      <c r="AC1077" s="55" t="str">
        <f>IFERROR(AC829*('SCENARIO Variables'!AK$97/'SCENARIO Variables'!AK$96),"")</f>
        <v/>
      </c>
    </row>
    <row r="1078" spans="3:29" x14ac:dyDescent="0.3">
      <c r="C1078" t="s">
        <v>100</v>
      </c>
      <c r="J1078" s="52" t="str">
        <f t="shared" si="46"/>
        <v>DEMAND</v>
      </c>
      <c r="K1078" s="8">
        <f t="shared" si="47"/>
        <v>2053</v>
      </c>
      <c r="L1078" s="59" t="str">
        <f t="shared" si="48"/>
        <v>CWOTH</v>
      </c>
      <c r="O1078" s="53">
        <f>IFERROR(ROUNDDOWN(O830*('SCENARIO Variables'!W$48/'SCENARIO Variables'!W$47),4),"")</f>
        <v>6.0743999999999998</v>
      </c>
      <c r="P1078" s="55" t="str">
        <f>IFERROR(P830*('SCENARIO Variables'!X$97/'SCENARIO Variables'!X$96),"")</f>
        <v/>
      </c>
      <c r="Q1078" s="55" t="str">
        <f>IFERROR(Q830*('SCENARIO Variables'!Y$97/'SCENARIO Variables'!Y$96),"")</f>
        <v/>
      </c>
      <c r="R1078" s="55" t="str">
        <f>IFERROR(R830*('SCENARIO Variables'!Z$97/'SCENARIO Variables'!Z$96),"")</f>
        <v/>
      </c>
      <c r="S1078" s="55" t="str">
        <f>IFERROR(S830*('SCENARIO Variables'!AA$97/'SCENARIO Variables'!AA$96),"")</f>
        <v/>
      </c>
      <c r="T1078" s="55" t="str">
        <f>IFERROR(T830*('SCENARIO Variables'!AB$97/'SCENARIO Variables'!AB$96),"")</f>
        <v/>
      </c>
      <c r="U1078" s="55" t="str">
        <f>IFERROR(U830*('SCENARIO Variables'!AC$97/'SCENARIO Variables'!AC$96),"")</f>
        <v/>
      </c>
      <c r="V1078" s="55" t="str">
        <f>IFERROR(V830*('SCENARIO Variables'!AD$97/'SCENARIO Variables'!AD$96),"")</f>
        <v/>
      </c>
      <c r="W1078" s="55" t="str">
        <f>IFERROR(W830*('SCENARIO Variables'!AE$97/'SCENARIO Variables'!AE$96),"")</f>
        <v/>
      </c>
      <c r="X1078" s="55" t="str">
        <f>IFERROR(X830*('SCENARIO Variables'!AF$97/'SCENARIO Variables'!AF$96),"")</f>
        <v/>
      </c>
      <c r="Y1078" s="55" t="str">
        <f>IFERROR(Y830*('SCENARIO Variables'!AG$97/'SCENARIO Variables'!AG$96),"")</f>
        <v/>
      </c>
      <c r="Z1078" s="55" t="str">
        <f>IFERROR(Z830*('SCENARIO Variables'!AH$97/'SCENARIO Variables'!AH$96),"")</f>
        <v/>
      </c>
      <c r="AA1078" s="55" t="str">
        <f>IFERROR(AA830*('SCENARIO Variables'!AI$97/'SCENARIO Variables'!AI$96),"")</f>
        <v/>
      </c>
      <c r="AB1078" s="55" t="str">
        <f>IFERROR(AB830*('SCENARIO Variables'!AJ$97/'SCENARIO Variables'!AJ$96),"")</f>
        <v/>
      </c>
      <c r="AC1078" s="55" t="str">
        <f>IFERROR(AC830*('SCENARIO Variables'!AK$97/'SCENARIO Variables'!AK$96),"")</f>
        <v/>
      </c>
    </row>
    <row r="1079" spans="3:29" x14ac:dyDescent="0.3">
      <c r="C1079" t="s">
        <v>101</v>
      </c>
      <c r="J1079" s="52" t="str">
        <f t="shared" si="46"/>
        <v>DEMAND</v>
      </c>
      <c r="K1079" s="8">
        <f t="shared" si="47"/>
        <v>2053</v>
      </c>
      <c r="L1079" s="59" t="str">
        <f t="shared" si="48"/>
        <v>CWRET</v>
      </c>
      <c r="O1079" s="53">
        <f>IFERROR(ROUNDDOWN(O831*('SCENARIO Variables'!W$48/'SCENARIO Variables'!W$47),4),"")</f>
        <v>1.258</v>
      </c>
      <c r="P1079" s="55" t="str">
        <f>IFERROR(P831*('SCENARIO Variables'!X$97/'SCENARIO Variables'!X$96),"")</f>
        <v/>
      </c>
      <c r="Q1079" s="55" t="str">
        <f>IFERROR(Q831*('SCENARIO Variables'!Y$97/'SCENARIO Variables'!Y$96),"")</f>
        <v/>
      </c>
      <c r="R1079" s="55" t="str">
        <f>IFERROR(R831*('SCENARIO Variables'!Z$97/'SCENARIO Variables'!Z$96),"")</f>
        <v/>
      </c>
      <c r="S1079" s="55" t="str">
        <f>IFERROR(S831*('SCENARIO Variables'!AA$97/'SCENARIO Variables'!AA$96),"")</f>
        <v/>
      </c>
      <c r="T1079" s="55" t="str">
        <f>IFERROR(T831*('SCENARIO Variables'!AB$97/'SCENARIO Variables'!AB$96),"")</f>
        <v/>
      </c>
      <c r="U1079" s="55" t="str">
        <f>IFERROR(U831*('SCENARIO Variables'!AC$97/'SCENARIO Variables'!AC$96),"")</f>
        <v/>
      </c>
      <c r="V1079" s="55" t="str">
        <f>IFERROR(V831*('SCENARIO Variables'!AD$97/'SCENARIO Variables'!AD$96),"")</f>
        <v/>
      </c>
      <c r="W1079" s="55" t="str">
        <f>IFERROR(W831*('SCENARIO Variables'!AE$97/'SCENARIO Variables'!AE$96),"")</f>
        <v/>
      </c>
      <c r="X1079" s="55" t="str">
        <f>IFERROR(X831*('SCENARIO Variables'!AF$97/'SCENARIO Variables'!AF$96),"")</f>
        <v/>
      </c>
      <c r="Y1079" s="55" t="str">
        <f>IFERROR(Y831*('SCENARIO Variables'!AG$97/'SCENARIO Variables'!AG$96),"")</f>
        <v/>
      </c>
      <c r="Z1079" s="55" t="str">
        <f>IFERROR(Z831*('SCENARIO Variables'!AH$97/'SCENARIO Variables'!AH$96),"")</f>
        <v/>
      </c>
      <c r="AA1079" s="55" t="str">
        <f>IFERROR(AA831*('SCENARIO Variables'!AI$97/'SCENARIO Variables'!AI$96),"")</f>
        <v/>
      </c>
      <c r="AB1079" s="55" t="str">
        <f>IFERROR(AB831*('SCENARIO Variables'!AJ$97/'SCENARIO Variables'!AJ$96),"")</f>
        <v/>
      </c>
      <c r="AC1079" s="55" t="str">
        <f>IFERROR(AC831*('SCENARIO Variables'!AK$97/'SCENARIO Variables'!AK$96),"")</f>
        <v/>
      </c>
    </row>
    <row r="1080" spans="3:29" x14ac:dyDescent="0.3">
      <c r="C1080" t="s">
        <v>102</v>
      </c>
      <c r="J1080" s="52" t="str">
        <f t="shared" si="46"/>
        <v>DEMAND</v>
      </c>
      <c r="K1080" s="8">
        <f t="shared" si="47"/>
        <v>2053</v>
      </c>
      <c r="L1080" s="59" t="str">
        <f t="shared" si="48"/>
        <v>CWSPO</v>
      </c>
      <c r="O1080" s="53">
        <f>IFERROR(ROUNDDOWN(O832*('SCENARIO Variables'!W$48/'SCENARIO Variables'!W$47),4),"")</f>
        <v>2.6987000000000001</v>
      </c>
      <c r="P1080" s="55" t="str">
        <f>IFERROR(P832*('SCENARIO Variables'!X$97/'SCENARIO Variables'!X$96),"")</f>
        <v/>
      </c>
      <c r="Q1080" s="55" t="str">
        <f>IFERROR(Q832*('SCENARIO Variables'!Y$97/'SCENARIO Variables'!Y$96),"")</f>
        <v/>
      </c>
      <c r="R1080" s="55" t="str">
        <f>IFERROR(R832*('SCENARIO Variables'!Z$97/'SCENARIO Variables'!Z$96),"")</f>
        <v/>
      </c>
      <c r="S1080" s="55" t="str">
        <f>IFERROR(S832*('SCENARIO Variables'!AA$97/'SCENARIO Variables'!AA$96),"")</f>
        <v/>
      </c>
      <c r="T1080" s="55" t="str">
        <f>IFERROR(T832*('SCENARIO Variables'!AB$97/'SCENARIO Variables'!AB$96),"")</f>
        <v/>
      </c>
      <c r="U1080" s="55" t="str">
        <f>IFERROR(U832*('SCENARIO Variables'!AC$97/'SCENARIO Variables'!AC$96),"")</f>
        <v/>
      </c>
      <c r="V1080" s="55" t="str">
        <f>IFERROR(V832*('SCENARIO Variables'!AD$97/'SCENARIO Variables'!AD$96),"")</f>
        <v/>
      </c>
      <c r="W1080" s="55" t="str">
        <f>IFERROR(W832*('SCENARIO Variables'!AE$97/'SCENARIO Variables'!AE$96),"")</f>
        <v/>
      </c>
      <c r="X1080" s="55" t="str">
        <f>IFERROR(X832*('SCENARIO Variables'!AF$97/'SCENARIO Variables'!AF$96),"")</f>
        <v/>
      </c>
      <c r="Y1080" s="55" t="str">
        <f>IFERROR(Y832*('SCENARIO Variables'!AG$97/'SCENARIO Variables'!AG$96),"")</f>
        <v/>
      </c>
      <c r="Z1080" s="55" t="str">
        <f>IFERROR(Z832*('SCENARIO Variables'!AH$97/'SCENARIO Variables'!AH$96),"")</f>
        <v/>
      </c>
      <c r="AA1080" s="55" t="str">
        <f>IFERROR(AA832*('SCENARIO Variables'!AI$97/'SCENARIO Variables'!AI$96),"")</f>
        <v/>
      </c>
      <c r="AB1080" s="55" t="str">
        <f>IFERROR(AB832*('SCENARIO Variables'!AJ$97/'SCENARIO Variables'!AJ$96),"")</f>
        <v/>
      </c>
      <c r="AC1080" s="55" t="str">
        <f>IFERROR(AC832*('SCENARIO Variables'!AK$97/'SCENARIO Variables'!AK$96),"")</f>
        <v/>
      </c>
    </row>
    <row r="1081" spans="3:29" x14ac:dyDescent="0.3">
      <c r="C1081" t="s">
        <v>103</v>
      </c>
      <c r="J1081" s="52" t="str">
        <f t="shared" si="46"/>
        <v>DEMAND</v>
      </c>
      <c r="K1081" s="8">
        <f t="shared" si="47"/>
        <v>2053</v>
      </c>
      <c r="L1081" s="59" t="str">
        <f t="shared" si="48"/>
        <v>CWTUR</v>
      </c>
      <c r="O1081" s="53">
        <f>IFERROR(ROUNDDOWN(O833*('SCENARIO Variables'!W$48/'SCENARIO Variables'!W$47),4),"")</f>
        <v>0.76639999999999997</v>
      </c>
      <c r="P1081" s="55" t="str">
        <f>IFERROR(P833*('SCENARIO Variables'!X$97/'SCENARIO Variables'!X$96),"")</f>
        <v/>
      </c>
      <c r="Q1081" s="55" t="str">
        <f>IFERROR(Q833*('SCENARIO Variables'!Y$97/'SCENARIO Variables'!Y$96),"")</f>
        <v/>
      </c>
      <c r="R1081" s="55" t="str">
        <f>IFERROR(R833*('SCENARIO Variables'!Z$97/'SCENARIO Variables'!Z$96),"")</f>
        <v/>
      </c>
      <c r="S1081" s="55" t="str">
        <f>IFERROR(S833*('SCENARIO Variables'!AA$97/'SCENARIO Variables'!AA$96),"")</f>
        <v/>
      </c>
      <c r="T1081" s="55" t="str">
        <f>IFERROR(T833*('SCENARIO Variables'!AB$97/'SCENARIO Variables'!AB$96),"")</f>
        <v/>
      </c>
      <c r="U1081" s="55" t="str">
        <f>IFERROR(U833*('SCENARIO Variables'!AC$97/'SCENARIO Variables'!AC$96),"")</f>
        <v/>
      </c>
      <c r="V1081" s="55" t="str">
        <f>IFERROR(V833*('SCENARIO Variables'!AD$97/'SCENARIO Variables'!AD$96),"")</f>
        <v/>
      </c>
      <c r="W1081" s="55" t="str">
        <f>IFERROR(W833*('SCENARIO Variables'!AE$97/'SCENARIO Variables'!AE$96),"")</f>
        <v/>
      </c>
      <c r="X1081" s="55" t="str">
        <f>IFERROR(X833*('SCENARIO Variables'!AF$97/'SCENARIO Variables'!AF$96),"")</f>
        <v/>
      </c>
      <c r="Y1081" s="55" t="str">
        <f>IFERROR(Y833*('SCENARIO Variables'!AG$97/'SCENARIO Variables'!AG$96),"")</f>
        <v/>
      </c>
      <c r="Z1081" s="55" t="str">
        <f>IFERROR(Z833*('SCENARIO Variables'!AH$97/'SCENARIO Variables'!AH$96),"")</f>
        <v/>
      </c>
      <c r="AA1081" s="55" t="str">
        <f>IFERROR(AA833*('SCENARIO Variables'!AI$97/'SCENARIO Variables'!AI$96),"")</f>
        <v/>
      </c>
      <c r="AB1081" s="55" t="str">
        <f>IFERROR(AB833*('SCENARIO Variables'!AJ$97/'SCENARIO Variables'!AJ$96),"")</f>
        <v/>
      </c>
      <c r="AC1081" s="55" t="str">
        <f>IFERROR(AC833*('SCENARIO Variables'!AK$97/'SCENARIO Variables'!AK$96),"")</f>
        <v/>
      </c>
    </row>
    <row r="1082" spans="3:29" x14ac:dyDescent="0.3">
      <c r="C1082" t="s">
        <v>104</v>
      </c>
      <c r="J1082" s="52" t="str">
        <f t="shared" si="46"/>
        <v>DEMAND</v>
      </c>
      <c r="K1082" s="8">
        <f t="shared" si="47"/>
        <v>2053</v>
      </c>
      <c r="L1082" s="59" t="str">
        <f t="shared" si="48"/>
        <v>CKCUL</v>
      </c>
      <c r="O1082" s="53">
        <f>IFERROR(ROUNDDOWN(O834*('SCENARIO Variables'!W$48/'SCENARIO Variables'!W$47),4),"")</f>
        <v>0.84840000000000004</v>
      </c>
      <c r="P1082" s="55" t="str">
        <f>IFERROR(P834*('SCENARIO Variables'!X$97/'SCENARIO Variables'!X$96),"")</f>
        <v/>
      </c>
      <c r="Q1082" s="55" t="str">
        <f>IFERROR(Q834*('SCENARIO Variables'!Y$97/'SCENARIO Variables'!Y$96),"")</f>
        <v/>
      </c>
      <c r="R1082" s="55" t="str">
        <f>IFERROR(R834*('SCENARIO Variables'!Z$97/'SCENARIO Variables'!Z$96),"")</f>
        <v/>
      </c>
      <c r="S1082" s="55" t="str">
        <f>IFERROR(S834*('SCENARIO Variables'!AA$97/'SCENARIO Variables'!AA$96),"")</f>
        <v/>
      </c>
      <c r="T1082" s="55" t="str">
        <f>IFERROR(T834*('SCENARIO Variables'!AB$97/'SCENARIO Variables'!AB$96),"")</f>
        <v/>
      </c>
      <c r="U1082" s="55" t="str">
        <f>IFERROR(U834*('SCENARIO Variables'!AC$97/'SCENARIO Variables'!AC$96),"")</f>
        <v/>
      </c>
      <c r="V1082" s="55" t="str">
        <f>IFERROR(V834*('SCENARIO Variables'!AD$97/'SCENARIO Variables'!AD$96),"")</f>
        <v/>
      </c>
      <c r="W1082" s="55" t="str">
        <f>IFERROR(W834*('SCENARIO Variables'!AE$97/'SCENARIO Variables'!AE$96),"")</f>
        <v/>
      </c>
      <c r="X1082" s="55" t="str">
        <f>IFERROR(X834*('SCENARIO Variables'!AF$97/'SCENARIO Variables'!AF$96),"")</f>
        <v/>
      </c>
      <c r="Y1082" s="55" t="str">
        <f>IFERROR(Y834*('SCENARIO Variables'!AG$97/'SCENARIO Variables'!AG$96),"")</f>
        <v/>
      </c>
      <c r="Z1082" s="55" t="str">
        <f>IFERROR(Z834*('SCENARIO Variables'!AH$97/'SCENARIO Variables'!AH$96),"")</f>
        <v/>
      </c>
      <c r="AA1082" s="55" t="str">
        <f>IFERROR(AA834*('SCENARIO Variables'!AI$97/'SCENARIO Variables'!AI$96),"")</f>
        <v/>
      </c>
      <c r="AB1082" s="55" t="str">
        <f>IFERROR(AB834*('SCENARIO Variables'!AJ$97/'SCENARIO Variables'!AJ$96),"")</f>
        <v/>
      </c>
      <c r="AC1082" s="55" t="str">
        <f>IFERROR(AC834*('SCENARIO Variables'!AK$97/'SCENARIO Variables'!AK$96),"")</f>
        <v/>
      </c>
    </row>
    <row r="1083" spans="3:29" x14ac:dyDescent="0.3">
      <c r="C1083" t="s">
        <v>105</v>
      </c>
      <c r="J1083" s="52" t="str">
        <f t="shared" si="46"/>
        <v>DEMAND</v>
      </c>
      <c r="K1083" s="8">
        <f t="shared" si="47"/>
        <v>2053</v>
      </c>
      <c r="L1083" s="59" t="str">
        <f t="shared" si="48"/>
        <v>CKEDU</v>
      </c>
      <c r="O1083" s="53">
        <f>IFERROR(ROUNDDOWN(O835*('SCENARIO Variables'!W$48/'SCENARIO Variables'!W$47),4),"")</f>
        <v>2.0371999999999999</v>
      </c>
      <c r="P1083" s="55" t="str">
        <f>IFERROR(P835*('SCENARIO Variables'!X$97/'SCENARIO Variables'!X$96),"")</f>
        <v/>
      </c>
      <c r="Q1083" s="55" t="str">
        <f>IFERROR(Q835*('SCENARIO Variables'!Y$97/'SCENARIO Variables'!Y$96),"")</f>
        <v/>
      </c>
      <c r="R1083" s="55" t="str">
        <f>IFERROR(R835*('SCENARIO Variables'!Z$97/'SCENARIO Variables'!Z$96),"")</f>
        <v/>
      </c>
      <c r="S1083" s="55" t="str">
        <f>IFERROR(S835*('SCENARIO Variables'!AA$97/'SCENARIO Variables'!AA$96),"")</f>
        <v/>
      </c>
      <c r="T1083" s="55" t="str">
        <f>IFERROR(T835*('SCENARIO Variables'!AB$97/'SCENARIO Variables'!AB$96),"")</f>
        <v/>
      </c>
      <c r="U1083" s="55" t="str">
        <f>IFERROR(U835*('SCENARIO Variables'!AC$97/'SCENARIO Variables'!AC$96),"")</f>
        <v/>
      </c>
      <c r="V1083" s="55" t="str">
        <f>IFERROR(V835*('SCENARIO Variables'!AD$97/'SCENARIO Variables'!AD$96),"")</f>
        <v/>
      </c>
      <c r="W1083" s="55" t="str">
        <f>IFERROR(W835*('SCENARIO Variables'!AE$97/'SCENARIO Variables'!AE$96),"")</f>
        <v/>
      </c>
      <c r="X1083" s="55" t="str">
        <f>IFERROR(X835*('SCENARIO Variables'!AF$97/'SCENARIO Variables'!AF$96),"")</f>
        <v/>
      </c>
      <c r="Y1083" s="55" t="str">
        <f>IFERROR(Y835*('SCENARIO Variables'!AG$97/'SCENARIO Variables'!AG$96),"")</f>
        <v/>
      </c>
      <c r="Z1083" s="55" t="str">
        <f>IFERROR(Z835*('SCENARIO Variables'!AH$97/'SCENARIO Variables'!AH$96),"")</f>
        <v/>
      </c>
      <c r="AA1083" s="55" t="str">
        <f>IFERROR(AA835*('SCENARIO Variables'!AI$97/'SCENARIO Variables'!AI$96),"")</f>
        <v/>
      </c>
      <c r="AB1083" s="55" t="str">
        <f>IFERROR(AB835*('SCENARIO Variables'!AJ$97/'SCENARIO Variables'!AJ$96),"")</f>
        <v/>
      </c>
      <c r="AC1083" s="55" t="str">
        <f>IFERROR(AC835*('SCENARIO Variables'!AK$97/'SCENARIO Variables'!AK$96),"")</f>
        <v/>
      </c>
    </row>
    <row r="1084" spans="3:29" x14ac:dyDescent="0.3">
      <c r="C1084" t="s">
        <v>106</v>
      </c>
      <c r="J1084" s="52" t="str">
        <f t="shared" si="46"/>
        <v>DEMAND</v>
      </c>
      <c r="K1084" s="8">
        <f t="shared" si="47"/>
        <v>2053</v>
      </c>
      <c r="L1084" s="59" t="str">
        <f t="shared" si="48"/>
        <v>CKHLT</v>
      </c>
      <c r="O1084" s="53">
        <f>IFERROR(ROUNDDOWN(O836*('SCENARIO Variables'!W$48/'SCENARIO Variables'!W$47),4),"")</f>
        <v>0.1527</v>
      </c>
      <c r="P1084" s="55" t="str">
        <f>IFERROR(P836*('SCENARIO Variables'!X$97/'SCENARIO Variables'!X$96),"")</f>
        <v/>
      </c>
      <c r="Q1084" s="55" t="str">
        <f>IFERROR(Q836*('SCENARIO Variables'!Y$97/'SCENARIO Variables'!Y$96),"")</f>
        <v/>
      </c>
      <c r="R1084" s="55" t="str">
        <f>IFERROR(R836*('SCENARIO Variables'!Z$97/'SCENARIO Variables'!Z$96),"")</f>
        <v/>
      </c>
      <c r="S1084" s="55" t="str">
        <f>IFERROR(S836*('SCENARIO Variables'!AA$97/'SCENARIO Variables'!AA$96),"")</f>
        <v/>
      </c>
      <c r="T1084" s="55" t="str">
        <f>IFERROR(T836*('SCENARIO Variables'!AB$97/'SCENARIO Variables'!AB$96),"")</f>
        <v/>
      </c>
      <c r="U1084" s="55" t="str">
        <f>IFERROR(U836*('SCENARIO Variables'!AC$97/'SCENARIO Variables'!AC$96),"")</f>
        <v/>
      </c>
      <c r="V1084" s="55" t="str">
        <f>IFERROR(V836*('SCENARIO Variables'!AD$97/'SCENARIO Variables'!AD$96),"")</f>
        <v/>
      </c>
      <c r="W1084" s="55" t="str">
        <f>IFERROR(W836*('SCENARIO Variables'!AE$97/'SCENARIO Variables'!AE$96),"")</f>
        <v/>
      </c>
      <c r="X1084" s="55" t="str">
        <f>IFERROR(X836*('SCENARIO Variables'!AF$97/'SCENARIO Variables'!AF$96),"")</f>
        <v/>
      </c>
      <c r="Y1084" s="55" t="str">
        <f>IFERROR(Y836*('SCENARIO Variables'!AG$97/'SCENARIO Variables'!AG$96),"")</f>
        <v/>
      </c>
      <c r="Z1084" s="55" t="str">
        <f>IFERROR(Z836*('SCENARIO Variables'!AH$97/'SCENARIO Variables'!AH$96),"")</f>
        <v/>
      </c>
      <c r="AA1084" s="55" t="str">
        <f>IFERROR(AA836*('SCENARIO Variables'!AI$97/'SCENARIO Variables'!AI$96),"")</f>
        <v/>
      </c>
      <c r="AB1084" s="55" t="str">
        <f>IFERROR(AB836*('SCENARIO Variables'!AJ$97/'SCENARIO Variables'!AJ$96),"")</f>
        <v/>
      </c>
      <c r="AC1084" s="55" t="str">
        <f>IFERROR(AC836*('SCENARIO Variables'!AK$97/'SCENARIO Variables'!AK$96),"")</f>
        <v/>
      </c>
    </row>
    <row r="1085" spans="3:29" x14ac:dyDescent="0.3">
      <c r="C1085" t="s">
        <v>107</v>
      </c>
      <c r="J1085" s="52" t="str">
        <f t="shared" si="46"/>
        <v>DEMAND</v>
      </c>
      <c r="K1085" s="8">
        <f t="shared" si="47"/>
        <v>2053</v>
      </c>
      <c r="L1085" s="59" t="str">
        <f t="shared" si="48"/>
        <v>CKOFF</v>
      </c>
      <c r="O1085" s="53">
        <f>IFERROR(ROUNDDOWN(O837*('SCENARIO Variables'!W$48/'SCENARIO Variables'!W$47),4),"")</f>
        <v>0.21690000000000001</v>
      </c>
      <c r="P1085" s="55" t="str">
        <f>IFERROR(P837*('SCENARIO Variables'!X$97/'SCENARIO Variables'!X$96),"")</f>
        <v/>
      </c>
      <c r="Q1085" s="55" t="str">
        <f>IFERROR(Q837*('SCENARIO Variables'!Y$97/'SCENARIO Variables'!Y$96),"")</f>
        <v/>
      </c>
      <c r="R1085" s="55" t="str">
        <f>IFERROR(R837*('SCENARIO Variables'!Z$97/'SCENARIO Variables'!Z$96),"")</f>
        <v/>
      </c>
      <c r="S1085" s="55" t="str">
        <f>IFERROR(S837*('SCENARIO Variables'!AA$97/'SCENARIO Variables'!AA$96),"")</f>
        <v/>
      </c>
      <c r="T1085" s="55" t="str">
        <f>IFERROR(T837*('SCENARIO Variables'!AB$97/'SCENARIO Variables'!AB$96),"")</f>
        <v/>
      </c>
      <c r="U1085" s="55" t="str">
        <f>IFERROR(U837*('SCENARIO Variables'!AC$97/'SCENARIO Variables'!AC$96),"")</f>
        <v/>
      </c>
      <c r="V1085" s="55" t="str">
        <f>IFERROR(V837*('SCENARIO Variables'!AD$97/'SCENARIO Variables'!AD$96),"")</f>
        <v/>
      </c>
      <c r="W1085" s="55" t="str">
        <f>IFERROR(W837*('SCENARIO Variables'!AE$97/'SCENARIO Variables'!AE$96),"")</f>
        <v/>
      </c>
      <c r="X1085" s="55" t="str">
        <f>IFERROR(X837*('SCENARIO Variables'!AF$97/'SCENARIO Variables'!AF$96),"")</f>
        <v/>
      </c>
      <c r="Y1085" s="55" t="str">
        <f>IFERROR(Y837*('SCENARIO Variables'!AG$97/'SCENARIO Variables'!AG$96),"")</f>
        <v/>
      </c>
      <c r="Z1085" s="55" t="str">
        <f>IFERROR(Z837*('SCENARIO Variables'!AH$97/'SCENARIO Variables'!AH$96),"")</f>
        <v/>
      </c>
      <c r="AA1085" s="55" t="str">
        <f>IFERROR(AA837*('SCENARIO Variables'!AI$97/'SCENARIO Variables'!AI$96),"")</f>
        <v/>
      </c>
      <c r="AB1085" s="55" t="str">
        <f>IFERROR(AB837*('SCENARIO Variables'!AJ$97/'SCENARIO Variables'!AJ$96),"")</f>
        <v/>
      </c>
      <c r="AC1085" s="55" t="str">
        <f>IFERROR(AC837*('SCENARIO Variables'!AK$97/'SCENARIO Variables'!AK$96),"")</f>
        <v/>
      </c>
    </row>
    <row r="1086" spans="3:29" x14ac:dyDescent="0.3">
      <c r="C1086" t="s">
        <v>108</v>
      </c>
      <c r="J1086" s="52" t="str">
        <f t="shared" si="46"/>
        <v>DEMAND</v>
      </c>
      <c r="K1086" s="8">
        <f t="shared" si="47"/>
        <v>2053</v>
      </c>
      <c r="L1086" s="59" t="str">
        <f t="shared" si="48"/>
        <v>CKOTH</v>
      </c>
      <c r="O1086" s="53">
        <f>IFERROR(ROUNDDOWN(O838*('SCENARIO Variables'!W$48/'SCENARIO Variables'!W$47),4),"")</f>
        <v>1.2928999999999999</v>
      </c>
      <c r="P1086" s="55" t="str">
        <f>IFERROR(P838*('SCENARIO Variables'!X$97/'SCENARIO Variables'!X$96),"")</f>
        <v/>
      </c>
      <c r="Q1086" s="55" t="str">
        <f>IFERROR(Q838*('SCENARIO Variables'!Y$97/'SCENARIO Variables'!Y$96),"")</f>
        <v/>
      </c>
      <c r="R1086" s="55" t="str">
        <f>IFERROR(R838*('SCENARIO Variables'!Z$97/'SCENARIO Variables'!Z$96),"")</f>
        <v/>
      </c>
      <c r="S1086" s="55" t="str">
        <f>IFERROR(S838*('SCENARIO Variables'!AA$97/'SCENARIO Variables'!AA$96),"")</f>
        <v/>
      </c>
      <c r="T1086" s="55" t="str">
        <f>IFERROR(T838*('SCENARIO Variables'!AB$97/'SCENARIO Variables'!AB$96),"")</f>
        <v/>
      </c>
      <c r="U1086" s="55" t="str">
        <f>IFERROR(U838*('SCENARIO Variables'!AC$97/'SCENARIO Variables'!AC$96),"")</f>
        <v/>
      </c>
      <c r="V1086" s="55" t="str">
        <f>IFERROR(V838*('SCENARIO Variables'!AD$97/'SCENARIO Variables'!AD$96),"")</f>
        <v/>
      </c>
      <c r="W1086" s="55" t="str">
        <f>IFERROR(W838*('SCENARIO Variables'!AE$97/'SCENARIO Variables'!AE$96),"")</f>
        <v/>
      </c>
      <c r="X1086" s="55" t="str">
        <f>IFERROR(X838*('SCENARIO Variables'!AF$97/'SCENARIO Variables'!AF$96),"")</f>
        <v/>
      </c>
      <c r="Y1086" s="55" t="str">
        <f>IFERROR(Y838*('SCENARIO Variables'!AG$97/'SCENARIO Variables'!AG$96),"")</f>
        <v/>
      </c>
      <c r="Z1086" s="55" t="str">
        <f>IFERROR(Z838*('SCENARIO Variables'!AH$97/'SCENARIO Variables'!AH$96),"")</f>
        <v/>
      </c>
      <c r="AA1086" s="55" t="str">
        <f>IFERROR(AA838*('SCENARIO Variables'!AI$97/'SCENARIO Variables'!AI$96),"")</f>
        <v/>
      </c>
      <c r="AB1086" s="55" t="str">
        <f>IFERROR(AB838*('SCENARIO Variables'!AJ$97/'SCENARIO Variables'!AJ$96),"")</f>
        <v/>
      </c>
      <c r="AC1086" s="55" t="str">
        <f>IFERROR(AC838*('SCENARIO Variables'!AK$97/'SCENARIO Variables'!AK$96),"")</f>
        <v/>
      </c>
    </row>
    <row r="1087" spans="3:29" x14ac:dyDescent="0.3">
      <c r="C1087" t="s">
        <v>109</v>
      </c>
      <c r="J1087" s="52" t="str">
        <f t="shared" si="46"/>
        <v>DEMAND</v>
      </c>
      <c r="K1087" s="8">
        <f t="shared" si="47"/>
        <v>2053</v>
      </c>
      <c r="L1087" s="59" t="str">
        <f t="shared" si="48"/>
        <v>CKRET</v>
      </c>
      <c r="O1087" s="53">
        <f>IFERROR(ROUNDDOWN(O839*('SCENARIO Variables'!W$48/'SCENARIO Variables'!W$47),4),"")</f>
        <v>0.26750000000000002</v>
      </c>
      <c r="P1087" s="55" t="str">
        <f>IFERROR(P839*('SCENARIO Variables'!X$97/'SCENARIO Variables'!X$96),"")</f>
        <v/>
      </c>
      <c r="Q1087" s="55" t="str">
        <f>IFERROR(Q839*('SCENARIO Variables'!Y$97/'SCENARIO Variables'!Y$96),"")</f>
        <v/>
      </c>
      <c r="R1087" s="55" t="str">
        <f>IFERROR(R839*('SCENARIO Variables'!Z$97/'SCENARIO Variables'!Z$96),"")</f>
        <v/>
      </c>
      <c r="S1087" s="55" t="str">
        <f>IFERROR(S839*('SCENARIO Variables'!AA$97/'SCENARIO Variables'!AA$96),"")</f>
        <v/>
      </c>
      <c r="T1087" s="55" t="str">
        <f>IFERROR(T839*('SCENARIO Variables'!AB$97/'SCENARIO Variables'!AB$96),"")</f>
        <v/>
      </c>
      <c r="U1087" s="55" t="str">
        <f>IFERROR(U839*('SCENARIO Variables'!AC$97/'SCENARIO Variables'!AC$96),"")</f>
        <v/>
      </c>
      <c r="V1087" s="55" t="str">
        <f>IFERROR(V839*('SCENARIO Variables'!AD$97/'SCENARIO Variables'!AD$96),"")</f>
        <v/>
      </c>
      <c r="W1087" s="55" t="str">
        <f>IFERROR(W839*('SCENARIO Variables'!AE$97/'SCENARIO Variables'!AE$96),"")</f>
        <v/>
      </c>
      <c r="X1087" s="55" t="str">
        <f>IFERROR(X839*('SCENARIO Variables'!AF$97/'SCENARIO Variables'!AF$96),"")</f>
        <v/>
      </c>
      <c r="Y1087" s="55" t="str">
        <f>IFERROR(Y839*('SCENARIO Variables'!AG$97/'SCENARIO Variables'!AG$96),"")</f>
        <v/>
      </c>
      <c r="Z1087" s="55" t="str">
        <f>IFERROR(Z839*('SCENARIO Variables'!AH$97/'SCENARIO Variables'!AH$96),"")</f>
        <v/>
      </c>
      <c r="AA1087" s="55" t="str">
        <f>IFERROR(AA839*('SCENARIO Variables'!AI$97/'SCENARIO Variables'!AI$96),"")</f>
        <v/>
      </c>
      <c r="AB1087" s="55" t="str">
        <f>IFERROR(AB839*('SCENARIO Variables'!AJ$97/'SCENARIO Variables'!AJ$96),"")</f>
        <v/>
      </c>
      <c r="AC1087" s="55" t="str">
        <f>IFERROR(AC839*('SCENARIO Variables'!AK$97/'SCENARIO Variables'!AK$96),"")</f>
        <v/>
      </c>
    </row>
    <row r="1088" spans="3:29" x14ac:dyDescent="0.3">
      <c r="C1088" t="s">
        <v>110</v>
      </c>
      <c r="J1088" s="52" t="str">
        <f t="shared" si="46"/>
        <v>DEMAND</v>
      </c>
      <c r="K1088" s="8">
        <f t="shared" si="47"/>
        <v>2053</v>
      </c>
      <c r="L1088" s="59" t="str">
        <f t="shared" si="48"/>
        <v>CKSPO</v>
      </c>
      <c r="O1088" s="53">
        <f>IFERROR(ROUNDDOWN(O840*('SCENARIO Variables'!W$48/'SCENARIO Variables'!W$47),4),"")</f>
        <v>0.57430000000000003</v>
      </c>
      <c r="P1088" s="55" t="str">
        <f>IFERROR(P840*('SCENARIO Variables'!X$97/'SCENARIO Variables'!X$96),"")</f>
        <v/>
      </c>
      <c r="Q1088" s="55" t="str">
        <f>IFERROR(Q840*('SCENARIO Variables'!Y$97/'SCENARIO Variables'!Y$96),"")</f>
        <v/>
      </c>
      <c r="R1088" s="55" t="str">
        <f>IFERROR(R840*('SCENARIO Variables'!Z$97/'SCENARIO Variables'!Z$96),"")</f>
        <v/>
      </c>
      <c r="S1088" s="55" t="str">
        <f>IFERROR(S840*('SCENARIO Variables'!AA$97/'SCENARIO Variables'!AA$96),"")</f>
        <v/>
      </c>
      <c r="T1088" s="55" t="str">
        <f>IFERROR(T840*('SCENARIO Variables'!AB$97/'SCENARIO Variables'!AB$96),"")</f>
        <v/>
      </c>
      <c r="U1088" s="55" t="str">
        <f>IFERROR(U840*('SCENARIO Variables'!AC$97/'SCENARIO Variables'!AC$96),"")</f>
        <v/>
      </c>
      <c r="V1088" s="55" t="str">
        <f>IFERROR(V840*('SCENARIO Variables'!AD$97/'SCENARIO Variables'!AD$96),"")</f>
        <v/>
      </c>
      <c r="W1088" s="55" t="str">
        <f>IFERROR(W840*('SCENARIO Variables'!AE$97/'SCENARIO Variables'!AE$96),"")</f>
        <v/>
      </c>
      <c r="X1088" s="55" t="str">
        <f>IFERROR(X840*('SCENARIO Variables'!AF$97/'SCENARIO Variables'!AF$96),"")</f>
        <v/>
      </c>
      <c r="Y1088" s="55" t="str">
        <f>IFERROR(Y840*('SCENARIO Variables'!AG$97/'SCENARIO Variables'!AG$96),"")</f>
        <v/>
      </c>
      <c r="Z1088" s="55" t="str">
        <f>IFERROR(Z840*('SCENARIO Variables'!AH$97/'SCENARIO Variables'!AH$96),"")</f>
        <v/>
      </c>
      <c r="AA1088" s="55" t="str">
        <f>IFERROR(AA840*('SCENARIO Variables'!AI$97/'SCENARIO Variables'!AI$96),"")</f>
        <v/>
      </c>
      <c r="AB1088" s="55" t="str">
        <f>IFERROR(AB840*('SCENARIO Variables'!AJ$97/'SCENARIO Variables'!AJ$96),"")</f>
        <v/>
      </c>
      <c r="AC1088" s="55" t="str">
        <f>IFERROR(AC840*('SCENARIO Variables'!AK$97/'SCENARIO Variables'!AK$96),"")</f>
        <v/>
      </c>
    </row>
    <row r="1089" spans="3:29" x14ac:dyDescent="0.3">
      <c r="C1089" t="s">
        <v>111</v>
      </c>
      <c r="J1089" s="52" t="str">
        <f t="shared" si="46"/>
        <v>DEMAND</v>
      </c>
      <c r="K1089" s="8">
        <f t="shared" si="47"/>
        <v>2053</v>
      </c>
      <c r="L1089" s="59" t="str">
        <f t="shared" si="48"/>
        <v>CKTUR</v>
      </c>
      <c r="O1089" s="53">
        <f>IFERROR(ROUNDDOWN(O841*('SCENARIO Variables'!W$48/'SCENARIO Variables'!W$47),4),"")</f>
        <v>0.1628</v>
      </c>
      <c r="P1089" s="55" t="str">
        <f>IFERROR(P841*('SCENARIO Variables'!X$97/'SCENARIO Variables'!X$96),"")</f>
        <v/>
      </c>
      <c r="Q1089" s="55" t="str">
        <f>IFERROR(Q841*('SCENARIO Variables'!Y$97/'SCENARIO Variables'!Y$96),"")</f>
        <v/>
      </c>
      <c r="R1089" s="55" t="str">
        <f>IFERROR(R841*('SCENARIO Variables'!Z$97/'SCENARIO Variables'!Z$96),"")</f>
        <v/>
      </c>
      <c r="S1089" s="55" t="str">
        <f>IFERROR(S841*('SCENARIO Variables'!AA$97/'SCENARIO Variables'!AA$96),"")</f>
        <v/>
      </c>
      <c r="T1089" s="55" t="str">
        <f>IFERROR(T841*('SCENARIO Variables'!AB$97/'SCENARIO Variables'!AB$96),"")</f>
        <v/>
      </c>
      <c r="U1089" s="55" t="str">
        <f>IFERROR(U841*('SCENARIO Variables'!AC$97/'SCENARIO Variables'!AC$96),"")</f>
        <v/>
      </c>
      <c r="V1089" s="55" t="str">
        <f>IFERROR(V841*('SCENARIO Variables'!AD$97/'SCENARIO Variables'!AD$96),"")</f>
        <v/>
      </c>
      <c r="W1089" s="55" t="str">
        <f>IFERROR(W841*('SCENARIO Variables'!AE$97/'SCENARIO Variables'!AE$96),"")</f>
        <v/>
      </c>
      <c r="X1089" s="55" t="str">
        <f>IFERROR(X841*('SCENARIO Variables'!AF$97/'SCENARIO Variables'!AF$96),"")</f>
        <v/>
      </c>
      <c r="Y1089" s="55" t="str">
        <f>IFERROR(Y841*('SCENARIO Variables'!AG$97/'SCENARIO Variables'!AG$96),"")</f>
        <v/>
      </c>
      <c r="Z1089" s="55" t="str">
        <f>IFERROR(Z841*('SCENARIO Variables'!AH$97/'SCENARIO Variables'!AH$96),"")</f>
        <v/>
      </c>
      <c r="AA1089" s="55" t="str">
        <f>IFERROR(AA841*('SCENARIO Variables'!AI$97/'SCENARIO Variables'!AI$96),"")</f>
        <v/>
      </c>
      <c r="AB1089" s="55" t="str">
        <f>IFERROR(AB841*('SCENARIO Variables'!AJ$97/'SCENARIO Variables'!AJ$96),"")</f>
        <v/>
      </c>
      <c r="AC1089" s="55" t="str">
        <f>IFERROR(AC841*('SCENARIO Variables'!AK$97/'SCENARIO Variables'!AK$96),"")</f>
        <v/>
      </c>
    </row>
    <row r="1090" spans="3:29" x14ac:dyDescent="0.3">
      <c r="C1090" t="s">
        <v>112</v>
      </c>
      <c r="J1090" s="52" t="str">
        <f t="shared" si="46"/>
        <v>DEMAND</v>
      </c>
      <c r="K1090" s="8">
        <f t="shared" si="47"/>
        <v>2053</v>
      </c>
      <c r="L1090" s="59" t="str">
        <f t="shared" si="48"/>
        <v>CLCUL</v>
      </c>
      <c r="O1090" s="53">
        <f>IFERROR(ROUNDDOWN(O842*('SCENARIO Variables'!W$48/'SCENARIO Variables'!W$47),4),"")</f>
        <v>1.1228</v>
      </c>
      <c r="P1090" s="55" t="str">
        <f>IFERROR(P842*('SCENARIO Variables'!X$97/'SCENARIO Variables'!X$96),"")</f>
        <v/>
      </c>
      <c r="Q1090" s="55" t="str">
        <f>IFERROR(Q842*('SCENARIO Variables'!Y$97/'SCENARIO Variables'!Y$96),"")</f>
        <v/>
      </c>
      <c r="R1090" s="55" t="str">
        <f>IFERROR(R842*('SCENARIO Variables'!Z$97/'SCENARIO Variables'!Z$96),"")</f>
        <v/>
      </c>
      <c r="S1090" s="55" t="str">
        <f>IFERROR(S842*('SCENARIO Variables'!AA$97/'SCENARIO Variables'!AA$96),"")</f>
        <v/>
      </c>
      <c r="T1090" s="55" t="str">
        <f>IFERROR(T842*('SCENARIO Variables'!AB$97/'SCENARIO Variables'!AB$96),"")</f>
        <v/>
      </c>
      <c r="U1090" s="55" t="str">
        <f>IFERROR(U842*('SCENARIO Variables'!AC$97/'SCENARIO Variables'!AC$96),"")</f>
        <v/>
      </c>
      <c r="V1090" s="55" t="str">
        <f>IFERROR(V842*('SCENARIO Variables'!AD$97/'SCENARIO Variables'!AD$96),"")</f>
        <v/>
      </c>
      <c r="W1090" s="55" t="str">
        <f>IFERROR(W842*('SCENARIO Variables'!AE$97/'SCENARIO Variables'!AE$96),"")</f>
        <v/>
      </c>
      <c r="X1090" s="55" t="str">
        <f>IFERROR(X842*('SCENARIO Variables'!AF$97/'SCENARIO Variables'!AF$96),"")</f>
        <v/>
      </c>
      <c r="Y1090" s="55" t="str">
        <f>IFERROR(Y842*('SCENARIO Variables'!AG$97/'SCENARIO Variables'!AG$96),"")</f>
        <v/>
      </c>
      <c r="Z1090" s="55" t="str">
        <f>IFERROR(Z842*('SCENARIO Variables'!AH$97/'SCENARIO Variables'!AH$96),"")</f>
        <v/>
      </c>
      <c r="AA1090" s="55" t="str">
        <f>IFERROR(AA842*('SCENARIO Variables'!AI$97/'SCENARIO Variables'!AI$96),"")</f>
        <v/>
      </c>
      <c r="AB1090" s="55" t="str">
        <f>IFERROR(AB842*('SCENARIO Variables'!AJ$97/'SCENARIO Variables'!AJ$96),"")</f>
        <v/>
      </c>
      <c r="AC1090" s="55" t="str">
        <f>IFERROR(AC842*('SCENARIO Variables'!AK$97/'SCENARIO Variables'!AK$96),"")</f>
        <v/>
      </c>
    </row>
    <row r="1091" spans="3:29" x14ac:dyDescent="0.3">
      <c r="C1091" t="s">
        <v>113</v>
      </c>
      <c r="J1091" s="52" t="str">
        <f t="shared" ref="J1091:J1154" si="49">J843</f>
        <v>DEMAND</v>
      </c>
      <c r="K1091" s="8">
        <f t="shared" si="47"/>
        <v>2053</v>
      </c>
      <c r="L1091" s="59" t="str">
        <f t="shared" si="48"/>
        <v>CLEDU</v>
      </c>
      <c r="O1091" s="53">
        <f>IFERROR(ROUNDDOWN(O843*('SCENARIO Variables'!W$48/'SCENARIO Variables'!W$47),4),"")</f>
        <v>2.6960000000000002</v>
      </c>
      <c r="P1091" s="55" t="str">
        <f>IFERROR(P843*('SCENARIO Variables'!X$97/'SCENARIO Variables'!X$96),"")</f>
        <v/>
      </c>
      <c r="Q1091" s="55" t="str">
        <f>IFERROR(Q843*('SCENARIO Variables'!Y$97/'SCENARIO Variables'!Y$96),"")</f>
        <v/>
      </c>
      <c r="R1091" s="55" t="str">
        <f>IFERROR(R843*('SCENARIO Variables'!Z$97/'SCENARIO Variables'!Z$96),"")</f>
        <v/>
      </c>
      <c r="S1091" s="55" t="str">
        <f>IFERROR(S843*('SCENARIO Variables'!AA$97/'SCENARIO Variables'!AA$96),"")</f>
        <v/>
      </c>
      <c r="T1091" s="55" t="str">
        <f>IFERROR(T843*('SCENARIO Variables'!AB$97/'SCENARIO Variables'!AB$96),"")</f>
        <v/>
      </c>
      <c r="U1091" s="55" t="str">
        <f>IFERROR(U843*('SCENARIO Variables'!AC$97/'SCENARIO Variables'!AC$96),"")</f>
        <v/>
      </c>
      <c r="V1091" s="55" t="str">
        <f>IFERROR(V843*('SCENARIO Variables'!AD$97/'SCENARIO Variables'!AD$96),"")</f>
        <v/>
      </c>
      <c r="W1091" s="55" t="str">
        <f>IFERROR(W843*('SCENARIO Variables'!AE$97/'SCENARIO Variables'!AE$96),"")</f>
        <v/>
      </c>
      <c r="X1091" s="55" t="str">
        <f>IFERROR(X843*('SCENARIO Variables'!AF$97/'SCENARIO Variables'!AF$96),"")</f>
        <v/>
      </c>
      <c r="Y1091" s="55" t="str">
        <f>IFERROR(Y843*('SCENARIO Variables'!AG$97/'SCENARIO Variables'!AG$96),"")</f>
        <v/>
      </c>
      <c r="Z1091" s="55" t="str">
        <f>IFERROR(Z843*('SCENARIO Variables'!AH$97/'SCENARIO Variables'!AH$96),"")</f>
        <v/>
      </c>
      <c r="AA1091" s="55" t="str">
        <f>IFERROR(AA843*('SCENARIO Variables'!AI$97/'SCENARIO Variables'!AI$96),"")</f>
        <v/>
      </c>
      <c r="AB1091" s="55" t="str">
        <f>IFERROR(AB843*('SCENARIO Variables'!AJ$97/'SCENARIO Variables'!AJ$96),"")</f>
        <v/>
      </c>
      <c r="AC1091" s="55" t="str">
        <f>IFERROR(AC843*('SCENARIO Variables'!AK$97/'SCENARIO Variables'!AK$96),"")</f>
        <v/>
      </c>
    </row>
    <row r="1092" spans="3:29" x14ac:dyDescent="0.3">
      <c r="C1092" t="s">
        <v>114</v>
      </c>
      <c r="J1092" s="52" t="str">
        <f t="shared" si="49"/>
        <v>DEMAND</v>
      </c>
      <c r="K1092" s="8">
        <f t="shared" si="47"/>
        <v>2053</v>
      </c>
      <c r="L1092" s="59" t="str">
        <f t="shared" si="48"/>
        <v>CLHLT</v>
      </c>
      <c r="O1092" s="53">
        <f>IFERROR(ROUNDDOWN(O844*('SCENARIO Variables'!W$48/'SCENARIO Variables'!W$47),4),"")</f>
        <v>0.20219999999999999</v>
      </c>
      <c r="P1092" s="55" t="str">
        <f>IFERROR(P844*('SCENARIO Variables'!X$97/'SCENARIO Variables'!X$96),"")</f>
        <v/>
      </c>
      <c r="Q1092" s="55" t="str">
        <f>IFERROR(Q844*('SCENARIO Variables'!Y$97/'SCENARIO Variables'!Y$96),"")</f>
        <v/>
      </c>
      <c r="R1092" s="55" t="str">
        <f>IFERROR(R844*('SCENARIO Variables'!Z$97/'SCENARIO Variables'!Z$96),"")</f>
        <v/>
      </c>
      <c r="S1092" s="55" t="str">
        <f>IFERROR(S844*('SCENARIO Variables'!AA$97/'SCENARIO Variables'!AA$96),"")</f>
        <v/>
      </c>
      <c r="T1092" s="55" t="str">
        <f>IFERROR(T844*('SCENARIO Variables'!AB$97/'SCENARIO Variables'!AB$96),"")</f>
        <v/>
      </c>
      <c r="U1092" s="55" t="str">
        <f>IFERROR(U844*('SCENARIO Variables'!AC$97/'SCENARIO Variables'!AC$96),"")</f>
        <v/>
      </c>
      <c r="V1092" s="55" t="str">
        <f>IFERROR(V844*('SCENARIO Variables'!AD$97/'SCENARIO Variables'!AD$96),"")</f>
        <v/>
      </c>
      <c r="W1092" s="55" t="str">
        <f>IFERROR(W844*('SCENARIO Variables'!AE$97/'SCENARIO Variables'!AE$96),"")</f>
        <v/>
      </c>
      <c r="X1092" s="55" t="str">
        <f>IFERROR(X844*('SCENARIO Variables'!AF$97/'SCENARIO Variables'!AF$96),"")</f>
        <v/>
      </c>
      <c r="Y1092" s="55" t="str">
        <f>IFERROR(Y844*('SCENARIO Variables'!AG$97/'SCENARIO Variables'!AG$96),"")</f>
        <v/>
      </c>
      <c r="Z1092" s="55" t="str">
        <f>IFERROR(Z844*('SCENARIO Variables'!AH$97/'SCENARIO Variables'!AH$96),"")</f>
        <v/>
      </c>
      <c r="AA1092" s="55" t="str">
        <f>IFERROR(AA844*('SCENARIO Variables'!AI$97/'SCENARIO Variables'!AI$96),"")</f>
        <v/>
      </c>
      <c r="AB1092" s="55" t="str">
        <f>IFERROR(AB844*('SCENARIO Variables'!AJ$97/'SCENARIO Variables'!AJ$96),"")</f>
        <v/>
      </c>
      <c r="AC1092" s="55" t="str">
        <f>IFERROR(AC844*('SCENARIO Variables'!AK$97/'SCENARIO Variables'!AK$96),"")</f>
        <v/>
      </c>
    </row>
    <row r="1093" spans="3:29" x14ac:dyDescent="0.3">
      <c r="C1093" t="s">
        <v>115</v>
      </c>
      <c r="J1093" s="52" t="str">
        <f t="shared" si="49"/>
        <v>DEMAND</v>
      </c>
      <c r="K1093" s="8">
        <f t="shared" si="47"/>
        <v>2053</v>
      </c>
      <c r="L1093" s="59" t="str">
        <f t="shared" si="48"/>
        <v>CLOFF</v>
      </c>
      <c r="O1093" s="53">
        <f>IFERROR(ROUNDDOWN(O845*('SCENARIO Variables'!W$48/'SCENARIO Variables'!W$47),4),"")</f>
        <v>0.28720000000000001</v>
      </c>
      <c r="P1093" s="55" t="str">
        <f>IFERROR(P845*('SCENARIO Variables'!X$97/'SCENARIO Variables'!X$96),"")</f>
        <v/>
      </c>
      <c r="Q1093" s="55" t="str">
        <f>IFERROR(Q845*('SCENARIO Variables'!Y$97/'SCENARIO Variables'!Y$96),"")</f>
        <v/>
      </c>
      <c r="R1093" s="55" t="str">
        <f>IFERROR(R845*('SCENARIO Variables'!Z$97/'SCENARIO Variables'!Z$96),"")</f>
        <v/>
      </c>
      <c r="S1093" s="55" t="str">
        <f>IFERROR(S845*('SCENARIO Variables'!AA$97/'SCENARIO Variables'!AA$96),"")</f>
        <v/>
      </c>
      <c r="T1093" s="55" t="str">
        <f>IFERROR(T845*('SCENARIO Variables'!AB$97/'SCENARIO Variables'!AB$96),"")</f>
        <v/>
      </c>
      <c r="U1093" s="55" t="str">
        <f>IFERROR(U845*('SCENARIO Variables'!AC$97/'SCENARIO Variables'!AC$96),"")</f>
        <v/>
      </c>
      <c r="V1093" s="55" t="str">
        <f>IFERROR(V845*('SCENARIO Variables'!AD$97/'SCENARIO Variables'!AD$96),"")</f>
        <v/>
      </c>
      <c r="W1093" s="55" t="str">
        <f>IFERROR(W845*('SCENARIO Variables'!AE$97/'SCENARIO Variables'!AE$96),"")</f>
        <v/>
      </c>
      <c r="X1093" s="55" t="str">
        <f>IFERROR(X845*('SCENARIO Variables'!AF$97/'SCENARIO Variables'!AF$96),"")</f>
        <v/>
      </c>
      <c r="Y1093" s="55" t="str">
        <f>IFERROR(Y845*('SCENARIO Variables'!AG$97/'SCENARIO Variables'!AG$96),"")</f>
        <v/>
      </c>
      <c r="Z1093" s="55" t="str">
        <f>IFERROR(Z845*('SCENARIO Variables'!AH$97/'SCENARIO Variables'!AH$96),"")</f>
        <v/>
      </c>
      <c r="AA1093" s="55" t="str">
        <f>IFERROR(AA845*('SCENARIO Variables'!AI$97/'SCENARIO Variables'!AI$96),"")</f>
        <v/>
      </c>
      <c r="AB1093" s="55" t="str">
        <f>IFERROR(AB845*('SCENARIO Variables'!AJ$97/'SCENARIO Variables'!AJ$96),"")</f>
        <v/>
      </c>
      <c r="AC1093" s="55" t="str">
        <f>IFERROR(AC845*('SCENARIO Variables'!AK$97/'SCENARIO Variables'!AK$96),"")</f>
        <v/>
      </c>
    </row>
    <row r="1094" spans="3:29" x14ac:dyDescent="0.3">
      <c r="C1094" t="s">
        <v>116</v>
      </c>
      <c r="J1094" s="52" t="str">
        <f t="shared" si="49"/>
        <v>DEMAND</v>
      </c>
      <c r="K1094" s="8">
        <f t="shared" si="47"/>
        <v>2053</v>
      </c>
      <c r="L1094" s="59" t="str">
        <f t="shared" si="48"/>
        <v>CLOTH</v>
      </c>
      <c r="O1094" s="53">
        <f>IFERROR(ROUNDDOWN(O846*('SCENARIO Variables'!W$48/'SCENARIO Variables'!W$47),4),"")</f>
        <v>1.7111000000000001</v>
      </c>
      <c r="P1094" s="55" t="str">
        <f>IFERROR(P846*('SCENARIO Variables'!X$97/'SCENARIO Variables'!X$96),"")</f>
        <v/>
      </c>
      <c r="Q1094" s="55" t="str">
        <f>IFERROR(Q846*('SCENARIO Variables'!Y$97/'SCENARIO Variables'!Y$96),"")</f>
        <v/>
      </c>
      <c r="R1094" s="55" t="str">
        <f>IFERROR(R846*('SCENARIO Variables'!Z$97/'SCENARIO Variables'!Z$96),"")</f>
        <v/>
      </c>
      <c r="S1094" s="55" t="str">
        <f>IFERROR(S846*('SCENARIO Variables'!AA$97/'SCENARIO Variables'!AA$96),"")</f>
        <v/>
      </c>
      <c r="T1094" s="55" t="str">
        <f>IFERROR(T846*('SCENARIO Variables'!AB$97/'SCENARIO Variables'!AB$96),"")</f>
        <v/>
      </c>
      <c r="U1094" s="55" t="str">
        <f>IFERROR(U846*('SCENARIO Variables'!AC$97/'SCENARIO Variables'!AC$96),"")</f>
        <v/>
      </c>
      <c r="V1094" s="55" t="str">
        <f>IFERROR(V846*('SCENARIO Variables'!AD$97/'SCENARIO Variables'!AD$96),"")</f>
        <v/>
      </c>
      <c r="W1094" s="55" t="str">
        <f>IFERROR(W846*('SCENARIO Variables'!AE$97/'SCENARIO Variables'!AE$96),"")</f>
        <v/>
      </c>
      <c r="X1094" s="55" t="str">
        <f>IFERROR(X846*('SCENARIO Variables'!AF$97/'SCENARIO Variables'!AF$96),"")</f>
        <v/>
      </c>
      <c r="Y1094" s="55" t="str">
        <f>IFERROR(Y846*('SCENARIO Variables'!AG$97/'SCENARIO Variables'!AG$96),"")</f>
        <v/>
      </c>
      <c r="Z1094" s="55" t="str">
        <f>IFERROR(Z846*('SCENARIO Variables'!AH$97/'SCENARIO Variables'!AH$96),"")</f>
        <v/>
      </c>
      <c r="AA1094" s="55" t="str">
        <f>IFERROR(AA846*('SCENARIO Variables'!AI$97/'SCENARIO Variables'!AI$96),"")</f>
        <v/>
      </c>
      <c r="AB1094" s="55" t="str">
        <f>IFERROR(AB846*('SCENARIO Variables'!AJ$97/'SCENARIO Variables'!AJ$96),"")</f>
        <v/>
      </c>
      <c r="AC1094" s="55" t="str">
        <f>IFERROR(AC846*('SCENARIO Variables'!AK$97/'SCENARIO Variables'!AK$96),"")</f>
        <v/>
      </c>
    </row>
    <row r="1095" spans="3:29" x14ac:dyDescent="0.3">
      <c r="C1095" t="s">
        <v>117</v>
      </c>
      <c r="J1095" s="52" t="str">
        <f t="shared" si="49"/>
        <v>DEMAND</v>
      </c>
      <c r="K1095" s="8">
        <f t="shared" si="47"/>
        <v>2053</v>
      </c>
      <c r="L1095" s="59" t="str">
        <f t="shared" si="48"/>
        <v>CLRET</v>
      </c>
      <c r="O1095" s="53">
        <f>IFERROR(ROUNDDOWN(O847*('SCENARIO Variables'!W$48/'SCENARIO Variables'!W$47),4),"")</f>
        <v>0.35399999999999998</v>
      </c>
      <c r="P1095" s="55" t="str">
        <f>IFERROR(P847*('SCENARIO Variables'!X$97/'SCENARIO Variables'!X$96),"")</f>
        <v/>
      </c>
      <c r="Q1095" s="55" t="str">
        <f>IFERROR(Q847*('SCENARIO Variables'!Y$97/'SCENARIO Variables'!Y$96),"")</f>
        <v/>
      </c>
      <c r="R1095" s="55" t="str">
        <f>IFERROR(R847*('SCENARIO Variables'!Z$97/'SCENARIO Variables'!Z$96),"")</f>
        <v/>
      </c>
      <c r="S1095" s="55" t="str">
        <f>IFERROR(S847*('SCENARIO Variables'!AA$97/'SCENARIO Variables'!AA$96),"")</f>
        <v/>
      </c>
      <c r="T1095" s="55" t="str">
        <f>IFERROR(T847*('SCENARIO Variables'!AB$97/'SCENARIO Variables'!AB$96),"")</f>
        <v/>
      </c>
      <c r="U1095" s="55" t="str">
        <f>IFERROR(U847*('SCENARIO Variables'!AC$97/'SCENARIO Variables'!AC$96),"")</f>
        <v/>
      </c>
      <c r="V1095" s="55" t="str">
        <f>IFERROR(V847*('SCENARIO Variables'!AD$97/'SCENARIO Variables'!AD$96),"")</f>
        <v/>
      </c>
      <c r="W1095" s="55" t="str">
        <f>IFERROR(W847*('SCENARIO Variables'!AE$97/'SCENARIO Variables'!AE$96),"")</f>
        <v/>
      </c>
      <c r="X1095" s="55" t="str">
        <f>IFERROR(X847*('SCENARIO Variables'!AF$97/'SCENARIO Variables'!AF$96),"")</f>
        <v/>
      </c>
      <c r="Y1095" s="55" t="str">
        <f>IFERROR(Y847*('SCENARIO Variables'!AG$97/'SCENARIO Variables'!AG$96),"")</f>
        <v/>
      </c>
      <c r="Z1095" s="55" t="str">
        <f>IFERROR(Z847*('SCENARIO Variables'!AH$97/'SCENARIO Variables'!AH$96),"")</f>
        <v/>
      </c>
      <c r="AA1095" s="55" t="str">
        <f>IFERROR(AA847*('SCENARIO Variables'!AI$97/'SCENARIO Variables'!AI$96),"")</f>
        <v/>
      </c>
      <c r="AB1095" s="55" t="str">
        <f>IFERROR(AB847*('SCENARIO Variables'!AJ$97/'SCENARIO Variables'!AJ$96),"")</f>
        <v/>
      </c>
      <c r="AC1095" s="55" t="str">
        <f>IFERROR(AC847*('SCENARIO Variables'!AK$97/'SCENARIO Variables'!AK$96),"")</f>
        <v/>
      </c>
    </row>
    <row r="1096" spans="3:29" x14ac:dyDescent="0.3">
      <c r="C1096" t="s">
        <v>118</v>
      </c>
      <c r="J1096" s="52" t="str">
        <f t="shared" si="49"/>
        <v>DEMAND</v>
      </c>
      <c r="K1096" s="8">
        <f t="shared" si="47"/>
        <v>2053</v>
      </c>
      <c r="L1096" s="59" t="str">
        <f t="shared" si="48"/>
        <v>CLSPO</v>
      </c>
      <c r="O1096" s="53">
        <f>IFERROR(ROUNDDOWN(O848*('SCENARIO Variables'!W$48/'SCENARIO Variables'!W$47),4),"")</f>
        <v>0.76019999999999999</v>
      </c>
      <c r="P1096" s="55" t="str">
        <f>IFERROR(P848*('SCENARIO Variables'!X$97/'SCENARIO Variables'!X$96),"")</f>
        <v/>
      </c>
      <c r="Q1096" s="55" t="str">
        <f>IFERROR(Q848*('SCENARIO Variables'!Y$97/'SCENARIO Variables'!Y$96),"")</f>
        <v/>
      </c>
      <c r="R1096" s="55" t="str">
        <f>IFERROR(R848*('SCENARIO Variables'!Z$97/'SCENARIO Variables'!Z$96),"")</f>
        <v/>
      </c>
      <c r="S1096" s="55" t="str">
        <f>IFERROR(S848*('SCENARIO Variables'!AA$97/'SCENARIO Variables'!AA$96),"")</f>
        <v/>
      </c>
      <c r="T1096" s="55" t="str">
        <f>IFERROR(T848*('SCENARIO Variables'!AB$97/'SCENARIO Variables'!AB$96),"")</f>
        <v/>
      </c>
      <c r="U1096" s="55" t="str">
        <f>IFERROR(U848*('SCENARIO Variables'!AC$97/'SCENARIO Variables'!AC$96),"")</f>
        <v/>
      </c>
      <c r="V1096" s="55" t="str">
        <f>IFERROR(V848*('SCENARIO Variables'!AD$97/'SCENARIO Variables'!AD$96),"")</f>
        <v/>
      </c>
      <c r="W1096" s="55" t="str">
        <f>IFERROR(W848*('SCENARIO Variables'!AE$97/'SCENARIO Variables'!AE$96),"")</f>
        <v/>
      </c>
      <c r="X1096" s="55" t="str">
        <f>IFERROR(X848*('SCENARIO Variables'!AF$97/'SCENARIO Variables'!AF$96),"")</f>
        <v/>
      </c>
      <c r="Y1096" s="55" t="str">
        <f>IFERROR(Y848*('SCENARIO Variables'!AG$97/'SCENARIO Variables'!AG$96),"")</f>
        <v/>
      </c>
      <c r="Z1096" s="55" t="str">
        <f>IFERROR(Z848*('SCENARIO Variables'!AH$97/'SCENARIO Variables'!AH$96),"")</f>
        <v/>
      </c>
      <c r="AA1096" s="55" t="str">
        <f>IFERROR(AA848*('SCENARIO Variables'!AI$97/'SCENARIO Variables'!AI$96),"")</f>
        <v/>
      </c>
      <c r="AB1096" s="55" t="str">
        <f>IFERROR(AB848*('SCENARIO Variables'!AJ$97/'SCENARIO Variables'!AJ$96),"")</f>
        <v/>
      </c>
      <c r="AC1096" s="55" t="str">
        <f>IFERROR(AC848*('SCENARIO Variables'!AK$97/'SCENARIO Variables'!AK$96),"")</f>
        <v/>
      </c>
    </row>
    <row r="1097" spans="3:29" x14ac:dyDescent="0.3">
      <c r="C1097" t="s">
        <v>119</v>
      </c>
      <c r="J1097" s="52" t="str">
        <f t="shared" si="49"/>
        <v>DEMAND</v>
      </c>
      <c r="K1097" s="8">
        <f t="shared" si="47"/>
        <v>2053</v>
      </c>
      <c r="L1097" s="59" t="str">
        <f t="shared" si="48"/>
        <v>CLTUR</v>
      </c>
      <c r="O1097" s="53">
        <f>IFERROR(ROUNDDOWN(O849*('SCENARIO Variables'!W$48/'SCENARIO Variables'!W$47),4),"")</f>
        <v>0.2157</v>
      </c>
      <c r="P1097" s="55" t="str">
        <f>IFERROR(P849*('SCENARIO Variables'!X$97/'SCENARIO Variables'!X$96),"")</f>
        <v/>
      </c>
      <c r="Q1097" s="55" t="str">
        <f>IFERROR(Q849*('SCENARIO Variables'!Y$97/'SCENARIO Variables'!Y$96),"")</f>
        <v/>
      </c>
      <c r="R1097" s="55" t="str">
        <f>IFERROR(R849*('SCENARIO Variables'!Z$97/'SCENARIO Variables'!Z$96),"")</f>
        <v/>
      </c>
      <c r="S1097" s="55" t="str">
        <f>IFERROR(S849*('SCENARIO Variables'!AA$97/'SCENARIO Variables'!AA$96),"")</f>
        <v/>
      </c>
      <c r="T1097" s="55" t="str">
        <f>IFERROR(T849*('SCENARIO Variables'!AB$97/'SCENARIO Variables'!AB$96),"")</f>
        <v/>
      </c>
      <c r="U1097" s="55" t="str">
        <f>IFERROR(U849*('SCENARIO Variables'!AC$97/'SCENARIO Variables'!AC$96),"")</f>
        <v/>
      </c>
      <c r="V1097" s="55" t="str">
        <f>IFERROR(V849*('SCENARIO Variables'!AD$97/'SCENARIO Variables'!AD$96),"")</f>
        <v/>
      </c>
      <c r="W1097" s="55" t="str">
        <f>IFERROR(W849*('SCENARIO Variables'!AE$97/'SCENARIO Variables'!AE$96),"")</f>
        <v/>
      </c>
      <c r="X1097" s="55" t="str">
        <f>IFERROR(X849*('SCENARIO Variables'!AF$97/'SCENARIO Variables'!AF$96),"")</f>
        <v/>
      </c>
      <c r="Y1097" s="55" t="str">
        <f>IFERROR(Y849*('SCENARIO Variables'!AG$97/'SCENARIO Variables'!AG$96),"")</f>
        <v/>
      </c>
      <c r="Z1097" s="55" t="str">
        <f>IFERROR(Z849*('SCENARIO Variables'!AH$97/'SCENARIO Variables'!AH$96),"")</f>
        <v/>
      </c>
      <c r="AA1097" s="55" t="str">
        <f>IFERROR(AA849*('SCENARIO Variables'!AI$97/'SCENARIO Variables'!AI$96),"")</f>
        <v/>
      </c>
      <c r="AB1097" s="55" t="str">
        <f>IFERROR(AB849*('SCENARIO Variables'!AJ$97/'SCENARIO Variables'!AJ$96),"")</f>
        <v/>
      </c>
      <c r="AC1097" s="55" t="str">
        <f>IFERROR(AC849*('SCENARIO Variables'!AK$97/'SCENARIO Variables'!AK$96),"")</f>
        <v/>
      </c>
    </row>
    <row r="1098" spans="3:29" x14ac:dyDescent="0.3">
      <c r="C1098" t="s">
        <v>120</v>
      </c>
      <c r="J1098" s="52" t="str">
        <f t="shared" si="49"/>
        <v>DEMAND</v>
      </c>
      <c r="K1098" s="8">
        <f t="shared" si="47"/>
        <v>2053</v>
      </c>
      <c r="L1098" s="59" t="str">
        <f t="shared" si="48"/>
        <v>COCUL</v>
      </c>
      <c r="O1098" s="53">
        <f>IFERROR(ROUNDDOWN(O850*('SCENARIO Variables'!W$48/'SCENARIO Variables'!W$47),4),"")</f>
        <v>5.3217999999999996</v>
      </c>
      <c r="P1098" s="55" t="str">
        <f>IFERROR(P850*('SCENARIO Variables'!X$97/'SCENARIO Variables'!X$96),"")</f>
        <v/>
      </c>
      <c r="Q1098" s="55" t="str">
        <f>IFERROR(Q850*('SCENARIO Variables'!Y$97/'SCENARIO Variables'!Y$96),"")</f>
        <v/>
      </c>
      <c r="R1098" s="55" t="str">
        <f>IFERROR(R850*('SCENARIO Variables'!Z$97/'SCENARIO Variables'!Z$96),"")</f>
        <v/>
      </c>
      <c r="S1098" s="55" t="str">
        <f>IFERROR(S850*('SCENARIO Variables'!AA$97/'SCENARIO Variables'!AA$96),"")</f>
        <v/>
      </c>
      <c r="T1098" s="55" t="str">
        <f>IFERROR(T850*('SCENARIO Variables'!AB$97/'SCENARIO Variables'!AB$96),"")</f>
        <v/>
      </c>
      <c r="U1098" s="55" t="str">
        <f>IFERROR(U850*('SCENARIO Variables'!AC$97/'SCENARIO Variables'!AC$96),"")</f>
        <v/>
      </c>
      <c r="V1098" s="55" t="str">
        <f>IFERROR(V850*('SCENARIO Variables'!AD$97/'SCENARIO Variables'!AD$96),"")</f>
        <v/>
      </c>
      <c r="W1098" s="55" t="str">
        <f>IFERROR(W850*('SCENARIO Variables'!AE$97/'SCENARIO Variables'!AE$96),"")</f>
        <v/>
      </c>
      <c r="X1098" s="55" t="str">
        <f>IFERROR(X850*('SCENARIO Variables'!AF$97/'SCENARIO Variables'!AF$96),"")</f>
        <v/>
      </c>
      <c r="Y1098" s="55" t="str">
        <f>IFERROR(Y850*('SCENARIO Variables'!AG$97/'SCENARIO Variables'!AG$96),"")</f>
        <v/>
      </c>
      <c r="Z1098" s="55" t="str">
        <f>IFERROR(Z850*('SCENARIO Variables'!AH$97/'SCENARIO Variables'!AH$96),"")</f>
        <v/>
      </c>
      <c r="AA1098" s="55" t="str">
        <f>IFERROR(AA850*('SCENARIO Variables'!AI$97/'SCENARIO Variables'!AI$96),"")</f>
        <v/>
      </c>
      <c r="AB1098" s="55" t="str">
        <f>IFERROR(AB850*('SCENARIO Variables'!AJ$97/'SCENARIO Variables'!AJ$96),"")</f>
        <v/>
      </c>
      <c r="AC1098" s="55" t="str">
        <f>IFERROR(AC850*('SCENARIO Variables'!AK$97/'SCENARIO Variables'!AK$96),"")</f>
        <v/>
      </c>
    </row>
    <row r="1099" spans="3:29" x14ac:dyDescent="0.3">
      <c r="C1099" t="s">
        <v>121</v>
      </c>
      <c r="J1099" s="52" t="str">
        <f t="shared" si="49"/>
        <v>DEMAND</v>
      </c>
      <c r="K1099" s="8">
        <f t="shared" si="47"/>
        <v>2053</v>
      </c>
      <c r="L1099" s="59" t="str">
        <f t="shared" si="48"/>
        <v>COEDU</v>
      </c>
      <c r="O1099" s="53">
        <f>IFERROR(ROUNDDOWN(O851*('SCENARIO Variables'!W$48/'SCENARIO Variables'!W$47),4),"")</f>
        <v>12.7775</v>
      </c>
      <c r="P1099" s="55" t="str">
        <f>IFERROR(P851*('SCENARIO Variables'!X$97/'SCENARIO Variables'!X$96),"")</f>
        <v/>
      </c>
      <c r="Q1099" s="55" t="str">
        <f>IFERROR(Q851*('SCENARIO Variables'!Y$97/'SCENARIO Variables'!Y$96),"")</f>
        <v/>
      </c>
      <c r="R1099" s="55" t="str">
        <f>IFERROR(R851*('SCENARIO Variables'!Z$97/'SCENARIO Variables'!Z$96),"")</f>
        <v/>
      </c>
      <c r="S1099" s="55" t="str">
        <f>IFERROR(S851*('SCENARIO Variables'!AA$97/'SCENARIO Variables'!AA$96),"")</f>
        <v/>
      </c>
      <c r="T1099" s="55" t="str">
        <f>IFERROR(T851*('SCENARIO Variables'!AB$97/'SCENARIO Variables'!AB$96),"")</f>
        <v/>
      </c>
      <c r="U1099" s="55" t="str">
        <f>IFERROR(U851*('SCENARIO Variables'!AC$97/'SCENARIO Variables'!AC$96),"")</f>
        <v/>
      </c>
      <c r="V1099" s="55" t="str">
        <f>IFERROR(V851*('SCENARIO Variables'!AD$97/'SCENARIO Variables'!AD$96),"")</f>
        <v/>
      </c>
      <c r="W1099" s="55" t="str">
        <f>IFERROR(W851*('SCENARIO Variables'!AE$97/'SCENARIO Variables'!AE$96),"")</f>
        <v/>
      </c>
      <c r="X1099" s="55" t="str">
        <f>IFERROR(X851*('SCENARIO Variables'!AF$97/'SCENARIO Variables'!AF$96),"")</f>
        <v/>
      </c>
      <c r="Y1099" s="55" t="str">
        <f>IFERROR(Y851*('SCENARIO Variables'!AG$97/'SCENARIO Variables'!AG$96),"")</f>
        <v/>
      </c>
      <c r="Z1099" s="55" t="str">
        <f>IFERROR(Z851*('SCENARIO Variables'!AH$97/'SCENARIO Variables'!AH$96),"")</f>
        <v/>
      </c>
      <c r="AA1099" s="55" t="str">
        <f>IFERROR(AA851*('SCENARIO Variables'!AI$97/'SCENARIO Variables'!AI$96),"")</f>
        <v/>
      </c>
      <c r="AB1099" s="55" t="str">
        <f>IFERROR(AB851*('SCENARIO Variables'!AJ$97/'SCENARIO Variables'!AJ$96),"")</f>
        <v/>
      </c>
      <c r="AC1099" s="55" t="str">
        <f>IFERROR(AC851*('SCENARIO Variables'!AK$97/'SCENARIO Variables'!AK$96),"")</f>
        <v/>
      </c>
    </row>
    <row r="1100" spans="3:29" x14ac:dyDescent="0.3">
      <c r="C1100" t="s">
        <v>122</v>
      </c>
      <c r="J1100" s="52" t="str">
        <f t="shared" si="49"/>
        <v>DEMAND</v>
      </c>
      <c r="K1100" s="8">
        <f t="shared" si="47"/>
        <v>2053</v>
      </c>
      <c r="L1100" s="59" t="str">
        <f t="shared" si="48"/>
        <v>COHLT</v>
      </c>
      <c r="O1100" s="53">
        <f>IFERROR(ROUNDDOWN(O852*('SCENARIO Variables'!W$48/'SCENARIO Variables'!W$47),4),"")</f>
        <v>0.95960000000000001</v>
      </c>
      <c r="P1100" s="55" t="str">
        <f>IFERROR(P852*('SCENARIO Variables'!X$97/'SCENARIO Variables'!X$96),"")</f>
        <v/>
      </c>
      <c r="Q1100" s="55" t="str">
        <f>IFERROR(Q852*('SCENARIO Variables'!Y$97/'SCENARIO Variables'!Y$96),"")</f>
        <v/>
      </c>
      <c r="R1100" s="55" t="str">
        <f>IFERROR(R852*('SCENARIO Variables'!Z$97/'SCENARIO Variables'!Z$96),"")</f>
        <v/>
      </c>
      <c r="S1100" s="55" t="str">
        <f>IFERROR(S852*('SCENARIO Variables'!AA$97/'SCENARIO Variables'!AA$96),"")</f>
        <v/>
      </c>
      <c r="T1100" s="55" t="str">
        <f>IFERROR(T852*('SCENARIO Variables'!AB$97/'SCENARIO Variables'!AB$96),"")</f>
        <v/>
      </c>
      <c r="U1100" s="55" t="str">
        <f>IFERROR(U852*('SCENARIO Variables'!AC$97/'SCENARIO Variables'!AC$96),"")</f>
        <v/>
      </c>
      <c r="V1100" s="55" t="str">
        <f>IFERROR(V852*('SCENARIO Variables'!AD$97/'SCENARIO Variables'!AD$96),"")</f>
        <v/>
      </c>
      <c r="W1100" s="55" t="str">
        <f>IFERROR(W852*('SCENARIO Variables'!AE$97/'SCENARIO Variables'!AE$96),"")</f>
        <v/>
      </c>
      <c r="X1100" s="55" t="str">
        <f>IFERROR(X852*('SCENARIO Variables'!AF$97/'SCENARIO Variables'!AF$96),"")</f>
        <v/>
      </c>
      <c r="Y1100" s="55" t="str">
        <f>IFERROR(Y852*('SCENARIO Variables'!AG$97/'SCENARIO Variables'!AG$96),"")</f>
        <v/>
      </c>
      <c r="Z1100" s="55" t="str">
        <f>IFERROR(Z852*('SCENARIO Variables'!AH$97/'SCENARIO Variables'!AH$96),"")</f>
        <v/>
      </c>
      <c r="AA1100" s="55" t="str">
        <f>IFERROR(AA852*('SCENARIO Variables'!AI$97/'SCENARIO Variables'!AI$96),"")</f>
        <v/>
      </c>
      <c r="AB1100" s="55" t="str">
        <f>IFERROR(AB852*('SCENARIO Variables'!AJ$97/'SCENARIO Variables'!AJ$96),"")</f>
        <v/>
      </c>
      <c r="AC1100" s="55" t="str">
        <f>IFERROR(AC852*('SCENARIO Variables'!AK$97/'SCENARIO Variables'!AK$96),"")</f>
        <v/>
      </c>
    </row>
    <row r="1101" spans="3:29" x14ac:dyDescent="0.3">
      <c r="C1101" t="s">
        <v>123</v>
      </c>
      <c r="J1101" s="52" t="str">
        <f t="shared" si="49"/>
        <v>DEMAND</v>
      </c>
      <c r="K1101" s="8">
        <f t="shared" si="47"/>
        <v>2053</v>
      </c>
      <c r="L1101" s="59" t="str">
        <f t="shared" si="48"/>
        <v>COOFF</v>
      </c>
      <c r="O1101" s="53">
        <f>IFERROR(ROUNDDOWN(O853*('SCENARIO Variables'!W$48/'SCENARIO Variables'!W$47),4),"")</f>
        <v>1.3620000000000001</v>
      </c>
      <c r="P1101" s="55" t="str">
        <f>IFERROR(P853*('SCENARIO Variables'!X$97/'SCENARIO Variables'!X$96),"")</f>
        <v/>
      </c>
      <c r="Q1101" s="55" t="str">
        <f>IFERROR(Q853*('SCENARIO Variables'!Y$97/'SCENARIO Variables'!Y$96),"")</f>
        <v/>
      </c>
      <c r="R1101" s="55" t="str">
        <f>IFERROR(R853*('SCENARIO Variables'!Z$97/'SCENARIO Variables'!Z$96),"")</f>
        <v/>
      </c>
      <c r="S1101" s="55" t="str">
        <f>IFERROR(S853*('SCENARIO Variables'!AA$97/'SCENARIO Variables'!AA$96),"")</f>
        <v/>
      </c>
      <c r="T1101" s="55" t="str">
        <f>IFERROR(T853*('SCENARIO Variables'!AB$97/'SCENARIO Variables'!AB$96),"")</f>
        <v/>
      </c>
      <c r="U1101" s="55" t="str">
        <f>IFERROR(U853*('SCENARIO Variables'!AC$97/'SCENARIO Variables'!AC$96),"")</f>
        <v/>
      </c>
      <c r="V1101" s="55" t="str">
        <f>IFERROR(V853*('SCENARIO Variables'!AD$97/'SCENARIO Variables'!AD$96),"")</f>
        <v/>
      </c>
      <c r="W1101" s="55" t="str">
        <f>IFERROR(W853*('SCENARIO Variables'!AE$97/'SCENARIO Variables'!AE$96),"")</f>
        <v/>
      </c>
      <c r="X1101" s="55" t="str">
        <f>IFERROR(X853*('SCENARIO Variables'!AF$97/'SCENARIO Variables'!AF$96),"")</f>
        <v/>
      </c>
      <c r="Y1101" s="55" t="str">
        <f>IFERROR(Y853*('SCENARIO Variables'!AG$97/'SCENARIO Variables'!AG$96),"")</f>
        <v/>
      </c>
      <c r="Z1101" s="55" t="str">
        <f>IFERROR(Z853*('SCENARIO Variables'!AH$97/'SCENARIO Variables'!AH$96),"")</f>
        <v/>
      </c>
      <c r="AA1101" s="55" t="str">
        <f>IFERROR(AA853*('SCENARIO Variables'!AI$97/'SCENARIO Variables'!AI$96),"")</f>
        <v/>
      </c>
      <c r="AB1101" s="55" t="str">
        <f>IFERROR(AB853*('SCENARIO Variables'!AJ$97/'SCENARIO Variables'!AJ$96),"")</f>
        <v/>
      </c>
      <c r="AC1101" s="55" t="str">
        <f>IFERROR(AC853*('SCENARIO Variables'!AK$97/'SCENARIO Variables'!AK$96),"")</f>
        <v/>
      </c>
    </row>
    <row r="1102" spans="3:29" x14ac:dyDescent="0.3">
      <c r="C1102" t="s">
        <v>124</v>
      </c>
      <c r="J1102" s="52" t="str">
        <f t="shared" si="49"/>
        <v>DEMAND</v>
      </c>
      <c r="K1102" s="8">
        <f t="shared" si="47"/>
        <v>2053</v>
      </c>
      <c r="L1102" s="59" t="str">
        <f t="shared" si="48"/>
        <v>COOTH</v>
      </c>
      <c r="O1102" s="53">
        <f>IFERROR(ROUNDDOWN(O854*('SCENARIO Variables'!W$48/'SCENARIO Variables'!W$47),4),"")</f>
        <v>8.1098999999999997</v>
      </c>
      <c r="P1102" s="55" t="str">
        <f>IFERROR(P854*('SCENARIO Variables'!X$97/'SCENARIO Variables'!X$96),"")</f>
        <v/>
      </c>
      <c r="Q1102" s="55" t="str">
        <f>IFERROR(Q854*('SCENARIO Variables'!Y$97/'SCENARIO Variables'!Y$96),"")</f>
        <v/>
      </c>
      <c r="R1102" s="55" t="str">
        <f>IFERROR(R854*('SCENARIO Variables'!Z$97/'SCENARIO Variables'!Z$96),"")</f>
        <v/>
      </c>
      <c r="S1102" s="55" t="str">
        <f>IFERROR(S854*('SCENARIO Variables'!AA$97/'SCENARIO Variables'!AA$96),"")</f>
        <v/>
      </c>
      <c r="T1102" s="55" t="str">
        <f>IFERROR(T854*('SCENARIO Variables'!AB$97/'SCENARIO Variables'!AB$96),"")</f>
        <v/>
      </c>
      <c r="U1102" s="55" t="str">
        <f>IFERROR(U854*('SCENARIO Variables'!AC$97/'SCENARIO Variables'!AC$96),"")</f>
        <v/>
      </c>
      <c r="V1102" s="55" t="str">
        <f>IFERROR(V854*('SCENARIO Variables'!AD$97/'SCENARIO Variables'!AD$96),"")</f>
        <v/>
      </c>
      <c r="W1102" s="55" t="str">
        <f>IFERROR(W854*('SCENARIO Variables'!AE$97/'SCENARIO Variables'!AE$96),"")</f>
        <v/>
      </c>
      <c r="X1102" s="55" t="str">
        <f>IFERROR(X854*('SCENARIO Variables'!AF$97/'SCENARIO Variables'!AF$96),"")</f>
        <v/>
      </c>
      <c r="Y1102" s="55" t="str">
        <f>IFERROR(Y854*('SCENARIO Variables'!AG$97/'SCENARIO Variables'!AG$96),"")</f>
        <v/>
      </c>
      <c r="Z1102" s="55" t="str">
        <f>IFERROR(Z854*('SCENARIO Variables'!AH$97/'SCENARIO Variables'!AH$96),"")</f>
        <v/>
      </c>
      <c r="AA1102" s="55" t="str">
        <f>IFERROR(AA854*('SCENARIO Variables'!AI$97/'SCENARIO Variables'!AI$96),"")</f>
        <v/>
      </c>
      <c r="AB1102" s="55" t="str">
        <f>IFERROR(AB854*('SCENARIO Variables'!AJ$97/'SCENARIO Variables'!AJ$96),"")</f>
        <v/>
      </c>
      <c r="AC1102" s="55" t="str">
        <f>IFERROR(AC854*('SCENARIO Variables'!AK$97/'SCENARIO Variables'!AK$96),"")</f>
        <v/>
      </c>
    </row>
    <row r="1103" spans="3:29" x14ac:dyDescent="0.3">
      <c r="C1103" t="s">
        <v>125</v>
      </c>
      <c r="J1103" s="52" t="str">
        <f t="shared" si="49"/>
        <v>DEMAND</v>
      </c>
      <c r="K1103" s="8">
        <f t="shared" si="47"/>
        <v>2053</v>
      </c>
      <c r="L1103" s="59" t="str">
        <f t="shared" si="48"/>
        <v>CORET</v>
      </c>
      <c r="O1103" s="53">
        <f>IFERROR(ROUNDDOWN(O855*('SCENARIO Variables'!W$48/'SCENARIO Variables'!W$47),4),"")</f>
        <v>1.6796</v>
      </c>
      <c r="P1103" s="55" t="str">
        <f>IFERROR(P855*('SCENARIO Variables'!X$97/'SCENARIO Variables'!X$96),"")</f>
        <v/>
      </c>
      <c r="Q1103" s="55" t="str">
        <f>IFERROR(Q855*('SCENARIO Variables'!Y$97/'SCENARIO Variables'!Y$96),"")</f>
        <v/>
      </c>
      <c r="R1103" s="55" t="str">
        <f>IFERROR(R855*('SCENARIO Variables'!Z$97/'SCENARIO Variables'!Z$96),"")</f>
        <v/>
      </c>
      <c r="S1103" s="55" t="str">
        <f>IFERROR(S855*('SCENARIO Variables'!AA$97/'SCENARIO Variables'!AA$96),"")</f>
        <v/>
      </c>
      <c r="T1103" s="55" t="str">
        <f>IFERROR(T855*('SCENARIO Variables'!AB$97/'SCENARIO Variables'!AB$96),"")</f>
        <v/>
      </c>
      <c r="U1103" s="55" t="str">
        <f>IFERROR(U855*('SCENARIO Variables'!AC$97/'SCENARIO Variables'!AC$96),"")</f>
        <v/>
      </c>
      <c r="V1103" s="55" t="str">
        <f>IFERROR(V855*('SCENARIO Variables'!AD$97/'SCENARIO Variables'!AD$96),"")</f>
        <v/>
      </c>
      <c r="W1103" s="55" t="str">
        <f>IFERROR(W855*('SCENARIO Variables'!AE$97/'SCENARIO Variables'!AE$96),"")</f>
        <v/>
      </c>
      <c r="X1103" s="55" t="str">
        <f>IFERROR(X855*('SCENARIO Variables'!AF$97/'SCENARIO Variables'!AF$96),"")</f>
        <v/>
      </c>
      <c r="Y1103" s="55" t="str">
        <f>IFERROR(Y855*('SCENARIO Variables'!AG$97/'SCENARIO Variables'!AG$96),"")</f>
        <v/>
      </c>
      <c r="Z1103" s="55" t="str">
        <f>IFERROR(Z855*('SCENARIO Variables'!AH$97/'SCENARIO Variables'!AH$96),"")</f>
        <v/>
      </c>
      <c r="AA1103" s="55" t="str">
        <f>IFERROR(AA855*('SCENARIO Variables'!AI$97/'SCENARIO Variables'!AI$96),"")</f>
        <v/>
      </c>
      <c r="AB1103" s="55" t="str">
        <f>IFERROR(AB855*('SCENARIO Variables'!AJ$97/'SCENARIO Variables'!AJ$96),"")</f>
        <v/>
      </c>
      <c r="AC1103" s="55" t="str">
        <f>IFERROR(AC855*('SCENARIO Variables'!AK$97/'SCENARIO Variables'!AK$96),"")</f>
        <v/>
      </c>
    </row>
    <row r="1104" spans="3:29" x14ac:dyDescent="0.3">
      <c r="C1104" t="s">
        <v>126</v>
      </c>
      <c r="J1104" s="52" t="str">
        <f t="shared" si="49"/>
        <v>DEMAND</v>
      </c>
      <c r="K1104" s="8">
        <f t="shared" si="47"/>
        <v>2053</v>
      </c>
      <c r="L1104" s="59" t="str">
        <f t="shared" si="48"/>
        <v>COSPO</v>
      </c>
      <c r="O1104" s="53">
        <f>IFERROR(ROUNDDOWN(O856*('SCENARIO Variables'!W$48/'SCENARIO Variables'!W$47),4),"")</f>
        <v>3.6029</v>
      </c>
      <c r="P1104" s="55" t="str">
        <f>IFERROR(P856*('SCENARIO Variables'!X$97/'SCENARIO Variables'!X$96),"")</f>
        <v/>
      </c>
      <c r="Q1104" s="55" t="str">
        <f>IFERROR(Q856*('SCENARIO Variables'!Y$97/'SCENARIO Variables'!Y$96),"")</f>
        <v/>
      </c>
      <c r="R1104" s="55" t="str">
        <f>IFERROR(R856*('SCENARIO Variables'!Z$97/'SCENARIO Variables'!Z$96),"")</f>
        <v/>
      </c>
      <c r="S1104" s="55" t="str">
        <f>IFERROR(S856*('SCENARIO Variables'!AA$97/'SCENARIO Variables'!AA$96),"")</f>
        <v/>
      </c>
      <c r="T1104" s="55" t="str">
        <f>IFERROR(T856*('SCENARIO Variables'!AB$97/'SCENARIO Variables'!AB$96),"")</f>
        <v/>
      </c>
      <c r="U1104" s="55" t="str">
        <f>IFERROR(U856*('SCENARIO Variables'!AC$97/'SCENARIO Variables'!AC$96),"")</f>
        <v/>
      </c>
      <c r="V1104" s="55" t="str">
        <f>IFERROR(V856*('SCENARIO Variables'!AD$97/'SCENARIO Variables'!AD$96),"")</f>
        <v/>
      </c>
      <c r="W1104" s="55" t="str">
        <f>IFERROR(W856*('SCENARIO Variables'!AE$97/'SCENARIO Variables'!AE$96),"")</f>
        <v/>
      </c>
      <c r="X1104" s="55" t="str">
        <f>IFERROR(X856*('SCENARIO Variables'!AF$97/'SCENARIO Variables'!AF$96),"")</f>
        <v/>
      </c>
      <c r="Y1104" s="55" t="str">
        <f>IFERROR(Y856*('SCENARIO Variables'!AG$97/'SCENARIO Variables'!AG$96),"")</f>
        <v/>
      </c>
      <c r="Z1104" s="55" t="str">
        <f>IFERROR(Z856*('SCENARIO Variables'!AH$97/'SCENARIO Variables'!AH$96),"")</f>
        <v/>
      </c>
      <c r="AA1104" s="55" t="str">
        <f>IFERROR(AA856*('SCENARIO Variables'!AI$97/'SCENARIO Variables'!AI$96),"")</f>
        <v/>
      </c>
      <c r="AB1104" s="55" t="str">
        <f>IFERROR(AB856*('SCENARIO Variables'!AJ$97/'SCENARIO Variables'!AJ$96),"")</f>
        <v/>
      </c>
      <c r="AC1104" s="55" t="str">
        <f>IFERROR(AC856*('SCENARIO Variables'!AK$97/'SCENARIO Variables'!AK$96),"")</f>
        <v/>
      </c>
    </row>
    <row r="1105" spans="3:29" x14ac:dyDescent="0.3">
      <c r="C1105" t="s">
        <v>127</v>
      </c>
      <c r="J1105" s="52" t="str">
        <f t="shared" si="49"/>
        <v>DEMAND</v>
      </c>
      <c r="K1105" s="8">
        <f t="shared" si="47"/>
        <v>2053</v>
      </c>
      <c r="L1105" s="59" t="str">
        <f t="shared" si="48"/>
        <v>COTUR</v>
      </c>
      <c r="O1105" s="53">
        <f>IFERROR(ROUNDDOWN(O857*('SCENARIO Variables'!W$48/'SCENARIO Variables'!W$47),4),"")</f>
        <v>1.0232000000000001</v>
      </c>
      <c r="P1105" s="55" t="str">
        <f>IFERROR(P857*('SCENARIO Variables'!X$97/'SCENARIO Variables'!X$96),"")</f>
        <v/>
      </c>
      <c r="Q1105" s="55" t="str">
        <f>IFERROR(Q857*('SCENARIO Variables'!Y$97/'SCENARIO Variables'!Y$96),"")</f>
        <v/>
      </c>
      <c r="R1105" s="55" t="str">
        <f>IFERROR(R857*('SCENARIO Variables'!Z$97/'SCENARIO Variables'!Z$96),"")</f>
        <v/>
      </c>
      <c r="S1105" s="55" t="str">
        <f>IFERROR(S857*('SCENARIO Variables'!AA$97/'SCENARIO Variables'!AA$96),"")</f>
        <v/>
      </c>
      <c r="T1105" s="55" t="str">
        <f>IFERROR(T857*('SCENARIO Variables'!AB$97/'SCENARIO Variables'!AB$96),"")</f>
        <v/>
      </c>
      <c r="U1105" s="55" t="str">
        <f>IFERROR(U857*('SCENARIO Variables'!AC$97/'SCENARIO Variables'!AC$96),"")</f>
        <v/>
      </c>
      <c r="V1105" s="55" t="str">
        <f>IFERROR(V857*('SCENARIO Variables'!AD$97/'SCENARIO Variables'!AD$96),"")</f>
        <v/>
      </c>
      <c r="W1105" s="55" t="str">
        <f>IFERROR(W857*('SCENARIO Variables'!AE$97/'SCENARIO Variables'!AE$96),"")</f>
        <v/>
      </c>
      <c r="X1105" s="55" t="str">
        <f>IFERROR(X857*('SCENARIO Variables'!AF$97/'SCENARIO Variables'!AF$96),"")</f>
        <v/>
      </c>
      <c r="Y1105" s="55" t="str">
        <f>IFERROR(Y857*('SCENARIO Variables'!AG$97/'SCENARIO Variables'!AG$96),"")</f>
        <v/>
      </c>
      <c r="Z1105" s="55" t="str">
        <f>IFERROR(Z857*('SCENARIO Variables'!AH$97/'SCENARIO Variables'!AH$96),"")</f>
        <v/>
      </c>
      <c r="AA1105" s="55" t="str">
        <f>IFERROR(AA857*('SCENARIO Variables'!AI$97/'SCENARIO Variables'!AI$96),"")</f>
        <v/>
      </c>
      <c r="AB1105" s="55" t="str">
        <f>IFERROR(AB857*('SCENARIO Variables'!AJ$97/'SCENARIO Variables'!AJ$96),"")</f>
        <v/>
      </c>
      <c r="AC1105" s="55" t="str">
        <f>IFERROR(AC857*('SCENARIO Variables'!AK$97/'SCENARIO Variables'!AK$96),"")</f>
        <v/>
      </c>
    </row>
    <row r="1106" spans="3:29" x14ac:dyDescent="0.3">
      <c r="C1106" t="s">
        <v>128</v>
      </c>
      <c r="J1106" s="52" t="str">
        <f t="shared" si="49"/>
        <v>*</v>
      </c>
      <c r="K1106" s="8">
        <f t="shared" si="47"/>
        <v>2053</v>
      </c>
      <c r="L1106" s="59" t="str">
        <f t="shared" si="48"/>
        <v>CECUL</v>
      </c>
      <c r="O1106" s="53" t="str">
        <f>IFERROR(ROUNDDOWN(O858*('SCENARIO Variables'!W$48/'SCENARIO Variables'!W$47),4),"")</f>
        <v/>
      </c>
      <c r="P1106" s="55" t="str">
        <f>IFERROR(P858*('SCENARIO Variables'!X$97/'SCENARIO Variables'!X$96),"")</f>
        <v/>
      </c>
      <c r="Q1106" s="55" t="str">
        <f>IFERROR(Q858*('SCENARIO Variables'!Y$97/'SCENARIO Variables'!Y$96),"")</f>
        <v/>
      </c>
      <c r="R1106" s="55" t="str">
        <f>IFERROR(R858*('SCENARIO Variables'!Z$97/'SCENARIO Variables'!Z$96),"")</f>
        <v/>
      </c>
      <c r="S1106" s="55" t="str">
        <f>IFERROR(S858*('SCENARIO Variables'!AA$97/'SCENARIO Variables'!AA$96),"")</f>
        <v/>
      </c>
      <c r="T1106" s="55" t="str">
        <f>IFERROR(T858*('SCENARIO Variables'!AB$97/'SCENARIO Variables'!AB$96),"")</f>
        <v/>
      </c>
      <c r="U1106" s="55" t="str">
        <f>IFERROR(U858*('SCENARIO Variables'!AC$97/'SCENARIO Variables'!AC$96),"")</f>
        <v/>
      </c>
      <c r="V1106" s="55" t="str">
        <f>IFERROR(V858*('SCENARIO Variables'!AD$97/'SCENARIO Variables'!AD$96),"")</f>
        <v/>
      </c>
      <c r="W1106" s="55" t="str">
        <f>IFERROR(W858*('SCENARIO Variables'!AE$97/'SCENARIO Variables'!AE$96),"")</f>
        <v/>
      </c>
      <c r="X1106" s="55" t="str">
        <f>IFERROR(X858*('SCENARIO Variables'!AF$97/'SCENARIO Variables'!AF$96),"")</f>
        <v/>
      </c>
      <c r="Y1106" s="55" t="str">
        <f>IFERROR(Y858*('SCENARIO Variables'!AG$97/'SCENARIO Variables'!AG$96),"")</f>
        <v/>
      </c>
      <c r="Z1106" s="55" t="str">
        <f>IFERROR(Z858*('SCENARIO Variables'!AH$97/'SCENARIO Variables'!AH$96),"")</f>
        <v/>
      </c>
      <c r="AA1106" s="55" t="str">
        <f>IFERROR(AA858*('SCENARIO Variables'!AI$97/'SCENARIO Variables'!AI$96),"")</f>
        <v/>
      </c>
      <c r="AB1106" s="55" t="str">
        <f>IFERROR(AB858*('SCENARIO Variables'!AJ$97/'SCENARIO Variables'!AJ$96),"")</f>
        <v/>
      </c>
      <c r="AC1106" s="55" t="str">
        <f>IFERROR(AC858*('SCENARIO Variables'!AK$97/'SCENARIO Variables'!AK$96),"")</f>
        <v/>
      </c>
    </row>
    <row r="1107" spans="3:29" x14ac:dyDescent="0.3">
      <c r="C1107" t="s">
        <v>129</v>
      </c>
      <c r="J1107" s="52" t="str">
        <f t="shared" si="49"/>
        <v>*</v>
      </c>
      <c r="K1107" s="8">
        <f t="shared" si="47"/>
        <v>2053</v>
      </c>
      <c r="L1107" s="59" t="str">
        <f t="shared" si="48"/>
        <v>CEEDU</v>
      </c>
      <c r="O1107" s="53" t="str">
        <f>IFERROR(ROUNDDOWN(O859*('SCENARIO Variables'!W$48/'SCENARIO Variables'!W$47),4),"")</f>
        <v/>
      </c>
      <c r="P1107" s="55" t="str">
        <f>IFERROR(P859*('SCENARIO Variables'!X$97/'SCENARIO Variables'!X$96),"")</f>
        <v/>
      </c>
      <c r="Q1107" s="55" t="str">
        <f>IFERROR(Q859*('SCENARIO Variables'!Y$97/'SCENARIO Variables'!Y$96),"")</f>
        <v/>
      </c>
      <c r="R1107" s="55" t="str">
        <f>IFERROR(R859*('SCENARIO Variables'!Z$97/'SCENARIO Variables'!Z$96),"")</f>
        <v/>
      </c>
      <c r="S1107" s="55" t="str">
        <f>IFERROR(S859*('SCENARIO Variables'!AA$97/'SCENARIO Variables'!AA$96),"")</f>
        <v/>
      </c>
      <c r="T1107" s="55" t="str">
        <f>IFERROR(T859*('SCENARIO Variables'!AB$97/'SCENARIO Variables'!AB$96),"")</f>
        <v/>
      </c>
      <c r="U1107" s="55" t="str">
        <f>IFERROR(U859*('SCENARIO Variables'!AC$97/'SCENARIO Variables'!AC$96),"")</f>
        <v/>
      </c>
      <c r="V1107" s="55" t="str">
        <f>IFERROR(V859*('SCENARIO Variables'!AD$97/'SCENARIO Variables'!AD$96),"")</f>
        <v/>
      </c>
      <c r="W1107" s="55" t="str">
        <f>IFERROR(W859*('SCENARIO Variables'!AE$97/'SCENARIO Variables'!AE$96),"")</f>
        <v/>
      </c>
      <c r="X1107" s="55" t="str">
        <f>IFERROR(X859*('SCENARIO Variables'!AF$97/'SCENARIO Variables'!AF$96),"")</f>
        <v/>
      </c>
      <c r="Y1107" s="55" t="str">
        <f>IFERROR(Y859*('SCENARIO Variables'!AG$97/'SCENARIO Variables'!AG$96),"")</f>
        <v/>
      </c>
      <c r="Z1107" s="55" t="str">
        <f>IFERROR(Z859*('SCENARIO Variables'!AH$97/'SCENARIO Variables'!AH$96),"")</f>
        <v/>
      </c>
      <c r="AA1107" s="55" t="str">
        <f>IFERROR(AA859*('SCENARIO Variables'!AI$97/'SCENARIO Variables'!AI$96),"")</f>
        <v/>
      </c>
      <c r="AB1107" s="55" t="str">
        <f>IFERROR(AB859*('SCENARIO Variables'!AJ$97/'SCENARIO Variables'!AJ$96),"")</f>
        <v/>
      </c>
      <c r="AC1107" s="55" t="str">
        <f>IFERROR(AC859*('SCENARIO Variables'!AK$97/'SCENARIO Variables'!AK$96),"")</f>
        <v/>
      </c>
    </row>
    <row r="1108" spans="3:29" x14ac:dyDescent="0.3">
      <c r="C1108" t="s">
        <v>130</v>
      </c>
      <c r="J1108" s="52" t="str">
        <f t="shared" si="49"/>
        <v>*</v>
      </c>
      <c r="K1108" s="8">
        <f t="shared" si="47"/>
        <v>2053</v>
      </c>
      <c r="L1108" s="59" t="str">
        <f t="shared" si="48"/>
        <v>CEHLT</v>
      </c>
      <c r="O1108" s="53" t="str">
        <f>IFERROR(ROUNDDOWN(O860*('SCENARIO Variables'!W$48/'SCENARIO Variables'!W$47),4),"")</f>
        <v/>
      </c>
      <c r="P1108" s="55" t="str">
        <f>IFERROR(P860*('SCENARIO Variables'!X$97/'SCENARIO Variables'!X$96),"")</f>
        <v/>
      </c>
      <c r="Q1108" s="55" t="str">
        <f>IFERROR(Q860*('SCENARIO Variables'!Y$97/'SCENARIO Variables'!Y$96),"")</f>
        <v/>
      </c>
      <c r="R1108" s="55" t="str">
        <f>IFERROR(R860*('SCENARIO Variables'!Z$97/'SCENARIO Variables'!Z$96),"")</f>
        <v/>
      </c>
      <c r="S1108" s="55" t="str">
        <f>IFERROR(S860*('SCENARIO Variables'!AA$97/'SCENARIO Variables'!AA$96),"")</f>
        <v/>
      </c>
      <c r="T1108" s="55" t="str">
        <f>IFERROR(T860*('SCENARIO Variables'!AB$97/'SCENARIO Variables'!AB$96),"")</f>
        <v/>
      </c>
      <c r="U1108" s="55" t="str">
        <f>IFERROR(U860*('SCENARIO Variables'!AC$97/'SCENARIO Variables'!AC$96),"")</f>
        <v/>
      </c>
      <c r="V1108" s="55" t="str">
        <f>IFERROR(V860*('SCENARIO Variables'!AD$97/'SCENARIO Variables'!AD$96),"")</f>
        <v/>
      </c>
      <c r="W1108" s="55" t="str">
        <f>IFERROR(W860*('SCENARIO Variables'!AE$97/'SCENARIO Variables'!AE$96),"")</f>
        <v/>
      </c>
      <c r="X1108" s="55" t="str">
        <f>IFERROR(X860*('SCENARIO Variables'!AF$97/'SCENARIO Variables'!AF$96),"")</f>
        <v/>
      </c>
      <c r="Y1108" s="55" t="str">
        <f>IFERROR(Y860*('SCENARIO Variables'!AG$97/'SCENARIO Variables'!AG$96),"")</f>
        <v/>
      </c>
      <c r="Z1108" s="55" t="str">
        <f>IFERROR(Z860*('SCENARIO Variables'!AH$97/'SCENARIO Variables'!AH$96),"")</f>
        <v/>
      </c>
      <c r="AA1108" s="55" t="str">
        <f>IFERROR(AA860*('SCENARIO Variables'!AI$97/'SCENARIO Variables'!AI$96),"")</f>
        <v/>
      </c>
      <c r="AB1108" s="55" t="str">
        <f>IFERROR(AB860*('SCENARIO Variables'!AJ$97/'SCENARIO Variables'!AJ$96),"")</f>
        <v/>
      </c>
      <c r="AC1108" s="55" t="str">
        <f>IFERROR(AC860*('SCENARIO Variables'!AK$97/'SCENARIO Variables'!AK$96),"")</f>
        <v/>
      </c>
    </row>
    <row r="1109" spans="3:29" x14ac:dyDescent="0.3">
      <c r="C1109" t="s">
        <v>131</v>
      </c>
      <c r="J1109" s="52" t="str">
        <f t="shared" si="49"/>
        <v>*</v>
      </c>
      <c r="K1109" s="8">
        <f t="shared" si="47"/>
        <v>2053</v>
      </c>
      <c r="L1109" s="59" t="str">
        <f t="shared" si="48"/>
        <v>CEOFF</v>
      </c>
      <c r="O1109" s="53" t="str">
        <f>IFERROR(ROUNDDOWN(O861*('SCENARIO Variables'!W$48/'SCENARIO Variables'!W$47),4),"")</f>
        <v/>
      </c>
      <c r="P1109" s="55" t="str">
        <f>IFERROR(P861*('SCENARIO Variables'!X$97/'SCENARIO Variables'!X$96),"")</f>
        <v/>
      </c>
      <c r="Q1109" s="55" t="str">
        <f>IFERROR(Q861*('SCENARIO Variables'!Y$97/'SCENARIO Variables'!Y$96),"")</f>
        <v/>
      </c>
      <c r="R1109" s="55" t="str">
        <f>IFERROR(R861*('SCENARIO Variables'!Z$97/'SCENARIO Variables'!Z$96),"")</f>
        <v/>
      </c>
      <c r="S1109" s="55" t="str">
        <f>IFERROR(S861*('SCENARIO Variables'!AA$97/'SCENARIO Variables'!AA$96),"")</f>
        <v/>
      </c>
      <c r="T1109" s="55" t="str">
        <f>IFERROR(T861*('SCENARIO Variables'!AB$97/'SCENARIO Variables'!AB$96),"")</f>
        <v/>
      </c>
      <c r="U1109" s="55" t="str">
        <f>IFERROR(U861*('SCENARIO Variables'!AC$97/'SCENARIO Variables'!AC$96),"")</f>
        <v/>
      </c>
      <c r="V1109" s="55" t="str">
        <f>IFERROR(V861*('SCENARIO Variables'!AD$97/'SCENARIO Variables'!AD$96),"")</f>
        <v/>
      </c>
      <c r="W1109" s="55" t="str">
        <f>IFERROR(W861*('SCENARIO Variables'!AE$97/'SCENARIO Variables'!AE$96),"")</f>
        <v/>
      </c>
      <c r="X1109" s="55" t="str">
        <f>IFERROR(X861*('SCENARIO Variables'!AF$97/'SCENARIO Variables'!AF$96),"")</f>
        <v/>
      </c>
      <c r="Y1109" s="55" t="str">
        <f>IFERROR(Y861*('SCENARIO Variables'!AG$97/'SCENARIO Variables'!AG$96),"")</f>
        <v/>
      </c>
      <c r="Z1109" s="55" t="str">
        <f>IFERROR(Z861*('SCENARIO Variables'!AH$97/'SCENARIO Variables'!AH$96),"")</f>
        <v/>
      </c>
      <c r="AA1109" s="55" t="str">
        <f>IFERROR(AA861*('SCENARIO Variables'!AI$97/'SCENARIO Variables'!AI$96),"")</f>
        <v/>
      </c>
      <c r="AB1109" s="55" t="str">
        <f>IFERROR(AB861*('SCENARIO Variables'!AJ$97/'SCENARIO Variables'!AJ$96),"")</f>
        <v/>
      </c>
      <c r="AC1109" s="55" t="str">
        <f>IFERROR(AC861*('SCENARIO Variables'!AK$97/'SCENARIO Variables'!AK$96),"")</f>
        <v/>
      </c>
    </row>
    <row r="1110" spans="3:29" x14ac:dyDescent="0.3">
      <c r="C1110" t="s">
        <v>132</v>
      </c>
      <c r="J1110" s="52" t="str">
        <f t="shared" si="49"/>
        <v>*</v>
      </c>
      <c r="K1110" s="8">
        <f t="shared" si="47"/>
        <v>2053</v>
      </c>
      <c r="L1110" s="59" t="str">
        <f t="shared" si="48"/>
        <v>CEOTH</v>
      </c>
      <c r="O1110" s="53" t="str">
        <f>IFERROR(ROUNDDOWN(O862*('SCENARIO Variables'!W$48/'SCENARIO Variables'!W$47),4),"")</f>
        <v/>
      </c>
      <c r="P1110" s="55" t="str">
        <f>IFERROR(P862*('SCENARIO Variables'!X$97/'SCENARIO Variables'!X$96),"")</f>
        <v/>
      </c>
      <c r="Q1110" s="55" t="str">
        <f>IFERROR(Q862*('SCENARIO Variables'!Y$97/'SCENARIO Variables'!Y$96),"")</f>
        <v/>
      </c>
      <c r="R1110" s="55" t="str">
        <f>IFERROR(R862*('SCENARIO Variables'!Z$97/'SCENARIO Variables'!Z$96),"")</f>
        <v/>
      </c>
      <c r="S1110" s="55" t="str">
        <f>IFERROR(S862*('SCENARIO Variables'!AA$97/'SCENARIO Variables'!AA$96),"")</f>
        <v/>
      </c>
      <c r="T1110" s="55" t="str">
        <f>IFERROR(T862*('SCENARIO Variables'!AB$97/'SCENARIO Variables'!AB$96),"")</f>
        <v/>
      </c>
      <c r="U1110" s="55" t="str">
        <f>IFERROR(U862*('SCENARIO Variables'!AC$97/'SCENARIO Variables'!AC$96),"")</f>
        <v/>
      </c>
      <c r="V1110" s="55" t="str">
        <f>IFERROR(V862*('SCENARIO Variables'!AD$97/'SCENARIO Variables'!AD$96),"")</f>
        <v/>
      </c>
      <c r="W1110" s="55" t="str">
        <f>IFERROR(W862*('SCENARIO Variables'!AE$97/'SCENARIO Variables'!AE$96),"")</f>
        <v/>
      </c>
      <c r="X1110" s="55" t="str">
        <f>IFERROR(X862*('SCENARIO Variables'!AF$97/'SCENARIO Variables'!AF$96),"")</f>
        <v/>
      </c>
      <c r="Y1110" s="55" t="str">
        <f>IFERROR(Y862*('SCENARIO Variables'!AG$97/'SCENARIO Variables'!AG$96),"")</f>
        <v/>
      </c>
      <c r="Z1110" s="55" t="str">
        <f>IFERROR(Z862*('SCENARIO Variables'!AH$97/'SCENARIO Variables'!AH$96),"")</f>
        <v/>
      </c>
      <c r="AA1110" s="55" t="str">
        <f>IFERROR(AA862*('SCENARIO Variables'!AI$97/'SCENARIO Variables'!AI$96),"")</f>
        <v/>
      </c>
      <c r="AB1110" s="55" t="str">
        <f>IFERROR(AB862*('SCENARIO Variables'!AJ$97/'SCENARIO Variables'!AJ$96),"")</f>
        <v/>
      </c>
      <c r="AC1110" s="55" t="str">
        <f>IFERROR(AC862*('SCENARIO Variables'!AK$97/'SCENARIO Variables'!AK$96),"")</f>
        <v/>
      </c>
    </row>
    <row r="1111" spans="3:29" x14ac:dyDescent="0.3">
      <c r="C1111" t="s">
        <v>133</v>
      </c>
      <c r="J1111" s="52" t="str">
        <f t="shared" si="49"/>
        <v>*</v>
      </c>
      <c r="K1111" s="8">
        <f t="shared" si="47"/>
        <v>2053</v>
      </c>
      <c r="L1111" s="59" t="str">
        <f t="shared" si="48"/>
        <v>CERET</v>
      </c>
      <c r="O1111" s="53" t="str">
        <f>IFERROR(ROUNDDOWN(O863*('SCENARIO Variables'!W$48/'SCENARIO Variables'!W$47),4),"")</f>
        <v/>
      </c>
      <c r="P1111" s="55" t="str">
        <f>IFERROR(P863*('SCENARIO Variables'!X$97/'SCENARIO Variables'!X$96),"")</f>
        <v/>
      </c>
      <c r="Q1111" s="55" t="str">
        <f>IFERROR(Q863*('SCENARIO Variables'!Y$97/'SCENARIO Variables'!Y$96),"")</f>
        <v/>
      </c>
      <c r="R1111" s="55" t="str">
        <f>IFERROR(R863*('SCENARIO Variables'!Z$97/'SCENARIO Variables'!Z$96),"")</f>
        <v/>
      </c>
      <c r="S1111" s="55" t="str">
        <f>IFERROR(S863*('SCENARIO Variables'!AA$97/'SCENARIO Variables'!AA$96),"")</f>
        <v/>
      </c>
      <c r="T1111" s="55" t="str">
        <f>IFERROR(T863*('SCENARIO Variables'!AB$97/'SCENARIO Variables'!AB$96),"")</f>
        <v/>
      </c>
      <c r="U1111" s="55" t="str">
        <f>IFERROR(U863*('SCENARIO Variables'!AC$97/'SCENARIO Variables'!AC$96),"")</f>
        <v/>
      </c>
      <c r="V1111" s="55" t="str">
        <f>IFERROR(V863*('SCENARIO Variables'!AD$97/'SCENARIO Variables'!AD$96),"")</f>
        <v/>
      </c>
      <c r="W1111" s="55" t="str">
        <f>IFERROR(W863*('SCENARIO Variables'!AE$97/'SCENARIO Variables'!AE$96),"")</f>
        <v/>
      </c>
      <c r="X1111" s="55" t="str">
        <f>IFERROR(X863*('SCENARIO Variables'!AF$97/'SCENARIO Variables'!AF$96),"")</f>
        <v/>
      </c>
      <c r="Y1111" s="55" t="str">
        <f>IFERROR(Y863*('SCENARIO Variables'!AG$97/'SCENARIO Variables'!AG$96),"")</f>
        <v/>
      </c>
      <c r="Z1111" s="55" t="str">
        <f>IFERROR(Z863*('SCENARIO Variables'!AH$97/'SCENARIO Variables'!AH$96),"")</f>
        <v/>
      </c>
      <c r="AA1111" s="55" t="str">
        <f>IFERROR(AA863*('SCENARIO Variables'!AI$97/'SCENARIO Variables'!AI$96),"")</f>
        <v/>
      </c>
      <c r="AB1111" s="55" t="str">
        <f>IFERROR(AB863*('SCENARIO Variables'!AJ$97/'SCENARIO Variables'!AJ$96),"")</f>
        <v/>
      </c>
      <c r="AC1111" s="55" t="str">
        <f>IFERROR(AC863*('SCENARIO Variables'!AK$97/'SCENARIO Variables'!AK$96),"")</f>
        <v/>
      </c>
    </row>
    <row r="1112" spans="3:29" x14ac:dyDescent="0.3">
      <c r="C1112" t="s">
        <v>134</v>
      </c>
      <c r="J1112" s="52" t="str">
        <f t="shared" si="49"/>
        <v>*</v>
      </c>
      <c r="K1112" s="8">
        <f t="shared" si="47"/>
        <v>2053</v>
      </c>
      <c r="L1112" s="59" t="str">
        <f t="shared" si="48"/>
        <v>CESPO</v>
      </c>
      <c r="O1112" s="53" t="str">
        <f>IFERROR(ROUNDDOWN(O864*('SCENARIO Variables'!W$48/'SCENARIO Variables'!W$47),4),"")</f>
        <v/>
      </c>
      <c r="P1112" s="55" t="str">
        <f>IFERROR(P864*('SCENARIO Variables'!X$97/'SCENARIO Variables'!X$96),"")</f>
        <v/>
      </c>
      <c r="Q1112" s="55" t="str">
        <f>IFERROR(Q864*('SCENARIO Variables'!Y$97/'SCENARIO Variables'!Y$96),"")</f>
        <v/>
      </c>
      <c r="R1112" s="55" t="str">
        <f>IFERROR(R864*('SCENARIO Variables'!Z$97/'SCENARIO Variables'!Z$96),"")</f>
        <v/>
      </c>
      <c r="S1112" s="55" t="str">
        <f>IFERROR(S864*('SCENARIO Variables'!AA$97/'SCENARIO Variables'!AA$96),"")</f>
        <v/>
      </c>
      <c r="T1112" s="55" t="str">
        <f>IFERROR(T864*('SCENARIO Variables'!AB$97/'SCENARIO Variables'!AB$96),"")</f>
        <v/>
      </c>
      <c r="U1112" s="55" t="str">
        <f>IFERROR(U864*('SCENARIO Variables'!AC$97/'SCENARIO Variables'!AC$96),"")</f>
        <v/>
      </c>
      <c r="V1112" s="55" t="str">
        <f>IFERROR(V864*('SCENARIO Variables'!AD$97/'SCENARIO Variables'!AD$96),"")</f>
        <v/>
      </c>
      <c r="W1112" s="55" t="str">
        <f>IFERROR(W864*('SCENARIO Variables'!AE$97/'SCENARIO Variables'!AE$96),"")</f>
        <v/>
      </c>
      <c r="X1112" s="55" t="str">
        <f>IFERROR(X864*('SCENARIO Variables'!AF$97/'SCENARIO Variables'!AF$96),"")</f>
        <v/>
      </c>
      <c r="Y1112" s="55" t="str">
        <f>IFERROR(Y864*('SCENARIO Variables'!AG$97/'SCENARIO Variables'!AG$96),"")</f>
        <v/>
      </c>
      <c r="Z1112" s="55" t="str">
        <f>IFERROR(Z864*('SCENARIO Variables'!AH$97/'SCENARIO Variables'!AH$96),"")</f>
        <v/>
      </c>
      <c r="AA1112" s="55" t="str">
        <f>IFERROR(AA864*('SCENARIO Variables'!AI$97/'SCENARIO Variables'!AI$96),"")</f>
        <v/>
      </c>
      <c r="AB1112" s="55" t="str">
        <f>IFERROR(AB864*('SCENARIO Variables'!AJ$97/'SCENARIO Variables'!AJ$96),"")</f>
        <v/>
      </c>
      <c r="AC1112" s="55" t="str">
        <f>IFERROR(AC864*('SCENARIO Variables'!AK$97/'SCENARIO Variables'!AK$96),"")</f>
        <v/>
      </c>
    </row>
    <row r="1113" spans="3:29" x14ac:dyDescent="0.3">
      <c r="C1113" t="s">
        <v>135</v>
      </c>
      <c r="J1113" s="52" t="str">
        <f t="shared" si="49"/>
        <v>*</v>
      </c>
      <c r="K1113" s="8">
        <f t="shared" si="47"/>
        <v>2053</v>
      </c>
      <c r="L1113" s="59" t="str">
        <f t="shared" si="48"/>
        <v>CETUR</v>
      </c>
      <c r="O1113" s="53" t="str">
        <f>IFERROR(ROUNDDOWN(O865*('SCENARIO Variables'!W$48/'SCENARIO Variables'!W$47),4),"")</f>
        <v/>
      </c>
      <c r="P1113" s="55" t="str">
        <f>IFERROR(P865*('SCENARIO Variables'!X$97/'SCENARIO Variables'!X$96),"")</f>
        <v/>
      </c>
      <c r="Q1113" s="55" t="str">
        <f>IFERROR(Q865*('SCENARIO Variables'!Y$97/'SCENARIO Variables'!Y$96),"")</f>
        <v/>
      </c>
      <c r="R1113" s="55" t="str">
        <f>IFERROR(R865*('SCENARIO Variables'!Z$97/'SCENARIO Variables'!Z$96),"")</f>
        <v/>
      </c>
      <c r="S1113" s="55" t="str">
        <f>IFERROR(S865*('SCENARIO Variables'!AA$97/'SCENARIO Variables'!AA$96),"")</f>
        <v/>
      </c>
      <c r="T1113" s="55" t="str">
        <f>IFERROR(T865*('SCENARIO Variables'!AB$97/'SCENARIO Variables'!AB$96),"")</f>
        <v/>
      </c>
      <c r="U1113" s="55" t="str">
        <f>IFERROR(U865*('SCENARIO Variables'!AC$97/'SCENARIO Variables'!AC$96),"")</f>
        <v/>
      </c>
      <c r="V1113" s="55" t="str">
        <f>IFERROR(V865*('SCENARIO Variables'!AD$97/'SCENARIO Variables'!AD$96),"")</f>
        <v/>
      </c>
      <c r="W1113" s="55" t="str">
        <f>IFERROR(W865*('SCENARIO Variables'!AE$97/'SCENARIO Variables'!AE$96),"")</f>
        <v/>
      </c>
      <c r="X1113" s="55" t="str">
        <f>IFERROR(X865*('SCENARIO Variables'!AF$97/'SCENARIO Variables'!AF$96),"")</f>
        <v/>
      </c>
      <c r="Y1113" s="55" t="str">
        <f>IFERROR(Y865*('SCENARIO Variables'!AG$97/'SCENARIO Variables'!AG$96),"")</f>
        <v/>
      </c>
      <c r="Z1113" s="55" t="str">
        <f>IFERROR(Z865*('SCENARIO Variables'!AH$97/'SCENARIO Variables'!AH$96),"")</f>
        <v/>
      </c>
      <c r="AA1113" s="55" t="str">
        <f>IFERROR(AA865*('SCENARIO Variables'!AI$97/'SCENARIO Variables'!AI$96),"")</f>
        <v/>
      </c>
      <c r="AB1113" s="55" t="str">
        <f>IFERROR(AB865*('SCENARIO Variables'!AJ$97/'SCENARIO Variables'!AJ$96),"")</f>
        <v/>
      </c>
      <c r="AC1113" s="55" t="str">
        <f>IFERROR(AC865*('SCENARIO Variables'!AK$97/'SCENARIO Variables'!AK$96),"")</f>
        <v/>
      </c>
    </row>
    <row r="1114" spans="3:29" x14ac:dyDescent="0.3">
      <c r="C1114" t="s">
        <v>136</v>
      </c>
      <c r="J1114" s="52" t="str">
        <f t="shared" si="49"/>
        <v>DEMAND</v>
      </c>
      <c r="K1114" s="8">
        <f t="shared" si="47"/>
        <v>2053</v>
      </c>
      <c r="L1114" s="59" t="str">
        <f t="shared" si="48"/>
        <v>MHCUL</v>
      </c>
      <c r="O1114" s="53">
        <f>IFERROR(ROUNDDOWN(O866*('SCENARIO Variables'!W$48/'SCENARIO Variables'!W$47),4),"")</f>
        <v>14.0184</v>
      </c>
      <c r="P1114" s="55" t="str">
        <f>IFERROR(P866*('SCENARIO Variables'!X$81/'SCENARIO Variables'!X$80),"")</f>
        <v/>
      </c>
      <c r="Q1114" s="55" t="str">
        <f>IFERROR(Q866*('SCENARIO Variables'!Y$81/'SCENARIO Variables'!Y$80),"")</f>
        <v/>
      </c>
      <c r="R1114" s="55" t="str">
        <f>IFERROR(R866*('SCENARIO Variables'!Z$81/'SCENARIO Variables'!Z$80),"")</f>
        <v/>
      </c>
      <c r="S1114" s="55" t="str">
        <f>IFERROR(S866*('SCENARIO Variables'!AA$81/'SCENARIO Variables'!AA$80),"")</f>
        <v/>
      </c>
      <c r="T1114" s="55" t="str">
        <f>IFERROR(T866*('SCENARIO Variables'!AB$81/'SCENARIO Variables'!AB$80),"")</f>
        <v/>
      </c>
      <c r="U1114" s="55" t="str">
        <f>IFERROR(U866*('SCENARIO Variables'!AC$81/'SCENARIO Variables'!AC$80),"")</f>
        <v/>
      </c>
      <c r="V1114" s="55" t="str">
        <f>IFERROR(V866*('SCENARIO Variables'!AD$81/'SCENARIO Variables'!AD$80),"")</f>
        <v/>
      </c>
      <c r="W1114" s="55" t="str">
        <f>IFERROR(W866*('SCENARIO Variables'!AE$81/'SCENARIO Variables'!AE$80),"")</f>
        <v/>
      </c>
      <c r="X1114" s="55" t="str">
        <f>IFERROR(X866*('SCENARIO Variables'!AF$81/'SCENARIO Variables'!AF$80),"")</f>
        <v/>
      </c>
      <c r="Y1114" s="55" t="str">
        <f>IFERROR(Y866*('SCENARIO Variables'!AG$81/'SCENARIO Variables'!AG$80),"")</f>
        <v/>
      </c>
      <c r="Z1114" s="55" t="str">
        <f>IFERROR(Z866*('SCENARIO Variables'!AH$81/'SCENARIO Variables'!AH$80),"")</f>
        <v/>
      </c>
      <c r="AA1114" s="55" t="str">
        <f>IFERROR(AA866*('SCENARIO Variables'!AI$81/'SCENARIO Variables'!AI$80),"")</f>
        <v/>
      </c>
      <c r="AB1114" s="55" t="str">
        <f>IFERROR(AB866*('SCENARIO Variables'!AJ$81/'SCENARIO Variables'!AJ$80),"")</f>
        <v/>
      </c>
      <c r="AC1114" s="55" t="str">
        <f>IFERROR(AC866*('SCENARIO Variables'!AK$81/'SCENARIO Variables'!AK$80),"")</f>
        <v/>
      </c>
    </row>
    <row r="1115" spans="3:29" x14ac:dyDescent="0.3">
      <c r="C1115" t="s">
        <v>137</v>
      </c>
      <c r="J1115" s="52" t="str">
        <f t="shared" si="49"/>
        <v>DEMAND</v>
      </c>
      <c r="K1115" s="8">
        <f t="shared" si="47"/>
        <v>2053</v>
      </c>
      <c r="L1115" s="59" t="str">
        <f t="shared" si="48"/>
        <v>MHEDU</v>
      </c>
      <c r="O1115" s="53">
        <f>IFERROR(ROUNDDOWN(O867*('SCENARIO Variables'!W$48/'SCENARIO Variables'!W$47),4),"")</f>
        <v>60.747199999999999</v>
      </c>
      <c r="P1115" s="55" t="str">
        <f>IFERROR(P867*('SCENARIO Variables'!X$81/'SCENARIO Variables'!X$80),"")</f>
        <v/>
      </c>
      <c r="Q1115" s="55" t="str">
        <f>IFERROR(Q867*('SCENARIO Variables'!Y$81/'SCENARIO Variables'!Y$80),"")</f>
        <v/>
      </c>
      <c r="R1115" s="55" t="str">
        <f>IFERROR(R867*('SCENARIO Variables'!Z$81/'SCENARIO Variables'!Z$80),"")</f>
        <v/>
      </c>
      <c r="S1115" s="55" t="str">
        <f>IFERROR(S867*('SCENARIO Variables'!AA$81/'SCENARIO Variables'!AA$80),"")</f>
        <v/>
      </c>
      <c r="T1115" s="55" t="str">
        <f>IFERROR(T867*('SCENARIO Variables'!AB$81/'SCENARIO Variables'!AB$80),"")</f>
        <v/>
      </c>
      <c r="U1115" s="55" t="str">
        <f>IFERROR(U867*('SCENARIO Variables'!AC$81/'SCENARIO Variables'!AC$80),"")</f>
        <v/>
      </c>
      <c r="V1115" s="55" t="str">
        <f>IFERROR(V867*('SCENARIO Variables'!AD$81/'SCENARIO Variables'!AD$80),"")</f>
        <v/>
      </c>
      <c r="W1115" s="55" t="str">
        <f>IFERROR(W867*('SCENARIO Variables'!AE$81/'SCENARIO Variables'!AE$80),"")</f>
        <v/>
      </c>
      <c r="X1115" s="55" t="str">
        <f>IFERROR(X867*('SCENARIO Variables'!AF$81/'SCENARIO Variables'!AF$80),"")</f>
        <v/>
      </c>
      <c r="Y1115" s="55" t="str">
        <f>IFERROR(Y867*('SCENARIO Variables'!AG$81/'SCENARIO Variables'!AG$80),"")</f>
        <v/>
      </c>
      <c r="Z1115" s="55" t="str">
        <f>IFERROR(Z867*('SCENARIO Variables'!AH$81/'SCENARIO Variables'!AH$80),"")</f>
        <v/>
      </c>
      <c r="AA1115" s="55" t="str">
        <f>IFERROR(AA867*('SCENARIO Variables'!AI$81/'SCENARIO Variables'!AI$80),"")</f>
        <v/>
      </c>
      <c r="AB1115" s="55" t="str">
        <f>IFERROR(AB867*('SCENARIO Variables'!AJ$81/'SCENARIO Variables'!AJ$80),"")</f>
        <v/>
      </c>
      <c r="AC1115" s="55" t="str">
        <f>IFERROR(AC867*('SCENARIO Variables'!AK$81/'SCENARIO Variables'!AK$80),"")</f>
        <v/>
      </c>
    </row>
    <row r="1116" spans="3:29" x14ac:dyDescent="0.3">
      <c r="C1116" t="s">
        <v>138</v>
      </c>
      <c r="J1116" s="52" t="str">
        <f t="shared" si="49"/>
        <v>DEMAND</v>
      </c>
      <c r="K1116" s="8">
        <f t="shared" si="47"/>
        <v>2053</v>
      </c>
      <c r="L1116" s="59" t="str">
        <f t="shared" si="48"/>
        <v>MHHOU</v>
      </c>
      <c r="O1116" s="53">
        <f>IFERROR(ROUNDDOWN(O868*('SCENARIO Variables'!W$48/'SCENARIO Variables'!W$47),4),"")</f>
        <v>60.383400000000002</v>
      </c>
      <c r="P1116" s="55" t="str">
        <f>IFERROR(P868*('SCENARIO Variables'!X$81/'SCENARIO Variables'!X$80),"")</f>
        <v/>
      </c>
      <c r="Q1116" s="55" t="str">
        <f>IFERROR(Q868*('SCENARIO Variables'!Y$81/'SCENARIO Variables'!Y$80),"")</f>
        <v/>
      </c>
      <c r="R1116" s="55" t="str">
        <f>IFERROR(R868*('SCENARIO Variables'!Z$81/'SCENARIO Variables'!Z$80),"")</f>
        <v/>
      </c>
      <c r="S1116" s="55" t="str">
        <f>IFERROR(S868*('SCENARIO Variables'!AA$81/'SCENARIO Variables'!AA$80),"")</f>
        <v/>
      </c>
      <c r="T1116" s="55" t="str">
        <f>IFERROR(T868*('SCENARIO Variables'!AB$81/'SCENARIO Variables'!AB$80),"")</f>
        <v/>
      </c>
      <c r="U1116" s="55" t="str">
        <f>IFERROR(U868*('SCENARIO Variables'!AC$81/'SCENARIO Variables'!AC$80),"")</f>
        <v/>
      </c>
      <c r="V1116" s="55" t="str">
        <f>IFERROR(V868*('SCENARIO Variables'!AD$81/'SCENARIO Variables'!AD$80),"")</f>
        <v/>
      </c>
      <c r="W1116" s="55" t="str">
        <f>IFERROR(W868*('SCENARIO Variables'!AE$81/'SCENARIO Variables'!AE$80),"")</f>
        <v/>
      </c>
      <c r="X1116" s="55" t="str">
        <f>IFERROR(X868*('SCENARIO Variables'!AF$81/'SCENARIO Variables'!AF$80),"")</f>
        <v/>
      </c>
      <c r="Y1116" s="55" t="str">
        <f>IFERROR(Y868*('SCENARIO Variables'!AG$81/'SCENARIO Variables'!AG$80),"")</f>
        <v/>
      </c>
      <c r="Z1116" s="55" t="str">
        <f>IFERROR(Z868*('SCENARIO Variables'!AH$81/'SCENARIO Variables'!AH$80),"")</f>
        <v/>
      </c>
      <c r="AA1116" s="55" t="str">
        <f>IFERROR(AA868*('SCENARIO Variables'!AI$81/'SCENARIO Variables'!AI$80),"")</f>
        <v/>
      </c>
      <c r="AB1116" s="55" t="str">
        <f>IFERROR(AB868*('SCENARIO Variables'!AJ$81/'SCENARIO Variables'!AJ$80),"")</f>
        <v/>
      </c>
      <c r="AC1116" s="55" t="str">
        <f>IFERROR(AC868*('SCENARIO Variables'!AK$81/'SCENARIO Variables'!AK$80),"")</f>
        <v/>
      </c>
    </row>
    <row r="1117" spans="3:29" x14ac:dyDescent="0.3">
      <c r="C1117" t="s">
        <v>139</v>
      </c>
      <c r="J1117" s="52" t="str">
        <f t="shared" si="49"/>
        <v>DEMAND</v>
      </c>
      <c r="K1117" s="8">
        <f t="shared" si="47"/>
        <v>2053</v>
      </c>
      <c r="L1117" s="59" t="str">
        <f t="shared" si="48"/>
        <v>MHOFL</v>
      </c>
      <c r="O1117" s="53">
        <f>IFERROR(ROUNDDOWN(O869*('SCENARIO Variables'!W$48/'SCENARIO Variables'!W$47),4),"")</f>
        <v>4.6726000000000001</v>
      </c>
      <c r="P1117" s="55" t="str">
        <f>IFERROR(P869*('SCENARIO Variables'!X$81/'SCENARIO Variables'!X$80),"")</f>
        <v/>
      </c>
      <c r="Q1117" s="55" t="str">
        <f>IFERROR(Q869*('SCENARIO Variables'!Y$81/'SCENARIO Variables'!Y$80),"")</f>
        <v/>
      </c>
      <c r="R1117" s="55" t="str">
        <f>IFERROR(R869*('SCENARIO Variables'!Z$81/'SCENARIO Variables'!Z$80),"")</f>
        <v/>
      </c>
      <c r="S1117" s="55" t="str">
        <f>IFERROR(S869*('SCENARIO Variables'!AA$81/'SCENARIO Variables'!AA$80),"")</f>
        <v/>
      </c>
      <c r="T1117" s="55" t="str">
        <f>IFERROR(T869*('SCENARIO Variables'!AB$81/'SCENARIO Variables'!AB$80),"")</f>
        <v/>
      </c>
      <c r="U1117" s="55" t="str">
        <f>IFERROR(U869*('SCENARIO Variables'!AC$81/'SCENARIO Variables'!AC$80),"")</f>
        <v/>
      </c>
      <c r="V1117" s="55" t="str">
        <f>IFERROR(V869*('SCENARIO Variables'!AD$81/'SCENARIO Variables'!AD$80),"")</f>
        <v/>
      </c>
      <c r="W1117" s="55" t="str">
        <f>IFERROR(W869*('SCENARIO Variables'!AE$81/'SCENARIO Variables'!AE$80),"")</f>
        <v/>
      </c>
      <c r="X1117" s="55" t="str">
        <f>IFERROR(X869*('SCENARIO Variables'!AF$81/'SCENARIO Variables'!AF$80),"")</f>
        <v/>
      </c>
      <c r="Y1117" s="55" t="str">
        <f>IFERROR(Y869*('SCENARIO Variables'!AG$81/'SCENARIO Variables'!AG$80),"")</f>
        <v/>
      </c>
      <c r="Z1117" s="55" t="str">
        <f>IFERROR(Z869*('SCENARIO Variables'!AH$81/'SCENARIO Variables'!AH$80),"")</f>
        <v/>
      </c>
      <c r="AA1117" s="55" t="str">
        <f>IFERROR(AA869*('SCENARIO Variables'!AI$81/'SCENARIO Variables'!AI$80),"")</f>
        <v/>
      </c>
      <c r="AB1117" s="55" t="str">
        <f>IFERROR(AB869*('SCENARIO Variables'!AJ$81/'SCENARIO Variables'!AJ$80),"")</f>
        <v/>
      </c>
      <c r="AC1117" s="55" t="str">
        <f>IFERROR(AC869*('SCENARIO Variables'!AK$81/'SCENARIO Variables'!AK$80),"")</f>
        <v/>
      </c>
    </row>
    <row r="1118" spans="3:29" x14ac:dyDescent="0.3">
      <c r="C1118" t="s">
        <v>140</v>
      </c>
      <c r="J1118" s="52" t="str">
        <f t="shared" si="49"/>
        <v>DEMAND</v>
      </c>
      <c r="K1118" s="8">
        <f t="shared" si="47"/>
        <v>2053</v>
      </c>
      <c r="L1118" s="59" t="str">
        <f t="shared" si="48"/>
        <v>MHOFS</v>
      </c>
      <c r="O1118" s="53">
        <f>IFERROR(ROUNDDOWN(O870*('SCENARIO Variables'!W$48/'SCENARIO Variables'!W$47),4),"")</f>
        <v>25.2334</v>
      </c>
      <c r="P1118" s="55" t="str">
        <f>IFERROR(P870*('SCENARIO Variables'!X$81/'SCENARIO Variables'!X$80),"")</f>
        <v/>
      </c>
      <c r="Q1118" s="55" t="str">
        <f>IFERROR(Q870*('SCENARIO Variables'!Y$81/'SCENARIO Variables'!Y$80),"")</f>
        <v/>
      </c>
      <c r="R1118" s="55" t="str">
        <f>IFERROR(R870*('SCENARIO Variables'!Z$81/'SCENARIO Variables'!Z$80),"")</f>
        <v/>
      </c>
      <c r="S1118" s="55" t="str">
        <f>IFERROR(S870*('SCENARIO Variables'!AA$81/'SCENARIO Variables'!AA$80),"")</f>
        <v/>
      </c>
      <c r="T1118" s="55" t="str">
        <f>IFERROR(T870*('SCENARIO Variables'!AB$81/'SCENARIO Variables'!AB$80),"")</f>
        <v/>
      </c>
      <c r="U1118" s="55" t="str">
        <f>IFERROR(U870*('SCENARIO Variables'!AC$81/'SCENARIO Variables'!AC$80),"")</f>
        <v/>
      </c>
      <c r="V1118" s="55" t="str">
        <f>IFERROR(V870*('SCENARIO Variables'!AD$81/'SCENARIO Variables'!AD$80),"")</f>
        <v/>
      </c>
      <c r="W1118" s="55" t="str">
        <f>IFERROR(W870*('SCENARIO Variables'!AE$81/'SCENARIO Variables'!AE$80),"")</f>
        <v/>
      </c>
      <c r="X1118" s="55" t="str">
        <f>IFERROR(X870*('SCENARIO Variables'!AF$81/'SCENARIO Variables'!AF$80),"")</f>
        <v/>
      </c>
      <c r="Y1118" s="55" t="str">
        <f>IFERROR(Y870*('SCENARIO Variables'!AG$81/'SCENARIO Variables'!AG$80),"")</f>
        <v/>
      </c>
      <c r="Z1118" s="55" t="str">
        <f>IFERROR(Z870*('SCENARIO Variables'!AH$81/'SCENARIO Variables'!AH$80),"")</f>
        <v/>
      </c>
      <c r="AA1118" s="55" t="str">
        <f>IFERROR(AA870*('SCENARIO Variables'!AI$81/'SCENARIO Variables'!AI$80),"")</f>
        <v/>
      </c>
      <c r="AB1118" s="55" t="str">
        <f>IFERROR(AB870*('SCENARIO Variables'!AJ$81/'SCENARIO Variables'!AJ$80),"")</f>
        <v/>
      </c>
      <c r="AC1118" s="55" t="str">
        <f>IFERROR(AC870*('SCENARIO Variables'!AK$81/'SCENARIO Variables'!AK$80),"")</f>
        <v/>
      </c>
    </row>
    <row r="1119" spans="3:29" x14ac:dyDescent="0.3">
      <c r="C1119" t="s">
        <v>141</v>
      </c>
      <c r="J1119" s="52" t="str">
        <f t="shared" si="49"/>
        <v>DEMAND</v>
      </c>
      <c r="K1119" s="8">
        <f t="shared" si="47"/>
        <v>2053</v>
      </c>
      <c r="L1119" s="59" t="str">
        <f t="shared" si="48"/>
        <v>MHOTH</v>
      </c>
      <c r="O1119" s="53">
        <f>IFERROR(ROUNDDOWN(O871*('SCENARIO Variables'!W$48/'SCENARIO Variables'!W$47),4),"")</f>
        <v>2.8035000000000001</v>
      </c>
      <c r="P1119" s="55" t="str">
        <f>IFERROR(P871*('SCENARIO Variables'!X$81/'SCENARIO Variables'!X$80),"")</f>
        <v/>
      </c>
      <c r="Q1119" s="55" t="str">
        <f>IFERROR(Q871*('SCENARIO Variables'!Y$81/'SCENARIO Variables'!Y$80),"")</f>
        <v/>
      </c>
      <c r="R1119" s="55" t="str">
        <f>IFERROR(R871*('SCENARIO Variables'!Z$81/'SCENARIO Variables'!Z$80),"")</f>
        <v/>
      </c>
      <c r="S1119" s="55" t="str">
        <f>IFERROR(S871*('SCENARIO Variables'!AA$81/'SCENARIO Variables'!AA$80),"")</f>
        <v/>
      </c>
      <c r="T1119" s="55" t="str">
        <f>IFERROR(T871*('SCENARIO Variables'!AB$81/'SCENARIO Variables'!AB$80),"")</f>
        <v/>
      </c>
      <c r="U1119" s="55" t="str">
        <f>IFERROR(U871*('SCENARIO Variables'!AC$81/'SCENARIO Variables'!AC$80),"")</f>
        <v/>
      </c>
      <c r="V1119" s="55" t="str">
        <f>IFERROR(V871*('SCENARIO Variables'!AD$81/'SCENARIO Variables'!AD$80),"")</f>
        <v/>
      </c>
      <c r="W1119" s="55" t="str">
        <f>IFERROR(W871*('SCENARIO Variables'!AE$81/'SCENARIO Variables'!AE$80),"")</f>
        <v/>
      </c>
      <c r="X1119" s="55" t="str">
        <f>IFERROR(X871*('SCENARIO Variables'!AF$81/'SCENARIO Variables'!AF$80),"")</f>
        <v/>
      </c>
      <c r="Y1119" s="55" t="str">
        <f>IFERROR(Y871*('SCENARIO Variables'!AG$81/'SCENARIO Variables'!AG$80),"")</f>
        <v/>
      </c>
      <c r="Z1119" s="55" t="str">
        <f>IFERROR(Z871*('SCENARIO Variables'!AH$81/'SCENARIO Variables'!AH$80),"")</f>
        <v/>
      </c>
      <c r="AA1119" s="55" t="str">
        <f>IFERROR(AA871*('SCENARIO Variables'!AI$81/'SCENARIO Variables'!AI$80),"")</f>
        <v/>
      </c>
      <c r="AB1119" s="55" t="str">
        <f>IFERROR(AB871*('SCENARIO Variables'!AJ$81/'SCENARIO Variables'!AJ$80),"")</f>
        <v/>
      </c>
      <c r="AC1119" s="55" t="str">
        <f>IFERROR(AC871*('SCENARIO Variables'!AK$81/'SCENARIO Variables'!AK$80),"")</f>
        <v/>
      </c>
    </row>
    <row r="1120" spans="3:29" x14ac:dyDescent="0.3">
      <c r="C1120" t="s">
        <v>142</v>
      </c>
      <c r="J1120" s="52" t="str">
        <f t="shared" si="49"/>
        <v>DEMAND</v>
      </c>
      <c r="K1120" s="8">
        <f t="shared" si="47"/>
        <v>2053</v>
      </c>
      <c r="L1120" s="59" t="str">
        <f t="shared" si="48"/>
        <v>MHSPO</v>
      </c>
      <c r="O1120" s="53">
        <f>IFERROR(ROUNDDOWN(O872*('SCENARIO Variables'!W$48/'SCENARIO Variables'!W$47),4),"")</f>
        <v>9.3455999999999992</v>
      </c>
      <c r="P1120" s="55" t="str">
        <f>IFERROR(P872*('SCENARIO Variables'!X$81/'SCENARIO Variables'!X$80),"")</f>
        <v/>
      </c>
      <c r="Q1120" s="55" t="str">
        <f>IFERROR(Q872*('SCENARIO Variables'!Y$81/'SCENARIO Variables'!Y$80),"")</f>
        <v/>
      </c>
      <c r="R1120" s="55" t="str">
        <f>IFERROR(R872*('SCENARIO Variables'!Z$81/'SCENARIO Variables'!Z$80),"")</f>
        <v/>
      </c>
      <c r="S1120" s="55" t="str">
        <f>IFERROR(S872*('SCENARIO Variables'!AA$81/'SCENARIO Variables'!AA$80),"")</f>
        <v/>
      </c>
      <c r="T1120" s="55" t="str">
        <f>IFERROR(T872*('SCENARIO Variables'!AB$81/'SCENARIO Variables'!AB$80),"")</f>
        <v/>
      </c>
      <c r="U1120" s="55" t="str">
        <f>IFERROR(U872*('SCENARIO Variables'!AC$81/'SCENARIO Variables'!AC$80),"")</f>
        <v/>
      </c>
      <c r="V1120" s="55" t="str">
        <f>IFERROR(V872*('SCENARIO Variables'!AD$81/'SCENARIO Variables'!AD$80),"")</f>
        <v/>
      </c>
      <c r="W1120" s="55" t="str">
        <f>IFERROR(W872*('SCENARIO Variables'!AE$81/'SCENARIO Variables'!AE$80),"")</f>
        <v/>
      </c>
      <c r="X1120" s="55" t="str">
        <f>IFERROR(X872*('SCENARIO Variables'!AF$81/'SCENARIO Variables'!AF$80),"")</f>
        <v/>
      </c>
      <c r="Y1120" s="55" t="str">
        <f>IFERROR(Y872*('SCENARIO Variables'!AG$81/'SCENARIO Variables'!AG$80),"")</f>
        <v/>
      </c>
      <c r="Z1120" s="55" t="str">
        <f>IFERROR(Z872*('SCENARIO Variables'!AH$81/'SCENARIO Variables'!AH$80),"")</f>
        <v/>
      </c>
      <c r="AA1120" s="55" t="str">
        <f>IFERROR(AA872*('SCENARIO Variables'!AI$81/'SCENARIO Variables'!AI$80),"")</f>
        <v/>
      </c>
      <c r="AB1120" s="55" t="str">
        <f>IFERROR(AB872*('SCENARIO Variables'!AJ$81/'SCENARIO Variables'!AJ$80),"")</f>
        <v/>
      </c>
      <c r="AC1120" s="55" t="str">
        <f>IFERROR(AC872*('SCENARIO Variables'!AK$81/'SCENARIO Variables'!AK$80),"")</f>
        <v/>
      </c>
    </row>
    <row r="1121" spans="3:29" x14ac:dyDescent="0.3">
      <c r="C1121" t="s">
        <v>143</v>
      </c>
      <c r="J1121" s="52" t="str">
        <f t="shared" si="49"/>
        <v>DEMAND</v>
      </c>
      <c r="K1121" s="8">
        <f t="shared" si="47"/>
        <v>2053</v>
      </c>
      <c r="L1121" s="59" t="str">
        <f t="shared" si="48"/>
        <v>MHTCH</v>
      </c>
      <c r="O1121" s="53">
        <f>IFERROR(ROUNDDOWN(O873*('SCENARIO Variables'!W$48/'SCENARIO Variables'!W$47),4),"")</f>
        <v>5.6073000000000004</v>
      </c>
      <c r="P1121" s="55" t="str">
        <f>IFERROR(P873*('SCENARIO Variables'!X$81/'SCENARIO Variables'!X$80),"")</f>
        <v/>
      </c>
      <c r="Q1121" s="55" t="str">
        <f>IFERROR(Q873*('SCENARIO Variables'!Y$81/'SCENARIO Variables'!Y$80),"")</f>
        <v/>
      </c>
      <c r="R1121" s="55" t="str">
        <f>IFERROR(R873*('SCENARIO Variables'!Z$81/'SCENARIO Variables'!Z$80),"")</f>
        <v/>
      </c>
      <c r="S1121" s="55" t="str">
        <f>IFERROR(S873*('SCENARIO Variables'!AA$81/'SCENARIO Variables'!AA$80),"")</f>
        <v/>
      </c>
      <c r="T1121" s="55" t="str">
        <f>IFERROR(T873*('SCENARIO Variables'!AB$81/'SCENARIO Variables'!AB$80),"")</f>
        <v/>
      </c>
      <c r="U1121" s="55" t="str">
        <f>IFERROR(U873*('SCENARIO Variables'!AC$81/'SCENARIO Variables'!AC$80),"")</f>
        <v/>
      </c>
      <c r="V1121" s="55" t="str">
        <f>IFERROR(V873*('SCENARIO Variables'!AD$81/'SCENARIO Variables'!AD$80),"")</f>
        <v/>
      </c>
      <c r="W1121" s="55" t="str">
        <f>IFERROR(W873*('SCENARIO Variables'!AE$81/'SCENARIO Variables'!AE$80),"")</f>
        <v/>
      </c>
      <c r="X1121" s="55" t="str">
        <f>IFERROR(X873*('SCENARIO Variables'!AF$81/'SCENARIO Variables'!AF$80),"")</f>
        <v/>
      </c>
      <c r="Y1121" s="55" t="str">
        <f>IFERROR(Y873*('SCENARIO Variables'!AG$81/'SCENARIO Variables'!AG$80),"")</f>
        <v/>
      </c>
      <c r="Z1121" s="55" t="str">
        <f>IFERROR(Z873*('SCENARIO Variables'!AH$81/'SCENARIO Variables'!AH$80),"")</f>
        <v/>
      </c>
      <c r="AA1121" s="55" t="str">
        <f>IFERROR(AA873*('SCENARIO Variables'!AI$81/'SCENARIO Variables'!AI$80),"")</f>
        <v/>
      </c>
      <c r="AB1121" s="55" t="str">
        <f>IFERROR(AB873*('SCENARIO Variables'!AJ$81/'SCENARIO Variables'!AJ$80),"")</f>
        <v/>
      </c>
      <c r="AC1121" s="55" t="str">
        <f>IFERROR(AC873*('SCENARIO Variables'!AK$81/'SCENARIO Variables'!AK$80),"")</f>
        <v/>
      </c>
    </row>
    <row r="1122" spans="3:29" x14ac:dyDescent="0.3">
      <c r="C1122" t="s">
        <v>144</v>
      </c>
      <c r="J1122" s="52" t="str">
        <f t="shared" si="49"/>
        <v>*</v>
      </c>
      <c r="K1122" s="8">
        <f t="shared" si="47"/>
        <v>2053</v>
      </c>
      <c r="L1122" s="59" t="str">
        <f t="shared" si="48"/>
        <v>MCCUL</v>
      </c>
      <c r="O1122" s="53" t="str">
        <f>IFERROR(ROUNDDOWN(O874*('SCENARIO Variables'!W$48/'SCENARIO Variables'!W$47),4),"")</f>
        <v/>
      </c>
      <c r="P1122" s="55" t="str">
        <f>IFERROR(P874*('SCENARIO Variables'!X$81/'SCENARIO Variables'!X$80),"")</f>
        <v/>
      </c>
      <c r="Q1122" s="55" t="str">
        <f>IFERROR(Q874*('SCENARIO Variables'!Y$81/'SCENARIO Variables'!Y$80),"")</f>
        <v/>
      </c>
      <c r="R1122" s="55" t="str">
        <f>IFERROR(R874*('SCENARIO Variables'!Z$81/'SCENARIO Variables'!Z$80),"")</f>
        <v/>
      </c>
      <c r="S1122" s="55" t="str">
        <f>IFERROR(S874*('SCENARIO Variables'!AA$81/'SCENARIO Variables'!AA$80),"")</f>
        <v/>
      </c>
      <c r="T1122" s="55" t="str">
        <f>IFERROR(T874*('SCENARIO Variables'!AB$81/'SCENARIO Variables'!AB$80),"")</f>
        <v/>
      </c>
      <c r="U1122" s="55" t="str">
        <f>IFERROR(U874*('SCENARIO Variables'!AC$81/'SCENARIO Variables'!AC$80),"")</f>
        <v/>
      </c>
      <c r="V1122" s="55" t="str">
        <f>IFERROR(V874*('SCENARIO Variables'!AD$81/'SCENARIO Variables'!AD$80),"")</f>
        <v/>
      </c>
      <c r="W1122" s="55" t="str">
        <f>IFERROR(W874*('SCENARIO Variables'!AE$81/'SCENARIO Variables'!AE$80),"")</f>
        <v/>
      </c>
      <c r="X1122" s="55" t="str">
        <f>IFERROR(X874*('SCENARIO Variables'!AF$81/'SCENARIO Variables'!AF$80),"")</f>
        <v/>
      </c>
      <c r="Y1122" s="55" t="str">
        <f>IFERROR(Y874*('SCENARIO Variables'!AG$81/'SCENARIO Variables'!AG$80),"")</f>
        <v/>
      </c>
      <c r="Z1122" s="55" t="str">
        <f>IFERROR(Z874*('SCENARIO Variables'!AH$81/'SCENARIO Variables'!AH$80),"")</f>
        <v/>
      </c>
      <c r="AA1122" s="55" t="str">
        <f>IFERROR(AA874*('SCENARIO Variables'!AI$81/'SCENARIO Variables'!AI$80),"")</f>
        <v/>
      </c>
      <c r="AB1122" s="55" t="str">
        <f>IFERROR(AB874*('SCENARIO Variables'!AJ$81/'SCENARIO Variables'!AJ$80),"")</f>
        <v/>
      </c>
      <c r="AC1122" s="55" t="str">
        <f>IFERROR(AC874*('SCENARIO Variables'!AK$81/'SCENARIO Variables'!AK$80),"")</f>
        <v/>
      </c>
    </row>
    <row r="1123" spans="3:29" x14ac:dyDescent="0.3">
      <c r="C1123" t="s">
        <v>145</v>
      </c>
      <c r="J1123" s="52" t="str">
        <f t="shared" si="49"/>
        <v>*</v>
      </c>
      <c r="K1123" s="8">
        <f t="shared" si="47"/>
        <v>2053</v>
      </c>
      <c r="L1123" s="59" t="str">
        <f t="shared" si="48"/>
        <v>MCEDU</v>
      </c>
      <c r="O1123" s="53" t="str">
        <f>IFERROR(ROUNDDOWN(O875*('SCENARIO Variables'!W$48/'SCENARIO Variables'!W$47),4),"")</f>
        <v/>
      </c>
      <c r="P1123" s="55" t="str">
        <f>IFERROR(P875*('SCENARIO Variables'!X$81/'SCENARIO Variables'!X$80),"")</f>
        <v/>
      </c>
      <c r="Q1123" s="55" t="str">
        <f>IFERROR(Q875*('SCENARIO Variables'!Y$81/'SCENARIO Variables'!Y$80),"")</f>
        <v/>
      </c>
      <c r="R1123" s="55" t="str">
        <f>IFERROR(R875*('SCENARIO Variables'!Z$81/'SCENARIO Variables'!Z$80),"")</f>
        <v/>
      </c>
      <c r="S1123" s="55" t="str">
        <f>IFERROR(S875*('SCENARIO Variables'!AA$81/'SCENARIO Variables'!AA$80),"")</f>
        <v/>
      </c>
      <c r="T1123" s="55" t="str">
        <f>IFERROR(T875*('SCENARIO Variables'!AB$81/'SCENARIO Variables'!AB$80),"")</f>
        <v/>
      </c>
      <c r="U1123" s="55" t="str">
        <f>IFERROR(U875*('SCENARIO Variables'!AC$81/'SCENARIO Variables'!AC$80),"")</f>
        <v/>
      </c>
      <c r="V1123" s="55" t="str">
        <f>IFERROR(V875*('SCENARIO Variables'!AD$81/'SCENARIO Variables'!AD$80),"")</f>
        <v/>
      </c>
      <c r="W1123" s="55" t="str">
        <f>IFERROR(W875*('SCENARIO Variables'!AE$81/'SCENARIO Variables'!AE$80),"")</f>
        <v/>
      </c>
      <c r="X1123" s="55" t="str">
        <f>IFERROR(X875*('SCENARIO Variables'!AF$81/'SCENARIO Variables'!AF$80),"")</f>
        <v/>
      </c>
      <c r="Y1123" s="55" t="str">
        <f>IFERROR(Y875*('SCENARIO Variables'!AG$81/'SCENARIO Variables'!AG$80),"")</f>
        <v/>
      </c>
      <c r="Z1123" s="55" t="str">
        <f>IFERROR(Z875*('SCENARIO Variables'!AH$81/'SCENARIO Variables'!AH$80),"")</f>
        <v/>
      </c>
      <c r="AA1123" s="55" t="str">
        <f>IFERROR(AA875*('SCENARIO Variables'!AI$81/'SCENARIO Variables'!AI$80),"")</f>
        <v/>
      </c>
      <c r="AB1123" s="55" t="str">
        <f>IFERROR(AB875*('SCENARIO Variables'!AJ$81/'SCENARIO Variables'!AJ$80),"")</f>
        <v/>
      </c>
      <c r="AC1123" s="55" t="str">
        <f>IFERROR(AC875*('SCENARIO Variables'!AK$81/'SCENARIO Variables'!AK$80),"")</f>
        <v/>
      </c>
    </row>
    <row r="1124" spans="3:29" x14ac:dyDescent="0.3">
      <c r="C1124" t="s">
        <v>146</v>
      </c>
      <c r="J1124" s="52" t="str">
        <f t="shared" si="49"/>
        <v>*</v>
      </c>
      <c r="K1124" s="8">
        <f t="shared" si="47"/>
        <v>2053</v>
      </c>
      <c r="L1124" s="59" t="str">
        <f t="shared" si="48"/>
        <v>MCHOU</v>
      </c>
      <c r="O1124" s="53" t="str">
        <f>IFERROR(ROUNDDOWN(O876*('SCENARIO Variables'!W$48/'SCENARIO Variables'!W$47),4),"")</f>
        <v/>
      </c>
      <c r="P1124" s="55" t="str">
        <f>IFERROR(P876*('SCENARIO Variables'!X$81/'SCENARIO Variables'!X$80),"")</f>
        <v/>
      </c>
      <c r="Q1124" s="55" t="str">
        <f>IFERROR(Q876*('SCENARIO Variables'!Y$81/'SCENARIO Variables'!Y$80),"")</f>
        <v/>
      </c>
      <c r="R1124" s="55" t="str">
        <f>IFERROR(R876*('SCENARIO Variables'!Z$81/'SCENARIO Variables'!Z$80),"")</f>
        <v/>
      </c>
      <c r="S1124" s="55" t="str">
        <f>IFERROR(S876*('SCENARIO Variables'!AA$81/'SCENARIO Variables'!AA$80),"")</f>
        <v/>
      </c>
      <c r="T1124" s="55" t="str">
        <f>IFERROR(T876*('SCENARIO Variables'!AB$81/'SCENARIO Variables'!AB$80),"")</f>
        <v/>
      </c>
      <c r="U1124" s="55" t="str">
        <f>IFERROR(U876*('SCENARIO Variables'!AC$81/'SCENARIO Variables'!AC$80),"")</f>
        <v/>
      </c>
      <c r="V1124" s="55" t="str">
        <f>IFERROR(V876*('SCENARIO Variables'!AD$81/'SCENARIO Variables'!AD$80),"")</f>
        <v/>
      </c>
      <c r="W1124" s="55" t="str">
        <f>IFERROR(W876*('SCENARIO Variables'!AE$81/'SCENARIO Variables'!AE$80),"")</f>
        <v/>
      </c>
      <c r="X1124" s="55" t="str">
        <f>IFERROR(X876*('SCENARIO Variables'!AF$81/'SCENARIO Variables'!AF$80),"")</f>
        <v/>
      </c>
      <c r="Y1124" s="55" t="str">
        <f>IFERROR(Y876*('SCENARIO Variables'!AG$81/'SCENARIO Variables'!AG$80),"")</f>
        <v/>
      </c>
      <c r="Z1124" s="55" t="str">
        <f>IFERROR(Z876*('SCENARIO Variables'!AH$81/'SCENARIO Variables'!AH$80),"")</f>
        <v/>
      </c>
      <c r="AA1124" s="55" t="str">
        <f>IFERROR(AA876*('SCENARIO Variables'!AI$81/'SCENARIO Variables'!AI$80),"")</f>
        <v/>
      </c>
      <c r="AB1124" s="55" t="str">
        <f>IFERROR(AB876*('SCENARIO Variables'!AJ$81/'SCENARIO Variables'!AJ$80),"")</f>
        <v/>
      </c>
      <c r="AC1124" s="55" t="str">
        <f>IFERROR(AC876*('SCENARIO Variables'!AK$81/'SCENARIO Variables'!AK$80),"")</f>
        <v/>
      </c>
    </row>
    <row r="1125" spans="3:29" x14ac:dyDescent="0.3">
      <c r="C1125" t="s">
        <v>147</v>
      </c>
      <c r="J1125" s="52" t="str">
        <f t="shared" si="49"/>
        <v>*</v>
      </c>
      <c r="K1125" s="8">
        <f t="shared" si="47"/>
        <v>2053</v>
      </c>
      <c r="L1125" s="59" t="str">
        <f t="shared" si="48"/>
        <v>MCOFL</v>
      </c>
      <c r="O1125" s="53" t="str">
        <f>IFERROR(ROUNDDOWN(O877*('SCENARIO Variables'!W$48/'SCENARIO Variables'!W$47),4),"")</f>
        <v/>
      </c>
      <c r="P1125" s="55" t="str">
        <f>IFERROR(P877*('SCENARIO Variables'!X$81/'SCENARIO Variables'!X$80),"")</f>
        <v/>
      </c>
      <c r="Q1125" s="55" t="str">
        <f>IFERROR(Q877*('SCENARIO Variables'!Y$81/'SCENARIO Variables'!Y$80),"")</f>
        <v/>
      </c>
      <c r="R1125" s="55" t="str">
        <f>IFERROR(R877*('SCENARIO Variables'!Z$81/'SCENARIO Variables'!Z$80),"")</f>
        <v/>
      </c>
      <c r="S1125" s="55" t="str">
        <f>IFERROR(S877*('SCENARIO Variables'!AA$81/'SCENARIO Variables'!AA$80),"")</f>
        <v/>
      </c>
      <c r="T1125" s="55" t="str">
        <f>IFERROR(T877*('SCENARIO Variables'!AB$81/'SCENARIO Variables'!AB$80),"")</f>
        <v/>
      </c>
      <c r="U1125" s="55" t="str">
        <f>IFERROR(U877*('SCENARIO Variables'!AC$81/'SCENARIO Variables'!AC$80),"")</f>
        <v/>
      </c>
      <c r="V1125" s="55" t="str">
        <f>IFERROR(V877*('SCENARIO Variables'!AD$81/'SCENARIO Variables'!AD$80),"")</f>
        <v/>
      </c>
      <c r="W1125" s="55" t="str">
        <f>IFERROR(W877*('SCENARIO Variables'!AE$81/'SCENARIO Variables'!AE$80),"")</f>
        <v/>
      </c>
      <c r="X1125" s="55" t="str">
        <f>IFERROR(X877*('SCENARIO Variables'!AF$81/'SCENARIO Variables'!AF$80),"")</f>
        <v/>
      </c>
      <c r="Y1125" s="55" t="str">
        <f>IFERROR(Y877*('SCENARIO Variables'!AG$81/'SCENARIO Variables'!AG$80),"")</f>
        <v/>
      </c>
      <c r="Z1125" s="55" t="str">
        <f>IFERROR(Z877*('SCENARIO Variables'!AH$81/'SCENARIO Variables'!AH$80),"")</f>
        <v/>
      </c>
      <c r="AA1125" s="55" t="str">
        <f>IFERROR(AA877*('SCENARIO Variables'!AI$81/'SCENARIO Variables'!AI$80),"")</f>
        <v/>
      </c>
      <c r="AB1125" s="55" t="str">
        <f>IFERROR(AB877*('SCENARIO Variables'!AJ$81/'SCENARIO Variables'!AJ$80),"")</f>
        <v/>
      </c>
      <c r="AC1125" s="55" t="str">
        <f>IFERROR(AC877*('SCENARIO Variables'!AK$81/'SCENARIO Variables'!AK$80),"")</f>
        <v/>
      </c>
    </row>
    <row r="1126" spans="3:29" x14ac:dyDescent="0.3">
      <c r="C1126" t="s">
        <v>148</v>
      </c>
      <c r="J1126" s="52" t="str">
        <f t="shared" si="49"/>
        <v>*</v>
      </c>
      <c r="K1126" s="8">
        <f t="shared" si="47"/>
        <v>2053</v>
      </c>
      <c r="L1126" s="59" t="str">
        <f t="shared" si="48"/>
        <v>MCOFS</v>
      </c>
      <c r="O1126" s="53" t="str">
        <f>IFERROR(ROUNDDOWN(O878*('SCENARIO Variables'!W$48/'SCENARIO Variables'!W$47),4),"")</f>
        <v/>
      </c>
      <c r="P1126" s="55" t="str">
        <f>IFERROR(P878*('SCENARIO Variables'!X$81/'SCENARIO Variables'!X$80),"")</f>
        <v/>
      </c>
      <c r="Q1126" s="55" t="str">
        <f>IFERROR(Q878*('SCENARIO Variables'!Y$81/'SCENARIO Variables'!Y$80),"")</f>
        <v/>
      </c>
      <c r="R1126" s="55" t="str">
        <f>IFERROR(R878*('SCENARIO Variables'!Z$81/'SCENARIO Variables'!Z$80),"")</f>
        <v/>
      </c>
      <c r="S1126" s="55" t="str">
        <f>IFERROR(S878*('SCENARIO Variables'!AA$81/'SCENARIO Variables'!AA$80),"")</f>
        <v/>
      </c>
      <c r="T1126" s="55" t="str">
        <f>IFERROR(T878*('SCENARIO Variables'!AB$81/'SCENARIO Variables'!AB$80),"")</f>
        <v/>
      </c>
      <c r="U1126" s="55" t="str">
        <f>IFERROR(U878*('SCENARIO Variables'!AC$81/'SCENARIO Variables'!AC$80),"")</f>
        <v/>
      </c>
      <c r="V1126" s="55" t="str">
        <f>IFERROR(V878*('SCENARIO Variables'!AD$81/'SCENARIO Variables'!AD$80),"")</f>
        <v/>
      </c>
      <c r="W1126" s="55" t="str">
        <f>IFERROR(W878*('SCENARIO Variables'!AE$81/'SCENARIO Variables'!AE$80),"")</f>
        <v/>
      </c>
      <c r="X1126" s="55" t="str">
        <f>IFERROR(X878*('SCENARIO Variables'!AF$81/'SCENARIO Variables'!AF$80),"")</f>
        <v/>
      </c>
      <c r="Y1126" s="55" t="str">
        <f>IFERROR(Y878*('SCENARIO Variables'!AG$81/'SCENARIO Variables'!AG$80),"")</f>
        <v/>
      </c>
      <c r="Z1126" s="55" t="str">
        <f>IFERROR(Z878*('SCENARIO Variables'!AH$81/'SCENARIO Variables'!AH$80),"")</f>
        <v/>
      </c>
      <c r="AA1126" s="55" t="str">
        <f>IFERROR(AA878*('SCENARIO Variables'!AI$81/'SCENARIO Variables'!AI$80),"")</f>
        <v/>
      </c>
      <c r="AB1126" s="55" t="str">
        <f>IFERROR(AB878*('SCENARIO Variables'!AJ$81/'SCENARIO Variables'!AJ$80),"")</f>
        <v/>
      </c>
      <c r="AC1126" s="55" t="str">
        <f>IFERROR(AC878*('SCENARIO Variables'!AK$81/'SCENARIO Variables'!AK$80),"")</f>
        <v/>
      </c>
    </row>
    <row r="1127" spans="3:29" x14ac:dyDescent="0.3">
      <c r="C1127" t="s">
        <v>149</v>
      </c>
      <c r="J1127" s="52" t="str">
        <f t="shared" si="49"/>
        <v>*</v>
      </c>
      <c r="K1127" s="8">
        <f t="shared" si="47"/>
        <v>2053</v>
      </c>
      <c r="L1127" s="59" t="str">
        <f t="shared" si="48"/>
        <v>MCOTH</v>
      </c>
      <c r="O1127" s="53" t="str">
        <f>IFERROR(ROUNDDOWN(O879*('SCENARIO Variables'!W$48/'SCENARIO Variables'!W$47),4),"")</f>
        <v/>
      </c>
      <c r="P1127" s="55" t="str">
        <f>IFERROR(P879*('SCENARIO Variables'!X$81/'SCENARIO Variables'!X$80),"")</f>
        <v/>
      </c>
      <c r="Q1127" s="55" t="str">
        <f>IFERROR(Q879*('SCENARIO Variables'!Y$81/'SCENARIO Variables'!Y$80),"")</f>
        <v/>
      </c>
      <c r="R1127" s="55" t="str">
        <f>IFERROR(R879*('SCENARIO Variables'!Z$81/'SCENARIO Variables'!Z$80),"")</f>
        <v/>
      </c>
      <c r="S1127" s="55" t="str">
        <f>IFERROR(S879*('SCENARIO Variables'!AA$81/'SCENARIO Variables'!AA$80),"")</f>
        <v/>
      </c>
      <c r="T1127" s="55" t="str">
        <f>IFERROR(T879*('SCENARIO Variables'!AB$81/'SCENARIO Variables'!AB$80),"")</f>
        <v/>
      </c>
      <c r="U1127" s="55" t="str">
        <f>IFERROR(U879*('SCENARIO Variables'!AC$81/'SCENARIO Variables'!AC$80),"")</f>
        <v/>
      </c>
      <c r="V1127" s="55" t="str">
        <f>IFERROR(V879*('SCENARIO Variables'!AD$81/'SCENARIO Variables'!AD$80),"")</f>
        <v/>
      </c>
      <c r="W1127" s="55" t="str">
        <f>IFERROR(W879*('SCENARIO Variables'!AE$81/'SCENARIO Variables'!AE$80),"")</f>
        <v/>
      </c>
      <c r="X1127" s="55" t="str">
        <f>IFERROR(X879*('SCENARIO Variables'!AF$81/'SCENARIO Variables'!AF$80),"")</f>
        <v/>
      </c>
      <c r="Y1127" s="55" t="str">
        <f>IFERROR(Y879*('SCENARIO Variables'!AG$81/'SCENARIO Variables'!AG$80),"")</f>
        <v/>
      </c>
      <c r="Z1127" s="55" t="str">
        <f>IFERROR(Z879*('SCENARIO Variables'!AH$81/'SCENARIO Variables'!AH$80),"")</f>
        <v/>
      </c>
      <c r="AA1127" s="55" t="str">
        <f>IFERROR(AA879*('SCENARIO Variables'!AI$81/'SCENARIO Variables'!AI$80),"")</f>
        <v/>
      </c>
      <c r="AB1127" s="55" t="str">
        <f>IFERROR(AB879*('SCENARIO Variables'!AJ$81/'SCENARIO Variables'!AJ$80),"")</f>
        <v/>
      </c>
      <c r="AC1127" s="55" t="str">
        <f>IFERROR(AC879*('SCENARIO Variables'!AK$81/'SCENARIO Variables'!AK$80),"")</f>
        <v/>
      </c>
    </row>
    <row r="1128" spans="3:29" x14ac:dyDescent="0.3">
      <c r="C1128" t="s">
        <v>150</v>
      </c>
      <c r="J1128" s="52" t="str">
        <f t="shared" si="49"/>
        <v>*</v>
      </c>
      <c r="K1128" s="8">
        <f t="shared" si="47"/>
        <v>2053</v>
      </c>
      <c r="L1128" s="59" t="str">
        <f t="shared" si="48"/>
        <v>MCSPO</v>
      </c>
      <c r="O1128" s="53" t="str">
        <f>IFERROR(ROUNDDOWN(O880*('SCENARIO Variables'!W$48/'SCENARIO Variables'!W$47),4),"")</f>
        <v/>
      </c>
      <c r="P1128" s="55" t="str">
        <f>IFERROR(P880*('SCENARIO Variables'!X$81/'SCENARIO Variables'!X$80),"")</f>
        <v/>
      </c>
      <c r="Q1128" s="55" t="str">
        <f>IFERROR(Q880*('SCENARIO Variables'!Y$81/'SCENARIO Variables'!Y$80),"")</f>
        <v/>
      </c>
      <c r="R1128" s="55" t="str">
        <f>IFERROR(R880*('SCENARIO Variables'!Z$81/'SCENARIO Variables'!Z$80),"")</f>
        <v/>
      </c>
      <c r="S1128" s="55" t="str">
        <f>IFERROR(S880*('SCENARIO Variables'!AA$81/'SCENARIO Variables'!AA$80),"")</f>
        <v/>
      </c>
      <c r="T1128" s="55" t="str">
        <f>IFERROR(T880*('SCENARIO Variables'!AB$81/'SCENARIO Variables'!AB$80),"")</f>
        <v/>
      </c>
      <c r="U1128" s="55" t="str">
        <f>IFERROR(U880*('SCENARIO Variables'!AC$81/'SCENARIO Variables'!AC$80),"")</f>
        <v/>
      </c>
      <c r="V1128" s="55" t="str">
        <f>IFERROR(V880*('SCENARIO Variables'!AD$81/'SCENARIO Variables'!AD$80),"")</f>
        <v/>
      </c>
      <c r="W1128" s="55" t="str">
        <f>IFERROR(W880*('SCENARIO Variables'!AE$81/'SCENARIO Variables'!AE$80),"")</f>
        <v/>
      </c>
      <c r="X1128" s="55" t="str">
        <f>IFERROR(X880*('SCENARIO Variables'!AF$81/'SCENARIO Variables'!AF$80),"")</f>
        <v/>
      </c>
      <c r="Y1128" s="55" t="str">
        <f>IFERROR(Y880*('SCENARIO Variables'!AG$81/'SCENARIO Variables'!AG$80),"")</f>
        <v/>
      </c>
      <c r="Z1128" s="55" t="str">
        <f>IFERROR(Z880*('SCENARIO Variables'!AH$81/'SCENARIO Variables'!AH$80),"")</f>
        <v/>
      </c>
      <c r="AA1128" s="55" t="str">
        <f>IFERROR(AA880*('SCENARIO Variables'!AI$81/'SCENARIO Variables'!AI$80),"")</f>
        <v/>
      </c>
      <c r="AB1128" s="55" t="str">
        <f>IFERROR(AB880*('SCENARIO Variables'!AJ$81/'SCENARIO Variables'!AJ$80),"")</f>
        <v/>
      </c>
      <c r="AC1128" s="55" t="str">
        <f>IFERROR(AC880*('SCENARIO Variables'!AK$81/'SCENARIO Variables'!AK$80),"")</f>
        <v/>
      </c>
    </row>
    <row r="1129" spans="3:29" x14ac:dyDescent="0.3">
      <c r="C1129" t="s">
        <v>151</v>
      </c>
      <c r="J1129" s="52" t="str">
        <f t="shared" si="49"/>
        <v>*</v>
      </c>
      <c r="K1129" s="8">
        <f t="shared" si="47"/>
        <v>2053</v>
      </c>
      <c r="L1129" s="59" t="str">
        <f t="shared" si="48"/>
        <v>MCTCH</v>
      </c>
      <c r="O1129" s="53" t="str">
        <f>IFERROR(ROUNDDOWN(O881*('SCENARIO Variables'!W$48/'SCENARIO Variables'!W$47),4),"")</f>
        <v/>
      </c>
      <c r="P1129" s="55" t="str">
        <f>IFERROR(P881*('SCENARIO Variables'!X$81/'SCENARIO Variables'!X$80),"")</f>
        <v/>
      </c>
      <c r="Q1129" s="55" t="str">
        <f>IFERROR(Q881*('SCENARIO Variables'!Y$81/'SCENARIO Variables'!Y$80),"")</f>
        <v/>
      </c>
      <c r="R1129" s="55" t="str">
        <f>IFERROR(R881*('SCENARIO Variables'!Z$81/'SCENARIO Variables'!Z$80),"")</f>
        <v/>
      </c>
      <c r="S1129" s="55" t="str">
        <f>IFERROR(S881*('SCENARIO Variables'!AA$81/'SCENARIO Variables'!AA$80),"")</f>
        <v/>
      </c>
      <c r="T1129" s="55" t="str">
        <f>IFERROR(T881*('SCENARIO Variables'!AB$81/'SCENARIO Variables'!AB$80),"")</f>
        <v/>
      </c>
      <c r="U1129" s="55" t="str">
        <f>IFERROR(U881*('SCENARIO Variables'!AC$81/'SCENARIO Variables'!AC$80),"")</f>
        <v/>
      </c>
      <c r="V1129" s="55" t="str">
        <f>IFERROR(V881*('SCENARIO Variables'!AD$81/'SCENARIO Variables'!AD$80),"")</f>
        <v/>
      </c>
      <c r="W1129" s="55" t="str">
        <f>IFERROR(W881*('SCENARIO Variables'!AE$81/'SCENARIO Variables'!AE$80),"")</f>
        <v/>
      </c>
      <c r="X1129" s="55" t="str">
        <f>IFERROR(X881*('SCENARIO Variables'!AF$81/'SCENARIO Variables'!AF$80),"")</f>
        <v/>
      </c>
      <c r="Y1129" s="55" t="str">
        <f>IFERROR(Y881*('SCENARIO Variables'!AG$81/'SCENARIO Variables'!AG$80),"")</f>
        <v/>
      </c>
      <c r="Z1129" s="55" t="str">
        <f>IFERROR(Z881*('SCENARIO Variables'!AH$81/'SCENARIO Variables'!AH$80),"")</f>
        <v/>
      </c>
      <c r="AA1129" s="55" t="str">
        <f>IFERROR(AA881*('SCENARIO Variables'!AI$81/'SCENARIO Variables'!AI$80),"")</f>
        <v/>
      </c>
      <c r="AB1129" s="55" t="str">
        <f>IFERROR(AB881*('SCENARIO Variables'!AJ$81/'SCENARIO Variables'!AJ$80),"")</f>
        <v/>
      </c>
      <c r="AC1129" s="55" t="str">
        <f>IFERROR(AC881*('SCENARIO Variables'!AK$81/'SCENARIO Variables'!AK$80),"")</f>
        <v/>
      </c>
    </row>
    <row r="1130" spans="3:29" x14ac:dyDescent="0.3">
      <c r="C1130" t="s">
        <v>152</v>
      </c>
      <c r="J1130" s="52" t="str">
        <f t="shared" si="49"/>
        <v>DEMAND</v>
      </c>
      <c r="K1130" s="8">
        <f t="shared" ref="K1130:K1193" si="50">K882+10</f>
        <v>2053</v>
      </c>
      <c r="L1130" s="59" t="str">
        <f t="shared" ref="L1130:L1193" si="51">L882</f>
        <v>MWCUL</v>
      </c>
      <c r="O1130" s="53">
        <f>IFERROR(ROUNDDOWN(O882*('SCENARIO Variables'!W$48/'SCENARIO Variables'!W$47),4),"")</f>
        <v>3.4104999999999999</v>
      </c>
      <c r="P1130" s="55" t="str">
        <f>IFERROR(P882*('SCENARIO Variables'!X$81/'SCENARIO Variables'!X$80),"")</f>
        <v/>
      </c>
      <c r="Q1130" s="55" t="str">
        <f>IFERROR(Q882*('SCENARIO Variables'!Y$81/'SCENARIO Variables'!Y$80),"")</f>
        <v/>
      </c>
      <c r="R1130" s="55" t="str">
        <f>IFERROR(R882*('SCENARIO Variables'!Z$81/'SCENARIO Variables'!Z$80),"")</f>
        <v/>
      </c>
      <c r="S1130" s="55" t="str">
        <f>IFERROR(S882*('SCENARIO Variables'!AA$81/'SCENARIO Variables'!AA$80),"")</f>
        <v/>
      </c>
      <c r="T1130" s="55" t="str">
        <f>IFERROR(T882*('SCENARIO Variables'!AB$81/'SCENARIO Variables'!AB$80),"")</f>
        <v/>
      </c>
      <c r="U1130" s="55" t="str">
        <f>IFERROR(U882*('SCENARIO Variables'!AC$81/'SCENARIO Variables'!AC$80),"")</f>
        <v/>
      </c>
      <c r="V1130" s="55" t="str">
        <f>IFERROR(V882*('SCENARIO Variables'!AD$81/'SCENARIO Variables'!AD$80),"")</f>
        <v/>
      </c>
      <c r="W1130" s="55" t="str">
        <f>IFERROR(W882*('SCENARIO Variables'!AE$81/'SCENARIO Variables'!AE$80),"")</f>
        <v/>
      </c>
      <c r="X1130" s="55" t="str">
        <f>IFERROR(X882*('SCENARIO Variables'!AF$81/'SCENARIO Variables'!AF$80),"")</f>
        <v/>
      </c>
      <c r="Y1130" s="55" t="str">
        <f>IFERROR(Y882*('SCENARIO Variables'!AG$81/'SCENARIO Variables'!AG$80),"")</f>
        <v/>
      </c>
      <c r="Z1130" s="55" t="str">
        <f>IFERROR(Z882*('SCENARIO Variables'!AH$81/'SCENARIO Variables'!AH$80),"")</f>
        <v/>
      </c>
      <c r="AA1130" s="55" t="str">
        <f>IFERROR(AA882*('SCENARIO Variables'!AI$81/'SCENARIO Variables'!AI$80),"")</f>
        <v/>
      </c>
      <c r="AB1130" s="55" t="str">
        <f>IFERROR(AB882*('SCENARIO Variables'!AJ$81/'SCENARIO Variables'!AJ$80),"")</f>
        <v/>
      </c>
      <c r="AC1130" s="55" t="str">
        <f>IFERROR(AC882*('SCENARIO Variables'!AK$81/'SCENARIO Variables'!AK$80),"")</f>
        <v/>
      </c>
    </row>
    <row r="1131" spans="3:29" x14ac:dyDescent="0.3">
      <c r="C1131" t="s">
        <v>153</v>
      </c>
      <c r="J1131" s="52" t="str">
        <f t="shared" si="49"/>
        <v>DEMAND</v>
      </c>
      <c r="K1131" s="8">
        <f t="shared" si="50"/>
        <v>2053</v>
      </c>
      <c r="L1131" s="59" t="str">
        <f t="shared" si="51"/>
        <v>MWEDU</v>
      </c>
      <c r="O1131" s="53">
        <f>IFERROR(ROUNDDOWN(O883*('SCENARIO Variables'!W$48/'SCENARIO Variables'!W$47),4),"")</f>
        <v>14.7803</v>
      </c>
      <c r="P1131" s="55" t="str">
        <f>IFERROR(P883*('SCENARIO Variables'!X$81/'SCENARIO Variables'!X$80),"")</f>
        <v/>
      </c>
      <c r="Q1131" s="55" t="str">
        <f>IFERROR(Q883*('SCENARIO Variables'!Y$81/'SCENARIO Variables'!Y$80),"")</f>
        <v/>
      </c>
      <c r="R1131" s="55" t="str">
        <f>IFERROR(R883*('SCENARIO Variables'!Z$81/'SCENARIO Variables'!Z$80),"")</f>
        <v/>
      </c>
      <c r="S1131" s="55" t="str">
        <f>IFERROR(S883*('SCENARIO Variables'!AA$81/'SCENARIO Variables'!AA$80),"")</f>
        <v/>
      </c>
      <c r="T1131" s="55" t="str">
        <f>IFERROR(T883*('SCENARIO Variables'!AB$81/'SCENARIO Variables'!AB$80),"")</f>
        <v/>
      </c>
      <c r="U1131" s="55" t="str">
        <f>IFERROR(U883*('SCENARIO Variables'!AC$81/'SCENARIO Variables'!AC$80),"")</f>
        <v/>
      </c>
      <c r="V1131" s="55" t="str">
        <f>IFERROR(V883*('SCENARIO Variables'!AD$81/'SCENARIO Variables'!AD$80),"")</f>
        <v/>
      </c>
      <c r="W1131" s="55" t="str">
        <f>IFERROR(W883*('SCENARIO Variables'!AE$81/'SCENARIO Variables'!AE$80),"")</f>
        <v/>
      </c>
      <c r="X1131" s="55" t="str">
        <f>IFERROR(X883*('SCENARIO Variables'!AF$81/'SCENARIO Variables'!AF$80),"")</f>
        <v/>
      </c>
      <c r="Y1131" s="55" t="str">
        <f>IFERROR(Y883*('SCENARIO Variables'!AG$81/'SCENARIO Variables'!AG$80),"")</f>
        <v/>
      </c>
      <c r="Z1131" s="55" t="str">
        <f>IFERROR(Z883*('SCENARIO Variables'!AH$81/'SCENARIO Variables'!AH$80),"")</f>
        <v/>
      </c>
      <c r="AA1131" s="55" t="str">
        <f>IFERROR(AA883*('SCENARIO Variables'!AI$81/'SCENARIO Variables'!AI$80),"")</f>
        <v/>
      </c>
      <c r="AB1131" s="55" t="str">
        <f>IFERROR(AB883*('SCENARIO Variables'!AJ$81/'SCENARIO Variables'!AJ$80),"")</f>
        <v/>
      </c>
      <c r="AC1131" s="55" t="str">
        <f>IFERROR(AC883*('SCENARIO Variables'!AK$81/'SCENARIO Variables'!AK$80),"")</f>
        <v/>
      </c>
    </row>
    <row r="1132" spans="3:29" x14ac:dyDescent="0.3">
      <c r="C1132" t="s">
        <v>154</v>
      </c>
      <c r="J1132" s="52" t="str">
        <f t="shared" si="49"/>
        <v>DEMAND</v>
      </c>
      <c r="K1132" s="8">
        <f t="shared" si="50"/>
        <v>2053</v>
      </c>
      <c r="L1132" s="59" t="str">
        <f t="shared" si="51"/>
        <v>MWHOU</v>
      </c>
      <c r="O1132" s="53">
        <f>IFERROR(ROUNDDOWN(O884*('SCENARIO Variables'!W$48/'SCENARIO Variables'!W$47),4),"")</f>
        <v>15.6683</v>
      </c>
      <c r="P1132" s="55" t="str">
        <f>IFERROR(P884*('SCENARIO Variables'!X$81/'SCENARIO Variables'!X$80),"")</f>
        <v/>
      </c>
      <c r="Q1132" s="55" t="str">
        <f>IFERROR(Q884*('SCENARIO Variables'!Y$81/'SCENARIO Variables'!Y$80),"")</f>
        <v/>
      </c>
      <c r="R1132" s="55" t="str">
        <f>IFERROR(R884*('SCENARIO Variables'!Z$81/'SCENARIO Variables'!Z$80),"")</f>
        <v/>
      </c>
      <c r="S1132" s="55" t="str">
        <f>IFERROR(S884*('SCENARIO Variables'!AA$81/'SCENARIO Variables'!AA$80),"")</f>
        <v/>
      </c>
      <c r="T1132" s="55" t="str">
        <f>IFERROR(T884*('SCENARIO Variables'!AB$81/'SCENARIO Variables'!AB$80),"")</f>
        <v/>
      </c>
      <c r="U1132" s="55" t="str">
        <f>IFERROR(U884*('SCENARIO Variables'!AC$81/'SCENARIO Variables'!AC$80),"")</f>
        <v/>
      </c>
      <c r="V1132" s="55" t="str">
        <f>IFERROR(V884*('SCENARIO Variables'!AD$81/'SCENARIO Variables'!AD$80),"")</f>
        <v/>
      </c>
      <c r="W1132" s="55" t="str">
        <f>IFERROR(W884*('SCENARIO Variables'!AE$81/'SCENARIO Variables'!AE$80),"")</f>
        <v/>
      </c>
      <c r="X1132" s="55" t="str">
        <f>IFERROR(X884*('SCENARIO Variables'!AF$81/'SCENARIO Variables'!AF$80),"")</f>
        <v/>
      </c>
      <c r="Y1132" s="55" t="str">
        <f>IFERROR(Y884*('SCENARIO Variables'!AG$81/'SCENARIO Variables'!AG$80),"")</f>
        <v/>
      </c>
      <c r="Z1132" s="55" t="str">
        <f>IFERROR(Z884*('SCENARIO Variables'!AH$81/'SCENARIO Variables'!AH$80),"")</f>
        <v/>
      </c>
      <c r="AA1132" s="55" t="str">
        <f>IFERROR(AA884*('SCENARIO Variables'!AI$81/'SCENARIO Variables'!AI$80),"")</f>
        <v/>
      </c>
      <c r="AB1132" s="55" t="str">
        <f>IFERROR(AB884*('SCENARIO Variables'!AJ$81/'SCENARIO Variables'!AJ$80),"")</f>
        <v/>
      </c>
      <c r="AC1132" s="55" t="str">
        <f>IFERROR(AC884*('SCENARIO Variables'!AK$81/'SCENARIO Variables'!AK$80),"")</f>
        <v/>
      </c>
    </row>
    <row r="1133" spans="3:29" x14ac:dyDescent="0.3">
      <c r="C1133" t="s">
        <v>155</v>
      </c>
      <c r="J1133" s="52" t="str">
        <f t="shared" si="49"/>
        <v>DEMAND</v>
      </c>
      <c r="K1133" s="8">
        <f t="shared" si="50"/>
        <v>2053</v>
      </c>
      <c r="L1133" s="59" t="str">
        <f t="shared" si="51"/>
        <v>MWOFL</v>
      </c>
      <c r="O1133" s="53">
        <f>IFERROR(ROUNDDOWN(O885*('SCENARIO Variables'!W$48/'SCENARIO Variables'!W$47),4),"")</f>
        <v>1.1367</v>
      </c>
      <c r="P1133" s="55" t="str">
        <f>IFERROR(P885*('SCENARIO Variables'!X$81/'SCENARIO Variables'!X$80),"")</f>
        <v/>
      </c>
      <c r="Q1133" s="55" t="str">
        <f>IFERROR(Q885*('SCENARIO Variables'!Y$81/'SCENARIO Variables'!Y$80),"")</f>
        <v/>
      </c>
      <c r="R1133" s="55" t="str">
        <f>IFERROR(R885*('SCENARIO Variables'!Z$81/'SCENARIO Variables'!Z$80),"")</f>
        <v/>
      </c>
      <c r="S1133" s="55" t="str">
        <f>IFERROR(S885*('SCENARIO Variables'!AA$81/'SCENARIO Variables'!AA$80),"")</f>
        <v/>
      </c>
      <c r="T1133" s="55" t="str">
        <f>IFERROR(T885*('SCENARIO Variables'!AB$81/'SCENARIO Variables'!AB$80),"")</f>
        <v/>
      </c>
      <c r="U1133" s="55" t="str">
        <f>IFERROR(U885*('SCENARIO Variables'!AC$81/'SCENARIO Variables'!AC$80),"")</f>
        <v/>
      </c>
      <c r="V1133" s="55" t="str">
        <f>IFERROR(V885*('SCENARIO Variables'!AD$81/'SCENARIO Variables'!AD$80),"")</f>
        <v/>
      </c>
      <c r="W1133" s="55" t="str">
        <f>IFERROR(W885*('SCENARIO Variables'!AE$81/'SCENARIO Variables'!AE$80),"")</f>
        <v/>
      </c>
      <c r="X1133" s="55" t="str">
        <f>IFERROR(X885*('SCENARIO Variables'!AF$81/'SCENARIO Variables'!AF$80),"")</f>
        <v/>
      </c>
      <c r="Y1133" s="55" t="str">
        <f>IFERROR(Y885*('SCENARIO Variables'!AG$81/'SCENARIO Variables'!AG$80),"")</f>
        <v/>
      </c>
      <c r="Z1133" s="55" t="str">
        <f>IFERROR(Z885*('SCENARIO Variables'!AH$81/'SCENARIO Variables'!AH$80),"")</f>
        <v/>
      </c>
      <c r="AA1133" s="55" t="str">
        <f>IFERROR(AA885*('SCENARIO Variables'!AI$81/'SCENARIO Variables'!AI$80),"")</f>
        <v/>
      </c>
      <c r="AB1133" s="55" t="str">
        <f>IFERROR(AB885*('SCENARIO Variables'!AJ$81/'SCENARIO Variables'!AJ$80),"")</f>
        <v/>
      </c>
      <c r="AC1133" s="55" t="str">
        <f>IFERROR(AC885*('SCENARIO Variables'!AK$81/'SCENARIO Variables'!AK$80),"")</f>
        <v/>
      </c>
    </row>
    <row r="1134" spans="3:29" x14ac:dyDescent="0.3">
      <c r="C1134" t="s">
        <v>156</v>
      </c>
      <c r="J1134" s="52" t="str">
        <f t="shared" si="49"/>
        <v>DEMAND</v>
      </c>
      <c r="K1134" s="8">
        <f t="shared" si="50"/>
        <v>2053</v>
      </c>
      <c r="L1134" s="59" t="str">
        <f t="shared" si="51"/>
        <v>MWOFS</v>
      </c>
      <c r="O1134" s="53">
        <f>IFERROR(ROUNDDOWN(O886*('SCENARIO Variables'!W$48/'SCENARIO Variables'!W$47),4),"")</f>
        <v>6.1394000000000002</v>
      </c>
      <c r="P1134" s="55" t="str">
        <f>IFERROR(P886*('SCENARIO Variables'!X$81/'SCENARIO Variables'!X$80),"")</f>
        <v/>
      </c>
      <c r="Q1134" s="55" t="str">
        <f>IFERROR(Q886*('SCENARIO Variables'!Y$81/'SCENARIO Variables'!Y$80),"")</f>
        <v/>
      </c>
      <c r="R1134" s="55" t="str">
        <f>IFERROR(R886*('SCENARIO Variables'!Z$81/'SCENARIO Variables'!Z$80),"")</f>
        <v/>
      </c>
      <c r="S1134" s="55" t="str">
        <f>IFERROR(S886*('SCENARIO Variables'!AA$81/'SCENARIO Variables'!AA$80),"")</f>
        <v/>
      </c>
      <c r="T1134" s="55" t="str">
        <f>IFERROR(T886*('SCENARIO Variables'!AB$81/'SCENARIO Variables'!AB$80),"")</f>
        <v/>
      </c>
      <c r="U1134" s="55" t="str">
        <f>IFERROR(U886*('SCENARIO Variables'!AC$81/'SCENARIO Variables'!AC$80),"")</f>
        <v/>
      </c>
      <c r="V1134" s="55" t="str">
        <f>IFERROR(V886*('SCENARIO Variables'!AD$81/'SCENARIO Variables'!AD$80),"")</f>
        <v/>
      </c>
      <c r="W1134" s="55" t="str">
        <f>IFERROR(W886*('SCENARIO Variables'!AE$81/'SCENARIO Variables'!AE$80),"")</f>
        <v/>
      </c>
      <c r="X1134" s="55" t="str">
        <f>IFERROR(X886*('SCENARIO Variables'!AF$81/'SCENARIO Variables'!AF$80),"")</f>
        <v/>
      </c>
      <c r="Y1134" s="55" t="str">
        <f>IFERROR(Y886*('SCENARIO Variables'!AG$81/'SCENARIO Variables'!AG$80),"")</f>
        <v/>
      </c>
      <c r="Z1134" s="55" t="str">
        <f>IFERROR(Z886*('SCENARIO Variables'!AH$81/'SCENARIO Variables'!AH$80),"")</f>
        <v/>
      </c>
      <c r="AA1134" s="55" t="str">
        <f>IFERROR(AA886*('SCENARIO Variables'!AI$81/'SCENARIO Variables'!AI$80),"")</f>
        <v/>
      </c>
      <c r="AB1134" s="55" t="str">
        <f>IFERROR(AB886*('SCENARIO Variables'!AJ$81/'SCENARIO Variables'!AJ$80),"")</f>
        <v/>
      </c>
      <c r="AC1134" s="55" t="str">
        <f>IFERROR(AC886*('SCENARIO Variables'!AK$81/'SCENARIO Variables'!AK$80),"")</f>
        <v/>
      </c>
    </row>
    <row r="1135" spans="3:29" x14ac:dyDescent="0.3">
      <c r="C1135" t="s">
        <v>157</v>
      </c>
      <c r="J1135" s="52" t="str">
        <f t="shared" si="49"/>
        <v>DEMAND</v>
      </c>
      <c r="K1135" s="8">
        <f t="shared" si="50"/>
        <v>2053</v>
      </c>
      <c r="L1135" s="59" t="str">
        <f t="shared" si="51"/>
        <v>MWOTH</v>
      </c>
      <c r="O1135" s="53">
        <f>IFERROR(ROUNDDOWN(O887*('SCENARIO Variables'!W$48/'SCENARIO Variables'!W$47),4),"")</f>
        <v>0.68179999999999996</v>
      </c>
      <c r="P1135" s="55" t="str">
        <f>IFERROR(P887*('SCENARIO Variables'!X$81/'SCENARIO Variables'!X$80),"")</f>
        <v/>
      </c>
      <c r="Q1135" s="55" t="str">
        <f>IFERROR(Q887*('SCENARIO Variables'!Y$81/'SCENARIO Variables'!Y$80),"")</f>
        <v/>
      </c>
      <c r="R1135" s="55" t="str">
        <f>IFERROR(R887*('SCENARIO Variables'!Z$81/'SCENARIO Variables'!Z$80),"")</f>
        <v/>
      </c>
      <c r="S1135" s="55" t="str">
        <f>IFERROR(S887*('SCENARIO Variables'!AA$81/'SCENARIO Variables'!AA$80),"")</f>
        <v/>
      </c>
      <c r="T1135" s="55" t="str">
        <f>IFERROR(T887*('SCENARIO Variables'!AB$81/'SCENARIO Variables'!AB$80),"")</f>
        <v/>
      </c>
      <c r="U1135" s="55" t="str">
        <f>IFERROR(U887*('SCENARIO Variables'!AC$81/'SCENARIO Variables'!AC$80),"")</f>
        <v/>
      </c>
      <c r="V1135" s="55" t="str">
        <f>IFERROR(V887*('SCENARIO Variables'!AD$81/'SCENARIO Variables'!AD$80),"")</f>
        <v/>
      </c>
      <c r="W1135" s="55" t="str">
        <f>IFERROR(W887*('SCENARIO Variables'!AE$81/'SCENARIO Variables'!AE$80),"")</f>
        <v/>
      </c>
      <c r="X1135" s="55" t="str">
        <f>IFERROR(X887*('SCENARIO Variables'!AF$81/'SCENARIO Variables'!AF$80),"")</f>
        <v/>
      </c>
      <c r="Y1135" s="55" t="str">
        <f>IFERROR(Y887*('SCENARIO Variables'!AG$81/'SCENARIO Variables'!AG$80),"")</f>
        <v/>
      </c>
      <c r="Z1135" s="55" t="str">
        <f>IFERROR(Z887*('SCENARIO Variables'!AH$81/'SCENARIO Variables'!AH$80),"")</f>
        <v/>
      </c>
      <c r="AA1135" s="55" t="str">
        <f>IFERROR(AA887*('SCENARIO Variables'!AI$81/'SCENARIO Variables'!AI$80),"")</f>
        <v/>
      </c>
      <c r="AB1135" s="55" t="str">
        <f>IFERROR(AB887*('SCENARIO Variables'!AJ$81/'SCENARIO Variables'!AJ$80),"")</f>
        <v/>
      </c>
      <c r="AC1135" s="55" t="str">
        <f>IFERROR(AC887*('SCENARIO Variables'!AK$81/'SCENARIO Variables'!AK$80),"")</f>
        <v/>
      </c>
    </row>
    <row r="1136" spans="3:29" x14ac:dyDescent="0.3">
      <c r="C1136" t="s">
        <v>158</v>
      </c>
      <c r="J1136" s="52" t="str">
        <f t="shared" si="49"/>
        <v>DEMAND</v>
      </c>
      <c r="K1136" s="8">
        <f t="shared" si="50"/>
        <v>2053</v>
      </c>
      <c r="L1136" s="59" t="str">
        <f t="shared" si="51"/>
        <v>MWSPO</v>
      </c>
      <c r="O1136" s="53">
        <f>IFERROR(ROUNDDOWN(O888*('SCENARIO Variables'!W$48/'SCENARIO Variables'!W$47),4),"")</f>
        <v>2.2736999999999998</v>
      </c>
      <c r="P1136" s="55" t="str">
        <f>IFERROR(P888*('SCENARIO Variables'!X$81/'SCENARIO Variables'!X$80),"")</f>
        <v/>
      </c>
      <c r="Q1136" s="55" t="str">
        <f>IFERROR(Q888*('SCENARIO Variables'!Y$81/'SCENARIO Variables'!Y$80),"")</f>
        <v/>
      </c>
      <c r="R1136" s="55" t="str">
        <f>IFERROR(R888*('SCENARIO Variables'!Z$81/'SCENARIO Variables'!Z$80),"")</f>
        <v/>
      </c>
      <c r="S1136" s="55" t="str">
        <f>IFERROR(S888*('SCENARIO Variables'!AA$81/'SCENARIO Variables'!AA$80),"")</f>
        <v/>
      </c>
      <c r="T1136" s="55" t="str">
        <f>IFERROR(T888*('SCENARIO Variables'!AB$81/'SCENARIO Variables'!AB$80),"")</f>
        <v/>
      </c>
      <c r="U1136" s="55" t="str">
        <f>IFERROR(U888*('SCENARIO Variables'!AC$81/'SCENARIO Variables'!AC$80),"")</f>
        <v/>
      </c>
      <c r="V1136" s="55" t="str">
        <f>IFERROR(V888*('SCENARIO Variables'!AD$81/'SCENARIO Variables'!AD$80),"")</f>
        <v/>
      </c>
      <c r="W1136" s="55" t="str">
        <f>IFERROR(W888*('SCENARIO Variables'!AE$81/'SCENARIO Variables'!AE$80),"")</f>
        <v/>
      </c>
      <c r="X1136" s="55" t="str">
        <f>IFERROR(X888*('SCENARIO Variables'!AF$81/'SCENARIO Variables'!AF$80),"")</f>
        <v/>
      </c>
      <c r="Y1136" s="55" t="str">
        <f>IFERROR(Y888*('SCENARIO Variables'!AG$81/'SCENARIO Variables'!AG$80),"")</f>
        <v/>
      </c>
      <c r="Z1136" s="55" t="str">
        <f>IFERROR(Z888*('SCENARIO Variables'!AH$81/'SCENARIO Variables'!AH$80),"")</f>
        <v/>
      </c>
      <c r="AA1136" s="55" t="str">
        <f>IFERROR(AA888*('SCENARIO Variables'!AI$81/'SCENARIO Variables'!AI$80),"")</f>
        <v/>
      </c>
      <c r="AB1136" s="55" t="str">
        <f>IFERROR(AB888*('SCENARIO Variables'!AJ$81/'SCENARIO Variables'!AJ$80),"")</f>
        <v/>
      </c>
      <c r="AC1136" s="55" t="str">
        <f>IFERROR(AC888*('SCENARIO Variables'!AK$81/'SCENARIO Variables'!AK$80),"")</f>
        <v/>
      </c>
    </row>
    <row r="1137" spans="3:29" x14ac:dyDescent="0.3">
      <c r="C1137" t="s">
        <v>159</v>
      </c>
      <c r="J1137" s="52" t="str">
        <f t="shared" si="49"/>
        <v>DEMAND</v>
      </c>
      <c r="K1137" s="8">
        <f t="shared" si="50"/>
        <v>2053</v>
      </c>
      <c r="L1137" s="59" t="str">
        <f t="shared" si="51"/>
        <v>MWTCH</v>
      </c>
      <c r="O1137" s="53">
        <f>IFERROR(ROUNDDOWN(O889*('SCENARIO Variables'!W$48/'SCENARIO Variables'!W$47),4),"")</f>
        <v>1.3638999999999999</v>
      </c>
      <c r="P1137" s="55" t="str">
        <f>IFERROR(P889*('SCENARIO Variables'!X$81/'SCENARIO Variables'!X$80),"")</f>
        <v/>
      </c>
      <c r="Q1137" s="55" t="str">
        <f>IFERROR(Q889*('SCENARIO Variables'!Y$81/'SCENARIO Variables'!Y$80),"")</f>
        <v/>
      </c>
      <c r="R1137" s="55" t="str">
        <f>IFERROR(R889*('SCENARIO Variables'!Z$81/'SCENARIO Variables'!Z$80),"")</f>
        <v/>
      </c>
      <c r="S1137" s="55" t="str">
        <f>IFERROR(S889*('SCENARIO Variables'!AA$81/'SCENARIO Variables'!AA$80),"")</f>
        <v/>
      </c>
      <c r="T1137" s="55" t="str">
        <f>IFERROR(T889*('SCENARIO Variables'!AB$81/'SCENARIO Variables'!AB$80),"")</f>
        <v/>
      </c>
      <c r="U1137" s="55" t="str">
        <f>IFERROR(U889*('SCENARIO Variables'!AC$81/'SCENARIO Variables'!AC$80),"")</f>
        <v/>
      </c>
      <c r="V1137" s="55" t="str">
        <f>IFERROR(V889*('SCENARIO Variables'!AD$81/'SCENARIO Variables'!AD$80),"")</f>
        <v/>
      </c>
      <c r="W1137" s="55" t="str">
        <f>IFERROR(W889*('SCENARIO Variables'!AE$81/'SCENARIO Variables'!AE$80),"")</f>
        <v/>
      </c>
      <c r="X1137" s="55" t="str">
        <f>IFERROR(X889*('SCENARIO Variables'!AF$81/'SCENARIO Variables'!AF$80),"")</f>
        <v/>
      </c>
      <c r="Y1137" s="55" t="str">
        <f>IFERROR(Y889*('SCENARIO Variables'!AG$81/'SCENARIO Variables'!AG$80),"")</f>
        <v/>
      </c>
      <c r="Z1137" s="55" t="str">
        <f>IFERROR(Z889*('SCENARIO Variables'!AH$81/'SCENARIO Variables'!AH$80),"")</f>
        <v/>
      </c>
      <c r="AA1137" s="55" t="str">
        <f>IFERROR(AA889*('SCENARIO Variables'!AI$81/'SCENARIO Variables'!AI$80),"")</f>
        <v/>
      </c>
      <c r="AB1137" s="55" t="str">
        <f>IFERROR(AB889*('SCENARIO Variables'!AJ$81/'SCENARIO Variables'!AJ$80),"")</f>
        <v/>
      </c>
      <c r="AC1137" s="55" t="str">
        <f>IFERROR(AC889*('SCENARIO Variables'!AK$81/'SCENARIO Variables'!AK$80),"")</f>
        <v/>
      </c>
    </row>
    <row r="1138" spans="3:29" x14ac:dyDescent="0.3">
      <c r="C1138" t="s">
        <v>160</v>
      </c>
      <c r="J1138" s="52" t="str">
        <f t="shared" si="49"/>
        <v>DEMAND</v>
      </c>
      <c r="K1138" s="8">
        <f t="shared" si="50"/>
        <v>2053</v>
      </c>
      <c r="L1138" s="59" t="str">
        <f t="shared" si="51"/>
        <v>MKCUL</v>
      </c>
      <c r="O1138" s="53">
        <f>IFERROR(ROUNDDOWN(O890*('SCENARIO Variables'!W$48/'SCENARIO Variables'!W$47),4),"")</f>
        <v>0.50860000000000005</v>
      </c>
      <c r="P1138" s="55" t="str">
        <f>IFERROR(P890*('SCENARIO Variables'!X$81/'SCENARIO Variables'!X$80),"")</f>
        <v/>
      </c>
      <c r="Q1138" s="55" t="str">
        <f>IFERROR(Q890*('SCENARIO Variables'!Y$81/'SCENARIO Variables'!Y$80),"")</f>
        <v/>
      </c>
      <c r="R1138" s="55" t="str">
        <f>IFERROR(R890*('SCENARIO Variables'!Z$81/'SCENARIO Variables'!Z$80),"")</f>
        <v/>
      </c>
      <c r="S1138" s="55" t="str">
        <f>IFERROR(S890*('SCENARIO Variables'!AA$81/'SCENARIO Variables'!AA$80),"")</f>
        <v/>
      </c>
      <c r="T1138" s="55" t="str">
        <f>IFERROR(T890*('SCENARIO Variables'!AB$81/'SCENARIO Variables'!AB$80),"")</f>
        <v/>
      </c>
      <c r="U1138" s="55" t="str">
        <f>IFERROR(U890*('SCENARIO Variables'!AC$81/'SCENARIO Variables'!AC$80),"")</f>
        <v/>
      </c>
      <c r="V1138" s="55" t="str">
        <f>IFERROR(V890*('SCENARIO Variables'!AD$81/'SCENARIO Variables'!AD$80),"")</f>
        <v/>
      </c>
      <c r="W1138" s="55" t="str">
        <f>IFERROR(W890*('SCENARIO Variables'!AE$81/'SCENARIO Variables'!AE$80),"")</f>
        <v/>
      </c>
      <c r="X1138" s="55" t="str">
        <f>IFERROR(X890*('SCENARIO Variables'!AF$81/'SCENARIO Variables'!AF$80),"")</f>
        <v/>
      </c>
      <c r="Y1138" s="55" t="str">
        <f>IFERROR(Y890*('SCENARIO Variables'!AG$81/'SCENARIO Variables'!AG$80),"")</f>
        <v/>
      </c>
      <c r="Z1138" s="55" t="str">
        <f>IFERROR(Z890*('SCENARIO Variables'!AH$81/'SCENARIO Variables'!AH$80),"")</f>
        <v/>
      </c>
      <c r="AA1138" s="55" t="str">
        <f>IFERROR(AA890*('SCENARIO Variables'!AI$81/'SCENARIO Variables'!AI$80),"")</f>
        <v/>
      </c>
      <c r="AB1138" s="55" t="str">
        <f>IFERROR(AB890*('SCENARIO Variables'!AJ$81/'SCENARIO Variables'!AJ$80),"")</f>
        <v/>
      </c>
      <c r="AC1138" s="55" t="str">
        <f>IFERROR(AC890*('SCENARIO Variables'!AK$81/'SCENARIO Variables'!AK$80),"")</f>
        <v/>
      </c>
    </row>
    <row r="1139" spans="3:29" x14ac:dyDescent="0.3">
      <c r="C1139" t="s">
        <v>161</v>
      </c>
      <c r="J1139" s="52" t="str">
        <f t="shared" si="49"/>
        <v>DEMAND</v>
      </c>
      <c r="K1139" s="8">
        <f t="shared" si="50"/>
        <v>2053</v>
      </c>
      <c r="L1139" s="59" t="str">
        <f t="shared" si="51"/>
        <v>MKEDU</v>
      </c>
      <c r="O1139" s="53">
        <f>IFERROR(ROUNDDOWN(O891*('SCENARIO Variables'!W$48/'SCENARIO Variables'!W$47),4),"")</f>
        <v>2.2057000000000002</v>
      </c>
      <c r="P1139" s="55" t="str">
        <f>IFERROR(P891*('SCENARIO Variables'!X$81/'SCENARIO Variables'!X$80),"")</f>
        <v/>
      </c>
      <c r="Q1139" s="55" t="str">
        <f>IFERROR(Q891*('SCENARIO Variables'!Y$81/'SCENARIO Variables'!Y$80),"")</f>
        <v/>
      </c>
      <c r="R1139" s="55" t="str">
        <f>IFERROR(R891*('SCENARIO Variables'!Z$81/'SCENARIO Variables'!Z$80),"")</f>
        <v/>
      </c>
      <c r="S1139" s="55" t="str">
        <f>IFERROR(S891*('SCENARIO Variables'!AA$81/'SCENARIO Variables'!AA$80),"")</f>
        <v/>
      </c>
      <c r="T1139" s="55" t="str">
        <f>IFERROR(T891*('SCENARIO Variables'!AB$81/'SCENARIO Variables'!AB$80),"")</f>
        <v/>
      </c>
      <c r="U1139" s="55" t="str">
        <f>IFERROR(U891*('SCENARIO Variables'!AC$81/'SCENARIO Variables'!AC$80),"")</f>
        <v/>
      </c>
      <c r="V1139" s="55" t="str">
        <f>IFERROR(V891*('SCENARIO Variables'!AD$81/'SCENARIO Variables'!AD$80),"")</f>
        <v/>
      </c>
      <c r="W1139" s="55" t="str">
        <f>IFERROR(W891*('SCENARIO Variables'!AE$81/'SCENARIO Variables'!AE$80),"")</f>
        <v/>
      </c>
      <c r="X1139" s="55" t="str">
        <f>IFERROR(X891*('SCENARIO Variables'!AF$81/'SCENARIO Variables'!AF$80),"")</f>
        <v/>
      </c>
      <c r="Y1139" s="55" t="str">
        <f>IFERROR(Y891*('SCENARIO Variables'!AG$81/'SCENARIO Variables'!AG$80),"")</f>
        <v/>
      </c>
      <c r="Z1139" s="55" t="str">
        <f>IFERROR(Z891*('SCENARIO Variables'!AH$81/'SCENARIO Variables'!AH$80),"")</f>
        <v/>
      </c>
      <c r="AA1139" s="55" t="str">
        <f>IFERROR(AA891*('SCENARIO Variables'!AI$81/'SCENARIO Variables'!AI$80),"")</f>
        <v/>
      </c>
      <c r="AB1139" s="55" t="str">
        <f>IFERROR(AB891*('SCENARIO Variables'!AJ$81/'SCENARIO Variables'!AJ$80),"")</f>
        <v/>
      </c>
      <c r="AC1139" s="55" t="str">
        <f>IFERROR(AC891*('SCENARIO Variables'!AK$81/'SCENARIO Variables'!AK$80),"")</f>
        <v/>
      </c>
    </row>
    <row r="1140" spans="3:29" x14ac:dyDescent="0.3">
      <c r="C1140" t="s">
        <v>162</v>
      </c>
      <c r="J1140" s="52" t="str">
        <f t="shared" si="49"/>
        <v>DEMAND</v>
      </c>
      <c r="K1140" s="8">
        <f t="shared" si="50"/>
        <v>2053</v>
      </c>
      <c r="L1140" s="59" t="str">
        <f t="shared" si="51"/>
        <v>MKHOU</v>
      </c>
      <c r="O1140" s="53">
        <f>IFERROR(ROUNDDOWN(O892*('SCENARIO Variables'!W$48/'SCENARIO Variables'!W$47),4),"")</f>
        <v>0.13239999999999999</v>
      </c>
      <c r="P1140" s="55" t="str">
        <f>IFERROR(P892*('SCENARIO Variables'!X$81/'SCENARIO Variables'!X$80),"")</f>
        <v/>
      </c>
      <c r="Q1140" s="55" t="str">
        <f>IFERROR(Q892*('SCENARIO Variables'!Y$81/'SCENARIO Variables'!Y$80),"")</f>
        <v/>
      </c>
      <c r="R1140" s="55" t="str">
        <f>IFERROR(R892*('SCENARIO Variables'!Z$81/'SCENARIO Variables'!Z$80),"")</f>
        <v/>
      </c>
      <c r="S1140" s="55" t="str">
        <f>IFERROR(S892*('SCENARIO Variables'!AA$81/'SCENARIO Variables'!AA$80),"")</f>
        <v/>
      </c>
      <c r="T1140" s="55" t="str">
        <f>IFERROR(T892*('SCENARIO Variables'!AB$81/'SCENARIO Variables'!AB$80),"")</f>
        <v/>
      </c>
      <c r="U1140" s="55" t="str">
        <f>IFERROR(U892*('SCENARIO Variables'!AC$81/'SCENARIO Variables'!AC$80),"")</f>
        <v/>
      </c>
      <c r="V1140" s="55" t="str">
        <f>IFERROR(V892*('SCENARIO Variables'!AD$81/'SCENARIO Variables'!AD$80),"")</f>
        <v/>
      </c>
      <c r="W1140" s="55" t="str">
        <f>IFERROR(W892*('SCENARIO Variables'!AE$81/'SCENARIO Variables'!AE$80),"")</f>
        <v/>
      </c>
      <c r="X1140" s="55" t="str">
        <f>IFERROR(X892*('SCENARIO Variables'!AF$81/'SCENARIO Variables'!AF$80),"")</f>
        <v/>
      </c>
      <c r="Y1140" s="55" t="str">
        <f>IFERROR(Y892*('SCENARIO Variables'!AG$81/'SCENARIO Variables'!AG$80),"")</f>
        <v/>
      </c>
      <c r="Z1140" s="55" t="str">
        <f>IFERROR(Z892*('SCENARIO Variables'!AH$81/'SCENARIO Variables'!AH$80),"")</f>
        <v/>
      </c>
      <c r="AA1140" s="55" t="str">
        <f>IFERROR(AA892*('SCENARIO Variables'!AI$81/'SCENARIO Variables'!AI$80),"")</f>
        <v/>
      </c>
      <c r="AB1140" s="55" t="str">
        <f>IFERROR(AB892*('SCENARIO Variables'!AJ$81/'SCENARIO Variables'!AJ$80),"")</f>
        <v/>
      </c>
      <c r="AC1140" s="55" t="str">
        <f>IFERROR(AC892*('SCENARIO Variables'!AK$81/'SCENARIO Variables'!AK$80),"")</f>
        <v/>
      </c>
    </row>
    <row r="1141" spans="3:29" x14ac:dyDescent="0.3">
      <c r="C1141" t="s">
        <v>163</v>
      </c>
      <c r="J1141" s="52" t="str">
        <f t="shared" si="49"/>
        <v>DEMAND</v>
      </c>
      <c r="K1141" s="8">
        <f t="shared" si="50"/>
        <v>2053</v>
      </c>
      <c r="L1141" s="59" t="str">
        <f t="shared" si="51"/>
        <v>MKOFL</v>
      </c>
      <c r="O1141" s="53">
        <f>IFERROR(ROUNDDOWN(O893*('SCENARIO Variables'!W$48/'SCENARIO Variables'!W$47),4),"")</f>
        <v>0.16930000000000001</v>
      </c>
      <c r="P1141" s="55" t="str">
        <f>IFERROR(P893*('SCENARIO Variables'!X$81/'SCENARIO Variables'!X$80),"")</f>
        <v/>
      </c>
      <c r="Q1141" s="55" t="str">
        <f>IFERROR(Q893*('SCENARIO Variables'!Y$81/'SCENARIO Variables'!Y$80),"")</f>
        <v/>
      </c>
      <c r="R1141" s="55" t="str">
        <f>IFERROR(R893*('SCENARIO Variables'!Z$81/'SCENARIO Variables'!Z$80),"")</f>
        <v/>
      </c>
      <c r="S1141" s="55" t="str">
        <f>IFERROR(S893*('SCENARIO Variables'!AA$81/'SCENARIO Variables'!AA$80),"")</f>
        <v/>
      </c>
      <c r="T1141" s="55" t="str">
        <f>IFERROR(T893*('SCENARIO Variables'!AB$81/'SCENARIO Variables'!AB$80),"")</f>
        <v/>
      </c>
      <c r="U1141" s="55" t="str">
        <f>IFERROR(U893*('SCENARIO Variables'!AC$81/'SCENARIO Variables'!AC$80),"")</f>
        <v/>
      </c>
      <c r="V1141" s="55" t="str">
        <f>IFERROR(V893*('SCENARIO Variables'!AD$81/'SCENARIO Variables'!AD$80),"")</f>
        <v/>
      </c>
      <c r="W1141" s="55" t="str">
        <f>IFERROR(W893*('SCENARIO Variables'!AE$81/'SCENARIO Variables'!AE$80),"")</f>
        <v/>
      </c>
      <c r="X1141" s="55" t="str">
        <f>IFERROR(X893*('SCENARIO Variables'!AF$81/'SCENARIO Variables'!AF$80),"")</f>
        <v/>
      </c>
      <c r="Y1141" s="55" t="str">
        <f>IFERROR(Y893*('SCENARIO Variables'!AG$81/'SCENARIO Variables'!AG$80),"")</f>
        <v/>
      </c>
      <c r="Z1141" s="55" t="str">
        <f>IFERROR(Z893*('SCENARIO Variables'!AH$81/'SCENARIO Variables'!AH$80),"")</f>
        <v/>
      </c>
      <c r="AA1141" s="55" t="str">
        <f>IFERROR(AA893*('SCENARIO Variables'!AI$81/'SCENARIO Variables'!AI$80),"")</f>
        <v/>
      </c>
      <c r="AB1141" s="55" t="str">
        <f>IFERROR(AB893*('SCENARIO Variables'!AJ$81/'SCENARIO Variables'!AJ$80),"")</f>
        <v/>
      </c>
      <c r="AC1141" s="55" t="str">
        <f>IFERROR(AC893*('SCENARIO Variables'!AK$81/'SCENARIO Variables'!AK$80),"")</f>
        <v/>
      </c>
    </row>
    <row r="1142" spans="3:29" x14ac:dyDescent="0.3">
      <c r="C1142" t="s">
        <v>164</v>
      </c>
      <c r="J1142" s="52" t="str">
        <f t="shared" si="49"/>
        <v>DEMAND</v>
      </c>
      <c r="K1142" s="8">
        <f t="shared" si="50"/>
        <v>2053</v>
      </c>
      <c r="L1142" s="59" t="str">
        <f t="shared" si="51"/>
        <v>MKOFS</v>
      </c>
      <c r="O1142" s="53">
        <f>IFERROR(ROUNDDOWN(O894*('SCENARIO Variables'!W$48/'SCENARIO Variables'!W$47),4),"")</f>
        <v>0.91610000000000003</v>
      </c>
      <c r="P1142" s="55" t="str">
        <f>IFERROR(P894*('SCENARIO Variables'!X$81/'SCENARIO Variables'!X$80),"")</f>
        <v/>
      </c>
      <c r="Q1142" s="55" t="str">
        <f>IFERROR(Q894*('SCENARIO Variables'!Y$81/'SCENARIO Variables'!Y$80),"")</f>
        <v/>
      </c>
      <c r="R1142" s="55" t="str">
        <f>IFERROR(R894*('SCENARIO Variables'!Z$81/'SCENARIO Variables'!Z$80),"")</f>
        <v/>
      </c>
      <c r="S1142" s="55" t="str">
        <f>IFERROR(S894*('SCENARIO Variables'!AA$81/'SCENARIO Variables'!AA$80),"")</f>
        <v/>
      </c>
      <c r="T1142" s="55" t="str">
        <f>IFERROR(T894*('SCENARIO Variables'!AB$81/'SCENARIO Variables'!AB$80),"")</f>
        <v/>
      </c>
      <c r="U1142" s="55" t="str">
        <f>IFERROR(U894*('SCENARIO Variables'!AC$81/'SCENARIO Variables'!AC$80),"")</f>
        <v/>
      </c>
      <c r="V1142" s="55" t="str">
        <f>IFERROR(V894*('SCENARIO Variables'!AD$81/'SCENARIO Variables'!AD$80),"")</f>
        <v/>
      </c>
      <c r="W1142" s="55" t="str">
        <f>IFERROR(W894*('SCENARIO Variables'!AE$81/'SCENARIO Variables'!AE$80),"")</f>
        <v/>
      </c>
      <c r="X1142" s="55" t="str">
        <f>IFERROR(X894*('SCENARIO Variables'!AF$81/'SCENARIO Variables'!AF$80),"")</f>
        <v/>
      </c>
      <c r="Y1142" s="55" t="str">
        <f>IFERROR(Y894*('SCENARIO Variables'!AG$81/'SCENARIO Variables'!AG$80),"")</f>
        <v/>
      </c>
      <c r="Z1142" s="55" t="str">
        <f>IFERROR(Z894*('SCENARIO Variables'!AH$81/'SCENARIO Variables'!AH$80),"")</f>
        <v/>
      </c>
      <c r="AA1142" s="55" t="str">
        <f>IFERROR(AA894*('SCENARIO Variables'!AI$81/'SCENARIO Variables'!AI$80),"")</f>
        <v/>
      </c>
      <c r="AB1142" s="55" t="str">
        <f>IFERROR(AB894*('SCENARIO Variables'!AJ$81/'SCENARIO Variables'!AJ$80),"")</f>
        <v/>
      </c>
      <c r="AC1142" s="55" t="str">
        <f>IFERROR(AC894*('SCENARIO Variables'!AK$81/'SCENARIO Variables'!AK$80),"")</f>
        <v/>
      </c>
    </row>
    <row r="1143" spans="3:29" x14ac:dyDescent="0.3">
      <c r="C1143" t="s">
        <v>165</v>
      </c>
      <c r="J1143" s="52" t="str">
        <f t="shared" si="49"/>
        <v>DEMAND</v>
      </c>
      <c r="K1143" s="8">
        <f t="shared" si="50"/>
        <v>2053</v>
      </c>
      <c r="L1143" s="59" t="str">
        <f t="shared" si="51"/>
        <v>MKOTH</v>
      </c>
      <c r="O1143" s="53">
        <f>IFERROR(ROUNDDOWN(O895*('SCENARIO Variables'!W$48/'SCENARIO Variables'!W$47),4),"")</f>
        <v>0.1014</v>
      </c>
      <c r="P1143" s="55" t="str">
        <f>IFERROR(P895*('SCENARIO Variables'!X$81/'SCENARIO Variables'!X$80),"")</f>
        <v/>
      </c>
      <c r="Q1143" s="55" t="str">
        <f>IFERROR(Q895*('SCENARIO Variables'!Y$81/'SCENARIO Variables'!Y$80),"")</f>
        <v/>
      </c>
      <c r="R1143" s="55" t="str">
        <f>IFERROR(R895*('SCENARIO Variables'!Z$81/'SCENARIO Variables'!Z$80),"")</f>
        <v/>
      </c>
      <c r="S1143" s="55" t="str">
        <f>IFERROR(S895*('SCENARIO Variables'!AA$81/'SCENARIO Variables'!AA$80),"")</f>
        <v/>
      </c>
      <c r="T1143" s="55" t="str">
        <f>IFERROR(T895*('SCENARIO Variables'!AB$81/'SCENARIO Variables'!AB$80),"")</f>
        <v/>
      </c>
      <c r="U1143" s="55" t="str">
        <f>IFERROR(U895*('SCENARIO Variables'!AC$81/'SCENARIO Variables'!AC$80),"")</f>
        <v/>
      </c>
      <c r="V1143" s="55" t="str">
        <f>IFERROR(V895*('SCENARIO Variables'!AD$81/'SCENARIO Variables'!AD$80),"")</f>
        <v/>
      </c>
      <c r="W1143" s="55" t="str">
        <f>IFERROR(W895*('SCENARIO Variables'!AE$81/'SCENARIO Variables'!AE$80),"")</f>
        <v/>
      </c>
      <c r="X1143" s="55" t="str">
        <f>IFERROR(X895*('SCENARIO Variables'!AF$81/'SCENARIO Variables'!AF$80),"")</f>
        <v/>
      </c>
      <c r="Y1143" s="55" t="str">
        <f>IFERROR(Y895*('SCENARIO Variables'!AG$81/'SCENARIO Variables'!AG$80),"")</f>
        <v/>
      </c>
      <c r="Z1143" s="55" t="str">
        <f>IFERROR(Z895*('SCENARIO Variables'!AH$81/'SCENARIO Variables'!AH$80),"")</f>
        <v/>
      </c>
      <c r="AA1143" s="55" t="str">
        <f>IFERROR(AA895*('SCENARIO Variables'!AI$81/'SCENARIO Variables'!AI$80),"")</f>
        <v/>
      </c>
      <c r="AB1143" s="55" t="str">
        <f>IFERROR(AB895*('SCENARIO Variables'!AJ$81/'SCENARIO Variables'!AJ$80),"")</f>
        <v/>
      </c>
      <c r="AC1143" s="55" t="str">
        <f>IFERROR(AC895*('SCENARIO Variables'!AK$81/'SCENARIO Variables'!AK$80),"")</f>
        <v/>
      </c>
    </row>
    <row r="1144" spans="3:29" x14ac:dyDescent="0.3">
      <c r="C1144" t="s">
        <v>166</v>
      </c>
      <c r="J1144" s="52" t="str">
        <f t="shared" si="49"/>
        <v>DEMAND</v>
      </c>
      <c r="K1144" s="8">
        <f t="shared" si="50"/>
        <v>2053</v>
      </c>
      <c r="L1144" s="59" t="str">
        <f t="shared" si="51"/>
        <v>MKSPO</v>
      </c>
      <c r="O1144" s="53">
        <f>IFERROR(ROUNDDOWN(O896*('SCENARIO Variables'!W$48/'SCENARIO Variables'!W$47),4),"")</f>
        <v>0.33929999999999999</v>
      </c>
      <c r="P1144" s="55" t="str">
        <f>IFERROR(P896*('SCENARIO Variables'!X$81/'SCENARIO Variables'!X$80),"")</f>
        <v/>
      </c>
      <c r="Q1144" s="55" t="str">
        <f>IFERROR(Q896*('SCENARIO Variables'!Y$81/'SCENARIO Variables'!Y$80),"")</f>
        <v/>
      </c>
      <c r="R1144" s="55" t="str">
        <f>IFERROR(R896*('SCENARIO Variables'!Z$81/'SCENARIO Variables'!Z$80),"")</f>
        <v/>
      </c>
      <c r="S1144" s="55" t="str">
        <f>IFERROR(S896*('SCENARIO Variables'!AA$81/'SCENARIO Variables'!AA$80),"")</f>
        <v/>
      </c>
      <c r="T1144" s="55" t="str">
        <f>IFERROR(T896*('SCENARIO Variables'!AB$81/'SCENARIO Variables'!AB$80),"")</f>
        <v/>
      </c>
      <c r="U1144" s="55" t="str">
        <f>IFERROR(U896*('SCENARIO Variables'!AC$81/'SCENARIO Variables'!AC$80),"")</f>
        <v/>
      </c>
      <c r="V1144" s="55" t="str">
        <f>IFERROR(V896*('SCENARIO Variables'!AD$81/'SCENARIO Variables'!AD$80),"")</f>
        <v/>
      </c>
      <c r="W1144" s="55" t="str">
        <f>IFERROR(W896*('SCENARIO Variables'!AE$81/'SCENARIO Variables'!AE$80),"")</f>
        <v/>
      </c>
      <c r="X1144" s="55" t="str">
        <f>IFERROR(X896*('SCENARIO Variables'!AF$81/'SCENARIO Variables'!AF$80),"")</f>
        <v/>
      </c>
      <c r="Y1144" s="55" t="str">
        <f>IFERROR(Y896*('SCENARIO Variables'!AG$81/'SCENARIO Variables'!AG$80),"")</f>
        <v/>
      </c>
      <c r="Z1144" s="55" t="str">
        <f>IFERROR(Z896*('SCENARIO Variables'!AH$81/'SCENARIO Variables'!AH$80),"")</f>
        <v/>
      </c>
      <c r="AA1144" s="55" t="str">
        <f>IFERROR(AA896*('SCENARIO Variables'!AI$81/'SCENARIO Variables'!AI$80),"")</f>
        <v/>
      </c>
      <c r="AB1144" s="55" t="str">
        <f>IFERROR(AB896*('SCENARIO Variables'!AJ$81/'SCENARIO Variables'!AJ$80),"")</f>
        <v/>
      </c>
      <c r="AC1144" s="55" t="str">
        <f>IFERROR(AC896*('SCENARIO Variables'!AK$81/'SCENARIO Variables'!AK$80),"")</f>
        <v/>
      </c>
    </row>
    <row r="1145" spans="3:29" x14ac:dyDescent="0.3">
      <c r="C1145" t="s">
        <v>167</v>
      </c>
      <c r="J1145" s="52" t="str">
        <f t="shared" si="49"/>
        <v>DEMAND</v>
      </c>
      <c r="K1145" s="8">
        <f t="shared" si="50"/>
        <v>2053</v>
      </c>
      <c r="L1145" s="59" t="str">
        <f t="shared" si="51"/>
        <v>MKTCH</v>
      </c>
      <c r="O1145" s="53">
        <f>IFERROR(ROUNDDOWN(O897*('SCENARIO Variables'!W$48/'SCENARIO Variables'!W$47),4),"")</f>
        <v>0.20319999999999999</v>
      </c>
      <c r="P1145" s="55" t="str">
        <f>IFERROR(P897*('SCENARIO Variables'!X$81/'SCENARIO Variables'!X$80),"")</f>
        <v/>
      </c>
      <c r="Q1145" s="55" t="str">
        <f>IFERROR(Q897*('SCENARIO Variables'!Y$81/'SCENARIO Variables'!Y$80),"")</f>
        <v/>
      </c>
      <c r="R1145" s="55" t="str">
        <f>IFERROR(R897*('SCENARIO Variables'!Z$81/'SCENARIO Variables'!Z$80),"")</f>
        <v/>
      </c>
      <c r="S1145" s="55" t="str">
        <f>IFERROR(S897*('SCENARIO Variables'!AA$81/'SCENARIO Variables'!AA$80),"")</f>
        <v/>
      </c>
      <c r="T1145" s="55" t="str">
        <f>IFERROR(T897*('SCENARIO Variables'!AB$81/'SCENARIO Variables'!AB$80),"")</f>
        <v/>
      </c>
      <c r="U1145" s="55" t="str">
        <f>IFERROR(U897*('SCENARIO Variables'!AC$81/'SCENARIO Variables'!AC$80),"")</f>
        <v/>
      </c>
      <c r="V1145" s="55" t="str">
        <f>IFERROR(V897*('SCENARIO Variables'!AD$81/'SCENARIO Variables'!AD$80),"")</f>
        <v/>
      </c>
      <c r="W1145" s="55" t="str">
        <f>IFERROR(W897*('SCENARIO Variables'!AE$81/'SCENARIO Variables'!AE$80),"")</f>
        <v/>
      </c>
      <c r="X1145" s="55" t="str">
        <f>IFERROR(X897*('SCENARIO Variables'!AF$81/'SCENARIO Variables'!AF$80),"")</f>
        <v/>
      </c>
      <c r="Y1145" s="55" t="str">
        <f>IFERROR(Y897*('SCENARIO Variables'!AG$81/'SCENARIO Variables'!AG$80),"")</f>
        <v/>
      </c>
      <c r="Z1145" s="55" t="str">
        <f>IFERROR(Z897*('SCENARIO Variables'!AH$81/'SCENARIO Variables'!AH$80),"")</f>
        <v/>
      </c>
      <c r="AA1145" s="55" t="str">
        <f>IFERROR(AA897*('SCENARIO Variables'!AI$81/'SCENARIO Variables'!AI$80),"")</f>
        <v/>
      </c>
      <c r="AB1145" s="55" t="str">
        <f>IFERROR(AB897*('SCENARIO Variables'!AJ$81/'SCENARIO Variables'!AJ$80),"")</f>
        <v/>
      </c>
      <c r="AC1145" s="55" t="str">
        <f>IFERROR(AC897*('SCENARIO Variables'!AK$81/'SCENARIO Variables'!AK$80),"")</f>
        <v/>
      </c>
    </row>
    <row r="1146" spans="3:29" x14ac:dyDescent="0.3">
      <c r="C1146" t="s">
        <v>168</v>
      </c>
      <c r="J1146" s="52" t="str">
        <f t="shared" si="49"/>
        <v>DEMAND</v>
      </c>
      <c r="K1146" s="8">
        <f t="shared" si="50"/>
        <v>2053</v>
      </c>
      <c r="L1146" s="59" t="str">
        <f t="shared" si="51"/>
        <v>MLCUL</v>
      </c>
      <c r="O1146" s="53">
        <f>IFERROR(ROUNDDOWN(O898*('SCENARIO Variables'!W$48/'SCENARIO Variables'!W$47),4),"")</f>
        <v>0.6734</v>
      </c>
      <c r="P1146" s="55" t="str">
        <f>IFERROR(P898*('SCENARIO Variables'!X$81/'SCENARIO Variables'!X$80),"")</f>
        <v/>
      </c>
      <c r="Q1146" s="55" t="str">
        <f>IFERROR(Q898*('SCENARIO Variables'!Y$81/'SCENARIO Variables'!Y$80),"")</f>
        <v/>
      </c>
      <c r="R1146" s="55" t="str">
        <f>IFERROR(R898*('SCENARIO Variables'!Z$81/'SCENARIO Variables'!Z$80),"")</f>
        <v/>
      </c>
      <c r="S1146" s="55" t="str">
        <f>IFERROR(S898*('SCENARIO Variables'!AA$81/'SCENARIO Variables'!AA$80),"")</f>
        <v/>
      </c>
      <c r="T1146" s="55" t="str">
        <f>IFERROR(T898*('SCENARIO Variables'!AB$81/'SCENARIO Variables'!AB$80),"")</f>
        <v/>
      </c>
      <c r="U1146" s="55" t="str">
        <f>IFERROR(U898*('SCENARIO Variables'!AC$81/'SCENARIO Variables'!AC$80),"")</f>
        <v/>
      </c>
      <c r="V1146" s="55" t="str">
        <f>IFERROR(V898*('SCENARIO Variables'!AD$81/'SCENARIO Variables'!AD$80),"")</f>
        <v/>
      </c>
      <c r="W1146" s="55" t="str">
        <f>IFERROR(W898*('SCENARIO Variables'!AE$81/'SCENARIO Variables'!AE$80),"")</f>
        <v/>
      </c>
      <c r="X1146" s="55" t="str">
        <f>IFERROR(X898*('SCENARIO Variables'!AF$81/'SCENARIO Variables'!AF$80),"")</f>
        <v/>
      </c>
      <c r="Y1146" s="55" t="str">
        <f>IFERROR(Y898*('SCENARIO Variables'!AG$81/'SCENARIO Variables'!AG$80),"")</f>
        <v/>
      </c>
      <c r="Z1146" s="55" t="str">
        <f>IFERROR(Z898*('SCENARIO Variables'!AH$81/'SCENARIO Variables'!AH$80),"")</f>
        <v/>
      </c>
      <c r="AA1146" s="55" t="str">
        <f>IFERROR(AA898*('SCENARIO Variables'!AI$81/'SCENARIO Variables'!AI$80),"")</f>
        <v/>
      </c>
      <c r="AB1146" s="55" t="str">
        <f>IFERROR(AB898*('SCENARIO Variables'!AJ$81/'SCENARIO Variables'!AJ$80),"")</f>
        <v/>
      </c>
      <c r="AC1146" s="55" t="str">
        <f>IFERROR(AC898*('SCENARIO Variables'!AK$81/'SCENARIO Variables'!AK$80),"")</f>
        <v/>
      </c>
    </row>
    <row r="1147" spans="3:29" x14ac:dyDescent="0.3">
      <c r="C1147" t="s">
        <v>169</v>
      </c>
      <c r="J1147" s="52" t="str">
        <f t="shared" si="49"/>
        <v>DEMAND</v>
      </c>
      <c r="K1147" s="8">
        <f t="shared" si="50"/>
        <v>2053</v>
      </c>
      <c r="L1147" s="59" t="str">
        <f t="shared" si="51"/>
        <v>MLEDU</v>
      </c>
      <c r="O1147" s="53">
        <f>IFERROR(ROUNDDOWN(O899*('SCENARIO Variables'!W$48/'SCENARIO Variables'!W$47),4),"")</f>
        <v>2.9190999999999998</v>
      </c>
      <c r="P1147" s="55" t="str">
        <f>IFERROR(P899*('SCENARIO Variables'!X$81/'SCENARIO Variables'!X$80),"")</f>
        <v/>
      </c>
      <c r="Q1147" s="55" t="str">
        <f>IFERROR(Q899*('SCENARIO Variables'!Y$81/'SCENARIO Variables'!Y$80),"")</f>
        <v/>
      </c>
      <c r="R1147" s="55" t="str">
        <f>IFERROR(R899*('SCENARIO Variables'!Z$81/'SCENARIO Variables'!Z$80),"")</f>
        <v/>
      </c>
      <c r="S1147" s="55" t="str">
        <f>IFERROR(S899*('SCENARIO Variables'!AA$81/'SCENARIO Variables'!AA$80),"")</f>
        <v/>
      </c>
      <c r="T1147" s="55" t="str">
        <f>IFERROR(T899*('SCENARIO Variables'!AB$81/'SCENARIO Variables'!AB$80),"")</f>
        <v/>
      </c>
      <c r="U1147" s="55" t="str">
        <f>IFERROR(U899*('SCENARIO Variables'!AC$81/'SCENARIO Variables'!AC$80),"")</f>
        <v/>
      </c>
      <c r="V1147" s="55" t="str">
        <f>IFERROR(V899*('SCENARIO Variables'!AD$81/'SCENARIO Variables'!AD$80),"")</f>
        <v/>
      </c>
      <c r="W1147" s="55" t="str">
        <f>IFERROR(W899*('SCENARIO Variables'!AE$81/'SCENARIO Variables'!AE$80),"")</f>
        <v/>
      </c>
      <c r="X1147" s="55" t="str">
        <f>IFERROR(X899*('SCENARIO Variables'!AF$81/'SCENARIO Variables'!AF$80),"")</f>
        <v/>
      </c>
      <c r="Y1147" s="55" t="str">
        <f>IFERROR(Y899*('SCENARIO Variables'!AG$81/'SCENARIO Variables'!AG$80),"")</f>
        <v/>
      </c>
      <c r="Z1147" s="55" t="str">
        <f>IFERROR(Z899*('SCENARIO Variables'!AH$81/'SCENARIO Variables'!AH$80),"")</f>
        <v/>
      </c>
      <c r="AA1147" s="55" t="str">
        <f>IFERROR(AA899*('SCENARIO Variables'!AI$81/'SCENARIO Variables'!AI$80),"")</f>
        <v/>
      </c>
      <c r="AB1147" s="55" t="str">
        <f>IFERROR(AB899*('SCENARIO Variables'!AJ$81/'SCENARIO Variables'!AJ$80),"")</f>
        <v/>
      </c>
      <c r="AC1147" s="55" t="str">
        <f>IFERROR(AC899*('SCENARIO Variables'!AK$81/'SCENARIO Variables'!AK$80),"")</f>
        <v/>
      </c>
    </row>
    <row r="1148" spans="3:29" x14ac:dyDescent="0.3">
      <c r="C1148" t="s">
        <v>170</v>
      </c>
      <c r="J1148" s="52" t="str">
        <f t="shared" si="49"/>
        <v>DEMAND</v>
      </c>
      <c r="K1148" s="8">
        <f t="shared" si="50"/>
        <v>2053</v>
      </c>
      <c r="L1148" s="59" t="str">
        <f t="shared" si="51"/>
        <v>MLHOU</v>
      </c>
      <c r="O1148" s="53">
        <f>IFERROR(ROUNDDOWN(O900*('SCENARIO Variables'!W$48/'SCENARIO Variables'!W$47),4),"")</f>
        <v>0.17549999999999999</v>
      </c>
      <c r="P1148" s="55" t="str">
        <f>IFERROR(P900*('SCENARIO Variables'!X$81/'SCENARIO Variables'!X$80),"")</f>
        <v/>
      </c>
      <c r="Q1148" s="55" t="str">
        <f>IFERROR(Q900*('SCENARIO Variables'!Y$81/'SCENARIO Variables'!Y$80),"")</f>
        <v/>
      </c>
      <c r="R1148" s="55" t="str">
        <f>IFERROR(R900*('SCENARIO Variables'!Z$81/'SCENARIO Variables'!Z$80),"")</f>
        <v/>
      </c>
      <c r="S1148" s="55" t="str">
        <f>IFERROR(S900*('SCENARIO Variables'!AA$81/'SCENARIO Variables'!AA$80),"")</f>
        <v/>
      </c>
      <c r="T1148" s="55" t="str">
        <f>IFERROR(T900*('SCENARIO Variables'!AB$81/'SCENARIO Variables'!AB$80),"")</f>
        <v/>
      </c>
      <c r="U1148" s="55" t="str">
        <f>IFERROR(U900*('SCENARIO Variables'!AC$81/'SCENARIO Variables'!AC$80),"")</f>
        <v/>
      </c>
      <c r="V1148" s="55" t="str">
        <f>IFERROR(V900*('SCENARIO Variables'!AD$81/'SCENARIO Variables'!AD$80),"")</f>
        <v/>
      </c>
      <c r="W1148" s="55" t="str">
        <f>IFERROR(W900*('SCENARIO Variables'!AE$81/'SCENARIO Variables'!AE$80),"")</f>
        <v/>
      </c>
      <c r="X1148" s="55" t="str">
        <f>IFERROR(X900*('SCENARIO Variables'!AF$81/'SCENARIO Variables'!AF$80),"")</f>
        <v/>
      </c>
      <c r="Y1148" s="55" t="str">
        <f>IFERROR(Y900*('SCENARIO Variables'!AG$81/'SCENARIO Variables'!AG$80),"")</f>
        <v/>
      </c>
      <c r="Z1148" s="55" t="str">
        <f>IFERROR(Z900*('SCENARIO Variables'!AH$81/'SCENARIO Variables'!AH$80),"")</f>
        <v/>
      </c>
      <c r="AA1148" s="55" t="str">
        <f>IFERROR(AA900*('SCENARIO Variables'!AI$81/'SCENARIO Variables'!AI$80),"")</f>
        <v/>
      </c>
      <c r="AB1148" s="55" t="str">
        <f>IFERROR(AB900*('SCENARIO Variables'!AJ$81/'SCENARIO Variables'!AJ$80),"")</f>
        <v/>
      </c>
      <c r="AC1148" s="55" t="str">
        <f>IFERROR(AC900*('SCENARIO Variables'!AK$81/'SCENARIO Variables'!AK$80),"")</f>
        <v/>
      </c>
    </row>
    <row r="1149" spans="3:29" x14ac:dyDescent="0.3">
      <c r="C1149" t="s">
        <v>171</v>
      </c>
      <c r="J1149" s="52" t="str">
        <f t="shared" si="49"/>
        <v>DEMAND</v>
      </c>
      <c r="K1149" s="8">
        <f t="shared" si="50"/>
        <v>2053</v>
      </c>
      <c r="L1149" s="59" t="str">
        <f t="shared" si="51"/>
        <v>MLOFL</v>
      </c>
      <c r="O1149" s="53">
        <f>IFERROR(ROUNDDOWN(O901*('SCENARIO Variables'!W$48/'SCENARIO Variables'!W$47),4),"")</f>
        <v>0.2243</v>
      </c>
      <c r="P1149" s="55" t="str">
        <f>IFERROR(P901*('SCENARIO Variables'!X$81/'SCENARIO Variables'!X$80),"")</f>
        <v/>
      </c>
      <c r="Q1149" s="55" t="str">
        <f>IFERROR(Q901*('SCENARIO Variables'!Y$81/'SCENARIO Variables'!Y$80),"")</f>
        <v/>
      </c>
      <c r="R1149" s="55" t="str">
        <f>IFERROR(R901*('SCENARIO Variables'!Z$81/'SCENARIO Variables'!Z$80),"")</f>
        <v/>
      </c>
      <c r="S1149" s="55" t="str">
        <f>IFERROR(S901*('SCENARIO Variables'!AA$81/'SCENARIO Variables'!AA$80),"")</f>
        <v/>
      </c>
      <c r="T1149" s="55" t="str">
        <f>IFERROR(T901*('SCENARIO Variables'!AB$81/'SCENARIO Variables'!AB$80),"")</f>
        <v/>
      </c>
      <c r="U1149" s="55" t="str">
        <f>IFERROR(U901*('SCENARIO Variables'!AC$81/'SCENARIO Variables'!AC$80),"")</f>
        <v/>
      </c>
      <c r="V1149" s="55" t="str">
        <f>IFERROR(V901*('SCENARIO Variables'!AD$81/'SCENARIO Variables'!AD$80),"")</f>
        <v/>
      </c>
      <c r="W1149" s="55" t="str">
        <f>IFERROR(W901*('SCENARIO Variables'!AE$81/'SCENARIO Variables'!AE$80),"")</f>
        <v/>
      </c>
      <c r="X1149" s="55" t="str">
        <f>IFERROR(X901*('SCENARIO Variables'!AF$81/'SCENARIO Variables'!AF$80),"")</f>
        <v/>
      </c>
      <c r="Y1149" s="55" t="str">
        <f>IFERROR(Y901*('SCENARIO Variables'!AG$81/'SCENARIO Variables'!AG$80),"")</f>
        <v/>
      </c>
      <c r="Z1149" s="55" t="str">
        <f>IFERROR(Z901*('SCENARIO Variables'!AH$81/'SCENARIO Variables'!AH$80),"")</f>
        <v/>
      </c>
      <c r="AA1149" s="55" t="str">
        <f>IFERROR(AA901*('SCENARIO Variables'!AI$81/'SCENARIO Variables'!AI$80),"")</f>
        <v/>
      </c>
      <c r="AB1149" s="55" t="str">
        <f>IFERROR(AB901*('SCENARIO Variables'!AJ$81/'SCENARIO Variables'!AJ$80),"")</f>
        <v/>
      </c>
      <c r="AC1149" s="55" t="str">
        <f>IFERROR(AC901*('SCENARIO Variables'!AK$81/'SCENARIO Variables'!AK$80),"")</f>
        <v/>
      </c>
    </row>
    <row r="1150" spans="3:29" x14ac:dyDescent="0.3">
      <c r="C1150" t="s">
        <v>172</v>
      </c>
      <c r="J1150" s="52" t="str">
        <f t="shared" si="49"/>
        <v>DEMAND</v>
      </c>
      <c r="K1150" s="8">
        <f t="shared" si="50"/>
        <v>2053</v>
      </c>
      <c r="L1150" s="59" t="str">
        <f t="shared" si="51"/>
        <v>MLOFS</v>
      </c>
      <c r="O1150" s="53">
        <f>IFERROR(ROUNDDOWN(O902*('SCENARIO Variables'!W$48/'SCENARIO Variables'!W$47),4),"")</f>
        <v>1.2122999999999999</v>
      </c>
      <c r="P1150" s="55" t="str">
        <f>IFERROR(P902*('SCENARIO Variables'!X$81/'SCENARIO Variables'!X$80),"")</f>
        <v/>
      </c>
      <c r="Q1150" s="55" t="str">
        <f>IFERROR(Q902*('SCENARIO Variables'!Y$81/'SCENARIO Variables'!Y$80),"")</f>
        <v/>
      </c>
      <c r="R1150" s="55" t="str">
        <f>IFERROR(R902*('SCENARIO Variables'!Z$81/'SCENARIO Variables'!Z$80),"")</f>
        <v/>
      </c>
      <c r="S1150" s="55" t="str">
        <f>IFERROR(S902*('SCENARIO Variables'!AA$81/'SCENARIO Variables'!AA$80),"")</f>
        <v/>
      </c>
      <c r="T1150" s="55" t="str">
        <f>IFERROR(T902*('SCENARIO Variables'!AB$81/'SCENARIO Variables'!AB$80),"")</f>
        <v/>
      </c>
      <c r="U1150" s="55" t="str">
        <f>IFERROR(U902*('SCENARIO Variables'!AC$81/'SCENARIO Variables'!AC$80),"")</f>
        <v/>
      </c>
      <c r="V1150" s="55" t="str">
        <f>IFERROR(V902*('SCENARIO Variables'!AD$81/'SCENARIO Variables'!AD$80),"")</f>
        <v/>
      </c>
      <c r="W1150" s="55" t="str">
        <f>IFERROR(W902*('SCENARIO Variables'!AE$81/'SCENARIO Variables'!AE$80),"")</f>
        <v/>
      </c>
      <c r="X1150" s="55" t="str">
        <f>IFERROR(X902*('SCENARIO Variables'!AF$81/'SCENARIO Variables'!AF$80),"")</f>
        <v/>
      </c>
      <c r="Y1150" s="55" t="str">
        <f>IFERROR(Y902*('SCENARIO Variables'!AG$81/'SCENARIO Variables'!AG$80),"")</f>
        <v/>
      </c>
      <c r="Z1150" s="55" t="str">
        <f>IFERROR(Z902*('SCENARIO Variables'!AH$81/'SCENARIO Variables'!AH$80),"")</f>
        <v/>
      </c>
      <c r="AA1150" s="55" t="str">
        <f>IFERROR(AA902*('SCENARIO Variables'!AI$81/'SCENARIO Variables'!AI$80),"")</f>
        <v/>
      </c>
      <c r="AB1150" s="55" t="str">
        <f>IFERROR(AB902*('SCENARIO Variables'!AJ$81/'SCENARIO Variables'!AJ$80),"")</f>
        <v/>
      </c>
      <c r="AC1150" s="55" t="str">
        <f>IFERROR(AC902*('SCENARIO Variables'!AK$81/'SCENARIO Variables'!AK$80),"")</f>
        <v/>
      </c>
    </row>
    <row r="1151" spans="3:29" x14ac:dyDescent="0.3">
      <c r="C1151" t="s">
        <v>173</v>
      </c>
      <c r="J1151" s="52" t="str">
        <f t="shared" si="49"/>
        <v>DEMAND</v>
      </c>
      <c r="K1151" s="8">
        <f t="shared" si="50"/>
        <v>2053</v>
      </c>
      <c r="L1151" s="59" t="str">
        <f t="shared" si="51"/>
        <v>MLOTH</v>
      </c>
      <c r="O1151" s="53">
        <f>IFERROR(ROUNDDOWN(O903*('SCENARIO Variables'!W$48/'SCENARIO Variables'!W$47),4),"")</f>
        <v>0.13450000000000001</v>
      </c>
      <c r="P1151" s="55" t="str">
        <f>IFERROR(P903*('SCENARIO Variables'!X$81/'SCENARIO Variables'!X$80),"")</f>
        <v/>
      </c>
      <c r="Q1151" s="55" t="str">
        <f>IFERROR(Q903*('SCENARIO Variables'!Y$81/'SCENARIO Variables'!Y$80),"")</f>
        <v/>
      </c>
      <c r="R1151" s="55" t="str">
        <f>IFERROR(R903*('SCENARIO Variables'!Z$81/'SCENARIO Variables'!Z$80),"")</f>
        <v/>
      </c>
      <c r="S1151" s="55" t="str">
        <f>IFERROR(S903*('SCENARIO Variables'!AA$81/'SCENARIO Variables'!AA$80),"")</f>
        <v/>
      </c>
      <c r="T1151" s="55" t="str">
        <f>IFERROR(T903*('SCENARIO Variables'!AB$81/'SCENARIO Variables'!AB$80),"")</f>
        <v/>
      </c>
      <c r="U1151" s="55" t="str">
        <f>IFERROR(U903*('SCENARIO Variables'!AC$81/'SCENARIO Variables'!AC$80),"")</f>
        <v/>
      </c>
      <c r="V1151" s="55" t="str">
        <f>IFERROR(V903*('SCENARIO Variables'!AD$81/'SCENARIO Variables'!AD$80),"")</f>
        <v/>
      </c>
      <c r="W1151" s="55" t="str">
        <f>IFERROR(W903*('SCENARIO Variables'!AE$81/'SCENARIO Variables'!AE$80),"")</f>
        <v/>
      </c>
      <c r="X1151" s="55" t="str">
        <f>IFERROR(X903*('SCENARIO Variables'!AF$81/'SCENARIO Variables'!AF$80),"")</f>
        <v/>
      </c>
      <c r="Y1151" s="55" t="str">
        <f>IFERROR(Y903*('SCENARIO Variables'!AG$81/'SCENARIO Variables'!AG$80),"")</f>
        <v/>
      </c>
      <c r="Z1151" s="55" t="str">
        <f>IFERROR(Z903*('SCENARIO Variables'!AH$81/'SCENARIO Variables'!AH$80),"")</f>
        <v/>
      </c>
      <c r="AA1151" s="55" t="str">
        <f>IFERROR(AA903*('SCENARIO Variables'!AI$81/'SCENARIO Variables'!AI$80),"")</f>
        <v/>
      </c>
      <c r="AB1151" s="55" t="str">
        <f>IFERROR(AB903*('SCENARIO Variables'!AJ$81/'SCENARIO Variables'!AJ$80),"")</f>
        <v/>
      </c>
      <c r="AC1151" s="55" t="str">
        <f>IFERROR(AC903*('SCENARIO Variables'!AK$81/'SCENARIO Variables'!AK$80),"")</f>
        <v/>
      </c>
    </row>
    <row r="1152" spans="3:29" x14ac:dyDescent="0.3">
      <c r="C1152" t="s">
        <v>174</v>
      </c>
      <c r="J1152" s="52" t="str">
        <f t="shared" si="49"/>
        <v>DEMAND</v>
      </c>
      <c r="K1152" s="8">
        <f t="shared" si="50"/>
        <v>2053</v>
      </c>
      <c r="L1152" s="59" t="str">
        <f t="shared" si="51"/>
        <v>MLSPO</v>
      </c>
      <c r="O1152" s="53">
        <f>IFERROR(ROUNDDOWN(O904*('SCENARIO Variables'!W$48/'SCENARIO Variables'!W$47),4),"")</f>
        <v>0.44890000000000002</v>
      </c>
      <c r="P1152" s="55" t="str">
        <f>IFERROR(P904*('SCENARIO Variables'!X$81/'SCENARIO Variables'!X$80),"")</f>
        <v/>
      </c>
      <c r="Q1152" s="55" t="str">
        <f>IFERROR(Q904*('SCENARIO Variables'!Y$81/'SCENARIO Variables'!Y$80),"")</f>
        <v/>
      </c>
      <c r="R1152" s="55" t="str">
        <f>IFERROR(R904*('SCENARIO Variables'!Z$81/'SCENARIO Variables'!Z$80),"")</f>
        <v/>
      </c>
      <c r="S1152" s="55" t="str">
        <f>IFERROR(S904*('SCENARIO Variables'!AA$81/'SCENARIO Variables'!AA$80),"")</f>
        <v/>
      </c>
      <c r="T1152" s="55" t="str">
        <f>IFERROR(T904*('SCENARIO Variables'!AB$81/'SCENARIO Variables'!AB$80),"")</f>
        <v/>
      </c>
      <c r="U1152" s="55" t="str">
        <f>IFERROR(U904*('SCENARIO Variables'!AC$81/'SCENARIO Variables'!AC$80),"")</f>
        <v/>
      </c>
      <c r="V1152" s="55" t="str">
        <f>IFERROR(V904*('SCENARIO Variables'!AD$81/'SCENARIO Variables'!AD$80),"")</f>
        <v/>
      </c>
      <c r="W1152" s="55" t="str">
        <f>IFERROR(W904*('SCENARIO Variables'!AE$81/'SCENARIO Variables'!AE$80),"")</f>
        <v/>
      </c>
      <c r="X1152" s="55" t="str">
        <f>IFERROR(X904*('SCENARIO Variables'!AF$81/'SCENARIO Variables'!AF$80),"")</f>
        <v/>
      </c>
      <c r="Y1152" s="55" t="str">
        <f>IFERROR(Y904*('SCENARIO Variables'!AG$81/'SCENARIO Variables'!AG$80),"")</f>
        <v/>
      </c>
      <c r="Z1152" s="55" t="str">
        <f>IFERROR(Z904*('SCENARIO Variables'!AH$81/'SCENARIO Variables'!AH$80),"")</f>
        <v/>
      </c>
      <c r="AA1152" s="55" t="str">
        <f>IFERROR(AA904*('SCENARIO Variables'!AI$81/'SCENARIO Variables'!AI$80),"")</f>
        <v/>
      </c>
      <c r="AB1152" s="55" t="str">
        <f>IFERROR(AB904*('SCENARIO Variables'!AJ$81/'SCENARIO Variables'!AJ$80),"")</f>
        <v/>
      </c>
      <c r="AC1152" s="55" t="str">
        <f>IFERROR(AC904*('SCENARIO Variables'!AK$81/'SCENARIO Variables'!AK$80),"")</f>
        <v/>
      </c>
    </row>
    <row r="1153" spans="3:29" x14ac:dyDescent="0.3">
      <c r="C1153" t="s">
        <v>175</v>
      </c>
      <c r="J1153" s="52" t="str">
        <f t="shared" si="49"/>
        <v>DEMAND</v>
      </c>
      <c r="K1153" s="8">
        <f t="shared" si="50"/>
        <v>2053</v>
      </c>
      <c r="L1153" s="59" t="str">
        <f t="shared" si="51"/>
        <v>MLTCH</v>
      </c>
      <c r="O1153" s="53">
        <f>IFERROR(ROUNDDOWN(O905*('SCENARIO Variables'!W$48/'SCENARIO Variables'!W$47),4),"")</f>
        <v>0.26929999999999998</v>
      </c>
      <c r="P1153" s="55" t="str">
        <f>IFERROR(P905*('SCENARIO Variables'!X$81/'SCENARIO Variables'!X$80),"")</f>
        <v/>
      </c>
      <c r="Q1153" s="55" t="str">
        <f>IFERROR(Q905*('SCENARIO Variables'!Y$81/'SCENARIO Variables'!Y$80),"")</f>
        <v/>
      </c>
      <c r="R1153" s="55" t="str">
        <f>IFERROR(R905*('SCENARIO Variables'!Z$81/'SCENARIO Variables'!Z$80),"")</f>
        <v/>
      </c>
      <c r="S1153" s="55" t="str">
        <f>IFERROR(S905*('SCENARIO Variables'!AA$81/'SCENARIO Variables'!AA$80),"")</f>
        <v/>
      </c>
      <c r="T1153" s="55" t="str">
        <f>IFERROR(T905*('SCENARIO Variables'!AB$81/'SCENARIO Variables'!AB$80),"")</f>
        <v/>
      </c>
      <c r="U1153" s="55" t="str">
        <f>IFERROR(U905*('SCENARIO Variables'!AC$81/'SCENARIO Variables'!AC$80),"")</f>
        <v/>
      </c>
      <c r="V1153" s="55" t="str">
        <f>IFERROR(V905*('SCENARIO Variables'!AD$81/'SCENARIO Variables'!AD$80),"")</f>
        <v/>
      </c>
      <c r="W1153" s="55" t="str">
        <f>IFERROR(W905*('SCENARIO Variables'!AE$81/'SCENARIO Variables'!AE$80),"")</f>
        <v/>
      </c>
      <c r="X1153" s="55" t="str">
        <f>IFERROR(X905*('SCENARIO Variables'!AF$81/'SCENARIO Variables'!AF$80),"")</f>
        <v/>
      </c>
      <c r="Y1153" s="55" t="str">
        <f>IFERROR(Y905*('SCENARIO Variables'!AG$81/'SCENARIO Variables'!AG$80),"")</f>
        <v/>
      </c>
      <c r="Z1153" s="55" t="str">
        <f>IFERROR(Z905*('SCENARIO Variables'!AH$81/'SCENARIO Variables'!AH$80),"")</f>
        <v/>
      </c>
      <c r="AA1153" s="55" t="str">
        <f>IFERROR(AA905*('SCENARIO Variables'!AI$81/'SCENARIO Variables'!AI$80),"")</f>
        <v/>
      </c>
      <c r="AB1153" s="55" t="str">
        <f>IFERROR(AB905*('SCENARIO Variables'!AJ$81/'SCENARIO Variables'!AJ$80),"")</f>
        <v/>
      </c>
      <c r="AC1153" s="55" t="str">
        <f>IFERROR(AC905*('SCENARIO Variables'!AK$81/'SCENARIO Variables'!AK$80),"")</f>
        <v/>
      </c>
    </row>
    <row r="1154" spans="3:29" x14ac:dyDescent="0.3">
      <c r="C1154" t="s">
        <v>176</v>
      </c>
      <c r="J1154" s="52" t="str">
        <f t="shared" si="49"/>
        <v>DEMAND</v>
      </c>
      <c r="K1154" s="8">
        <f t="shared" si="50"/>
        <v>2053</v>
      </c>
      <c r="L1154" s="59" t="str">
        <f t="shared" si="51"/>
        <v>MOCUL</v>
      </c>
      <c r="O1154" s="53">
        <f>IFERROR(ROUNDDOWN(O906*('SCENARIO Variables'!W$48/'SCENARIO Variables'!W$47),4),"")</f>
        <v>3.1922000000000001</v>
      </c>
      <c r="P1154" s="55" t="str">
        <f>IFERROR(P906*('SCENARIO Variables'!X$81/'SCENARIO Variables'!X$80),"")</f>
        <v/>
      </c>
      <c r="Q1154" s="55" t="str">
        <f>IFERROR(Q906*('SCENARIO Variables'!Y$81/'SCENARIO Variables'!Y$80),"")</f>
        <v/>
      </c>
      <c r="R1154" s="55" t="str">
        <f>IFERROR(R906*('SCENARIO Variables'!Z$81/'SCENARIO Variables'!Z$80),"")</f>
        <v/>
      </c>
      <c r="S1154" s="55" t="str">
        <f>IFERROR(S906*('SCENARIO Variables'!AA$81/'SCENARIO Variables'!AA$80),"")</f>
        <v/>
      </c>
      <c r="T1154" s="55" t="str">
        <f>IFERROR(T906*('SCENARIO Variables'!AB$81/'SCENARIO Variables'!AB$80),"")</f>
        <v/>
      </c>
      <c r="U1154" s="55" t="str">
        <f>IFERROR(U906*('SCENARIO Variables'!AC$81/'SCENARIO Variables'!AC$80),"")</f>
        <v/>
      </c>
      <c r="V1154" s="55" t="str">
        <f>IFERROR(V906*('SCENARIO Variables'!AD$81/'SCENARIO Variables'!AD$80),"")</f>
        <v/>
      </c>
      <c r="W1154" s="55" t="str">
        <f>IFERROR(W906*('SCENARIO Variables'!AE$81/'SCENARIO Variables'!AE$80),"")</f>
        <v/>
      </c>
      <c r="X1154" s="55" t="str">
        <f>IFERROR(X906*('SCENARIO Variables'!AF$81/'SCENARIO Variables'!AF$80),"")</f>
        <v/>
      </c>
      <c r="Y1154" s="55" t="str">
        <f>IFERROR(Y906*('SCENARIO Variables'!AG$81/'SCENARIO Variables'!AG$80),"")</f>
        <v/>
      </c>
      <c r="Z1154" s="55" t="str">
        <f>IFERROR(Z906*('SCENARIO Variables'!AH$81/'SCENARIO Variables'!AH$80),"")</f>
        <v/>
      </c>
      <c r="AA1154" s="55" t="str">
        <f>IFERROR(AA906*('SCENARIO Variables'!AI$81/'SCENARIO Variables'!AI$80),"")</f>
        <v/>
      </c>
      <c r="AB1154" s="55" t="str">
        <f>IFERROR(AB906*('SCENARIO Variables'!AJ$81/'SCENARIO Variables'!AJ$80),"")</f>
        <v/>
      </c>
      <c r="AC1154" s="55" t="str">
        <f>IFERROR(AC906*('SCENARIO Variables'!AK$81/'SCENARIO Variables'!AK$80),"")</f>
        <v/>
      </c>
    </row>
    <row r="1155" spans="3:29" x14ac:dyDescent="0.3">
      <c r="C1155" t="s">
        <v>177</v>
      </c>
      <c r="J1155" s="52" t="str">
        <f t="shared" ref="J1155:J1218" si="52">J907</f>
        <v>DEMAND</v>
      </c>
      <c r="K1155" s="8">
        <f t="shared" si="50"/>
        <v>2053</v>
      </c>
      <c r="L1155" s="59" t="str">
        <f t="shared" si="51"/>
        <v>MOEDU</v>
      </c>
      <c r="O1155" s="53">
        <f>IFERROR(ROUNDDOWN(O907*('SCENARIO Variables'!W$48/'SCENARIO Variables'!W$47),4),"")</f>
        <v>13.8338</v>
      </c>
      <c r="P1155" s="55" t="str">
        <f>IFERROR(P907*('SCENARIO Variables'!X$81/'SCENARIO Variables'!X$80),"")</f>
        <v/>
      </c>
      <c r="Q1155" s="55" t="str">
        <f>IFERROR(Q907*('SCENARIO Variables'!Y$81/'SCENARIO Variables'!Y$80),"")</f>
        <v/>
      </c>
      <c r="R1155" s="55" t="str">
        <f>IFERROR(R907*('SCENARIO Variables'!Z$81/'SCENARIO Variables'!Z$80),"")</f>
        <v/>
      </c>
      <c r="S1155" s="55" t="str">
        <f>IFERROR(S907*('SCENARIO Variables'!AA$81/'SCENARIO Variables'!AA$80),"")</f>
        <v/>
      </c>
      <c r="T1155" s="55" t="str">
        <f>IFERROR(T907*('SCENARIO Variables'!AB$81/'SCENARIO Variables'!AB$80),"")</f>
        <v/>
      </c>
      <c r="U1155" s="55" t="str">
        <f>IFERROR(U907*('SCENARIO Variables'!AC$81/'SCENARIO Variables'!AC$80),"")</f>
        <v/>
      </c>
      <c r="V1155" s="55" t="str">
        <f>IFERROR(V907*('SCENARIO Variables'!AD$81/'SCENARIO Variables'!AD$80),"")</f>
        <v/>
      </c>
      <c r="W1155" s="55" t="str">
        <f>IFERROR(W907*('SCENARIO Variables'!AE$81/'SCENARIO Variables'!AE$80),"")</f>
        <v/>
      </c>
      <c r="X1155" s="55" t="str">
        <f>IFERROR(X907*('SCENARIO Variables'!AF$81/'SCENARIO Variables'!AF$80),"")</f>
        <v/>
      </c>
      <c r="Y1155" s="55" t="str">
        <f>IFERROR(Y907*('SCENARIO Variables'!AG$81/'SCENARIO Variables'!AG$80),"")</f>
        <v/>
      </c>
      <c r="Z1155" s="55" t="str">
        <f>IFERROR(Z907*('SCENARIO Variables'!AH$81/'SCENARIO Variables'!AH$80),"")</f>
        <v/>
      </c>
      <c r="AA1155" s="55" t="str">
        <f>IFERROR(AA907*('SCENARIO Variables'!AI$81/'SCENARIO Variables'!AI$80),"")</f>
        <v/>
      </c>
      <c r="AB1155" s="55" t="str">
        <f>IFERROR(AB907*('SCENARIO Variables'!AJ$81/'SCENARIO Variables'!AJ$80),"")</f>
        <v/>
      </c>
      <c r="AC1155" s="55" t="str">
        <f>IFERROR(AC907*('SCENARIO Variables'!AK$81/'SCENARIO Variables'!AK$80),"")</f>
        <v/>
      </c>
    </row>
    <row r="1156" spans="3:29" x14ac:dyDescent="0.3">
      <c r="C1156" t="s">
        <v>178</v>
      </c>
      <c r="J1156" s="52" t="str">
        <f t="shared" si="52"/>
        <v>DEMAND</v>
      </c>
      <c r="K1156" s="8">
        <f t="shared" si="50"/>
        <v>2053</v>
      </c>
      <c r="L1156" s="59" t="str">
        <f t="shared" si="51"/>
        <v>MOHOU</v>
      </c>
      <c r="O1156" s="53">
        <f>IFERROR(ROUNDDOWN(O908*('SCENARIO Variables'!W$48/'SCENARIO Variables'!W$47),4),"")</f>
        <v>0.8327</v>
      </c>
      <c r="P1156" s="55" t="str">
        <f>IFERROR(P908*('SCENARIO Variables'!X$81/'SCENARIO Variables'!X$80),"")</f>
        <v/>
      </c>
      <c r="Q1156" s="55" t="str">
        <f>IFERROR(Q908*('SCENARIO Variables'!Y$81/'SCENARIO Variables'!Y$80),"")</f>
        <v/>
      </c>
      <c r="R1156" s="55" t="str">
        <f>IFERROR(R908*('SCENARIO Variables'!Z$81/'SCENARIO Variables'!Z$80),"")</f>
        <v/>
      </c>
      <c r="S1156" s="55" t="str">
        <f>IFERROR(S908*('SCENARIO Variables'!AA$81/'SCENARIO Variables'!AA$80),"")</f>
        <v/>
      </c>
      <c r="T1156" s="55" t="str">
        <f>IFERROR(T908*('SCENARIO Variables'!AB$81/'SCENARIO Variables'!AB$80),"")</f>
        <v/>
      </c>
      <c r="U1156" s="55" t="str">
        <f>IFERROR(U908*('SCENARIO Variables'!AC$81/'SCENARIO Variables'!AC$80),"")</f>
        <v/>
      </c>
      <c r="V1156" s="55" t="str">
        <f>IFERROR(V908*('SCENARIO Variables'!AD$81/'SCENARIO Variables'!AD$80),"")</f>
        <v/>
      </c>
      <c r="W1156" s="55" t="str">
        <f>IFERROR(W908*('SCENARIO Variables'!AE$81/'SCENARIO Variables'!AE$80),"")</f>
        <v/>
      </c>
      <c r="X1156" s="55" t="str">
        <f>IFERROR(X908*('SCENARIO Variables'!AF$81/'SCENARIO Variables'!AF$80),"")</f>
        <v/>
      </c>
      <c r="Y1156" s="55" t="str">
        <f>IFERROR(Y908*('SCENARIO Variables'!AG$81/'SCENARIO Variables'!AG$80),"")</f>
        <v/>
      </c>
      <c r="Z1156" s="55" t="str">
        <f>IFERROR(Z908*('SCENARIO Variables'!AH$81/'SCENARIO Variables'!AH$80),"")</f>
        <v/>
      </c>
      <c r="AA1156" s="55" t="str">
        <f>IFERROR(AA908*('SCENARIO Variables'!AI$81/'SCENARIO Variables'!AI$80),"")</f>
        <v/>
      </c>
      <c r="AB1156" s="55" t="str">
        <f>IFERROR(AB908*('SCENARIO Variables'!AJ$81/'SCENARIO Variables'!AJ$80),"")</f>
        <v/>
      </c>
      <c r="AC1156" s="55" t="str">
        <f>IFERROR(AC908*('SCENARIO Variables'!AK$81/'SCENARIO Variables'!AK$80),"")</f>
        <v/>
      </c>
    </row>
    <row r="1157" spans="3:29" x14ac:dyDescent="0.3">
      <c r="C1157" t="s">
        <v>179</v>
      </c>
      <c r="J1157" s="52" t="str">
        <f t="shared" si="52"/>
        <v>DEMAND</v>
      </c>
      <c r="K1157" s="8">
        <f t="shared" si="50"/>
        <v>2053</v>
      </c>
      <c r="L1157" s="59" t="str">
        <f t="shared" si="51"/>
        <v>MOOFL</v>
      </c>
      <c r="O1157" s="53">
        <f>IFERROR(ROUNDDOWN(O909*('SCENARIO Variables'!W$48/'SCENARIO Variables'!W$47),4),"")</f>
        <v>1.0638000000000001</v>
      </c>
      <c r="P1157" s="55" t="str">
        <f>IFERROR(P909*('SCENARIO Variables'!X$81/'SCENARIO Variables'!X$80),"")</f>
        <v/>
      </c>
      <c r="Q1157" s="55" t="str">
        <f>IFERROR(Q909*('SCENARIO Variables'!Y$81/'SCENARIO Variables'!Y$80),"")</f>
        <v/>
      </c>
      <c r="R1157" s="55" t="str">
        <f>IFERROR(R909*('SCENARIO Variables'!Z$81/'SCENARIO Variables'!Z$80),"")</f>
        <v/>
      </c>
      <c r="S1157" s="55" t="str">
        <f>IFERROR(S909*('SCENARIO Variables'!AA$81/'SCENARIO Variables'!AA$80),"")</f>
        <v/>
      </c>
      <c r="T1157" s="55" t="str">
        <f>IFERROR(T909*('SCENARIO Variables'!AB$81/'SCENARIO Variables'!AB$80),"")</f>
        <v/>
      </c>
      <c r="U1157" s="55" t="str">
        <f>IFERROR(U909*('SCENARIO Variables'!AC$81/'SCENARIO Variables'!AC$80),"")</f>
        <v/>
      </c>
      <c r="V1157" s="55" t="str">
        <f>IFERROR(V909*('SCENARIO Variables'!AD$81/'SCENARIO Variables'!AD$80),"")</f>
        <v/>
      </c>
      <c r="W1157" s="55" t="str">
        <f>IFERROR(W909*('SCENARIO Variables'!AE$81/'SCENARIO Variables'!AE$80),"")</f>
        <v/>
      </c>
      <c r="X1157" s="55" t="str">
        <f>IFERROR(X909*('SCENARIO Variables'!AF$81/'SCENARIO Variables'!AF$80),"")</f>
        <v/>
      </c>
      <c r="Y1157" s="55" t="str">
        <f>IFERROR(Y909*('SCENARIO Variables'!AG$81/'SCENARIO Variables'!AG$80),"")</f>
        <v/>
      </c>
      <c r="Z1157" s="55" t="str">
        <f>IFERROR(Z909*('SCENARIO Variables'!AH$81/'SCENARIO Variables'!AH$80),"")</f>
        <v/>
      </c>
      <c r="AA1157" s="55" t="str">
        <f>IFERROR(AA909*('SCENARIO Variables'!AI$81/'SCENARIO Variables'!AI$80),"")</f>
        <v/>
      </c>
      <c r="AB1157" s="55" t="str">
        <f>IFERROR(AB909*('SCENARIO Variables'!AJ$81/'SCENARIO Variables'!AJ$80),"")</f>
        <v/>
      </c>
      <c r="AC1157" s="55" t="str">
        <f>IFERROR(AC909*('SCENARIO Variables'!AK$81/'SCENARIO Variables'!AK$80),"")</f>
        <v/>
      </c>
    </row>
    <row r="1158" spans="3:29" x14ac:dyDescent="0.3">
      <c r="C1158" t="s">
        <v>180</v>
      </c>
      <c r="J1158" s="52" t="str">
        <f t="shared" si="52"/>
        <v>DEMAND</v>
      </c>
      <c r="K1158" s="8">
        <f t="shared" si="50"/>
        <v>2053</v>
      </c>
      <c r="L1158" s="59" t="str">
        <f t="shared" si="51"/>
        <v>MOOFS</v>
      </c>
      <c r="O1158" s="53">
        <f>IFERROR(ROUNDDOWN(O910*('SCENARIO Variables'!W$48/'SCENARIO Variables'!W$47),4),"")</f>
        <v>5.7462</v>
      </c>
      <c r="P1158" s="55" t="str">
        <f>IFERROR(P910*('SCENARIO Variables'!X$81/'SCENARIO Variables'!X$80),"")</f>
        <v/>
      </c>
      <c r="Q1158" s="55" t="str">
        <f>IFERROR(Q910*('SCENARIO Variables'!Y$81/'SCENARIO Variables'!Y$80),"")</f>
        <v/>
      </c>
      <c r="R1158" s="55" t="str">
        <f>IFERROR(R910*('SCENARIO Variables'!Z$81/'SCENARIO Variables'!Z$80),"")</f>
        <v/>
      </c>
      <c r="S1158" s="55" t="str">
        <f>IFERROR(S910*('SCENARIO Variables'!AA$81/'SCENARIO Variables'!AA$80),"")</f>
        <v/>
      </c>
      <c r="T1158" s="55" t="str">
        <f>IFERROR(T910*('SCENARIO Variables'!AB$81/'SCENARIO Variables'!AB$80),"")</f>
        <v/>
      </c>
      <c r="U1158" s="55" t="str">
        <f>IFERROR(U910*('SCENARIO Variables'!AC$81/'SCENARIO Variables'!AC$80),"")</f>
        <v/>
      </c>
      <c r="V1158" s="55" t="str">
        <f>IFERROR(V910*('SCENARIO Variables'!AD$81/'SCENARIO Variables'!AD$80),"")</f>
        <v/>
      </c>
      <c r="W1158" s="55" t="str">
        <f>IFERROR(W910*('SCENARIO Variables'!AE$81/'SCENARIO Variables'!AE$80),"")</f>
        <v/>
      </c>
      <c r="X1158" s="55" t="str">
        <f>IFERROR(X910*('SCENARIO Variables'!AF$81/'SCENARIO Variables'!AF$80),"")</f>
        <v/>
      </c>
      <c r="Y1158" s="55" t="str">
        <f>IFERROR(Y910*('SCENARIO Variables'!AG$81/'SCENARIO Variables'!AG$80),"")</f>
        <v/>
      </c>
      <c r="Z1158" s="55" t="str">
        <f>IFERROR(Z910*('SCENARIO Variables'!AH$81/'SCENARIO Variables'!AH$80),"")</f>
        <v/>
      </c>
      <c r="AA1158" s="55" t="str">
        <f>IFERROR(AA910*('SCENARIO Variables'!AI$81/'SCENARIO Variables'!AI$80),"")</f>
        <v/>
      </c>
      <c r="AB1158" s="55" t="str">
        <f>IFERROR(AB910*('SCENARIO Variables'!AJ$81/'SCENARIO Variables'!AJ$80),"")</f>
        <v/>
      </c>
      <c r="AC1158" s="55" t="str">
        <f>IFERROR(AC910*('SCENARIO Variables'!AK$81/'SCENARIO Variables'!AK$80),"")</f>
        <v/>
      </c>
    </row>
    <row r="1159" spans="3:29" x14ac:dyDescent="0.3">
      <c r="C1159" t="s">
        <v>181</v>
      </c>
      <c r="J1159" s="52" t="str">
        <f t="shared" si="52"/>
        <v>DEMAND</v>
      </c>
      <c r="K1159" s="8">
        <f t="shared" si="50"/>
        <v>2053</v>
      </c>
      <c r="L1159" s="59" t="str">
        <f t="shared" si="51"/>
        <v>MOOTH</v>
      </c>
      <c r="O1159" s="53">
        <f>IFERROR(ROUNDDOWN(O911*('SCENARIO Variables'!W$48/'SCENARIO Variables'!W$47),4),"")</f>
        <v>0.63819999999999999</v>
      </c>
      <c r="P1159" s="55" t="str">
        <f>IFERROR(P911*('SCENARIO Variables'!X$81/'SCENARIO Variables'!X$80),"")</f>
        <v/>
      </c>
      <c r="Q1159" s="55" t="str">
        <f>IFERROR(Q911*('SCENARIO Variables'!Y$81/'SCENARIO Variables'!Y$80),"")</f>
        <v/>
      </c>
      <c r="R1159" s="55" t="str">
        <f>IFERROR(R911*('SCENARIO Variables'!Z$81/'SCENARIO Variables'!Z$80),"")</f>
        <v/>
      </c>
      <c r="S1159" s="55" t="str">
        <f>IFERROR(S911*('SCENARIO Variables'!AA$81/'SCENARIO Variables'!AA$80),"")</f>
        <v/>
      </c>
      <c r="T1159" s="55" t="str">
        <f>IFERROR(T911*('SCENARIO Variables'!AB$81/'SCENARIO Variables'!AB$80),"")</f>
        <v/>
      </c>
      <c r="U1159" s="55" t="str">
        <f>IFERROR(U911*('SCENARIO Variables'!AC$81/'SCENARIO Variables'!AC$80),"")</f>
        <v/>
      </c>
      <c r="V1159" s="55" t="str">
        <f>IFERROR(V911*('SCENARIO Variables'!AD$81/'SCENARIO Variables'!AD$80),"")</f>
        <v/>
      </c>
      <c r="W1159" s="55" t="str">
        <f>IFERROR(W911*('SCENARIO Variables'!AE$81/'SCENARIO Variables'!AE$80),"")</f>
        <v/>
      </c>
      <c r="X1159" s="55" t="str">
        <f>IFERROR(X911*('SCENARIO Variables'!AF$81/'SCENARIO Variables'!AF$80),"")</f>
        <v/>
      </c>
      <c r="Y1159" s="55" t="str">
        <f>IFERROR(Y911*('SCENARIO Variables'!AG$81/'SCENARIO Variables'!AG$80),"")</f>
        <v/>
      </c>
      <c r="Z1159" s="55" t="str">
        <f>IFERROR(Z911*('SCENARIO Variables'!AH$81/'SCENARIO Variables'!AH$80),"")</f>
        <v/>
      </c>
      <c r="AA1159" s="55" t="str">
        <f>IFERROR(AA911*('SCENARIO Variables'!AI$81/'SCENARIO Variables'!AI$80),"")</f>
        <v/>
      </c>
      <c r="AB1159" s="55" t="str">
        <f>IFERROR(AB911*('SCENARIO Variables'!AJ$81/'SCENARIO Variables'!AJ$80),"")</f>
        <v/>
      </c>
      <c r="AC1159" s="55" t="str">
        <f>IFERROR(AC911*('SCENARIO Variables'!AK$81/'SCENARIO Variables'!AK$80),"")</f>
        <v/>
      </c>
    </row>
    <row r="1160" spans="3:29" x14ac:dyDescent="0.3">
      <c r="C1160" t="s">
        <v>182</v>
      </c>
      <c r="J1160" s="52" t="str">
        <f t="shared" si="52"/>
        <v>DEMAND</v>
      </c>
      <c r="K1160" s="8">
        <f t="shared" si="50"/>
        <v>2053</v>
      </c>
      <c r="L1160" s="59" t="str">
        <f t="shared" si="51"/>
        <v>MOSPO</v>
      </c>
      <c r="O1160" s="53">
        <f>IFERROR(ROUNDDOWN(O912*('SCENARIO Variables'!W$48/'SCENARIO Variables'!W$47),4),"")</f>
        <v>2.1278999999999999</v>
      </c>
      <c r="P1160" s="55" t="str">
        <f>IFERROR(P912*('SCENARIO Variables'!X$81/'SCENARIO Variables'!X$80),"")</f>
        <v/>
      </c>
      <c r="Q1160" s="55" t="str">
        <f>IFERROR(Q912*('SCENARIO Variables'!Y$81/'SCENARIO Variables'!Y$80),"")</f>
        <v/>
      </c>
      <c r="R1160" s="55" t="str">
        <f>IFERROR(R912*('SCENARIO Variables'!Z$81/'SCENARIO Variables'!Z$80),"")</f>
        <v/>
      </c>
      <c r="S1160" s="55" t="str">
        <f>IFERROR(S912*('SCENARIO Variables'!AA$81/'SCENARIO Variables'!AA$80),"")</f>
        <v/>
      </c>
      <c r="T1160" s="55" t="str">
        <f>IFERROR(T912*('SCENARIO Variables'!AB$81/'SCENARIO Variables'!AB$80),"")</f>
        <v/>
      </c>
      <c r="U1160" s="55" t="str">
        <f>IFERROR(U912*('SCENARIO Variables'!AC$81/'SCENARIO Variables'!AC$80),"")</f>
        <v/>
      </c>
      <c r="V1160" s="55" t="str">
        <f>IFERROR(V912*('SCENARIO Variables'!AD$81/'SCENARIO Variables'!AD$80),"")</f>
        <v/>
      </c>
      <c r="W1160" s="55" t="str">
        <f>IFERROR(W912*('SCENARIO Variables'!AE$81/'SCENARIO Variables'!AE$80),"")</f>
        <v/>
      </c>
      <c r="X1160" s="55" t="str">
        <f>IFERROR(X912*('SCENARIO Variables'!AF$81/'SCENARIO Variables'!AF$80),"")</f>
        <v/>
      </c>
      <c r="Y1160" s="55" t="str">
        <f>IFERROR(Y912*('SCENARIO Variables'!AG$81/'SCENARIO Variables'!AG$80),"")</f>
        <v/>
      </c>
      <c r="Z1160" s="55" t="str">
        <f>IFERROR(Z912*('SCENARIO Variables'!AH$81/'SCENARIO Variables'!AH$80),"")</f>
        <v/>
      </c>
      <c r="AA1160" s="55" t="str">
        <f>IFERROR(AA912*('SCENARIO Variables'!AI$81/'SCENARIO Variables'!AI$80),"")</f>
        <v/>
      </c>
      <c r="AB1160" s="55" t="str">
        <f>IFERROR(AB912*('SCENARIO Variables'!AJ$81/'SCENARIO Variables'!AJ$80),"")</f>
        <v/>
      </c>
      <c r="AC1160" s="55" t="str">
        <f>IFERROR(AC912*('SCENARIO Variables'!AK$81/'SCENARIO Variables'!AK$80),"")</f>
        <v/>
      </c>
    </row>
    <row r="1161" spans="3:29" x14ac:dyDescent="0.3">
      <c r="C1161" t="s">
        <v>183</v>
      </c>
      <c r="J1161" s="52" t="str">
        <f t="shared" si="52"/>
        <v>DEMAND</v>
      </c>
      <c r="K1161" s="8">
        <f t="shared" si="50"/>
        <v>2053</v>
      </c>
      <c r="L1161" s="59" t="str">
        <f t="shared" si="51"/>
        <v>MOTCH</v>
      </c>
      <c r="O1161" s="53">
        <f>IFERROR(ROUNDDOWN(O913*('SCENARIO Variables'!W$48/'SCENARIO Variables'!W$47),4),"")</f>
        <v>1.2766999999999999</v>
      </c>
      <c r="P1161" s="55" t="str">
        <f>IFERROR(P913*('SCENARIO Variables'!X$81/'SCENARIO Variables'!X$80),"")</f>
        <v/>
      </c>
      <c r="Q1161" s="55" t="str">
        <f>IFERROR(Q913*('SCENARIO Variables'!Y$81/'SCENARIO Variables'!Y$80),"")</f>
        <v/>
      </c>
      <c r="R1161" s="55" t="str">
        <f>IFERROR(R913*('SCENARIO Variables'!Z$81/'SCENARIO Variables'!Z$80),"")</f>
        <v/>
      </c>
      <c r="S1161" s="55" t="str">
        <f>IFERROR(S913*('SCENARIO Variables'!AA$81/'SCENARIO Variables'!AA$80),"")</f>
        <v/>
      </c>
      <c r="T1161" s="55" t="str">
        <f>IFERROR(T913*('SCENARIO Variables'!AB$81/'SCENARIO Variables'!AB$80),"")</f>
        <v/>
      </c>
      <c r="U1161" s="55" t="str">
        <f>IFERROR(U913*('SCENARIO Variables'!AC$81/'SCENARIO Variables'!AC$80),"")</f>
        <v/>
      </c>
      <c r="V1161" s="55" t="str">
        <f>IFERROR(V913*('SCENARIO Variables'!AD$81/'SCENARIO Variables'!AD$80),"")</f>
        <v/>
      </c>
      <c r="W1161" s="55" t="str">
        <f>IFERROR(W913*('SCENARIO Variables'!AE$81/'SCENARIO Variables'!AE$80),"")</f>
        <v/>
      </c>
      <c r="X1161" s="55" t="str">
        <f>IFERROR(X913*('SCENARIO Variables'!AF$81/'SCENARIO Variables'!AF$80),"")</f>
        <v/>
      </c>
      <c r="Y1161" s="55" t="str">
        <f>IFERROR(Y913*('SCENARIO Variables'!AG$81/'SCENARIO Variables'!AG$80),"")</f>
        <v/>
      </c>
      <c r="Z1161" s="55" t="str">
        <f>IFERROR(Z913*('SCENARIO Variables'!AH$81/'SCENARIO Variables'!AH$80),"")</f>
        <v/>
      </c>
      <c r="AA1161" s="55" t="str">
        <f>IFERROR(AA913*('SCENARIO Variables'!AI$81/'SCENARIO Variables'!AI$80),"")</f>
        <v/>
      </c>
      <c r="AB1161" s="55" t="str">
        <f>IFERROR(AB913*('SCENARIO Variables'!AJ$81/'SCENARIO Variables'!AJ$80),"")</f>
        <v/>
      </c>
      <c r="AC1161" s="55" t="str">
        <f>IFERROR(AC913*('SCENARIO Variables'!AK$81/'SCENARIO Variables'!AK$80),"")</f>
        <v/>
      </c>
    </row>
    <row r="1162" spans="3:29" x14ac:dyDescent="0.3">
      <c r="C1162" t="s">
        <v>184</v>
      </c>
      <c r="J1162" s="52" t="str">
        <f t="shared" si="52"/>
        <v>*</v>
      </c>
      <c r="K1162" s="8">
        <f t="shared" si="50"/>
        <v>2053</v>
      </c>
      <c r="L1162" s="59" t="str">
        <f t="shared" si="51"/>
        <v>MECUL</v>
      </c>
      <c r="O1162" s="53" t="str">
        <f>IFERROR(ROUNDDOWN(O914*('SCENARIO Variables'!W$48/'SCENARIO Variables'!W$47),4),"")</f>
        <v/>
      </c>
      <c r="P1162" s="55" t="str">
        <f>IFERROR(P914*('SCENARIO Variables'!X$81/'SCENARIO Variables'!X$80),"")</f>
        <v/>
      </c>
      <c r="Q1162" s="55" t="str">
        <f>IFERROR(Q914*('SCENARIO Variables'!Y$81/'SCENARIO Variables'!Y$80),"")</f>
        <v/>
      </c>
      <c r="R1162" s="55" t="str">
        <f>IFERROR(R914*('SCENARIO Variables'!Z$81/'SCENARIO Variables'!Z$80),"")</f>
        <v/>
      </c>
      <c r="S1162" s="55" t="str">
        <f>IFERROR(S914*('SCENARIO Variables'!AA$81/'SCENARIO Variables'!AA$80),"")</f>
        <v/>
      </c>
      <c r="T1162" s="55" t="str">
        <f>IFERROR(T914*('SCENARIO Variables'!AB$81/'SCENARIO Variables'!AB$80),"")</f>
        <v/>
      </c>
      <c r="U1162" s="55" t="str">
        <f>IFERROR(U914*('SCENARIO Variables'!AC$81/'SCENARIO Variables'!AC$80),"")</f>
        <v/>
      </c>
      <c r="V1162" s="55" t="str">
        <f>IFERROR(V914*('SCENARIO Variables'!AD$81/'SCENARIO Variables'!AD$80),"")</f>
        <v/>
      </c>
      <c r="W1162" s="55" t="str">
        <f>IFERROR(W914*('SCENARIO Variables'!AE$81/'SCENARIO Variables'!AE$80),"")</f>
        <v/>
      </c>
      <c r="X1162" s="55" t="str">
        <f>IFERROR(X914*('SCENARIO Variables'!AF$81/'SCENARIO Variables'!AF$80),"")</f>
        <v/>
      </c>
      <c r="Y1162" s="55" t="str">
        <f>IFERROR(Y914*('SCENARIO Variables'!AG$81/'SCENARIO Variables'!AG$80),"")</f>
        <v/>
      </c>
      <c r="Z1162" s="55" t="str">
        <f>IFERROR(Z914*('SCENARIO Variables'!AH$81/'SCENARIO Variables'!AH$80),"")</f>
        <v/>
      </c>
      <c r="AA1162" s="55" t="str">
        <f>IFERROR(AA914*('SCENARIO Variables'!AI$81/'SCENARIO Variables'!AI$80),"")</f>
        <v/>
      </c>
      <c r="AB1162" s="55" t="str">
        <f>IFERROR(AB914*('SCENARIO Variables'!AJ$81/'SCENARIO Variables'!AJ$80),"")</f>
        <v/>
      </c>
      <c r="AC1162" s="55" t="str">
        <f>IFERROR(AC914*('SCENARIO Variables'!AK$81/'SCENARIO Variables'!AK$80),"")</f>
        <v/>
      </c>
    </row>
    <row r="1163" spans="3:29" x14ac:dyDescent="0.3">
      <c r="C1163" t="s">
        <v>185</v>
      </c>
      <c r="J1163" s="52" t="str">
        <f t="shared" si="52"/>
        <v>*</v>
      </c>
      <c r="K1163" s="8">
        <f t="shared" si="50"/>
        <v>2053</v>
      </c>
      <c r="L1163" s="59" t="str">
        <f t="shared" si="51"/>
        <v>MEEDU</v>
      </c>
      <c r="O1163" s="53" t="str">
        <f>IFERROR(ROUNDDOWN(O915*('SCENARIO Variables'!W$48/'SCENARIO Variables'!W$47),4),"")</f>
        <v/>
      </c>
      <c r="P1163" s="55" t="str">
        <f>IFERROR(P915*('SCENARIO Variables'!X$81/'SCENARIO Variables'!X$80),"")</f>
        <v/>
      </c>
      <c r="Q1163" s="55" t="str">
        <f>IFERROR(Q915*('SCENARIO Variables'!Y$81/'SCENARIO Variables'!Y$80),"")</f>
        <v/>
      </c>
      <c r="R1163" s="55" t="str">
        <f>IFERROR(R915*('SCENARIO Variables'!Z$81/'SCENARIO Variables'!Z$80),"")</f>
        <v/>
      </c>
      <c r="S1163" s="55" t="str">
        <f>IFERROR(S915*('SCENARIO Variables'!AA$81/'SCENARIO Variables'!AA$80),"")</f>
        <v/>
      </c>
      <c r="T1163" s="55" t="str">
        <f>IFERROR(T915*('SCENARIO Variables'!AB$81/'SCENARIO Variables'!AB$80),"")</f>
        <v/>
      </c>
      <c r="U1163" s="55" t="str">
        <f>IFERROR(U915*('SCENARIO Variables'!AC$81/'SCENARIO Variables'!AC$80),"")</f>
        <v/>
      </c>
      <c r="V1163" s="55" t="str">
        <f>IFERROR(V915*('SCENARIO Variables'!AD$81/'SCENARIO Variables'!AD$80),"")</f>
        <v/>
      </c>
      <c r="W1163" s="55" t="str">
        <f>IFERROR(W915*('SCENARIO Variables'!AE$81/'SCENARIO Variables'!AE$80),"")</f>
        <v/>
      </c>
      <c r="X1163" s="55" t="str">
        <f>IFERROR(X915*('SCENARIO Variables'!AF$81/'SCENARIO Variables'!AF$80),"")</f>
        <v/>
      </c>
      <c r="Y1163" s="55" t="str">
        <f>IFERROR(Y915*('SCENARIO Variables'!AG$81/'SCENARIO Variables'!AG$80),"")</f>
        <v/>
      </c>
      <c r="Z1163" s="55" t="str">
        <f>IFERROR(Z915*('SCENARIO Variables'!AH$81/'SCENARIO Variables'!AH$80),"")</f>
        <v/>
      </c>
      <c r="AA1163" s="55" t="str">
        <f>IFERROR(AA915*('SCENARIO Variables'!AI$81/'SCENARIO Variables'!AI$80),"")</f>
        <v/>
      </c>
      <c r="AB1163" s="55" t="str">
        <f>IFERROR(AB915*('SCENARIO Variables'!AJ$81/'SCENARIO Variables'!AJ$80),"")</f>
        <v/>
      </c>
      <c r="AC1163" s="55" t="str">
        <f>IFERROR(AC915*('SCENARIO Variables'!AK$81/'SCENARIO Variables'!AK$80),"")</f>
        <v/>
      </c>
    </row>
    <row r="1164" spans="3:29" x14ac:dyDescent="0.3">
      <c r="C1164" t="s">
        <v>186</v>
      </c>
      <c r="J1164" s="52" t="str">
        <f t="shared" si="52"/>
        <v>*</v>
      </c>
      <c r="K1164" s="8">
        <f t="shared" si="50"/>
        <v>2053</v>
      </c>
      <c r="L1164" s="59" t="str">
        <f t="shared" si="51"/>
        <v>MEHOU</v>
      </c>
      <c r="O1164" s="53" t="str">
        <f>IFERROR(ROUNDDOWN(O916*('SCENARIO Variables'!W$48/'SCENARIO Variables'!W$47),4),"")</f>
        <v/>
      </c>
      <c r="P1164" s="55" t="str">
        <f>IFERROR(P916*('SCENARIO Variables'!X$81/'SCENARIO Variables'!X$80),"")</f>
        <v/>
      </c>
      <c r="Q1164" s="55" t="str">
        <f>IFERROR(Q916*('SCENARIO Variables'!Y$81/'SCENARIO Variables'!Y$80),"")</f>
        <v/>
      </c>
      <c r="R1164" s="55" t="str">
        <f>IFERROR(R916*('SCENARIO Variables'!Z$81/'SCENARIO Variables'!Z$80),"")</f>
        <v/>
      </c>
      <c r="S1164" s="55" t="str">
        <f>IFERROR(S916*('SCENARIO Variables'!AA$81/'SCENARIO Variables'!AA$80),"")</f>
        <v/>
      </c>
      <c r="T1164" s="55" t="str">
        <f>IFERROR(T916*('SCENARIO Variables'!AB$81/'SCENARIO Variables'!AB$80),"")</f>
        <v/>
      </c>
      <c r="U1164" s="55" t="str">
        <f>IFERROR(U916*('SCENARIO Variables'!AC$81/'SCENARIO Variables'!AC$80),"")</f>
        <v/>
      </c>
      <c r="V1164" s="55" t="str">
        <f>IFERROR(V916*('SCENARIO Variables'!AD$81/'SCENARIO Variables'!AD$80),"")</f>
        <v/>
      </c>
      <c r="W1164" s="55" t="str">
        <f>IFERROR(W916*('SCENARIO Variables'!AE$81/'SCENARIO Variables'!AE$80),"")</f>
        <v/>
      </c>
      <c r="X1164" s="55" t="str">
        <f>IFERROR(X916*('SCENARIO Variables'!AF$81/'SCENARIO Variables'!AF$80),"")</f>
        <v/>
      </c>
      <c r="Y1164" s="55" t="str">
        <f>IFERROR(Y916*('SCENARIO Variables'!AG$81/'SCENARIO Variables'!AG$80),"")</f>
        <v/>
      </c>
      <c r="Z1164" s="55" t="str">
        <f>IFERROR(Z916*('SCENARIO Variables'!AH$81/'SCENARIO Variables'!AH$80),"")</f>
        <v/>
      </c>
      <c r="AA1164" s="55" t="str">
        <f>IFERROR(AA916*('SCENARIO Variables'!AI$81/'SCENARIO Variables'!AI$80),"")</f>
        <v/>
      </c>
      <c r="AB1164" s="55" t="str">
        <f>IFERROR(AB916*('SCENARIO Variables'!AJ$81/'SCENARIO Variables'!AJ$80),"")</f>
        <v/>
      </c>
      <c r="AC1164" s="55" t="str">
        <f>IFERROR(AC916*('SCENARIO Variables'!AK$81/'SCENARIO Variables'!AK$80),"")</f>
        <v/>
      </c>
    </row>
    <row r="1165" spans="3:29" x14ac:dyDescent="0.3">
      <c r="C1165" t="s">
        <v>187</v>
      </c>
      <c r="J1165" s="52" t="str">
        <f t="shared" si="52"/>
        <v>*</v>
      </c>
      <c r="K1165" s="8">
        <f t="shared" si="50"/>
        <v>2053</v>
      </c>
      <c r="L1165" s="59" t="str">
        <f t="shared" si="51"/>
        <v>MEOFL</v>
      </c>
      <c r="O1165" s="53" t="str">
        <f>IFERROR(ROUNDDOWN(O917*('SCENARIO Variables'!W$48/'SCENARIO Variables'!W$47),4),"")</f>
        <v/>
      </c>
      <c r="P1165" s="55" t="str">
        <f>IFERROR(P917*('SCENARIO Variables'!X$81/'SCENARIO Variables'!X$80),"")</f>
        <v/>
      </c>
      <c r="Q1165" s="55" t="str">
        <f>IFERROR(Q917*('SCENARIO Variables'!Y$81/'SCENARIO Variables'!Y$80),"")</f>
        <v/>
      </c>
      <c r="R1165" s="55" t="str">
        <f>IFERROR(R917*('SCENARIO Variables'!Z$81/'SCENARIO Variables'!Z$80),"")</f>
        <v/>
      </c>
      <c r="S1165" s="55" t="str">
        <f>IFERROR(S917*('SCENARIO Variables'!AA$81/'SCENARIO Variables'!AA$80),"")</f>
        <v/>
      </c>
      <c r="T1165" s="55" t="str">
        <f>IFERROR(T917*('SCENARIO Variables'!AB$81/'SCENARIO Variables'!AB$80),"")</f>
        <v/>
      </c>
      <c r="U1165" s="55" t="str">
        <f>IFERROR(U917*('SCENARIO Variables'!AC$81/'SCENARIO Variables'!AC$80),"")</f>
        <v/>
      </c>
      <c r="V1165" s="55" t="str">
        <f>IFERROR(V917*('SCENARIO Variables'!AD$81/'SCENARIO Variables'!AD$80),"")</f>
        <v/>
      </c>
      <c r="W1165" s="55" t="str">
        <f>IFERROR(W917*('SCENARIO Variables'!AE$81/'SCENARIO Variables'!AE$80),"")</f>
        <v/>
      </c>
      <c r="X1165" s="55" t="str">
        <f>IFERROR(X917*('SCENARIO Variables'!AF$81/'SCENARIO Variables'!AF$80),"")</f>
        <v/>
      </c>
      <c r="Y1165" s="55" t="str">
        <f>IFERROR(Y917*('SCENARIO Variables'!AG$81/'SCENARIO Variables'!AG$80),"")</f>
        <v/>
      </c>
      <c r="Z1165" s="55" t="str">
        <f>IFERROR(Z917*('SCENARIO Variables'!AH$81/'SCENARIO Variables'!AH$80),"")</f>
        <v/>
      </c>
      <c r="AA1165" s="55" t="str">
        <f>IFERROR(AA917*('SCENARIO Variables'!AI$81/'SCENARIO Variables'!AI$80),"")</f>
        <v/>
      </c>
      <c r="AB1165" s="55" t="str">
        <f>IFERROR(AB917*('SCENARIO Variables'!AJ$81/'SCENARIO Variables'!AJ$80),"")</f>
        <v/>
      </c>
      <c r="AC1165" s="55" t="str">
        <f>IFERROR(AC917*('SCENARIO Variables'!AK$81/'SCENARIO Variables'!AK$80),"")</f>
        <v/>
      </c>
    </row>
    <row r="1166" spans="3:29" x14ac:dyDescent="0.3">
      <c r="C1166" t="s">
        <v>188</v>
      </c>
      <c r="J1166" s="52" t="str">
        <f t="shared" si="52"/>
        <v>*</v>
      </c>
      <c r="K1166" s="8">
        <f t="shared" si="50"/>
        <v>2053</v>
      </c>
      <c r="L1166" s="59" t="str">
        <f t="shared" si="51"/>
        <v>MEOFS</v>
      </c>
      <c r="O1166" s="53" t="str">
        <f>IFERROR(ROUNDDOWN(O918*('SCENARIO Variables'!W$48/'SCENARIO Variables'!W$47),4),"")</f>
        <v/>
      </c>
      <c r="P1166" s="55" t="str">
        <f>IFERROR(P918*('SCENARIO Variables'!X$81/'SCENARIO Variables'!X$80),"")</f>
        <v/>
      </c>
      <c r="Q1166" s="55" t="str">
        <f>IFERROR(Q918*('SCENARIO Variables'!Y$81/'SCENARIO Variables'!Y$80),"")</f>
        <v/>
      </c>
      <c r="R1166" s="55" t="str">
        <f>IFERROR(R918*('SCENARIO Variables'!Z$81/'SCENARIO Variables'!Z$80),"")</f>
        <v/>
      </c>
      <c r="S1166" s="55" t="str">
        <f>IFERROR(S918*('SCENARIO Variables'!AA$81/'SCENARIO Variables'!AA$80),"")</f>
        <v/>
      </c>
      <c r="T1166" s="55" t="str">
        <f>IFERROR(T918*('SCENARIO Variables'!AB$81/'SCENARIO Variables'!AB$80),"")</f>
        <v/>
      </c>
      <c r="U1166" s="55" t="str">
        <f>IFERROR(U918*('SCENARIO Variables'!AC$81/'SCENARIO Variables'!AC$80),"")</f>
        <v/>
      </c>
      <c r="V1166" s="55" t="str">
        <f>IFERROR(V918*('SCENARIO Variables'!AD$81/'SCENARIO Variables'!AD$80),"")</f>
        <v/>
      </c>
      <c r="W1166" s="55" t="str">
        <f>IFERROR(W918*('SCENARIO Variables'!AE$81/'SCENARIO Variables'!AE$80),"")</f>
        <v/>
      </c>
      <c r="X1166" s="55" t="str">
        <f>IFERROR(X918*('SCENARIO Variables'!AF$81/'SCENARIO Variables'!AF$80),"")</f>
        <v/>
      </c>
      <c r="Y1166" s="55" t="str">
        <f>IFERROR(Y918*('SCENARIO Variables'!AG$81/'SCENARIO Variables'!AG$80),"")</f>
        <v/>
      </c>
      <c r="Z1166" s="55" t="str">
        <f>IFERROR(Z918*('SCENARIO Variables'!AH$81/'SCENARIO Variables'!AH$80),"")</f>
        <v/>
      </c>
      <c r="AA1166" s="55" t="str">
        <f>IFERROR(AA918*('SCENARIO Variables'!AI$81/'SCENARIO Variables'!AI$80),"")</f>
        <v/>
      </c>
      <c r="AB1166" s="55" t="str">
        <f>IFERROR(AB918*('SCENARIO Variables'!AJ$81/'SCENARIO Variables'!AJ$80),"")</f>
        <v/>
      </c>
      <c r="AC1166" s="55" t="str">
        <f>IFERROR(AC918*('SCENARIO Variables'!AK$81/'SCENARIO Variables'!AK$80),"")</f>
        <v/>
      </c>
    </row>
    <row r="1167" spans="3:29" x14ac:dyDescent="0.3">
      <c r="C1167" t="s">
        <v>189</v>
      </c>
      <c r="J1167" s="52" t="str">
        <f t="shared" si="52"/>
        <v>*</v>
      </c>
      <c r="K1167" s="8">
        <f t="shared" si="50"/>
        <v>2053</v>
      </c>
      <c r="L1167" s="59" t="str">
        <f t="shared" si="51"/>
        <v>MEOTH</v>
      </c>
      <c r="O1167" s="53" t="str">
        <f>IFERROR(ROUNDDOWN(O919*('SCENARIO Variables'!W$48/'SCENARIO Variables'!W$47),4),"")</f>
        <v/>
      </c>
      <c r="P1167" s="55" t="str">
        <f>IFERROR(P919*('SCENARIO Variables'!X$81/'SCENARIO Variables'!X$80),"")</f>
        <v/>
      </c>
      <c r="Q1167" s="55" t="str">
        <f>IFERROR(Q919*('SCENARIO Variables'!Y$81/'SCENARIO Variables'!Y$80),"")</f>
        <v/>
      </c>
      <c r="R1167" s="55" t="str">
        <f>IFERROR(R919*('SCENARIO Variables'!Z$81/'SCENARIO Variables'!Z$80),"")</f>
        <v/>
      </c>
      <c r="S1167" s="55" t="str">
        <f>IFERROR(S919*('SCENARIO Variables'!AA$81/'SCENARIO Variables'!AA$80),"")</f>
        <v/>
      </c>
      <c r="T1167" s="55" t="str">
        <f>IFERROR(T919*('SCENARIO Variables'!AB$81/'SCENARIO Variables'!AB$80),"")</f>
        <v/>
      </c>
      <c r="U1167" s="55" t="str">
        <f>IFERROR(U919*('SCENARIO Variables'!AC$81/'SCENARIO Variables'!AC$80),"")</f>
        <v/>
      </c>
      <c r="V1167" s="55" t="str">
        <f>IFERROR(V919*('SCENARIO Variables'!AD$81/'SCENARIO Variables'!AD$80),"")</f>
        <v/>
      </c>
      <c r="W1167" s="55" t="str">
        <f>IFERROR(W919*('SCENARIO Variables'!AE$81/'SCENARIO Variables'!AE$80),"")</f>
        <v/>
      </c>
      <c r="X1167" s="55" t="str">
        <f>IFERROR(X919*('SCENARIO Variables'!AF$81/'SCENARIO Variables'!AF$80),"")</f>
        <v/>
      </c>
      <c r="Y1167" s="55" t="str">
        <f>IFERROR(Y919*('SCENARIO Variables'!AG$81/'SCENARIO Variables'!AG$80),"")</f>
        <v/>
      </c>
      <c r="Z1167" s="55" t="str">
        <f>IFERROR(Z919*('SCENARIO Variables'!AH$81/'SCENARIO Variables'!AH$80),"")</f>
        <v/>
      </c>
      <c r="AA1167" s="55" t="str">
        <f>IFERROR(AA919*('SCENARIO Variables'!AI$81/'SCENARIO Variables'!AI$80),"")</f>
        <v/>
      </c>
      <c r="AB1167" s="55" t="str">
        <f>IFERROR(AB919*('SCENARIO Variables'!AJ$81/'SCENARIO Variables'!AJ$80),"")</f>
        <v/>
      </c>
      <c r="AC1167" s="55" t="str">
        <f>IFERROR(AC919*('SCENARIO Variables'!AK$81/'SCENARIO Variables'!AK$80),"")</f>
        <v/>
      </c>
    </row>
    <row r="1168" spans="3:29" x14ac:dyDescent="0.3">
      <c r="C1168" t="s">
        <v>190</v>
      </c>
      <c r="J1168" s="52" t="str">
        <f t="shared" si="52"/>
        <v>*</v>
      </c>
      <c r="K1168" s="8">
        <f t="shared" si="50"/>
        <v>2053</v>
      </c>
      <c r="L1168" s="59" t="str">
        <f t="shared" si="51"/>
        <v>MESPO</v>
      </c>
      <c r="O1168" s="53" t="str">
        <f>IFERROR(ROUNDDOWN(O920*('SCENARIO Variables'!W$48/'SCENARIO Variables'!W$47),4),"")</f>
        <v/>
      </c>
      <c r="P1168" s="55" t="str">
        <f>IFERROR(P920*('SCENARIO Variables'!X$81/'SCENARIO Variables'!X$80),"")</f>
        <v/>
      </c>
      <c r="Q1168" s="55" t="str">
        <f>IFERROR(Q920*('SCENARIO Variables'!Y$81/'SCENARIO Variables'!Y$80),"")</f>
        <v/>
      </c>
      <c r="R1168" s="55" t="str">
        <f>IFERROR(R920*('SCENARIO Variables'!Z$81/'SCENARIO Variables'!Z$80),"")</f>
        <v/>
      </c>
      <c r="S1168" s="55" t="str">
        <f>IFERROR(S920*('SCENARIO Variables'!AA$81/'SCENARIO Variables'!AA$80),"")</f>
        <v/>
      </c>
      <c r="T1168" s="55" t="str">
        <f>IFERROR(T920*('SCENARIO Variables'!AB$81/'SCENARIO Variables'!AB$80),"")</f>
        <v/>
      </c>
      <c r="U1168" s="55" t="str">
        <f>IFERROR(U920*('SCENARIO Variables'!AC$81/'SCENARIO Variables'!AC$80),"")</f>
        <v/>
      </c>
      <c r="V1168" s="55" t="str">
        <f>IFERROR(V920*('SCENARIO Variables'!AD$81/'SCENARIO Variables'!AD$80),"")</f>
        <v/>
      </c>
      <c r="W1168" s="55" t="str">
        <f>IFERROR(W920*('SCENARIO Variables'!AE$81/'SCENARIO Variables'!AE$80),"")</f>
        <v/>
      </c>
      <c r="X1168" s="55" t="str">
        <f>IFERROR(X920*('SCENARIO Variables'!AF$81/'SCENARIO Variables'!AF$80),"")</f>
        <v/>
      </c>
      <c r="Y1168" s="55" t="str">
        <f>IFERROR(Y920*('SCENARIO Variables'!AG$81/'SCENARIO Variables'!AG$80),"")</f>
        <v/>
      </c>
      <c r="Z1168" s="55" t="str">
        <f>IFERROR(Z920*('SCENARIO Variables'!AH$81/'SCENARIO Variables'!AH$80),"")</f>
        <v/>
      </c>
      <c r="AA1168" s="55" t="str">
        <f>IFERROR(AA920*('SCENARIO Variables'!AI$81/'SCENARIO Variables'!AI$80),"")</f>
        <v/>
      </c>
      <c r="AB1168" s="55" t="str">
        <f>IFERROR(AB920*('SCENARIO Variables'!AJ$81/'SCENARIO Variables'!AJ$80),"")</f>
        <v/>
      </c>
      <c r="AC1168" s="55" t="str">
        <f>IFERROR(AC920*('SCENARIO Variables'!AK$81/'SCENARIO Variables'!AK$80),"")</f>
        <v/>
      </c>
    </row>
    <row r="1169" spans="3:29" x14ac:dyDescent="0.3">
      <c r="C1169" t="s">
        <v>191</v>
      </c>
      <c r="J1169" s="52" t="str">
        <f t="shared" si="52"/>
        <v>*</v>
      </c>
      <c r="K1169" s="8">
        <f t="shared" si="50"/>
        <v>2053</v>
      </c>
      <c r="L1169" s="59" t="str">
        <f t="shared" si="51"/>
        <v>METCH</v>
      </c>
      <c r="O1169" s="53" t="str">
        <f>IFERROR(ROUNDDOWN(O921*('SCENARIO Variables'!W$48/'SCENARIO Variables'!W$47),4),"")</f>
        <v/>
      </c>
      <c r="P1169" s="55" t="str">
        <f>IFERROR(P921*('SCENARIO Variables'!X$81/'SCENARIO Variables'!X$80),"")</f>
        <v/>
      </c>
      <c r="Q1169" s="55" t="str">
        <f>IFERROR(Q921*('SCENARIO Variables'!Y$81/'SCENARIO Variables'!Y$80),"")</f>
        <v/>
      </c>
      <c r="R1169" s="55" t="str">
        <f>IFERROR(R921*('SCENARIO Variables'!Z$81/'SCENARIO Variables'!Z$80),"")</f>
        <v/>
      </c>
      <c r="S1169" s="55" t="str">
        <f>IFERROR(S921*('SCENARIO Variables'!AA$81/'SCENARIO Variables'!AA$80),"")</f>
        <v/>
      </c>
      <c r="T1169" s="55" t="str">
        <f>IFERROR(T921*('SCENARIO Variables'!AB$81/'SCENARIO Variables'!AB$80),"")</f>
        <v/>
      </c>
      <c r="U1169" s="55" t="str">
        <f>IFERROR(U921*('SCENARIO Variables'!AC$81/'SCENARIO Variables'!AC$80),"")</f>
        <v/>
      </c>
      <c r="V1169" s="55" t="str">
        <f>IFERROR(V921*('SCENARIO Variables'!AD$81/'SCENARIO Variables'!AD$80),"")</f>
        <v/>
      </c>
      <c r="W1169" s="55" t="str">
        <f>IFERROR(W921*('SCENARIO Variables'!AE$81/'SCENARIO Variables'!AE$80),"")</f>
        <v/>
      </c>
      <c r="X1169" s="55" t="str">
        <f>IFERROR(X921*('SCENARIO Variables'!AF$81/'SCENARIO Variables'!AF$80),"")</f>
        <v/>
      </c>
      <c r="Y1169" s="55" t="str">
        <f>IFERROR(Y921*('SCENARIO Variables'!AG$81/'SCENARIO Variables'!AG$80),"")</f>
        <v/>
      </c>
      <c r="Z1169" s="55" t="str">
        <f>IFERROR(Z921*('SCENARIO Variables'!AH$81/'SCENARIO Variables'!AH$80),"")</f>
        <v/>
      </c>
      <c r="AA1169" s="55" t="str">
        <f>IFERROR(AA921*('SCENARIO Variables'!AI$81/'SCENARIO Variables'!AI$80),"")</f>
        <v/>
      </c>
      <c r="AB1169" s="55" t="str">
        <f>IFERROR(AB921*('SCENARIO Variables'!AJ$81/'SCENARIO Variables'!AJ$80),"")</f>
        <v/>
      </c>
      <c r="AC1169" s="55" t="str">
        <f>IFERROR(AC921*('SCENARIO Variables'!AK$81/'SCENARIO Variables'!AK$80),"")</f>
        <v/>
      </c>
    </row>
    <row r="1170" spans="3:29" x14ac:dyDescent="0.3">
      <c r="C1170" t="s">
        <v>192</v>
      </c>
      <c r="J1170" s="52" t="str">
        <f t="shared" si="52"/>
        <v>*</v>
      </c>
      <c r="K1170" s="8">
        <f t="shared" si="50"/>
        <v>2053</v>
      </c>
      <c r="L1170" s="59" t="str">
        <f t="shared" si="51"/>
        <v>TAI</v>
      </c>
      <c r="O1170" s="53" t="str">
        <f>IFERROR(ROUNDDOWN(O922*('SCENARIO Variables'!W$48/'SCENARIO Variables'!W$47),4),"")</f>
        <v/>
      </c>
      <c r="P1170" s="55" t="str">
        <f>IFERROR(P922*('SCENARIO Variables'!X$32/'SCENARIO Variables'!X$31),"")</f>
        <v/>
      </c>
      <c r="Q1170" s="55" t="str">
        <f>IFERROR(Q922*('SCENARIO Variables'!Y$32/'SCENARIO Variables'!Y$31),"")</f>
        <v/>
      </c>
      <c r="R1170" s="55" t="str">
        <f>IFERROR(R922*('SCENARIO Variables'!Z$32/'SCENARIO Variables'!Z$31),"")</f>
        <v/>
      </c>
      <c r="S1170" s="55" t="str">
        <f>IFERROR(S922*('SCENARIO Variables'!AA$32/'SCENARIO Variables'!AA$31),"")</f>
        <v/>
      </c>
      <c r="T1170" s="55" t="str">
        <f>IFERROR(T922*('SCENARIO Variables'!AB$32/'SCENARIO Variables'!AB$31),"")</f>
        <v/>
      </c>
      <c r="U1170" s="55" t="str">
        <f>IFERROR(U922*('SCENARIO Variables'!AC$32/'SCENARIO Variables'!AC$31),"")</f>
        <v/>
      </c>
      <c r="V1170" s="55" t="str">
        <f>IFERROR(V922*('SCENARIO Variables'!AD$32/'SCENARIO Variables'!AD$31),"")</f>
        <v/>
      </c>
      <c r="W1170" s="55" t="str">
        <f>IFERROR(W922*('SCENARIO Variables'!AE$32/'SCENARIO Variables'!AE$31),"")</f>
        <v/>
      </c>
      <c r="X1170" s="55" t="str">
        <f>IFERROR(X922*('SCENARIO Variables'!AF$32/'SCENARIO Variables'!AF$31),"")</f>
        <v/>
      </c>
      <c r="Y1170" s="55" t="str">
        <f>IFERROR(Y922*('SCENARIO Variables'!AG$32/'SCENARIO Variables'!AG$31),"")</f>
        <v/>
      </c>
      <c r="Z1170" s="55" t="str">
        <f>IFERROR(Z922*('SCENARIO Variables'!AH$32/'SCENARIO Variables'!AH$31),"")</f>
        <v/>
      </c>
      <c r="AA1170" s="55" t="str">
        <f>IFERROR(AA922*('SCENARIO Variables'!AI$32/'SCENARIO Variables'!AI$31),"")</f>
        <v/>
      </c>
      <c r="AB1170" s="55" t="str">
        <f>IFERROR(AB922*('SCENARIO Variables'!AJ$32/'SCENARIO Variables'!AJ$31),"")</f>
        <v/>
      </c>
      <c r="AC1170" s="55" t="str">
        <f>IFERROR(AC922*('SCENARIO Variables'!AK$32/'SCENARIO Variables'!AK$31),"")</f>
        <v/>
      </c>
    </row>
    <row r="1171" spans="3:29" x14ac:dyDescent="0.3">
      <c r="C1171" t="s">
        <v>193</v>
      </c>
      <c r="J1171" s="52" t="str">
        <f t="shared" si="52"/>
        <v>*</v>
      </c>
      <c r="K1171" s="8">
        <f t="shared" si="50"/>
        <v>2053</v>
      </c>
      <c r="L1171" s="59" t="str">
        <f t="shared" si="51"/>
        <v>TAI-C</v>
      </c>
      <c r="O1171" s="53" t="str">
        <f>IFERROR(ROUNDDOWN(O923*('SCENARIO Variables'!W$48/'SCENARIO Variables'!W$47),4),"")</f>
        <v/>
      </c>
      <c r="P1171" s="55" t="str">
        <f>IFERROR(P923*('SCENARIO Variables'!X$81/'SCENARIO Variables'!X$80),"")</f>
        <v/>
      </c>
      <c r="Q1171" s="55" t="str">
        <f>IFERROR(Q923*('SCENARIO Variables'!Y$81/'SCENARIO Variables'!Y$80),"")</f>
        <v/>
      </c>
      <c r="R1171" s="55" t="str">
        <f>IFERROR(R923*('SCENARIO Variables'!Z$81/'SCENARIO Variables'!Z$80),"")</f>
        <v/>
      </c>
      <c r="S1171" s="55" t="str">
        <f>IFERROR(S923*('SCENARIO Variables'!AA$81/'SCENARIO Variables'!AA$80),"")</f>
        <v/>
      </c>
      <c r="T1171" s="55" t="str">
        <f>IFERROR(T923*('SCENARIO Variables'!AB$81/'SCENARIO Variables'!AB$80),"")</f>
        <v/>
      </c>
      <c r="U1171" s="55" t="str">
        <f>IFERROR(U923*('SCENARIO Variables'!AC$81/'SCENARIO Variables'!AC$80),"")</f>
        <v/>
      </c>
      <c r="V1171" s="55" t="str">
        <f>IFERROR(V923*('SCENARIO Variables'!AD$81/'SCENARIO Variables'!AD$80),"")</f>
        <v/>
      </c>
      <c r="W1171" s="55" t="str">
        <f>IFERROR(W923*('SCENARIO Variables'!AE$81/'SCENARIO Variables'!AE$80),"")</f>
        <v/>
      </c>
      <c r="X1171" s="55" t="str">
        <f>IFERROR(X923*('SCENARIO Variables'!AF$81/'SCENARIO Variables'!AF$80),"")</f>
        <v/>
      </c>
      <c r="Y1171" s="55" t="str">
        <f>IFERROR(Y923*('SCENARIO Variables'!AG$81/'SCENARIO Variables'!AG$80),"")</f>
        <v/>
      </c>
      <c r="Z1171" s="55" t="str">
        <f>IFERROR(Z923*('SCENARIO Variables'!AH$81/'SCENARIO Variables'!AH$80),"")</f>
        <v/>
      </c>
      <c r="AA1171" s="55" t="str">
        <f>IFERROR(AA923*('SCENARIO Variables'!AI$81/'SCENARIO Variables'!AI$80),"")</f>
        <v/>
      </c>
      <c r="AB1171" s="55" t="str">
        <f>IFERROR(AB923*('SCENARIO Variables'!AJ$81/'SCENARIO Variables'!AJ$80),"")</f>
        <v/>
      </c>
      <c r="AC1171" s="55" t="str">
        <f>IFERROR(AC923*('SCENARIO Variables'!AK$81/'SCENARIO Variables'!AK$80),"")</f>
        <v/>
      </c>
    </row>
    <row r="1172" spans="3:29" x14ac:dyDescent="0.3">
      <c r="C1172" t="s">
        <v>194</v>
      </c>
      <c r="J1172" s="52" t="str">
        <f t="shared" si="52"/>
        <v>*</v>
      </c>
      <c r="K1172" s="8">
        <f t="shared" si="50"/>
        <v>2053</v>
      </c>
      <c r="L1172" s="59" t="str">
        <f t="shared" si="51"/>
        <v>TAV</v>
      </c>
      <c r="O1172" s="53" t="str">
        <f>IFERROR(ROUNDDOWN(O924*('SCENARIO Variables'!W$48/'SCENARIO Variables'!W$47),4),"")</f>
        <v/>
      </c>
      <c r="P1172" s="55" t="str">
        <f>IFERROR(P924*('SCENARIO Variables'!X$32/'SCENARIO Variables'!X$31),"")</f>
        <v/>
      </c>
      <c r="Q1172" s="55" t="str">
        <f>IFERROR(Q924*('SCENARIO Variables'!Y$32/'SCENARIO Variables'!Y$31),"")</f>
        <v/>
      </c>
      <c r="R1172" s="55" t="str">
        <f>IFERROR(R924*('SCENARIO Variables'!Z$32/'SCENARIO Variables'!Z$31),"")</f>
        <v/>
      </c>
      <c r="S1172" s="55" t="str">
        <f>IFERROR(S924*('SCENARIO Variables'!AA$32/'SCENARIO Variables'!AA$31),"")</f>
        <v/>
      </c>
      <c r="T1172" s="55" t="str">
        <f>IFERROR(T924*('SCENARIO Variables'!AB$32/'SCENARIO Variables'!AB$31),"")</f>
        <v/>
      </c>
      <c r="U1172" s="55" t="str">
        <f>IFERROR(U924*('SCENARIO Variables'!AC$32/'SCENARIO Variables'!AC$31),"")</f>
        <v/>
      </c>
      <c r="V1172" s="55" t="str">
        <f>IFERROR(V924*('SCENARIO Variables'!AD$32/'SCENARIO Variables'!AD$31),"")</f>
        <v/>
      </c>
      <c r="W1172" s="55" t="str">
        <f>IFERROR(W924*('SCENARIO Variables'!AE$32/'SCENARIO Variables'!AE$31),"")</f>
        <v/>
      </c>
      <c r="X1172" s="55" t="str">
        <f>IFERROR(X924*('SCENARIO Variables'!AF$32/'SCENARIO Variables'!AF$31),"")</f>
        <v/>
      </c>
      <c r="Y1172" s="55" t="str">
        <f>IFERROR(Y924*('SCENARIO Variables'!AG$32/'SCENARIO Variables'!AG$31),"")</f>
        <v/>
      </c>
      <c r="Z1172" s="55" t="str">
        <f>IFERROR(Z924*('SCENARIO Variables'!AH$32/'SCENARIO Variables'!AH$31),"")</f>
        <v/>
      </c>
      <c r="AA1172" s="55" t="str">
        <f>IFERROR(AA924*('SCENARIO Variables'!AI$32/'SCENARIO Variables'!AI$31),"")</f>
        <v/>
      </c>
      <c r="AB1172" s="55" t="str">
        <f>IFERROR(AB924*('SCENARIO Variables'!AJ$32/'SCENARIO Variables'!AJ$31),"")</f>
        <v/>
      </c>
      <c r="AC1172" s="55" t="str">
        <f>IFERROR(AC924*('SCENARIO Variables'!AK$32/'SCENARIO Variables'!AK$31),"")</f>
        <v/>
      </c>
    </row>
    <row r="1173" spans="3:29" x14ac:dyDescent="0.3">
      <c r="C1173" t="s">
        <v>195</v>
      </c>
      <c r="J1173" s="52" t="str">
        <f t="shared" si="52"/>
        <v>*</v>
      </c>
      <c r="K1173" s="8">
        <f t="shared" si="50"/>
        <v>2053</v>
      </c>
      <c r="L1173" s="59" t="str">
        <f t="shared" si="51"/>
        <v>TAV-C</v>
      </c>
      <c r="O1173" s="53" t="str">
        <f>IFERROR(ROUNDDOWN(O925*('SCENARIO Variables'!W$48/'SCENARIO Variables'!W$47),4),"")</f>
        <v/>
      </c>
      <c r="P1173" s="55" t="str">
        <f>IFERROR(P925*('SCENARIO Variables'!X$81/'SCENARIO Variables'!X$80),"")</f>
        <v/>
      </c>
      <c r="Q1173" s="55" t="str">
        <f>IFERROR(Q925*('SCENARIO Variables'!Y$81/'SCENARIO Variables'!Y$80),"")</f>
        <v/>
      </c>
      <c r="R1173" s="55" t="str">
        <f>IFERROR(R925*('SCENARIO Variables'!Z$81/'SCENARIO Variables'!Z$80),"")</f>
        <v/>
      </c>
      <c r="S1173" s="55" t="str">
        <f>IFERROR(S925*('SCENARIO Variables'!AA$81/'SCENARIO Variables'!AA$80),"")</f>
        <v/>
      </c>
      <c r="T1173" s="55" t="str">
        <f>IFERROR(T925*('SCENARIO Variables'!AB$81/'SCENARIO Variables'!AB$80),"")</f>
        <v/>
      </c>
      <c r="U1173" s="55" t="str">
        <f>IFERROR(U925*('SCENARIO Variables'!AC$81/'SCENARIO Variables'!AC$80),"")</f>
        <v/>
      </c>
      <c r="V1173" s="55" t="str">
        <f>IFERROR(V925*('SCENARIO Variables'!AD$81/'SCENARIO Variables'!AD$80),"")</f>
        <v/>
      </c>
      <c r="W1173" s="55" t="str">
        <f>IFERROR(W925*('SCENARIO Variables'!AE$81/'SCENARIO Variables'!AE$80),"")</f>
        <v/>
      </c>
      <c r="X1173" s="55" t="str">
        <f>IFERROR(X925*('SCENARIO Variables'!AF$81/'SCENARIO Variables'!AF$80),"")</f>
        <v/>
      </c>
      <c r="Y1173" s="55" t="str">
        <f>IFERROR(Y925*('SCENARIO Variables'!AG$81/'SCENARIO Variables'!AG$80),"")</f>
        <v/>
      </c>
      <c r="Z1173" s="55" t="str">
        <f>IFERROR(Z925*('SCENARIO Variables'!AH$81/'SCENARIO Variables'!AH$80),"")</f>
        <v/>
      </c>
      <c r="AA1173" s="55" t="str">
        <f>IFERROR(AA925*('SCENARIO Variables'!AI$81/'SCENARIO Variables'!AI$80),"")</f>
        <v/>
      </c>
      <c r="AB1173" s="55" t="str">
        <f>IFERROR(AB925*('SCENARIO Variables'!AJ$81/'SCENARIO Variables'!AJ$80),"")</f>
        <v/>
      </c>
      <c r="AC1173" s="55" t="str">
        <f>IFERROR(AC925*('SCENARIO Variables'!AK$81/'SCENARIO Variables'!AK$80),"")</f>
        <v/>
      </c>
    </row>
    <row r="1174" spans="3:29" x14ac:dyDescent="0.3">
      <c r="C1174" t="s">
        <v>196</v>
      </c>
      <c r="J1174" s="52" t="str">
        <f t="shared" si="52"/>
        <v>*</v>
      </c>
      <c r="K1174" s="8">
        <f t="shared" si="50"/>
        <v>2053</v>
      </c>
      <c r="L1174" s="59" t="str">
        <f t="shared" si="51"/>
        <v>TBI</v>
      </c>
      <c r="O1174" s="53" t="str">
        <f>IFERROR(ROUNDDOWN(O926*('SCENARIO Variables'!W$48/'SCENARIO Variables'!W$47),4),"")</f>
        <v/>
      </c>
      <c r="P1174" s="55" t="str">
        <f>IFERROR(P926*('SCENARIO Variables'!X$32/'SCENARIO Variables'!X$31),"")</f>
        <v/>
      </c>
      <c r="Q1174" s="55" t="str">
        <f>IFERROR(Q926*('SCENARIO Variables'!Y$32/'SCENARIO Variables'!Y$31),"")</f>
        <v/>
      </c>
      <c r="R1174" s="55" t="str">
        <f>IFERROR(R926*('SCENARIO Variables'!Z$32/'SCENARIO Variables'!Z$31),"")</f>
        <v/>
      </c>
      <c r="S1174" s="55" t="str">
        <f>IFERROR(S926*('SCENARIO Variables'!AA$32/'SCENARIO Variables'!AA$31),"")</f>
        <v/>
      </c>
      <c r="T1174" s="55" t="str">
        <f>IFERROR(T926*('SCENARIO Variables'!AB$32/'SCENARIO Variables'!AB$31),"")</f>
        <v/>
      </c>
      <c r="U1174" s="55" t="str">
        <f>IFERROR(U926*('SCENARIO Variables'!AC$32/'SCENARIO Variables'!AC$31),"")</f>
        <v/>
      </c>
      <c r="V1174" s="55" t="str">
        <f>IFERROR(V926*('SCENARIO Variables'!AD$32/'SCENARIO Variables'!AD$31),"")</f>
        <v/>
      </c>
      <c r="W1174" s="55" t="str">
        <f>IFERROR(W926*('SCENARIO Variables'!AE$32/'SCENARIO Variables'!AE$31),"")</f>
        <v/>
      </c>
      <c r="X1174" s="55" t="str">
        <f>IFERROR(X926*('SCENARIO Variables'!AF$32/'SCENARIO Variables'!AF$31),"")</f>
        <v/>
      </c>
      <c r="Y1174" s="55" t="str">
        <f>IFERROR(Y926*('SCENARIO Variables'!AG$32/'SCENARIO Variables'!AG$31),"")</f>
        <v/>
      </c>
      <c r="Z1174" s="55" t="str">
        <f>IFERROR(Z926*('SCENARIO Variables'!AH$32/'SCENARIO Variables'!AH$31),"")</f>
        <v/>
      </c>
      <c r="AA1174" s="55" t="str">
        <f>IFERROR(AA926*('SCENARIO Variables'!AI$32/'SCENARIO Variables'!AI$31),"")</f>
        <v/>
      </c>
      <c r="AB1174" s="55" t="str">
        <f>IFERROR(AB926*('SCENARIO Variables'!AJ$32/'SCENARIO Variables'!AJ$31),"")</f>
        <v/>
      </c>
      <c r="AC1174" s="55" t="str">
        <f>IFERROR(AC926*('SCENARIO Variables'!AK$32/'SCENARIO Variables'!AK$31),"")</f>
        <v/>
      </c>
    </row>
    <row r="1175" spans="3:29" x14ac:dyDescent="0.3">
      <c r="C1175" t="s">
        <v>197</v>
      </c>
      <c r="J1175" s="52" t="str">
        <f t="shared" si="52"/>
        <v>*</v>
      </c>
      <c r="K1175" s="8">
        <f t="shared" si="50"/>
        <v>2053</v>
      </c>
      <c r="L1175" s="59" t="str">
        <f t="shared" si="51"/>
        <v>TBI-C</v>
      </c>
      <c r="O1175" s="53" t="str">
        <f>IFERROR(ROUNDDOWN(O927*('SCENARIO Variables'!W$48/'SCENARIO Variables'!W$47),4),"")</f>
        <v/>
      </c>
      <c r="P1175" s="55" t="str">
        <f>IFERROR(P927*('SCENARIO Variables'!X$81/'SCENARIO Variables'!X$80),"")</f>
        <v/>
      </c>
      <c r="Q1175" s="55" t="str">
        <f>IFERROR(Q927*('SCENARIO Variables'!Y$81/'SCENARIO Variables'!Y$80),"")</f>
        <v/>
      </c>
      <c r="R1175" s="55" t="str">
        <f>IFERROR(R927*('SCENARIO Variables'!Z$81/'SCENARIO Variables'!Z$80),"")</f>
        <v/>
      </c>
      <c r="S1175" s="55" t="str">
        <f>IFERROR(S927*('SCENARIO Variables'!AA$81/'SCENARIO Variables'!AA$80),"")</f>
        <v/>
      </c>
      <c r="T1175" s="55" t="str">
        <f>IFERROR(T927*('SCENARIO Variables'!AB$81/'SCENARIO Variables'!AB$80),"")</f>
        <v/>
      </c>
      <c r="U1175" s="55" t="str">
        <f>IFERROR(U927*('SCENARIO Variables'!AC$81/'SCENARIO Variables'!AC$80),"")</f>
        <v/>
      </c>
      <c r="V1175" s="55" t="str">
        <f>IFERROR(V927*('SCENARIO Variables'!AD$81/'SCENARIO Variables'!AD$80),"")</f>
        <v/>
      </c>
      <c r="W1175" s="55" t="str">
        <f>IFERROR(W927*('SCENARIO Variables'!AE$81/'SCENARIO Variables'!AE$80),"")</f>
        <v/>
      </c>
      <c r="X1175" s="55" t="str">
        <f>IFERROR(X927*('SCENARIO Variables'!AF$81/'SCENARIO Variables'!AF$80),"")</f>
        <v/>
      </c>
      <c r="Y1175" s="55" t="str">
        <f>IFERROR(Y927*('SCENARIO Variables'!AG$81/'SCENARIO Variables'!AG$80),"")</f>
        <v/>
      </c>
      <c r="Z1175" s="55" t="str">
        <f>IFERROR(Z927*('SCENARIO Variables'!AH$81/'SCENARIO Variables'!AH$80),"")</f>
        <v/>
      </c>
      <c r="AA1175" s="55" t="str">
        <f>IFERROR(AA927*('SCENARIO Variables'!AI$81/'SCENARIO Variables'!AI$80),"")</f>
        <v/>
      </c>
      <c r="AB1175" s="55" t="str">
        <f>IFERROR(AB927*('SCENARIO Variables'!AJ$81/'SCENARIO Variables'!AJ$80),"")</f>
        <v/>
      </c>
      <c r="AC1175" s="55" t="str">
        <f>IFERROR(AC927*('SCENARIO Variables'!AK$81/'SCENARIO Variables'!AK$80),"")</f>
        <v/>
      </c>
    </row>
    <row r="1176" spans="3:29" x14ac:dyDescent="0.3">
      <c r="C1176" t="s">
        <v>198</v>
      </c>
      <c r="J1176" s="52" t="str">
        <f t="shared" si="52"/>
        <v>*</v>
      </c>
      <c r="K1176" s="8">
        <f t="shared" si="50"/>
        <v>2053</v>
      </c>
      <c r="L1176" s="59" t="str">
        <f t="shared" si="51"/>
        <v>TBU</v>
      </c>
      <c r="O1176" s="53" t="str">
        <f>IFERROR(ROUNDDOWN(O928*('SCENARIO Variables'!W$48/'SCENARIO Variables'!W$47),4),"")</f>
        <v/>
      </c>
      <c r="P1176" s="55" t="str">
        <f>IFERROR(P928*('SCENARIO Variables'!X$32/'SCENARIO Variables'!X$31),"")</f>
        <v/>
      </c>
      <c r="Q1176" s="55" t="str">
        <f>IFERROR(Q928*('SCENARIO Variables'!Y$32/'SCENARIO Variables'!Y$31),"")</f>
        <v/>
      </c>
      <c r="R1176" s="55" t="str">
        <f>IFERROR(R928*('SCENARIO Variables'!Z$32/'SCENARIO Variables'!Z$31),"")</f>
        <v/>
      </c>
      <c r="S1176" s="55" t="str">
        <f>IFERROR(S928*('SCENARIO Variables'!AA$32/'SCENARIO Variables'!AA$31),"")</f>
        <v/>
      </c>
      <c r="T1176" s="55" t="str">
        <f>IFERROR(T928*('SCENARIO Variables'!AB$32/'SCENARIO Variables'!AB$31),"")</f>
        <v/>
      </c>
      <c r="U1176" s="55" t="str">
        <f>IFERROR(U928*('SCENARIO Variables'!AC$32/'SCENARIO Variables'!AC$31),"")</f>
        <v/>
      </c>
      <c r="V1176" s="55" t="str">
        <f>IFERROR(V928*('SCENARIO Variables'!AD$32/'SCENARIO Variables'!AD$31),"")</f>
        <v/>
      </c>
      <c r="W1176" s="55" t="str">
        <f>IFERROR(W928*('SCENARIO Variables'!AE$32/'SCENARIO Variables'!AE$31),"")</f>
        <v/>
      </c>
      <c r="X1176" s="55" t="str">
        <f>IFERROR(X928*('SCENARIO Variables'!AF$32/'SCENARIO Variables'!AF$31),"")</f>
        <v/>
      </c>
      <c r="Y1176" s="55" t="str">
        <f>IFERROR(Y928*('SCENARIO Variables'!AG$32/'SCENARIO Variables'!AG$31),"")</f>
        <v/>
      </c>
      <c r="Z1176" s="55" t="str">
        <f>IFERROR(Z928*('SCENARIO Variables'!AH$32/'SCENARIO Variables'!AH$31),"")</f>
        <v/>
      </c>
      <c r="AA1176" s="55" t="str">
        <f>IFERROR(AA928*('SCENARIO Variables'!AI$32/'SCENARIO Variables'!AI$31),"")</f>
        <v/>
      </c>
      <c r="AB1176" s="55" t="str">
        <f>IFERROR(AB928*('SCENARIO Variables'!AJ$32/'SCENARIO Variables'!AJ$31),"")</f>
        <v/>
      </c>
      <c r="AC1176" s="55" t="str">
        <f>IFERROR(AC928*('SCENARIO Variables'!AK$32/'SCENARIO Variables'!AK$31),"")</f>
        <v/>
      </c>
    </row>
    <row r="1177" spans="3:29" x14ac:dyDescent="0.3">
      <c r="C1177" t="s">
        <v>199</v>
      </c>
      <c r="J1177" s="52" t="str">
        <f t="shared" si="52"/>
        <v>*</v>
      </c>
      <c r="K1177" s="8">
        <f t="shared" si="50"/>
        <v>2053</v>
      </c>
      <c r="L1177" s="59" t="str">
        <f t="shared" si="51"/>
        <v>TBU-C</v>
      </c>
      <c r="O1177" s="53" t="str">
        <f>IFERROR(ROUNDDOWN(O929*('SCENARIO Variables'!W$48/'SCENARIO Variables'!W$47),4),"")</f>
        <v/>
      </c>
      <c r="P1177" s="55" t="str">
        <f>IFERROR(P929*('SCENARIO Variables'!X$81/'SCENARIO Variables'!X$80),"")</f>
        <v/>
      </c>
      <c r="Q1177" s="55" t="str">
        <f>IFERROR(Q929*('SCENARIO Variables'!Y$81/'SCENARIO Variables'!Y$80),"")</f>
        <v/>
      </c>
      <c r="R1177" s="55" t="str">
        <f>IFERROR(R929*('SCENARIO Variables'!Z$81/'SCENARIO Variables'!Z$80),"")</f>
        <v/>
      </c>
      <c r="S1177" s="55" t="str">
        <f>IFERROR(S929*('SCENARIO Variables'!AA$81/'SCENARIO Variables'!AA$80),"")</f>
        <v/>
      </c>
      <c r="T1177" s="55" t="str">
        <f>IFERROR(T929*('SCENARIO Variables'!AB$81/'SCENARIO Variables'!AB$80),"")</f>
        <v/>
      </c>
      <c r="U1177" s="55" t="str">
        <f>IFERROR(U929*('SCENARIO Variables'!AC$81/'SCENARIO Variables'!AC$80),"")</f>
        <v/>
      </c>
      <c r="V1177" s="55" t="str">
        <f>IFERROR(V929*('SCENARIO Variables'!AD$81/'SCENARIO Variables'!AD$80),"")</f>
        <v/>
      </c>
      <c r="W1177" s="55" t="str">
        <f>IFERROR(W929*('SCENARIO Variables'!AE$81/'SCENARIO Variables'!AE$80),"")</f>
        <v/>
      </c>
      <c r="X1177" s="55" t="str">
        <f>IFERROR(X929*('SCENARIO Variables'!AF$81/'SCENARIO Variables'!AF$80),"")</f>
        <v/>
      </c>
      <c r="Y1177" s="55" t="str">
        <f>IFERROR(Y929*('SCENARIO Variables'!AG$81/'SCENARIO Variables'!AG$80),"")</f>
        <v/>
      </c>
      <c r="Z1177" s="55" t="str">
        <f>IFERROR(Z929*('SCENARIO Variables'!AH$81/'SCENARIO Variables'!AH$80),"")</f>
        <v/>
      </c>
      <c r="AA1177" s="55" t="str">
        <f>IFERROR(AA929*('SCENARIO Variables'!AI$81/'SCENARIO Variables'!AI$80),"")</f>
        <v/>
      </c>
      <c r="AB1177" s="55" t="str">
        <f>IFERROR(AB929*('SCENARIO Variables'!AJ$81/'SCENARIO Variables'!AJ$80),"")</f>
        <v/>
      </c>
      <c r="AC1177" s="55" t="str">
        <f>IFERROR(AC929*('SCENARIO Variables'!AK$81/'SCENARIO Variables'!AK$80),"")</f>
        <v/>
      </c>
    </row>
    <row r="1178" spans="3:29" x14ac:dyDescent="0.3">
      <c r="C1178" t="s">
        <v>200</v>
      </c>
      <c r="J1178" s="52" t="str">
        <f t="shared" si="52"/>
        <v>*</v>
      </c>
      <c r="K1178" s="8">
        <f t="shared" si="50"/>
        <v>2053</v>
      </c>
      <c r="L1178" s="59" t="str">
        <f t="shared" si="51"/>
        <v>TCL</v>
      </c>
      <c r="O1178" s="53" t="str">
        <f>IFERROR(ROUNDDOWN(O930*('SCENARIO Variables'!W$48/'SCENARIO Variables'!W$47),4),"")</f>
        <v/>
      </c>
      <c r="P1178" s="55" t="str">
        <f>IFERROR(P930*('SCENARIO Variables'!X$32/'SCENARIO Variables'!X$31),"")</f>
        <v/>
      </c>
      <c r="Q1178" s="55" t="str">
        <f>IFERROR(Q930*('SCENARIO Variables'!Y$32/'SCENARIO Variables'!Y$31),"")</f>
        <v/>
      </c>
      <c r="R1178" s="55" t="str">
        <f>IFERROR(R930*('SCENARIO Variables'!Z$32/'SCENARIO Variables'!Z$31),"")</f>
        <v/>
      </c>
      <c r="S1178" s="55" t="str">
        <f>IFERROR(S930*('SCENARIO Variables'!AA$32/'SCENARIO Variables'!AA$31),"")</f>
        <v/>
      </c>
      <c r="T1178" s="55" t="str">
        <f>IFERROR(T930*('SCENARIO Variables'!AB$32/'SCENARIO Variables'!AB$31),"")</f>
        <v/>
      </c>
      <c r="U1178" s="55" t="str">
        <f>IFERROR(U930*('SCENARIO Variables'!AC$32/'SCENARIO Variables'!AC$31),"")</f>
        <v/>
      </c>
      <c r="V1178" s="55" t="str">
        <f>IFERROR(V930*('SCENARIO Variables'!AD$32/'SCENARIO Variables'!AD$31),"")</f>
        <v/>
      </c>
      <c r="W1178" s="55" t="str">
        <f>IFERROR(W930*('SCENARIO Variables'!AE$32/'SCENARIO Variables'!AE$31),"")</f>
        <v/>
      </c>
      <c r="X1178" s="55" t="str">
        <f>IFERROR(X930*('SCENARIO Variables'!AF$32/'SCENARIO Variables'!AF$31),"")</f>
        <v/>
      </c>
      <c r="Y1178" s="55" t="str">
        <f>IFERROR(Y930*('SCENARIO Variables'!AG$32/'SCENARIO Variables'!AG$31),"")</f>
        <v/>
      </c>
      <c r="Z1178" s="55" t="str">
        <f>IFERROR(Z930*('SCENARIO Variables'!AH$32/'SCENARIO Variables'!AH$31),"")</f>
        <v/>
      </c>
      <c r="AA1178" s="55" t="str">
        <f>IFERROR(AA930*('SCENARIO Variables'!AI$32/'SCENARIO Variables'!AI$31),"")</f>
        <v/>
      </c>
      <c r="AB1178" s="55" t="str">
        <f>IFERROR(AB930*('SCENARIO Variables'!AJ$32/'SCENARIO Variables'!AJ$31),"")</f>
        <v/>
      </c>
      <c r="AC1178" s="55" t="str">
        <f>IFERROR(AC930*('SCENARIO Variables'!AK$32/'SCENARIO Variables'!AK$31),"")</f>
        <v/>
      </c>
    </row>
    <row r="1179" spans="3:29" x14ac:dyDescent="0.3">
      <c r="C1179" t="s">
        <v>201</v>
      </c>
      <c r="J1179" s="52" t="str">
        <f t="shared" si="52"/>
        <v>*</v>
      </c>
      <c r="K1179" s="8">
        <f t="shared" si="50"/>
        <v>2053</v>
      </c>
      <c r="L1179" s="59" t="str">
        <f t="shared" si="51"/>
        <v>TCL-C</v>
      </c>
      <c r="O1179" s="53" t="str">
        <f>IFERROR(ROUNDDOWN(O931*('SCENARIO Variables'!W$48/'SCENARIO Variables'!W$47),4),"")</f>
        <v/>
      </c>
      <c r="P1179" s="55" t="str">
        <f>IFERROR(P931*('SCENARIO Variables'!X$81/'SCENARIO Variables'!X$80),"")</f>
        <v/>
      </c>
      <c r="Q1179" s="55" t="str">
        <f>IFERROR(Q931*('SCENARIO Variables'!Y$81/'SCENARIO Variables'!Y$80),"")</f>
        <v/>
      </c>
      <c r="R1179" s="55" t="str">
        <f>IFERROR(R931*('SCENARIO Variables'!Z$81/'SCENARIO Variables'!Z$80),"")</f>
        <v/>
      </c>
      <c r="S1179" s="55" t="str">
        <f>IFERROR(S931*('SCENARIO Variables'!AA$81/'SCENARIO Variables'!AA$80),"")</f>
        <v/>
      </c>
      <c r="T1179" s="55" t="str">
        <f>IFERROR(T931*('SCENARIO Variables'!AB$81/'SCENARIO Variables'!AB$80),"")</f>
        <v/>
      </c>
      <c r="U1179" s="55" t="str">
        <f>IFERROR(U931*('SCENARIO Variables'!AC$81/'SCENARIO Variables'!AC$80),"")</f>
        <v/>
      </c>
      <c r="V1179" s="55" t="str">
        <f>IFERROR(V931*('SCENARIO Variables'!AD$81/'SCENARIO Variables'!AD$80),"")</f>
        <v/>
      </c>
      <c r="W1179" s="55" t="str">
        <f>IFERROR(W931*('SCENARIO Variables'!AE$81/'SCENARIO Variables'!AE$80),"")</f>
        <v/>
      </c>
      <c r="X1179" s="55" t="str">
        <f>IFERROR(X931*('SCENARIO Variables'!AF$81/'SCENARIO Variables'!AF$80),"")</f>
        <v/>
      </c>
      <c r="Y1179" s="55" t="str">
        <f>IFERROR(Y931*('SCENARIO Variables'!AG$81/'SCENARIO Variables'!AG$80),"")</f>
        <v/>
      </c>
      <c r="Z1179" s="55" t="str">
        <f>IFERROR(Z931*('SCENARIO Variables'!AH$81/'SCENARIO Variables'!AH$80),"")</f>
        <v/>
      </c>
      <c r="AA1179" s="55" t="str">
        <f>IFERROR(AA931*('SCENARIO Variables'!AI$81/'SCENARIO Variables'!AI$80),"")</f>
        <v/>
      </c>
      <c r="AB1179" s="55" t="str">
        <f>IFERROR(AB931*('SCENARIO Variables'!AJ$81/'SCENARIO Variables'!AJ$80),"")</f>
        <v/>
      </c>
      <c r="AC1179" s="55" t="str">
        <f>IFERROR(AC931*('SCENARIO Variables'!AK$81/'SCENARIO Variables'!AK$80),"")</f>
        <v/>
      </c>
    </row>
    <row r="1180" spans="3:29" x14ac:dyDescent="0.3">
      <c r="C1180" t="s">
        <v>202</v>
      </c>
      <c r="J1180" s="52" t="str">
        <f t="shared" si="52"/>
        <v>*</v>
      </c>
      <c r="K1180" s="8">
        <f t="shared" si="50"/>
        <v>2053</v>
      </c>
      <c r="L1180" s="59" t="str">
        <f t="shared" si="51"/>
        <v>TCL-P</v>
      </c>
      <c r="O1180" s="53" t="str">
        <f>IFERROR(ROUNDDOWN(O932*('SCENARIO Variables'!W$48/'SCENARIO Variables'!W$47),4),"")</f>
        <v/>
      </c>
      <c r="P1180" s="55" t="str">
        <f>IFERROR(P932*('SCENARIO Variables'!X$32/'SCENARIO Variables'!X$31),"")</f>
        <v/>
      </c>
      <c r="Q1180" s="55" t="str">
        <f>IFERROR(Q932*('SCENARIO Variables'!Y$32/'SCENARIO Variables'!Y$31),"")</f>
        <v/>
      </c>
      <c r="R1180" s="55" t="str">
        <f>IFERROR(R932*('SCENARIO Variables'!Z$32/'SCENARIO Variables'!Z$31),"")</f>
        <v/>
      </c>
      <c r="S1180" s="55" t="str">
        <f>IFERROR(S932*('SCENARIO Variables'!AA$32/'SCENARIO Variables'!AA$31),"")</f>
        <v/>
      </c>
      <c r="T1180" s="55" t="str">
        <f>IFERROR(T932*('SCENARIO Variables'!AB$32/'SCENARIO Variables'!AB$31),"")</f>
        <v/>
      </c>
      <c r="U1180" s="55" t="str">
        <f>IFERROR(U932*('SCENARIO Variables'!AC$32/'SCENARIO Variables'!AC$31),"")</f>
        <v/>
      </c>
      <c r="V1180" s="55" t="str">
        <f>IFERROR(V932*('SCENARIO Variables'!AD$32/'SCENARIO Variables'!AD$31),"")</f>
        <v/>
      </c>
      <c r="W1180" s="55" t="str">
        <f>IFERROR(W932*('SCENARIO Variables'!AE$32/'SCENARIO Variables'!AE$31),"")</f>
        <v/>
      </c>
      <c r="X1180" s="55" t="str">
        <f>IFERROR(X932*('SCENARIO Variables'!AF$32/'SCENARIO Variables'!AF$31),"")</f>
        <v/>
      </c>
      <c r="Y1180" s="55" t="str">
        <f>IFERROR(Y932*('SCENARIO Variables'!AG$32/'SCENARIO Variables'!AG$31),"")</f>
        <v/>
      </c>
      <c r="Z1180" s="55" t="str">
        <f>IFERROR(Z932*('SCENARIO Variables'!AH$32/'SCENARIO Variables'!AH$31),"")</f>
        <v/>
      </c>
      <c r="AA1180" s="55" t="str">
        <f>IFERROR(AA932*('SCENARIO Variables'!AI$32/'SCENARIO Variables'!AI$31),"")</f>
        <v/>
      </c>
      <c r="AB1180" s="55" t="str">
        <f>IFERROR(AB932*('SCENARIO Variables'!AJ$32/'SCENARIO Variables'!AJ$31),"")</f>
        <v/>
      </c>
      <c r="AC1180" s="55" t="str">
        <f>IFERROR(AC932*('SCENARIO Variables'!AK$32/'SCENARIO Variables'!AK$31),"")</f>
        <v/>
      </c>
    </row>
    <row r="1181" spans="3:29" x14ac:dyDescent="0.3">
      <c r="C1181" t="s">
        <v>203</v>
      </c>
      <c r="J1181" s="52" t="str">
        <f t="shared" si="52"/>
        <v>*</v>
      </c>
      <c r="K1181" s="8">
        <f t="shared" si="50"/>
        <v>2053</v>
      </c>
      <c r="L1181" s="59" t="str">
        <f t="shared" si="51"/>
        <v>TCS</v>
      </c>
      <c r="O1181" s="53" t="str">
        <f>IFERROR(ROUNDDOWN(O933*('SCENARIO Variables'!W$48/'SCENARIO Variables'!W$47),4),"")</f>
        <v/>
      </c>
      <c r="P1181" s="55" t="str">
        <f>IFERROR(P933*('SCENARIO Variables'!X$32/'SCENARIO Variables'!X$31),"")</f>
        <v/>
      </c>
      <c r="Q1181" s="55" t="str">
        <f>IFERROR(Q933*('SCENARIO Variables'!Y$32/'SCENARIO Variables'!Y$31),"")</f>
        <v/>
      </c>
      <c r="R1181" s="55" t="str">
        <f>IFERROR(R933*('SCENARIO Variables'!Z$32/'SCENARIO Variables'!Z$31),"")</f>
        <v/>
      </c>
      <c r="S1181" s="55" t="str">
        <f>IFERROR(S933*('SCENARIO Variables'!AA$32/'SCENARIO Variables'!AA$31),"")</f>
        <v/>
      </c>
      <c r="T1181" s="55" t="str">
        <f>IFERROR(T933*('SCENARIO Variables'!AB$32/'SCENARIO Variables'!AB$31),"")</f>
        <v/>
      </c>
      <c r="U1181" s="55" t="str">
        <f>IFERROR(U933*('SCENARIO Variables'!AC$32/'SCENARIO Variables'!AC$31),"")</f>
        <v/>
      </c>
      <c r="V1181" s="55" t="str">
        <f>IFERROR(V933*('SCENARIO Variables'!AD$32/'SCENARIO Variables'!AD$31),"")</f>
        <v/>
      </c>
      <c r="W1181" s="55" t="str">
        <f>IFERROR(W933*('SCENARIO Variables'!AE$32/'SCENARIO Variables'!AE$31),"")</f>
        <v/>
      </c>
      <c r="X1181" s="55" t="str">
        <f>IFERROR(X933*('SCENARIO Variables'!AF$32/'SCENARIO Variables'!AF$31),"")</f>
        <v/>
      </c>
      <c r="Y1181" s="55" t="str">
        <f>IFERROR(Y933*('SCENARIO Variables'!AG$32/'SCENARIO Variables'!AG$31),"")</f>
        <v/>
      </c>
      <c r="Z1181" s="55" t="str">
        <f>IFERROR(Z933*('SCENARIO Variables'!AH$32/'SCENARIO Variables'!AH$31),"")</f>
        <v/>
      </c>
      <c r="AA1181" s="55" t="str">
        <f>IFERROR(AA933*('SCENARIO Variables'!AI$32/'SCENARIO Variables'!AI$31),"")</f>
        <v/>
      </c>
      <c r="AB1181" s="55" t="str">
        <f>IFERROR(AB933*('SCENARIO Variables'!AJ$32/'SCENARIO Variables'!AJ$31),"")</f>
        <v/>
      </c>
      <c r="AC1181" s="55" t="str">
        <f>IFERROR(AC933*('SCENARIO Variables'!AK$32/'SCENARIO Variables'!AK$31),"")</f>
        <v/>
      </c>
    </row>
    <row r="1182" spans="3:29" x14ac:dyDescent="0.3">
      <c r="C1182" t="s">
        <v>204</v>
      </c>
      <c r="J1182" s="52" t="str">
        <f t="shared" si="52"/>
        <v>*</v>
      </c>
      <c r="K1182" s="8">
        <f t="shared" si="50"/>
        <v>2053</v>
      </c>
      <c r="L1182" s="59" t="str">
        <f t="shared" si="51"/>
        <v>TCS-C</v>
      </c>
      <c r="O1182" s="53" t="str">
        <f>IFERROR(ROUNDDOWN(O934*('SCENARIO Variables'!W$48/'SCENARIO Variables'!W$47),4),"")</f>
        <v/>
      </c>
      <c r="P1182" s="55" t="str">
        <f>IFERROR(P934*('SCENARIO Variables'!X$81/'SCENARIO Variables'!X$80),"")</f>
        <v/>
      </c>
      <c r="Q1182" s="55" t="str">
        <f>IFERROR(Q934*('SCENARIO Variables'!Y$81/'SCENARIO Variables'!Y$80),"")</f>
        <v/>
      </c>
      <c r="R1182" s="55" t="str">
        <f>IFERROR(R934*('SCENARIO Variables'!Z$81/'SCENARIO Variables'!Z$80),"")</f>
        <v/>
      </c>
      <c r="S1182" s="55" t="str">
        <f>IFERROR(S934*('SCENARIO Variables'!AA$81/'SCENARIO Variables'!AA$80),"")</f>
        <v/>
      </c>
      <c r="T1182" s="55" t="str">
        <f>IFERROR(T934*('SCENARIO Variables'!AB$81/'SCENARIO Variables'!AB$80),"")</f>
        <v/>
      </c>
      <c r="U1182" s="55" t="str">
        <f>IFERROR(U934*('SCENARIO Variables'!AC$81/'SCENARIO Variables'!AC$80),"")</f>
        <v/>
      </c>
      <c r="V1182" s="55" t="str">
        <f>IFERROR(V934*('SCENARIO Variables'!AD$81/'SCENARIO Variables'!AD$80),"")</f>
        <v/>
      </c>
      <c r="W1182" s="55" t="str">
        <f>IFERROR(W934*('SCENARIO Variables'!AE$81/'SCENARIO Variables'!AE$80),"")</f>
        <v/>
      </c>
      <c r="X1182" s="55" t="str">
        <f>IFERROR(X934*('SCENARIO Variables'!AF$81/'SCENARIO Variables'!AF$80),"")</f>
        <v/>
      </c>
      <c r="Y1182" s="55" t="str">
        <f>IFERROR(Y934*('SCENARIO Variables'!AG$81/'SCENARIO Variables'!AG$80),"")</f>
        <v/>
      </c>
      <c r="Z1182" s="55" t="str">
        <f>IFERROR(Z934*('SCENARIO Variables'!AH$81/'SCENARIO Variables'!AH$80),"")</f>
        <v/>
      </c>
      <c r="AA1182" s="55" t="str">
        <f>IFERROR(AA934*('SCENARIO Variables'!AI$81/'SCENARIO Variables'!AI$80),"")</f>
        <v/>
      </c>
      <c r="AB1182" s="55" t="str">
        <f>IFERROR(AB934*('SCENARIO Variables'!AJ$81/'SCENARIO Variables'!AJ$80),"")</f>
        <v/>
      </c>
      <c r="AC1182" s="55" t="str">
        <f>IFERROR(AC934*('SCENARIO Variables'!AK$81/'SCENARIO Variables'!AK$80),"")</f>
        <v/>
      </c>
    </row>
    <row r="1183" spans="3:29" x14ac:dyDescent="0.3">
      <c r="C1183" t="s">
        <v>205</v>
      </c>
      <c r="J1183" s="52" t="str">
        <f t="shared" si="52"/>
        <v>*</v>
      </c>
      <c r="K1183" s="8">
        <f t="shared" si="50"/>
        <v>2053</v>
      </c>
      <c r="L1183" s="59" t="str">
        <f t="shared" si="51"/>
        <v>TCS-P</v>
      </c>
      <c r="O1183" s="53" t="str">
        <f>IFERROR(ROUNDDOWN(O935*('SCENARIO Variables'!W$48/'SCENARIO Variables'!W$47),4),"")</f>
        <v/>
      </c>
      <c r="P1183" s="55" t="str">
        <f>IFERROR(P935*('SCENARIO Variables'!X$32/'SCENARIO Variables'!X$31),"")</f>
        <v/>
      </c>
      <c r="Q1183" s="55" t="str">
        <f>IFERROR(Q935*('SCENARIO Variables'!Y$32/'SCENARIO Variables'!Y$31),"")</f>
        <v/>
      </c>
      <c r="R1183" s="55" t="str">
        <f>IFERROR(R935*('SCENARIO Variables'!Z$32/'SCENARIO Variables'!Z$31),"")</f>
        <v/>
      </c>
      <c r="S1183" s="55" t="str">
        <f>IFERROR(S935*('SCENARIO Variables'!AA$32/'SCENARIO Variables'!AA$31),"")</f>
        <v/>
      </c>
      <c r="T1183" s="55" t="str">
        <f>IFERROR(T935*('SCENARIO Variables'!AB$32/'SCENARIO Variables'!AB$31),"")</f>
        <v/>
      </c>
      <c r="U1183" s="55" t="str">
        <f>IFERROR(U935*('SCENARIO Variables'!AC$32/'SCENARIO Variables'!AC$31),"")</f>
        <v/>
      </c>
      <c r="V1183" s="55" t="str">
        <f>IFERROR(V935*('SCENARIO Variables'!AD$32/'SCENARIO Variables'!AD$31),"")</f>
        <v/>
      </c>
      <c r="W1183" s="55" t="str">
        <f>IFERROR(W935*('SCENARIO Variables'!AE$32/'SCENARIO Variables'!AE$31),"")</f>
        <v/>
      </c>
      <c r="X1183" s="55" t="str">
        <f>IFERROR(X935*('SCENARIO Variables'!AF$32/'SCENARIO Variables'!AF$31),"")</f>
        <v/>
      </c>
      <c r="Y1183" s="55" t="str">
        <f>IFERROR(Y935*('SCENARIO Variables'!AG$32/'SCENARIO Variables'!AG$31),"")</f>
        <v/>
      </c>
      <c r="Z1183" s="55" t="str">
        <f>IFERROR(Z935*('SCENARIO Variables'!AH$32/'SCENARIO Variables'!AH$31),"")</f>
        <v/>
      </c>
      <c r="AA1183" s="55" t="str">
        <f>IFERROR(AA935*('SCENARIO Variables'!AI$32/'SCENARIO Variables'!AI$31),"")</f>
        <v/>
      </c>
      <c r="AB1183" s="55" t="str">
        <f>IFERROR(AB935*('SCENARIO Variables'!AJ$32/'SCENARIO Variables'!AJ$31),"")</f>
        <v/>
      </c>
      <c r="AC1183" s="55" t="str">
        <f>IFERROR(AC935*('SCENARIO Variables'!AK$32/'SCENARIO Variables'!AK$31),"")</f>
        <v/>
      </c>
    </row>
    <row r="1184" spans="3:29" x14ac:dyDescent="0.3">
      <c r="C1184" t="s">
        <v>206</v>
      </c>
      <c r="J1184" s="52" t="str">
        <f t="shared" si="52"/>
        <v>*</v>
      </c>
      <c r="K1184" s="8">
        <f t="shared" si="50"/>
        <v>2053</v>
      </c>
      <c r="L1184" s="59" t="str">
        <f t="shared" si="51"/>
        <v>TLEP</v>
      </c>
      <c r="O1184" s="53" t="str">
        <f>IFERROR(ROUNDDOWN(O936*('SCENARIO Variables'!W$48/'SCENARIO Variables'!W$47),4),"")</f>
        <v/>
      </c>
      <c r="P1184" s="55" t="str">
        <f>IFERROR(P936*('SCENARIO Variables'!X$32/'SCENARIO Variables'!X$31),"")</f>
        <v/>
      </c>
      <c r="Q1184" s="55" t="str">
        <f>IFERROR(Q936*('SCENARIO Variables'!Y$32/'SCENARIO Variables'!Y$31),"")</f>
        <v/>
      </c>
      <c r="R1184" s="55" t="str">
        <f>IFERROR(R936*('SCENARIO Variables'!Z$32/'SCENARIO Variables'!Z$31),"")</f>
        <v/>
      </c>
      <c r="S1184" s="55" t="str">
        <f>IFERROR(S936*('SCENARIO Variables'!AA$32/'SCENARIO Variables'!AA$31),"")</f>
        <v/>
      </c>
      <c r="T1184" s="55" t="str">
        <f>IFERROR(T936*('SCENARIO Variables'!AB$32/'SCENARIO Variables'!AB$31),"")</f>
        <v/>
      </c>
      <c r="U1184" s="55" t="str">
        <f>IFERROR(U936*('SCENARIO Variables'!AC$32/'SCENARIO Variables'!AC$31),"")</f>
        <v/>
      </c>
      <c r="V1184" s="55" t="str">
        <f>IFERROR(V936*('SCENARIO Variables'!AD$32/'SCENARIO Variables'!AD$31),"")</f>
        <v/>
      </c>
      <c r="W1184" s="55" t="str">
        <f>IFERROR(W936*('SCENARIO Variables'!AE$32/'SCENARIO Variables'!AE$31),"")</f>
        <v/>
      </c>
      <c r="X1184" s="55" t="str">
        <f>IFERROR(X936*('SCENARIO Variables'!AF$32/'SCENARIO Variables'!AF$31),"")</f>
        <v/>
      </c>
      <c r="Y1184" s="55" t="str">
        <f>IFERROR(Y936*('SCENARIO Variables'!AG$32/'SCENARIO Variables'!AG$31),"")</f>
        <v/>
      </c>
      <c r="Z1184" s="55" t="str">
        <f>IFERROR(Z936*('SCENARIO Variables'!AH$32/'SCENARIO Variables'!AH$31),"")</f>
        <v/>
      </c>
      <c r="AA1184" s="55" t="str">
        <f>IFERROR(AA936*('SCENARIO Variables'!AI$32/'SCENARIO Variables'!AI$31),"")</f>
        <v/>
      </c>
      <c r="AB1184" s="55" t="str">
        <f>IFERROR(AB936*('SCENARIO Variables'!AJ$32/'SCENARIO Variables'!AJ$31),"")</f>
        <v/>
      </c>
      <c r="AC1184" s="55" t="str">
        <f>IFERROR(AC936*('SCENARIO Variables'!AK$32/'SCENARIO Variables'!AK$31),"")</f>
        <v/>
      </c>
    </row>
    <row r="1185" spans="3:29" x14ac:dyDescent="0.3">
      <c r="C1185" t="s">
        <v>207</v>
      </c>
      <c r="J1185" s="52" t="str">
        <f t="shared" si="52"/>
        <v>*</v>
      </c>
      <c r="K1185" s="8">
        <f t="shared" si="50"/>
        <v>2053</v>
      </c>
      <c r="L1185" s="59" t="str">
        <f t="shared" si="51"/>
        <v>TLEP-C</v>
      </c>
      <c r="O1185" s="53" t="str">
        <f>IFERROR(ROUNDDOWN(O937*('SCENARIO Variables'!W$48/'SCENARIO Variables'!W$47),4),"")</f>
        <v/>
      </c>
      <c r="P1185" s="55" t="str">
        <f>IFERROR(P937*('SCENARIO Variables'!X$81/'SCENARIO Variables'!X$80),"")</f>
        <v/>
      </c>
      <c r="Q1185" s="55" t="str">
        <f>IFERROR(Q937*('SCENARIO Variables'!Y$81/'SCENARIO Variables'!Y$80),"")</f>
        <v/>
      </c>
      <c r="R1185" s="55" t="str">
        <f>IFERROR(R937*('SCENARIO Variables'!Z$81/'SCENARIO Variables'!Z$80),"")</f>
        <v/>
      </c>
      <c r="S1185" s="55" t="str">
        <f>IFERROR(S937*('SCENARIO Variables'!AA$81/'SCENARIO Variables'!AA$80),"")</f>
        <v/>
      </c>
      <c r="T1185" s="55" t="str">
        <f>IFERROR(T937*('SCENARIO Variables'!AB$81/'SCENARIO Variables'!AB$80),"")</f>
        <v/>
      </c>
      <c r="U1185" s="55" t="str">
        <f>IFERROR(U937*('SCENARIO Variables'!AC$81/'SCENARIO Variables'!AC$80),"")</f>
        <v/>
      </c>
      <c r="V1185" s="55" t="str">
        <f>IFERROR(V937*('SCENARIO Variables'!AD$81/'SCENARIO Variables'!AD$80),"")</f>
        <v/>
      </c>
      <c r="W1185" s="55" t="str">
        <f>IFERROR(W937*('SCENARIO Variables'!AE$81/'SCENARIO Variables'!AE$80),"")</f>
        <v/>
      </c>
      <c r="X1185" s="55" t="str">
        <f>IFERROR(X937*('SCENARIO Variables'!AF$81/'SCENARIO Variables'!AF$80),"")</f>
        <v/>
      </c>
      <c r="Y1185" s="55" t="str">
        <f>IFERROR(Y937*('SCENARIO Variables'!AG$81/'SCENARIO Variables'!AG$80),"")</f>
        <v/>
      </c>
      <c r="Z1185" s="55" t="str">
        <f>IFERROR(Z937*('SCENARIO Variables'!AH$81/'SCENARIO Variables'!AH$80),"")</f>
        <v/>
      </c>
      <c r="AA1185" s="55" t="str">
        <f>IFERROR(AA937*('SCENARIO Variables'!AI$81/'SCENARIO Variables'!AI$80),"")</f>
        <v/>
      </c>
      <c r="AB1185" s="55" t="str">
        <f>IFERROR(AB937*('SCENARIO Variables'!AJ$81/'SCENARIO Variables'!AJ$80),"")</f>
        <v/>
      </c>
      <c r="AC1185" s="55" t="str">
        <f>IFERROR(AC937*('SCENARIO Variables'!AK$81/'SCENARIO Variables'!AK$80),"")</f>
        <v/>
      </c>
    </row>
    <row r="1186" spans="3:29" x14ac:dyDescent="0.3">
      <c r="C1186" t="s">
        <v>208</v>
      </c>
      <c r="J1186" s="52" t="str">
        <f t="shared" si="52"/>
        <v>*</v>
      </c>
      <c r="K1186" s="8">
        <f t="shared" si="50"/>
        <v>2053</v>
      </c>
      <c r="L1186" s="59" t="str">
        <f t="shared" si="51"/>
        <v>TMO</v>
      </c>
      <c r="O1186" s="53" t="str">
        <f>IFERROR(ROUNDDOWN(O938*('SCENARIO Variables'!W$48/'SCENARIO Variables'!W$47),4),"")</f>
        <v/>
      </c>
      <c r="P1186" s="55" t="str">
        <f>IFERROR(P938*('SCENARIO Variables'!X$32/'SCENARIO Variables'!X$31),"")</f>
        <v/>
      </c>
      <c r="Q1186" s="55" t="str">
        <f>IFERROR(Q938*('SCENARIO Variables'!Y$32/'SCENARIO Variables'!Y$31),"")</f>
        <v/>
      </c>
      <c r="R1186" s="55" t="str">
        <f>IFERROR(R938*('SCENARIO Variables'!Z$32/'SCENARIO Variables'!Z$31),"")</f>
        <v/>
      </c>
      <c r="S1186" s="55" t="str">
        <f>IFERROR(S938*('SCENARIO Variables'!AA$32/'SCENARIO Variables'!AA$31),"")</f>
        <v/>
      </c>
      <c r="T1186" s="55" t="str">
        <f>IFERROR(T938*('SCENARIO Variables'!AB$32/'SCENARIO Variables'!AB$31),"")</f>
        <v/>
      </c>
      <c r="U1186" s="55" t="str">
        <f>IFERROR(U938*('SCENARIO Variables'!AC$32/'SCENARIO Variables'!AC$31),"")</f>
        <v/>
      </c>
      <c r="V1186" s="55" t="str">
        <f>IFERROR(V938*('SCENARIO Variables'!AD$32/'SCENARIO Variables'!AD$31),"")</f>
        <v/>
      </c>
      <c r="W1186" s="55" t="str">
        <f>IFERROR(W938*('SCENARIO Variables'!AE$32/'SCENARIO Variables'!AE$31),"")</f>
        <v/>
      </c>
      <c r="X1186" s="55" t="str">
        <f>IFERROR(X938*('SCENARIO Variables'!AF$32/'SCENARIO Variables'!AF$31),"")</f>
        <v/>
      </c>
      <c r="Y1186" s="55" t="str">
        <f>IFERROR(Y938*('SCENARIO Variables'!AG$32/'SCENARIO Variables'!AG$31),"")</f>
        <v/>
      </c>
      <c r="Z1186" s="55" t="str">
        <f>IFERROR(Z938*('SCENARIO Variables'!AH$32/'SCENARIO Variables'!AH$31),"")</f>
        <v/>
      </c>
      <c r="AA1186" s="55" t="str">
        <f>IFERROR(AA938*('SCENARIO Variables'!AI$32/'SCENARIO Variables'!AI$31),"")</f>
        <v/>
      </c>
      <c r="AB1186" s="55" t="str">
        <f>IFERROR(AB938*('SCENARIO Variables'!AJ$32/'SCENARIO Variables'!AJ$31),"")</f>
        <v/>
      </c>
      <c r="AC1186" s="55" t="str">
        <f>IFERROR(AC938*('SCENARIO Variables'!AK$32/'SCENARIO Variables'!AK$31),"")</f>
        <v/>
      </c>
    </row>
    <row r="1187" spans="3:29" x14ac:dyDescent="0.3">
      <c r="C1187" t="s">
        <v>209</v>
      </c>
      <c r="J1187" s="52" t="str">
        <f t="shared" si="52"/>
        <v>*</v>
      </c>
      <c r="K1187" s="8">
        <f t="shared" si="50"/>
        <v>2053</v>
      </c>
      <c r="L1187" s="59" t="str">
        <f t="shared" si="51"/>
        <v>TMO-C</v>
      </c>
      <c r="O1187" s="53" t="str">
        <f>IFERROR(ROUNDDOWN(O939*('SCENARIO Variables'!W$48/'SCENARIO Variables'!W$47),4),"")</f>
        <v/>
      </c>
      <c r="P1187" s="55" t="str">
        <f>IFERROR(P939*('SCENARIO Variables'!X$81/'SCENARIO Variables'!X$80),"")</f>
        <v/>
      </c>
      <c r="Q1187" s="55" t="str">
        <f>IFERROR(Q939*('SCENARIO Variables'!Y$81/'SCENARIO Variables'!Y$80),"")</f>
        <v/>
      </c>
      <c r="R1187" s="55" t="str">
        <f>IFERROR(R939*('SCENARIO Variables'!Z$81/'SCENARIO Variables'!Z$80),"")</f>
        <v/>
      </c>
      <c r="S1187" s="55" t="str">
        <f>IFERROR(S939*('SCENARIO Variables'!AA$81/'SCENARIO Variables'!AA$80),"")</f>
        <v/>
      </c>
      <c r="T1187" s="55" t="str">
        <f>IFERROR(T939*('SCENARIO Variables'!AB$81/'SCENARIO Variables'!AB$80),"")</f>
        <v/>
      </c>
      <c r="U1187" s="55" t="str">
        <f>IFERROR(U939*('SCENARIO Variables'!AC$81/'SCENARIO Variables'!AC$80),"")</f>
        <v/>
      </c>
      <c r="V1187" s="55" t="str">
        <f>IFERROR(V939*('SCENARIO Variables'!AD$81/'SCENARIO Variables'!AD$80),"")</f>
        <v/>
      </c>
      <c r="W1187" s="55" t="str">
        <f>IFERROR(W939*('SCENARIO Variables'!AE$81/'SCENARIO Variables'!AE$80),"")</f>
        <v/>
      </c>
      <c r="X1187" s="55" t="str">
        <f>IFERROR(X939*('SCENARIO Variables'!AF$81/'SCENARIO Variables'!AF$80),"")</f>
        <v/>
      </c>
      <c r="Y1187" s="55" t="str">
        <f>IFERROR(Y939*('SCENARIO Variables'!AG$81/'SCENARIO Variables'!AG$80),"")</f>
        <v/>
      </c>
      <c r="Z1187" s="55" t="str">
        <f>IFERROR(Z939*('SCENARIO Variables'!AH$81/'SCENARIO Variables'!AH$80),"")</f>
        <v/>
      </c>
      <c r="AA1187" s="55" t="str">
        <f>IFERROR(AA939*('SCENARIO Variables'!AI$81/'SCENARIO Variables'!AI$80),"")</f>
        <v/>
      </c>
      <c r="AB1187" s="55" t="str">
        <f>IFERROR(AB939*('SCENARIO Variables'!AJ$81/'SCENARIO Variables'!AJ$80),"")</f>
        <v/>
      </c>
      <c r="AC1187" s="55" t="str">
        <f>IFERROR(AC939*('SCENARIO Variables'!AK$81/'SCENARIO Variables'!AK$80),"")</f>
        <v/>
      </c>
    </row>
    <row r="1188" spans="3:29" x14ac:dyDescent="0.3">
      <c r="C1188" t="s">
        <v>210</v>
      </c>
      <c r="J1188" s="52" t="str">
        <f t="shared" si="52"/>
        <v>*</v>
      </c>
      <c r="K1188" s="8">
        <f t="shared" si="50"/>
        <v>2053</v>
      </c>
      <c r="L1188" s="59" t="str">
        <f t="shared" si="51"/>
        <v>TNA</v>
      </c>
      <c r="O1188" s="53" t="str">
        <f>IFERROR(ROUNDDOWN(O940*('SCENARIO Variables'!W$48/'SCENARIO Variables'!W$47),4),"")</f>
        <v/>
      </c>
      <c r="P1188" s="55" t="str">
        <f>IFERROR(P940*('SCENARIO Variables'!X$32/'SCENARIO Variables'!X$31),"")</f>
        <v/>
      </c>
      <c r="Q1188" s="55" t="str">
        <f>IFERROR(Q940*('SCENARIO Variables'!Y$32/'SCENARIO Variables'!Y$31),"")</f>
        <v/>
      </c>
      <c r="R1188" s="55" t="str">
        <f>IFERROR(R940*('SCENARIO Variables'!Z$32/'SCENARIO Variables'!Z$31),"")</f>
        <v/>
      </c>
      <c r="S1188" s="55" t="str">
        <f>IFERROR(S940*('SCENARIO Variables'!AA$32/'SCENARIO Variables'!AA$31),"")</f>
        <v/>
      </c>
      <c r="T1188" s="55" t="str">
        <f>IFERROR(T940*('SCENARIO Variables'!AB$32/'SCENARIO Variables'!AB$31),"")</f>
        <v/>
      </c>
      <c r="U1188" s="55" t="str">
        <f>IFERROR(U940*('SCENARIO Variables'!AC$32/'SCENARIO Variables'!AC$31),"")</f>
        <v/>
      </c>
      <c r="V1188" s="55" t="str">
        <f>IFERROR(V940*('SCENARIO Variables'!AD$32/'SCENARIO Variables'!AD$31),"")</f>
        <v/>
      </c>
      <c r="W1188" s="55" t="str">
        <f>IFERROR(W940*('SCENARIO Variables'!AE$32/'SCENARIO Variables'!AE$31),"")</f>
        <v/>
      </c>
      <c r="X1188" s="55" t="str">
        <f>IFERROR(X940*('SCENARIO Variables'!AF$32/'SCENARIO Variables'!AF$31),"")</f>
        <v/>
      </c>
      <c r="Y1188" s="55" t="str">
        <f>IFERROR(Y940*('SCENARIO Variables'!AG$32/'SCENARIO Variables'!AG$31),"")</f>
        <v/>
      </c>
      <c r="Z1188" s="55" t="str">
        <f>IFERROR(Z940*('SCENARIO Variables'!AH$32/'SCENARIO Variables'!AH$31),"")</f>
        <v/>
      </c>
      <c r="AA1188" s="55" t="str">
        <f>IFERROR(AA940*('SCENARIO Variables'!AI$32/'SCENARIO Variables'!AI$31),"")</f>
        <v/>
      </c>
      <c r="AB1188" s="55" t="str">
        <f>IFERROR(AB940*('SCENARIO Variables'!AJ$32/'SCENARIO Variables'!AJ$31),"")</f>
        <v/>
      </c>
      <c r="AC1188" s="55" t="str">
        <f>IFERROR(AC940*('SCENARIO Variables'!AK$32/'SCENARIO Variables'!AK$31),"")</f>
        <v/>
      </c>
    </row>
    <row r="1189" spans="3:29" x14ac:dyDescent="0.3">
      <c r="C1189" t="s">
        <v>211</v>
      </c>
      <c r="J1189" s="52" t="str">
        <f t="shared" si="52"/>
        <v>*</v>
      </c>
      <c r="K1189" s="8">
        <f t="shared" si="50"/>
        <v>2053</v>
      </c>
      <c r="L1189" s="59" t="str">
        <f t="shared" si="51"/>
        <v>TNA-C</v>
      </c>
      <c r="O1189" s="53" t="str">
        <f>IFERROR(ROUNDDOWN(O941*('SCENARIO Variables'!W$48/'SCENARIO Variables'!W$47),4),"")</f>
        <v/>
      </c>
      <c r="P1189" s="55" t="str">
        <f>IFERROR(P941*('SCENARIO Variables'!X$81/'SCENARIO Variables'!X$80),"")</f>
        <v/>
      </c>
      <c r="Q1189" s="55" t="str">
        <f>IFERROR(Q941*('SCENARIO Variables'!Y$81/'SCENARIO Variables'!Y$80),"")</f>
        <v/>
      </c>
      <c r="R1189" s="55" t="str">
        <f>IFERROR(R941*('SCENARIO Variables'!Z$81/'SCENARIO Variables'!Z$80),"")</f>
        <v/>
      </c>
      <c r="S1189" s="55" t="str">
        <f>IFERROR(S941*('SCENARIO Variables'!AA$81/'SCENARIO Variables'!AA$80),"")</f>
        <v/>
      </c>
      <c r="T1189" s="55" t="str">
        <f>IFERROR(T941*('SCENARIO Variables'!AB$81/'SCENARIO Variables'!AB$80),"")</f>
        <v/>
      </c>
      <c r="U1189" s="55" t="str">
        <f>IFERROR(U941*('SCENARIO Variables'!AC$81/'SCENARIO Variables'!AC$80),"")</f>
        <v/>
      </c>
      <c r="V1189" s="55" t="str">
        <f>IFERROR(V941*('SCENARIO Variables'!AD$81/'SCENARIO Variables'!AD$80),"")</f>
        <v/>
      </c>
      <c r="W1189" s="55" t="str">
        <f>IFERROR(W941*('SCENARIO Variables'!AE$81/'SCENARIO Variables'!AE$80),"")</f>
        <v/>
      </c>
      <c r="X1189" s="55" t="str">
        <f>IFERROR(X941*('SCENARIO Variables'!AF$81/'SCENARIO Variables'!AF$80),"")</f>
        <v/>
      </c>
      <c r="Y1189" s="55" t="str">
        <f>IFERROR(Y941*('SCENARIO Variables'!AG$81/'SCENARIO Variables'!AG$80),"")</f>
        <v/>
      </c>
      <c r="Z1189" s="55" t="str">
        <f>IFERROR(Z941*('SCENARIO Variables'!AH$81/'SCENARIO Variables'!AH$80),"")</f>
        <v/>
      </c>
      <c r="AA1189" s="55" t="str">
        <f>IFERROR(AA941*('SCENARIO Variables'!AI$81/'SCENARIO Variables'!AI$80),"")</f>
        <v/>
      </c>
      <c r="AB1189" s="55" t="str">
        <f>IFERROR(AB941*('SCENARIO Variables'!AJ$81/'SCENARIO Variables'!AJ$80),"")</f>
        <v/>
      </c>
      <c r="AC1189" s="55" t="str">
        <f>IFERROR(AC941*('SCENARIO Variables'!AK$81/'SCENARIO Variables'!AK$80),"")</f>
        <v/>
      </c>
    </row>
    <row r="1190" spans="3:29" x14ac:dyDescent="0.3">
      <c r="C1190" t="s">
        <v>212</v>
      </c>
      <c r="J1190" s="52" t="str">
        <f t="shared" si="52"/>
        <v>*</v>
      </c>
      <c r="K1190" s="8">
        <f t="shared" si="50"/>
        <v>2053</v>
      </c>
      <c r="L1190" s="59" t="str">
        <f t="shared" si="51"/>
        <v>TNC</v>
      </c>
      <c r="O1190" s="53" t="str">
        <f>IFERROR(ROUNDDOWN(O942*('SCENARIO Variables'!W$48/'SCENARIO Variables'!W$47),4),"")</f>
        <v/>
      </c>
      <c r="P1190" s="55" t="str">
        <f>IFERROR(P942*('SCENARIO Variables'!X$32/'SCENARIO Variables'!X$31),"")</f>
        <v/>
      </c>
      <c r="Q1190" s="55" t="str">
        <f>IFERROR(Q942*('SCENARIO Variables'!Y$32/'SCENARIO Variables'!Y$31),"")</f>
        <v/>
      </c>
      <c r="R1190" s="55" t="str">
        <f>IFERROR(R942*('SCENARIO Variables'!Z$32/'SCENARIO Variables'!Z$31),"")</f>
        <v/>
      </c>
      <c r="S1190" s="55" t="str">
        <f>IFERROR(S942*('SCENARIO Variables'!AA$32/'SCENARIO Variables'!AA$31),"")</f>
        <v/>
      </c>
      <c r="T1190" s="55" t="str">
        <f>IFERROR(T942*('SCENARIO Variables'!AB$32/'SCENARIO Variables'!AB$31),"")</f>
        <v/>
      </c>
      <c r="U1190" s="55" t="str">
        <f>IFERROR(U942*('SCENARIO Variables'!AC$32/'SCENARIO Variables'!AC$31),"")</f>
        <v/>
      </c>
      <c r="V1190" s="55" t="str">
        <f>IFERROR(V942*('SCENARIO Variables'!AD$32/'SCENARIO Variables'!AD$31),"")</f>
        <v/>
      </c>
      <c r="W1190" s="55" t="str">
        <f>IFERROR(W942*('SCENARIO Variables'!AE$32/'SCENARIO Variables'!AE$31),"")</f>
        <v/>
      </c>
      <c r="X1190" s="55" t="str">
        <f>IFERROR(X942*('SCENARIO Variables'!AF$32/'SCENARIO Variables'!AF$31),"")</f>
        <v/>
      </c>
      <c r="Y1190" s="55" t="str">
        <f>IFERROR(Y942*('SCENARIO Variables'!AG$32/'SCENARIO Variables'!AG$31),"")</f>
        <v/>
      </c>
      <c r="Z1190" s="55" t="str">
        <f>IFERROR(Z942*('SCENARIO Variables'!AH$32/'SCENARIO Variables'!AH$31),"")</f>
        <v/>
      </c>
      <c r="AA1190" s="55" t="str">
        <f>IFERROR(AA942*('SCENARIO Variables'!AI$32/'SCENARIO Variables'!AI$31),"")</f>
        <v/>
      </c>
      <c r="AB1190" s="55" t="str">
        <f>IFERROR(AB942*('SCENARIO Variables'!AJ$32/'SCENARIO Variables'!AJ$31),"")</f>
        <v/>
      </c>
      <c r="AC1190" s="55" t="str">
        <f>IFERROR(AC942*('SCENARIO Variables'!AK$32/'SCENARIO Variables'!AK$31),"")</f>
        <v/>
      </c>
    </row>
    <row r="1191" spans="3:29" x14ac:dyDescent="0.3">
      <c r="C1191" t="s">
        <v>213</v>
      </c>
      <c r="J1191" s="52" t="str">
        <f t="shared" si="52"/>
        <v>*</v>
      </c>
      <c r="K1191" s="8">
        <f t="shared" si="50"/>
        <v>2053</v>
      </c>
      <c r="L1191" s="59" t="str">
        <f t="shared" si="51"/>
        <v>TNC-C</v>
      </c>
      <c r="O1191" s="53" t="str">
        <f>IFERROR(ROUNDDOWN(O943*('SCENARIO Variables'!W$48/'SCENARIO Variables'!W$47),4),"")</f>
        <v/>
      </c>
      <c r="P1191" s="55" t="str">
        <f>IFERROR(P943*('SCENARIO Variables'!X$81/'SCENARIO Variables'!X$80),"")</f>
        <v/>
      </c>
      <c r="Q1191" s="55" t="str">
        <f>IFERROR(Q943*('SCENARIO Variables'!Y$81/'SCENARIO Variables'!Y$80),"")</f>
        <v/>
      </c>
      <c r="R1191" s="55" t="str">
        <f>IFERROR(R943*('SCENARIO Variables'!Z$81/'SCENARIO Variables'!Z$80),"")</f>
        <v/>
      </c>
      <c r="S1191" s="55" t="str">
        <f>IFERROR(S943*('SCENARIO Variables'!AA$81/'SCENARIO Variables'!AA$80),"")</f>
        <v/>
      </c>
      <c r="T1191" s="55" t="str">
        <f>IFERROR(T943*('SCENARIO Variables'!AB$81/'SCENARIO Variables'!AB$80),"")</f>
        <v/>
      </c>
      <c r="U1191" s="55" t="str">
        <f>IFERROR(U943*('SCENARIO Variables'!AC$81/'SCENARIO Variables'!AC$80),"")</f>
        <v/>
      </c>
      <c r="V1191" s="55" t="str">
        <f>IFERROR(V943*('SCENARIO Variables'!AD$81/'SCENARIO Variables'!AD$80),"")</f>
        <v/>
      </c>
      <c r="W1191" s="55" t="str">
        <f>IFERROR(W943*('SCENARIO Variables'!AE$81/'SCENARIO Variables'!AE$80),"")</f>
        <v/>
      </c>
      <c r="X1191" s="55" t="str">
        <f>IFERROR(X943*('SCENARIO Variables'!AF$81/'SCENARIO Variables'!AF$80),"")</f>
        <v/>
      </c>
      <c r="Y1191" s="55" t="str">
        <f>IFERROR(Y943*('SCENARIO Variables'!AG$81/'SCENARIO Variables'!AG$80),"")</f>
        <v/>
      </c>
      <c r="Z1191" s="55" t="str">
        <f>IFERROR(Z943*('SCENARIO Variables'!AH$81/'SCENARIO Variables'!AH$80),"")</f>
        <v/>
      </c>
      <c r="AA1191" s="55" t="str">
        <f>IFERROR(AA943*('SCENARIO Variables'!AI$81/'SCENARIO Variables'!AI$80),"")</f>
        <v/>
      </c>
      <c r="AB1191" s="55" t="str">
        <f>IFERROR(AB943*('SCENARIO Variables'!AJ$81/'SCENARIO Variables'!AJ$80),"")</f>
        <v/>
      </c>
      <c r="AC1191" s="55" t="str">
        <f>IFERROR(AC943*('SCENARIO Variables'!AK$81/'SCENARIO Variables'!AK$80),"")</f>
        <v/>
      </c>
    </row>
    <row r="1192" spans="3:29" x14ac:dyDescent="0.3">
      <c r="C1192" t="s">
        <v>214</v>
      </c>
      <c r="J1192" s="52" t="str">
        <f t="shared" si="52"/>
        <v>*</v>
      </c>
      <c r="K1192" s="8">
        <f t="shared" si="50"/>
        <v>2053</v>
      </c>
      <c r="L1192" s="59" t="str">
        <f t="shared" si="51"/>
        <v>TNO</v>
      </c>
      <c r="O1192" s="53" t="str">
        <f>IFERROR(ROUNDDOWN(O944*('SCENARIO Variables'!W$48/'SCENARIO Variables'!W$47),4),"")</f>
        <v/>
      </c>
      <c r="P1192" s="55" t="str">
        <f>IFERROR(P944*('SCENARIO Variables'!X$32/'SCENARIO Variables'!X$31),"")</f>
        <v/>
      </c>
      <c r="Q1192" s="55" t="str">
        <f>IFERROR(Q944*('SCENARIO Variables'!Y$32/'SCENARIO Variables'!Y$31),"")</f>
        <v/>
      </c>
      <c r="R1192" s="55" t="str">
        <f>IFERROR(R944*('SCENARIO Variables'!Z$32/'SCENARIO Variables'!Z$31),"")</f>
        <v/>
      </c>
      <c r="S1192" s="55" t="str">
        <f>IFERROR(S944*('SCENARIO Variables'!AA$32/'SCENARIO Variables'!AA$31),"")</f>
        <v/>
      </c>
      <c r="T1192" s="55" t="str">
        <f>IFERROR(T944*('SCENARIO Variables'!AB$32/'SCENARIO Variables'!AB$31),"")</f>
        <v/>
      </c>
      <c r="U1192" s="55" t="str">
        <f>IFERROR(U944*('SCENARIO Variables'!AC$32/'SCENARIO Variables'!AC$31),"")</f>
        <v/>
      </c>
      <c r="V1192" s="55" t="str">
        <f>IFERROR(V944*('SCENARIO Variables'!AD$32/'SCENARIO Variables'!AD$31),"")</f>
        <v/>
      </c>
      <c r="W1192" s="55" t="str">
        <f>IFERROR(W944*('SCENARIO Variables'!AE$32/'SCENARIO Variables'!AE$31),"")</f>
        <v/>
      </c>
      <c r="X1192" s="55" t="str">
        <f>IFERROR(X944*('SCENARIO Variables'!AF$32/'SCENARIO Variables'!AF$31),"")</f>
        <v/>
      </c>
      <c r="Y1192" s="55" t="str">
        <f>IFERROR(Y944*('SCENARIO Variables'!AG$32/'SCENARIO Variables'!AG$31),"")</f>
        <v/>
      </c>
      <c r="Z1192" s="55" t="str">
        <f>IFERROR(Z944*('SCENARIO Variables'!AH$32/'SCENARIO Variables'!AH$31),"")</f>
        <v/>
      </c>
      <c r="AA1192" s="55" t="str">
        <f>IFERROR(AA944*('SCENARIO Variables'!AI$32/'SCENARIO Variables'!AI$31),"")</f>
        <v/>
      </c>
      <c r="AB1192" s="55" t="str">
        <f>IFERROR(AB944*('SCENARIO Variables'!AJ$32/'SCENARIO Variables'!AJ$31),"")</f>
        <v/>
      </c>
      <c r="AC1192" s="55" t="str">
        <f>IFERROR(AC944*('SCENARIO Variables'!AK$32/'SCENARIO Variables'!AK$31),"")</f>
        <v/>
      </c>
    </row>
    <row r="1193" spans="3:29" x14ac:dyDescent="0.3">
      <c r="C1193" t="s">
        <v>215</v>
      </c>
      <c r="J1193" s="52" t="str">
        <f t="shared" si="52"/>
        <v>*</v>
      </c>
      <c r="K1193" s="8">
        <f t="shared" si="50"/>
        <v>2053</v>
      </c>
      <c r="L1193" s="59" t="str">
        <f t="shared" si="51"/>
        <v>TNO-C</v>
      </c>
      <c r="O1193" s="53" t="str">
        <f>IFERROR(ROUNDDOWN(O945*('SCENARIO Variables'!W$48/'SCENARIO Variables'!W$47),4),"")</f>
        <v/>
      </c>
      <c r="P1193" s="55" t="str">
        <f>IFERROR(P945*('SCENARIO Variables'!X$81/'SCENARIO Variables'!X$80),"")</f>
        <v/>
      </c>
      <c r="Q1193" s="55" t="str">
        <f>IFERROR(Q945*('SCENARIO Variables'!Y$81/'SCENARIO Variables'!Y$80),"")</f>
        <v/>
      </c>
      <c r="R1193" s="55" t="str">
        <f>IFERROR(R945*('SCENARIO Variables'!Z$81/'SCENARIO Variables'!Z$80),"")</f>
        <v/>
      </c>
      <c r="S1193" s="55" t="str">
        <f>IFERROR(S945*('SCENARIO Variables'!AA$81/'SCENARIO Variables'!AA$80),"")</f>
        <v/>
      </c>
      <c r="T1193" s="55" t="str">
        <f>IFERROR(T945*('SCENARIO Variables'!AB$81/'SCENARIO Variables'!AB$80),"")</f>
        <v/>
      </c>
      <c r="U1193" s="55" t="str">
        <f>IFERROR(U945*('SCENARIO Variables'!AC$81/'SCENARIO Variables'!AC$80),"")</f>
        <v/>
      </c>
      <c r="V1193" s="55" t="str">
        <f>IFERROR(V945*('SCENARIO Variables'!AD$81/'SCENARIO Variables'!AD$80),"")</f>
        <v/>
      </c>
      <c r="W1193" s="55" t="str">
        <f>IFERROR(W945*('SCENARIO Variables'!AE$81/'SCENARIO Variables'!AE$80),"")</f>
        <v/>
      </c>
      <c r="X1193" s="55" t="str">
        <f>IFERROR(X945*('SCENARIO Variables'!AF$81/'SCENARIO Variables'!AF$80),"")</f>
        <v/>
      </c>
      <c r="Y1193" s="55" t="str">
        <f>IFERROR(Y945*('SCENARIO Variables'!AG$81/'SCENARIO Variables'!AG$80),"")</f>
        <v/>
      </c>
      <c r="Z1193" s="55" t="str">
        <f>IFERROR(Z945*('SCENARIO Variables'!AH$81/'SCENARIO Variables'!AH$80),"")</f>
        <v/>
      </c>
      <c r="AA1193" s="55" t="str">
        <f>IFERROR(AA945*('SCENARIO Variables'!AI$81/'SCENARIO Variables'!AI$80),"")</f>
        <v/>
      </c>
      <c r="AB1193" s="55" t="str">
        <f>IFERROR(AB945*('SCENARIO Variables'!AJ$81/'SCENARIO Variables'!AJ$80),"")</f>
        <v/>
      </c>
      <c r="AC1193" s="55" t="str">
        <f>IFERROR(AC945*('SCENARIO Variables'!AK$81/'SCENARIO Variables'!AK$80),"")</f>
        <v/>
      </c>
    </row>
    <row r="1194" spans="3:29" x14ac:dyDescent="0.3">
      <c r="C1194" t="s">
        <v>216</v>
      </c>
      <c r="J1194" s="52" t="str">
        <f t="shared" si="52"/>
        <v>*</v>
      </c>
      <c r="K1194" s="8">
        <f t="shared" ref="K1194:K1245" si="53">K946+10</f>
        <v>2053</v>
      </c>
      <c r="L1194" s="59" t="str">
        <f t="shared" ref="L1194:L1245" si="54">L946</f>
        <v>TTH</v>
      </c>
      <c r="O1194" s="53" t="str">
        <f>IFERROR(ROUNDDOWN(O946*('SCENARIO Variables'!W$48/'SCENARIO Variables'!W$47),4),"")</f>
        <v/>
      </c>
      <c r="P1194" s="55" t="str">
        <f>IFERROR(P946*('SCENARIO Variables'!X$32/'SCENARIO Variables'!X$31),"")</f>
        <v/>
      </c>
      <c r="Q1194" s="55" t="str">
        <f>IFERROR(Q946*('SCENARIO Variables'!Y$32/'SCENARIO Variables'!Y$31),"")</f>
        <v/>
      </c>
      <c r="R1194" s="55" t="str">
        <f>IFERROR(R946*('SCENARIO Variables'!Z$32/'SCENARIO Variables'!Z$31),"")</f>
        <v/>
      </c>
      <c r="S1194" s="55" t="str">
        <f>IFERROR(S946*('SCENARIO Variables'!AA$32/'SCENARIO Variables'!AA$31),"")</f>
        <v/>
      </c>
      <c r="T1194" s="55" t="str">
        <f>IFERROR(T946*('SCENARIO Variables'!AB$32/'SCENARIO Variables'!AB$31),"")</f>
        <v/>
      </c>
      <c r="U1194" s="55" t="str">
        <f>IFERROR(U946*('SCENARIO Variables'!AC$32/'SCENARIO Variables'!AC$31),"")</f>
        <v/>
      </c>
      <c r="V1194" s="55" t="str">
        <f>IFERROR(V946*('SCENARIO Variables'!AD$32/'SCENARIO Variables'!AD$31),"")</f>
        <v/>
      </c>
      <c r="W1194" s="55" t="str">
        <f>IFERROR(W946*('SCENARIO Variables'!AE$32/'SCENARIO Variables'!AE$31),"")</f>
        <v/>
      </c>
      <c r="X1194" s="55" t="str">
        <f>IFERROR(X946*('SCENARIO Variables'!AF$32/'SCENARIO Variables'!AF$31),"")</f>
        <v/>
      </c>
      <c r="Y1194" s="55" t="str">
        <f>IFERROR(Y946*('SCENARIO Variables'!AG$32/'SCENARIO Variables'!AG$31),"")</f>
        <v/>
      </c>
      <c r="Z1194" s="55" t="str">
        <f>IFERROR(Z946*('SCENARIO Variables'!AH$32/'SCENARIO Variables'!AH$31),"")</f>
        <v/>
      </c>
      <c r="AA1194" s="55" t="str">
        <f>IFERROR(AA946*('SCENARIO Variables'!AI$32/'SCENARIO Variables'!AI$31),"")</f>
        <v/>
      </c>
      <c r="AB1194" s="55" t="str">
        <f>IFERROR(AB946*('SCENARIO Variables'!AJ$32/'SCENARIO Variables'!AJ$31),"")</f>
        <v/>
      </c>
      <c r="AC1194" s="55" t="str">
        <f>IFERROR(AC946*('SCENARIO Variables'!AK$32/'SCENARIO Variables'!AK$31),"")</f>
        <v/>
      </c>
    </row>
    <row r="1195" spans="3:29" x14ac:dyDescent="0.3">
      <c r="C1195" t="s">
        <v>217</v>
      </c>
      <c r="J1195" s="52" t="str">
        <f t="shared" si="52"/>
        <v>*</v>
      </c>
      <c r="K1195" s="8">
        <f t="shared" si="53"/>
        <v>2053</v>
      </c>
      <c r="L1195" s="59" t="str">
        <f t="shared" si="54"/>
        <v>TTH-C</v>
      </c>
      <c r="O1195" s="53" t="str">
        <f>IFERROR(ROUNDDOWN(O947*('SCENARIO Variables'!W$48/'SCENARIO Variables'!W$47),4),"")</f>
        <v/>
      </c>
      <c r="P1195" s="55" t="str">
        <f>IFERROR(P947*('SCENARIO Variables'!X$81/'SCENARIO Variables'!X$80),"")</f>
        <v/>
      </c>
      <c r="Q1195" s="55" t="str">
        <f>IFERROR(Q947*('SCENARIO Variables'!Y$81/'SCENARIO Variables'!Y$80),"")</f>
        <v/>
      </c>
      <c r="R1195" s="55" t="str">
        <f>IFERROR(R947*('SCENARIO Variables'!Z$81/'SCENARIO Variables'!Z$80),"")</f>
        <v/>
      </c>
      <c r="S1195" s="55" t="str">
        <f>IFERROR(S947*('SCENARIO Variables'!AA$81/'SCENARIO Variables'!AA$80),"")</f>
        <v/>
      </c>
      <c r="T1195" s="55" t="str">
        <f>IFERROR(T947*('SCENARIO Variables'!AB$81/'SCENARIO Variables'!AB$80),"")</f>
        <v/>
      </c>
      <c r="U1195" s="55" t="str">
        <f>IFERROR(U947*('SCENARIO Variables'!AC$81/'SCENARIO Variables'!AC$80),"")</f>
        <v/>
      </c>
      <c r="V1195" s="55" t="str">
        <f>IFERROR(V947*('SCENARIO Variables'!AD$81/'SCENARIO Variables'!AD$80),"")</f>
        <v/>
      </c>
      <c r="W1195" s="55" t="str">
        <f>IFERROR(W947*('SCENARIO Variables'!AE$81/'SCENARIO Variables'!AE$80),"")</f>
        <v/>
      </c>
      <c r="X1195" s="55" t="str">
        <f>IFERROR(X947*('SCENARIO Variables'!AF$81/'SCENARIO Variables'!AF$80),"")</f>
        <v/>
      </c>
      <c r="Y1195" s="55" t="str">
        <f>IFERROR(Y947*('SCENARIO Variables'!AG$81/'SCENARIO Variables'!AG$80),"")</f>
        <v/>
      </c>
      <c r="Z1195" s="55" t="str">
        <f>IFERROR(Z947*('SCENARIO Variables'!AH$81/'SCENARIO Variables'!AH$80),"")</f>
        <v/>
      </c>
      <c r="AA1195" s="55" t="str">
        <f>IFERROR(AA947*('SCENARIO Variables'!AI$81/'SCENARIO Variables'!AI$80),"")</f>
        <v/>
      </c>
      <c r="AB1195" s="55" t="str">
        <f>IFERROR(AB947*('SCENARIO Variables'!AJ$81/'SCENARIO Variables'!AJ$80),"")</f>
        <v/>
      </c>
      <c r="AC1195" s="55" t="str">
        <f>IFERROR(AC947*('SCENARIO Variables'!AK$81/'SCENARIO Variables'!AK$80),"")</f>
        <v/>
      </c>
    </row>
    <row r="1196" spans="3:29" x14ac:dyDescent="0.3">
      <c r="C1196" t="s">
        <v>218</v>
      </c>
      <c r="J1196" s="52" t="str">
        <f t="shared" si="52"/>
        <v>*</v>
      </c>
      <c r="K1196" s="8">
        <f t="shared" si="53"/>
        <v>2053</v>
      </c>
      <c r="L1196" s="59" t="str">
        <f t="shared" si="54"/>
        <v>TTL</v>
      </c>
      <c r="O1196" s="53" t="str">
        <f>IFERROR(ROUNDDOWN(O948*('SCENARIO Variables'!W$48/'SCENARIO Variables'!W$47),4),"")</f>
        <v/>
      </c>
      <c r="P1196" s="55" t="str">
        <f>IFERROR(P948*('SCENARIO Variables'!X$32/'SCENARIO Variables'!X$31),"")</f>
        <v/>
      </c>
      <c r="Q1196" s="55" t="str">
        <f>IFERROR(Q948*('SCENARIO Variables'!Y$32/'SCENARIO Variables'!Y$31),"")</f>
        <v/>
      </c>
      <c r="R1196" s="55" t="str">
        <f>IFERROR(R948*('SCENARIO Variables'!Z$32/'SCENARIO Variables'!Z$31),"")</f>
        <v/>
      </c>
      <c r="S1196" s="55" t="str">
        <f>IFERROR(S948*('SCENARIO Variables'!AA$32/'SCENARIO Variables'!AA$31),"")</f>
        <v/>
      </c>
      <c r="T1196" s="55" t="str">
        <f>IFERROR(T948*('SCENARIO Variables'!AB$32/'SCENARIO Variables'!AB$31),"")</f>
        <v/>
      </c>
      <c r="U1196" s="55" t="str">
        <f>IFERROR(U948*('SCENARIO Variables'!AC$32/'SCENARIO Variables'!AC$31),"")</f>
        <v/>
      </c>
      <c r="V1196" s="55" t="str">
        <f>IFERROR(V948*('SCENARIO Variables'!AD$32/'SCENARIO Variables'!AD$31),"")</f>
        <v/>
      </c>
      <c r="W1196" s="55" t="str">
        <f>IFERROR(W948*('SCENARIO Variables'!AE$32/'SCENARIO Variables'!AE$31),"")</f>
        <v/>
      </c>
      <c r="X1196" s="55" t="str">
        <f>IFERROR(X948*('SCENARIO Variables'!AF$32/'SCENARIO Variables'!AF$31),"")</f>
        <v/>
      </c>
      <c r="Y1196" s="55" t="str">
        <f>IFERROR(Y948*('SCENARIO Variables'!AG$32/'SCENARIO Variables'!AG$31),"")</f>
        <v/>
      </c>
      <c r="Z1196" s="55" t="str">
        <f>IFERROR(Z948*('SCENARIO Variables'!AH$32/'SCENARIO Variables'!AH$31),"")</f>
        <v/>
      </c>
      <c r="AA1196" s="55" t="str">
        <f>IFERROR(AA948*('SCENARIO Variables'!AI$32/'SCENARIO Variables'!AI$31),"")</f>
        <v/>
      </c>
      <c r="AB1196" s="55" t="str">
        <f>IFERROR(AB948*('SCENARIO Variables'!AJ$32/'SCENARIO Variables'!AJ$31),"")</f>
        <v/>
      </c>
      <c r="AC1196" s="55" t="str">
        <f>IFERROR(AC948*('SCENARIO Variables'!AK$32/'SCENARIO Variables'!AK$31),"")</f>
        <v/>
      </c>
    </row>
    <row r="1197" spans="3:29" x14ac:dyDescent="0.3">
      <c r="C1197" t="s">
        <v>219</v>
      </c>
      <c r="J1197" s="52" t="str">
        <f t="shared" si="52"/>
        <v>*</v>
      </c>
      <c r="K1197" s="8">
        <f t="shared" si="53"/>
        <v>2053</v>
      </c>
      <c r="L1197" s="59" t="str">
        <f t="shared" si="54"/>
        <v>TTL-C</v>
      </c>
      <c r="O1197" s="53" t="str">
        <f>IFERROR(ROUNDDOWN(O949*('SCENARIO Variables'!W$48/'SCENARIO Variables'!W$47),4),"")</f>
        <v/>
      </c>
      <c r="P1197" s="55" t="str">
        <f>IFERROR(P949*('SCENARIO Variables'!X$81/'SCENARIO Variables'!X$80),"")</f>
        <v/>
      </c>
      <c r="Q1197" s="55" t="str">
        <f>IFERROR(Q949*('SCENARIO Variables'!Y$81/'SCENARIO Variables'!Y$80),"")</f>
        <v/>
      </c>
      <c r="R1197" s="55" t="str">
        <f>IFERROR(R949*('SCENARIO Variables'!Z$81/'SCENARIO Variables'!Z$80),"")</f>
        <v/>
      </c>
      <c r="S1197" s="55" t="str">
        <f>IFERROR(S949*('SCENARIO Variables'!AA$81/'SCENARIO Variables'!AA$80),"")</f>
        <v/>
      </c>
      <c r="T1197" s="55" t="str">
        <f>IFERROR(T949*('SCENARIO Variables'!AB$81/'SCENARIO Variables'!AB$80),"")</f>
        <v/>
      </c>
      <c r="U1197" s="55" t="str">
        <f>IFERROR(U949*('SCENARIO Variables'!AC$81/'SCENARIO Variables'!AC$80),"")</f>
        <v/>
      </c>
      <c r="V1197" s="55" t="str">
        <f>IFERROR(V949*('SCENARIO Variables'!AD$81/'SCENARIO Variables'!AD$80),"")</f>
        <v/>
      </c>
      <c r="W1197" s="55" t="str">
        <f>IFERROR(W949*('SCENARIO Variables'!AE$81/'SCENARIO Variables'!AE$80),"")</f>
        <v/>
      </c>
      <c r="X1197" s="55" t="str">
        <f>IFERROR(X949*('SCENARIO Variables'!AF$81/'SCENARIO Variables'!AF$80),"")</f>
        <v/>
      </c>
      <c r="Y1197" s="55" t="str">
        <f>IFERROR(Y949*('SCENARIO Variables'!AG$81/'SCENARIO Variables'!AG$80),"")</f>
        <v/>
      </c>
      <c r="Z1197" s="55" t="str">
        <f>IFERROR(Z949*('SCENARIO Variables'!AH$81/'SCENARIO Variables'!AH$80),"")</f>
        <v/>
      </c>
      <c r="AA1197" s="55" t="str">
        <f>IFERROR(AA949*('SCENARIO Variables'!AI$81/'SCENARIO Variables'!AI$80),"")</f>
        <v/>
      </c>
      <c r="AB1197" s="55" t="str">
        <f>IFERROR(AB949*('SCENARIO Variables'!AJ$81/'SCENARIO Variables'!AJ$80),"")</f>
        <v/>
      </c>
      <c r="AC1197" s="55" t="str">
        <f>IFERROR(AC949*('SCENARIO Variables'!AK$81/'SCENARIO Variables'!AK$80),"")</f>
        <v/>
      </c>
    </row>
    <row r="1198" spans="3:29" x14ac:dyDescent="0.3">
      <c r="C1198" t="s">
        <v>220</v>
      </c>
      <c r="J1198" s="52" t="str">
        <f t="shared" si="52"/>
        <v>*</v>
      </c>
      <c r="K1198" s="8">
        <f t="shared" si="53"/>
        <v>2053</v>
      </c>
      <c r="L1198" s="59" t="str">
        <f t="shared" si="54"/>
        <v>TTM</v>
      </c>
      <c r="O1198" s="53" t="str">
        <f>IFERROR(ROUNDDOWN(O950*('SCENARIO Variables'!W$48/'SCENARIO Variables'!W$47),4),"")</f>
        <v/>
      </c>
      <c r="P1198" s="55" t="str">
        <f>IFERROR(P950*('SCENARIO Variables'!X$32/'SCENARIO Variables'!X$31),"")</f>
        <v/>
      </c>
      <c r="Q1198" s="55" t="str">
        <f>IFERROR(Q950*('SCENARIO Variables'!Y$32/'SCENARIO Variables'!Y$31),"")</f>
        <v/>
      </c>
      <c r="R1198" s="55" t="str">
        <f>IFERROR(R950*('SCENARIO Variables'!Z$32/'SCENARIO Variables'!Z$31),"")</f>
        <v/>
      </c>
      <c r="S1198" s="55" t="str">
        <f>IFERROR(S950*('SCENARIO Variables'!AA$32/'SCENARIO Variables'!AA$31),"")</f>
        <v/>
      </c>
      <c r="T1198" s="55" t="str">
        <f>IFERROR(T950*('SCENARIO Variables'!AB$32/'SCENARIO Variables'!AB$31),"")</f>
        <v/>
      </c>
      <c r="U1198" s="55" t="str">
        <f>IFERROR(U950*('SCENARIO Variables'!AC$32/'SCENARIO Variables'!AC$31),"")</f>
        <v/>
      </c>
      <c r="V1198" s="55" t="str">
        <f>IFERROR(V950*('SCENARIO Variables'!AD$32/'SCENARIO Variables'!AD$31),"")</f>
        <v/>
      </c>
      <c r="W1198" s="55" t="str">
        <f>IFERROR(W950*('SCENARIO Variables'!AE$32/'SCENARIO Variables'!AE$31),"")</f>
        <v/>
      </c>
      <c r="X1198" s="55" t="str">
        <f>IFERROR(X950*('SCENARIO Variables'!AF$32/'SCENARIO Variables'!AF$31),"")</f>
        <v/>
      </c>
      <c r="Y1198" s="55" t="str">
        <f>IFERROR(Y950*('SCENARIO Variables'!AG$32/'SCENARIO Variables'!AG$31),"")</f>
        <v/>
      </c>
      <c r="Z1198" s="55" t="str">
        <f>IFERROR(Z950*('SCENARIO Variables'!AH$32/'SCENARIO Variables'!AH$31),"")</f>
        <v/>
      </c>
      <c r="AA1198" s="55" t="str">
        <f>IFERROR(AA950*('SCENARIO Variables'!AI$32/'SCENARIO Variables'!AI$31),"")</f>
        <v/>
      </c>
      <c r="AB1198" s="55" t="str">
        <f>IFERROR(AB950*('SCENARIO Variables'!AJ$32/'SCENARIO Variables'!AJ$31),"")</f>
        <v/>
      </c>
      <c r="AC1198" s="55" t="str">
        <f>IFERROR(AC950*('SCENARIO Variables'!AK$32/'SCENARIO Variables'!AK$31),"")</f>
        <v/>
      </c>
    </row>
    <row r="1199" spans="3:29" x14ac:dyDescent="0.3">
      <c r="C1199" t="s">
        <v>221</v>
      </c>
      <c r="J1199" s="52" t="str">
        <f t="shared" si="52"/>
        <v>*</v>
      </c>
      <c r="K1199" s="8">
        <f t="shared" si="53"/>
        <v>2053</v>
      </c>
      <c r="L1199" s="59" t="str">
        <f t="shared" si="54"/>
        <v>TTM-C</v>
      </c>
      <c r="O1199" s="53" t="str">
        <f>IFERROR(ROUNDDOWN(O951*('SCENARIO Variables'!W$48/'SCENARIO Variables'!W$47),4),"")</f>
        <v/>
      </c>
      <c r="P1199" s="55" t="str">
        <f>IFERROR(P951*('SCENARIO Variables'!X$81/'SCENARIO Variables'!X$80),"")</f>
        <v/>
      </c>
      <c r="Q1199" s="55" t="str">
        <f>IFERROR(Q951*('SCENARIO Variables'!Y$81/'SCENARIO Variables'!Y$80),"")</f>
        <v/>
      </c>
      <c r="R1199" s="55" t="str">
        <f>IFERROR(R951*('SCENARIO Variables'!Z$81/'SCENARIO Variables'!Z$80),"")</f>
        <v/>
      </c>
      <c r="S1199" s="55" t="str">
        <f>IFERROR(S951*('SCENARIO Variables'!AA$81/'SCENARIO Variables'!AA$80),"")</f>
        <v/>
      </c>
      <c r="T1199" s="55" t="str">
        <f>IFERROR(T951*('SCENARIO Variables'!AB$81/'SCENARIO Variables'!AB$80),"")</f>
        <v/>
      </c>
      <c r="U1199" s="55" t="str">
        <f>IFERROR(U951*('SCENARIO Variables'!AC$81/'SCENARIO Variables'!AC$80),"")</f>
        <v/>
      </c>
      <c r="V1199" s="55" t="str">
        <f>IFERROR(V951*('SCENARIO Variables'!AD$81/'SCENARIO Variables'!AD$80),"")</f>
        <v/>
      </c>
      <c r="W1199" s="55" t="str">
        <f>IFERROR(W951*('SCENARIO Variables'!AE$81/'SCENARIO Variables'!AE$80),"")</f>
        <v/>
      </c>
      <c r="X1199" s="55" t="str">
        <f>IFERROR(X951*('SCENARIO Variables'!AF$81/'SCENARIO Variables'!AF$80),"")</f>
        <v/>
      </c>
      <c r="Y1199" s="55" t="str">
        <f>IFERROR(Y951*('SCENARIO Variables'!AG$81/'SCENARIO Variables'!AG$80),"")</f>
        <v/>
      </c>
      <c r="Z1199" s="55" t="str">
        <f>IFERROR(Z951*('SCENARIO Variables'!AH$81/'SCENARIO Variables'!AH$80),"")</f>
        <v/>
      </c>
      <c r="AA1199" s="55" t="str">
        <f>IFERROR(AA951*('SCENARIO Variables'!AI$81/'SCENARIO Variables'!AI$80),"")</f>
        <v/>
      </c>
      <c r="AB1199" s="55" t="str">
        <f>IFERROR(AB951*('SCENARIO Variables'!AJ$81/'SCENARIO Variables'!AJ$80),"")</f>
        <v/>
      </c>
      <c r="AC1199" s="55" t="str">
        <f>IFERROR(AC951*('SCENARIO Variables'!AK$81/'SCENARIO Variables'!AK$80),"")</f>
        <v/>
      </c>
    </row>
    <row r="1200" spans="3:29" x14ac:dyDescent="0.3">
      <c r="C1200" t="s">
        <v>222</v>
      </c>
      <c r="J1200" s="52" t="str">
        <f t="shared" si="52"/>
        <v>*</v>
      </c>
      <c r="K1200" s="8">
        <f t="shared" si="53"/>
        <v>2053</v>
      </c>
      <c r="L1200" s="59" t="str">
        <f t="shared" si="54"/>
        <v>TTP</v>
      </c>
      <c r="O1200" s="53" t="str">
        <f>IFERROR(ROUNDDOWN(O952*('SCENARIO Variables'!W$48/'SCENARIO Variables'!W$47),4),"")</f>
        <v/>
      </c>
      <c r="P1200" s="55" t="str">
        <f>IFERROR(P952*('SCENARIO Variables'!X$32/'SCENARIO Variables'!X$31),"")</f>
        <v/>
      </c>
      <c r="Q1200" s="55" t="str">
        <f>IFERROR(Q952*('SCENARIO Variables'!Y$32/'SCENARIO Variables'!Y$31),"")</f>
        <v/>
      </c>
      <c r="R1200" s="55" t="str">
        <f>IFERROR(R952*('SCENARIO Variables'!Z$32/'SCENARIO Variables'!Z$31),"")</f>
        <v/>
      </c>
      <c r="S1200" s="55" t="str">
        <f>IFERROR(S952*('SCENARIO Variables'!AA$32/'SCENARIO Variables'!AA$31),"")</f>
        <v/>
      </c>
      <c r="T1200" s="55" t="str">
        <f>IFERROR(T952*('SCENARIO Variables'!AB$32/'SCENARIO Variables'!AB$31),"")</f>
        <v/>
      </c>
      <c r="U1200" s="55" t="str">
        <f>IFERROR(U952*('SCENARIO Variables'!AC$32/'SCENARIO Variables'!AC$31),"")</f>
        <v/>
      </c>
      <c r="V1200" s="55" t="str">
        <f>IFERROR(V952*('SCENARIO Variables'!AD$32/'SCENARIO Variables'!AD$31),"")</f>
        <v/>
      </c>
      <c r="W1200" s="55" t="str">
        <f>IFERROR(W952*('SCENARIO Variables'!AE$32/'SCENARIO Variables'!AE$31),"")</f>
        <v/>
      </c>
      <c r="X1200" s="55" t="str">
        <f>IFERROR(X952*('SCENARIO Variables'!AF$32/'SCENARIO Variables'!AF$31),"")</f>
        <v/>
      </c>
      <c r="Y1200" s="55" t="str">
        <f>IFERROR(Y952*('SCENARIO Variables'!AG$32/'SCENARIO Variables'!AG$31),"")</f>
        <v/>
      </c>
      <c r="Z1200" s="55" t="str">
        <f>IFERROR(Z952*('SCENARIO Variables'!AH$32/'SCENARIO Variables'!AH$31),"")</f>
        <v/>
      </c>
      <c r="AA1200" s="55" t="str">
        <f>IFERROR(AA952*('SCENARIO Variables'!AI$32/'SCENARIO Variables'!AI$31),"")</f>
        <v/>
      </c>
      <c r="AB1200" s="55" t="str">
        <f>IFERROR(AB952*('SCENARIO Variables'!AJ$32/'SCENARIO Variables'!AJ$31),"")</f>
        <v/>
      </c>
      <c r="AC1200" s="55" t="str">
        <f>IFERROR(AC952*('SCENARIO Variables'!AK$32/'SCENARIO Variables'!AK$31),"")</f>
        <v/>
      </c>
    </row>
    <row r="1201" spans="3:29" x14ac:dyDescent="0.3">
      <c r="C1201" t="s">
        <v>223</v>
      </c>
      <c r="J1201" s="52" t="str">
        <f t="shared" si="52"/>
        <v>*</v>
      </c>
      <c r="K1201" s="8">
        <f t="shared" si="53"/>
        <v>2053</v>
      </c>
      <c r="L1201" s="59" t="str">
        <f t="shared" si="54"/>
        <v>TTP-C</v>
      </c>
      <c r="O1201" s="53" t="str">
        <f>IFERROR(ROUNDDOWN(O953*('SCENARIO Variables'!W$48/'SCENARIO Variables'!W$47),4),"")</f>
        <v/>
      </c>
      <c r="P1201" s="55" t="str">
        <f>IFERROR(P953*('SCENARIO Variables'!X$81/'SCENARIO Variables'!X$80),"")</f>
        <v/>
      </c>
      <c r="Q1201" s="55" t="str">
        <f>IFERROR(Q953*('SCENARIO Variables'!Y$81/'SCENARIO Variables'!Y$80),"")</f>
        <v/>
      </c>
      <c r="R1201" s="55" t="str">
        <f>IFERROR(R953*('SCENARIO Variables'!Z$81/'SCENARIO Variables'!Z$80),"")</f>
        <v/>
      </c>
      <c r="S1201" s="55" t="str">
        <f>IFERROR(S953*('SCENARIO Variables'!AA$81/'SCENARIO Variables'!AA$80),"")</f>
        <v/>
      </c>
      <c r="T1201" s="55" t="str">
        <f>IFERROR(T953*('SCENARIO Variables'!AB$81/'SCENARIO Variables'!AB$80),"")</f>
        <v/>
      </c>
      <c r="U1201" s="55" t="str">
        <f>IFERROR(U953*('SCENARIO Variables'!AC$81/'SCENARIO Variables'!AC$80),"")</f>
        <v/>
      </c>
      <c r="V1201" s="55" t="str">
        <f>IFERROR(V953*('SCENARIO Variables'!AD$81/'SCENARIO Variables'!AD$80),"")</f>
        <v/>
      </c>
      <c r="W1201" s="55" t="str">
        <f>IFERROR(W953*('SCENARIO Variables'!AE$81/'SCENARIO Variables'!AE$80),"")</f>
        <v/>
      </c>
      <c r="X1201" s="55" t="str">
        <f>IFERROR(X953*('SCENARIO Variables'!AF$81/'SCENARIO Variables'!AF$80),"")</f>
        <v/>
      </c>
      <c r="Y1201" s="55" t="str">
        <f>IFERROR(Y953*('SCENARIO Variables'!AG$81/'SCENARIO Variables'!AG$80),"")</f>
        <v/>
      </c>
      <c r="Z1201" s="55" t="str">
        <f>IFERROR(Z953*('SCENARIO Variables'!AH$81/'SCENARIO Variables'!AH$80),"")</f>
        <v/>
      </c>
      <c r="AA1201" s="55" t="str">
        <f>IFERROR(AA953*('SCENARIO Variables'!AI$81/'SCENARIO Variables'!AI$80),"")</f>
        <v/>
      </c>
      <c r="AB1201" s="55" t="str">
        <f>IFERROR(AB953*('SCENARIO Variables'!AJ$81/'SCENARIO Variables'!AJ$80),"")</f>
        <v/>
      </c>
      <c r="AC1201" s="55" t="str">
        <f>IFERROR(AC953*('SCENARIO Variables'!AK$81/'SCENARIO Variables'!AK$80),"")</f>
        <v/>
      </c>
    </row>
    <row r="1202" spans="3:29" x14ac:dyDescent="0.3">
      <c r="C1202" t="s">
        <v>224</v>
      </c>
      <c r="J1202" s="52" t="str">
        <f t="shared" si="52"/>
        <v>*</v>
      </c>
      <c r="K1202" s="8">
        <f t="shared" si="53"/>
        <v>2053</v>
      </c>
      <c r="L1202" s="59" t="str">
        <f t="shared" si="54"/>
        <v>TWN</v>
      </c>
      <c r="O1202" s="53" t="str">
        <f>IFERROR(ROUNDDOWN(O954*('SCENARIO Variables'!W$48/'SCENARIO Variables'!W$47),4),"")</f>
        <v/>
      </c>
      <c r="P1202" s="55" t="str">
        <f>IFERROR(P954*('SCENARIO Variables'!X$32/'SCENARIO Variables'!X$31),"")</f>
        <v/>
      </c>
      <c r="Q1202" s="55" t="str">
        <f>IFERROR(Q954*('SCENARIO Variables'!Y$32/'SCENARIO Variables'!Y$31),"")</f>
        <v/>
      </c>
      <c r="R1202" s="55" t="str">
        <f>IFERROR(R954*('SCENARIO Variables'!Z$32/'SCENARIO Variables'!Z$31),"")</f>
        <v/>
      </c>
      <c r="S1202" s="55" t="str">
        <f>IFERROR(S954*('SCENARIO Variables'!AA$32/'SCENARIO Variables'!AA$31),"")</f>
        <v/>
      </c>
      <c r="T1202" s="55" t="str">
        <f>IFERROR(T954*('SCENARIO Variables'!AB$32/'SCENARIO Variables'!AB$31),"")</f>
        <v/>
      </c>
      <c r="U1202" s="55" t="str">
        <f>IFERROR(U954*('SCENARIO Variables'!AC$32/'SCENARIO Variables'!AC$31),"")</f>
        <v/>
      </c>
      <c r="V1202" s="55" t="str">
        <f>IFERROR(V954*('SCENARIO Variables'!AD$32/'SCENARIO Variables'!AD$31),"")</f>
        <v/>
      </c>
      <c r="W1202" s="55" t="str">
        <f>IFERROR(W954*('SCENARIO Variables'!AE$32/'SCENARIO Variables'!AE$31),"")</f>
        <v/>
      </c>
      <c r="X1202" s="55" t="str">
        <f>IFERROR(X954*('SCENARIO Variables'!AF$32/'SCENARIO Variables'!AF$31),"")</f>
        <v/>
      </c>
      <c r="Y1202" s="55" t="str">
        <f>IFERROR(Y954*('SCENARIO Variables'!AG$32/'SCENARIO Variables'!AG$31),"")</f>
        <v/>
      </c>
      <c r="Z1202" s="55" t="str">
        <f>IFERROR(Z954*('SCENARIO Variables'!AH$32/'SCENARIO Variables'!AH$31),"")</f>
        <v/>
      </c>
      <c r="AA1202" s="55" t="str">
        <f>IFERROR(AA954*('SCENARIO Variables'!AI$32/'SCENARIO Variables'!AI$31),"")</f>
        <v/>
      </c>
      <c r="AB1202" s="55" t="str">
        <f>IFERROR(AB954*('SCENARIO Variables'!AJ$32/'SCENARIO Variables'!AJ$31),"")</f>
        <v/>
      </c>
      <c r="AC1202" s="55" t="str">
        <f>IFERROR(AC954*('SCENARIO Variables'!AK$32/'SCENARIO Variables'!AK$31),"")</f>
        <v/>
      </c>
    </row>
    <row r="1203" spans="3:29" x14ac:dyDescent="0.3">
      <c r="C1203" t="s">
        <v>225</v>
      </c>
      <c r="J1203" s="52" t="str">
        <f t="shared" si="52"/>
        <v>*</v>
      </c>
      <c r="K1203" s="8">
        <f t="shared" si="53"/>
        <v>2053</v>
      </c>
      <c r="L1203" s="59" t="str">
        <f t="shared" si="54"/>
        <v>TWN-C</v>
      </c>
      <c r="O1203" s="53" t="str">
        <f>IFERROR(ROUNDDOWN(O955*('SCENARIO Variables'!W$48/'SCENARIO Variables'!W$47),4),"")</f>
        <v/>
      </c>
      <c r="P1203" s="55" t="str">
        <f>IFERROR(P955*('SCENARIO Variables'!X$81/'SCENARIO Variables'!X$80),"")</f>
        <v/>
      </c>
      <c r="Q1203" s="55" t="str">
        <f>IFERROR(Q955*('SCENARIO Variables'!Y$81/'SCENARIO Variables'!Y$80),"")</f>
        <v/>
      </c>
      <c r="R1203" s="55" t="str">
        <f>IFERROR(R955*('SCENARIO Variables'!Z$81/'SCENARIO Variables'!Z$80),"")</f>
        <v/>
      </c>
      <c r="S1203" s="55" t="str">
        <f>IFERROR(S955*('SCENARIO Variables'!AA$81/'SCENARIO Variables'!AA$80),"")</f>
        <v/>
      </c>
      <c r="T1203" s="55" t="str">
        <f>IFERROR(T955*('SCENARIO Variables'!AB$81/'SCENARIO Variables'!AB$80),"")</f>
        <v/>
      </c>
      <c r="U1203" s="55" t="str">
        <f>IFERROR(U955*('SCENARIO Variables'!AC$81/'SCENARIO Variables'!AC$80),"")</f>
        <v/>
      </c>
      <c r="V1203" s="55" t="str">
        <f>IFERROR(V955*('SCENARIO Variables'!AD$81/'SCENARIO Variables'!AD$80),"")</f>
        <v/>
      </c>
      <c r="W1203" s="55" t="str">
        <f>IFERROR(W955*('SCENARIO Variables'!AE$81/'SCENARIO Variables'!AE$80),"")</f>
        <v/>
      </c>
      <c r="X1203" s="55" t="str">
        <f>IFERROR(X955*('SCENARIO Variables'!AF$81/'SCENARIO Variables'!AF$80),"")</f>
        <v/>
      </c>
      <c r="Y1203" s="55" t="str">
        <f>IFERROR(Y955*('SCENARIO Variables'!AG$81/'SCENARIO Variables'!AG$80),"")</f>
        <v/>
      </c>
      <c r="Z1203" s="55" t="str">
        <f>IFERROR(Z955*('SCENARIO Variables'!AH$81/'SCENARIO Variables'!AH$80),"")</f>
        <v/>
      </c>
      <c r="AA1203" s="55" t="str">
        <f>IFERROR(AA955*('SCENARIO Variables'!AI$81/'SCENARIO Variables'!AI$80),"")</f>
        <v/>
      </c>
      <c r="AB1203" s="55" t="str">
        <f>IFERROR(AB955*('SCENARIO Variables'!AJ$81/'SCENARIO Variables'!AJ$80),"")</f>
        <v/>
      </c>
      <c r="AC1203" s="55" t="str">
        <f>IFERROR(AC955*('SCENARIO Variables'!AK$81/'SCENARIO Variables'!AK$80),"")</f>
        <v/>
      </c>
    </row>
    <row r="1204" spans="3:29" x14ac:dyDescent="0.3">
      <c r="C1204" t="s">
        <v>226</v>
      </c>
      <c r="J1204" s="52" t="str">
        <f t="shared" si="52"/>
        <v>*</v>
      </c>
      <c r="K1204" s="8">
        <f t="shared" si="53"/>
        <v>2053</v>
      </c>
      <c r="L1204" s="59" t="str">
        <f t="shared" si="54"/>
        <v>TYEP</v>
      </c>
      <c r="O1204" s="53" t="str">
        <f>IFERROR(ROUNDDOWN(O956*('SCENARIO Variables'!W$48/'SCENARIO Variables'!W$47),4),"")</f>
        <v/>
      </c>
      <c r="P1204" s="55" t="str">
        <f>IFERROR(P956*('SCENARIO Variables'!X$32/'SCENARIO Variables'!X$31),"")</f>
        <v/>
      </c>
      <c r="Q1204" s="55" t="str">
        <f>IFERROR(Q956*('SCENARIO Variables'!Y$32/'SCENARIO Variables'!Y$31),"")</f>
        <v/>
      </c>
      <c r="R1204" s="55" t="str">
        <f>IFERROR(R956*('SCENARIO Variables'!Z$32/'SCENARIO Variables'!Z$31),"")</f>
        <v/>
      </c>
      <c r="S1204" s="55" t="str">
        <f>IFERROR(S956*('SCENARIO Variables'!AA$32/'SCENARIO Variables'!AA$31),"")</f>
        <v/>
      </c>
      <c r="T1204" s="55" t="str">
        <f>IFERROR(T956*('SCENARIO Variables'!AB$32/'SCENARIO Variables'!AB$31),"")</f>
        <v/>
      </c>
      <c r="U1204" s="55" t="str">
        <f>IFERROR(U956*('SCENARIO Variables'!AC$32/'SCENARIO Variables'!AC$31),"")</f>
        <v/>
      </c>
      <c r="V1204" s="55" t="str">
        <f>IFERROR(V956*('SCENARIO Variables'!AD$32/'SCENARIO Variables'!AD$31),"")</f>
        <v/>
      </c>
      <c r="W1204" s="55" t="str">
        <f>IFERROR(W956*('SCENARIO Variables'!AE$32/'SCENARIO Variables'!AE$31),"")</f>
        <v/>
      </c>
      <c r="X1204" s="55" t="str">
        <f>IFERROR(X956*('SCENARIO Variables'!AF$32/'SCENARIO Variables'!AF$31),"")</f>
        <v/>
      </c>
      <c r="Y1204" s="55" t="str">
        <f>IFERROR(Y956*('SCENARIO Variables'!AG$32/'SCENARIO Variables'!AG$31),"")</f>
        <v/>
      </c>
      <c r="Z1204" s="55" t="str">
        <f>IFERROR(Z956*('SCENARIO Variables'!AH$32/'SCENARIO Variables'!AH$31),"")</f>
        <v/>
      </c>
      <c r="AA1204" s="55" t="str">
        <f>IFERROR(AA956*('SCENARIO Variables'!AI$32/'SCENARIO Variables'!AI$31),"")</f>
        <v/>
      </c>
      <c r="AB1204" s="55" t="str">
        <f>IFERROR(AB956*('SCENARIO Variables'!AJ$32/'SCENARIO Variables'!AJ$31),"")</f>
        <v/>
      </c>
      <c r="AC1204" s="55" t="str">
        <f>IFERROR(AC956*('SCENARIO Variables'!AK$32/'SCENARIO Variables'!AK$31),"")</f>
        <v/>
      </c>
    </row>
    <row r="1205" spans="3:29" x14ac:dyDescent="0.3">
      <c r="C1205" t="s">
        <v>227</v>
      </c>
      <c r="J1205" s="52" t="str">
        <f t="shared" si="52"/>
        <v>*</v>
      </c>
      <c r="K1205" s="8">
        <f t="shared" si="53"/>
        <v>2053</v>
      </c>
      <c r="L1205" s="59" t="str">
        <f t="shared" si="54"/>
        <v>TYEP-C</v>
      </c>
      <c r="O1205" s="53" t="str">
        <f>IFERROR(ROUNDDOWN(O957*('SCENARIO Variables'!W$48/'SCENARIO Variables'!W$47),4),"")</f>
        <v/>
      </c>
      <c r="P1205" s="55" t="str">
        <f>IFERROR(P957*('SCENARIO Variables'!X$81/'SCENARIO Variables'!X$80),"")</f>
        <v/>
      </c>
      <c r="Q1205" s="55" t="str">
        <f>IFERROR(Q957*('SCENARIO Variables'!Y$81/'SCENARIO Variables'!Y$80),"")</f>
        <v/>
      </c>
      <c r="R1205" s="55" t="str">
        <f>IFERROR(R957*('SCENARIO Variables'!Z$81/'SCENARIO Variables'!Z$80),"")</f>
        <v/>
      </c>
      <c r="S1205" s="55" t="str">
        <f>IFERROR(S957*('SCENARIO Variables'!AA$81/'SCENARIO Variables'!AA$80),"")</f>
        <v/>
      </c>
      <c r="T1205" s="55" t="str">
        <f>IFERROR(T957*('SCENARIO Variables'!AB$81/'SCENARIO Variables'!AB$80),"")</f>
        <v/>
      </c>
      <c r="U1205" s="55" t="str">
        <f>IFERROR(U957*('SCENARIO Variables'!AC$81/'SCENARIO Variables'!AC$80),"")</f>
        <v/>
      </c>
      <c r="V1205" s="55" t="str">
        <f>IFERROR(V957*('SCENARIO Variables'!AD$81/'SCENARIO Variables'!AD$80),"")</f>
        <v/>
      </c>
      <c r="W1205" s="55" t="str">
        <f>IFERROR(W957*('SCENARIO Variables'!AE$81/'SCENARIO Variables'!AE$80),"")</f>
        <v/>
      </c>
      <c r="X1205" s="55" t="str">
        <f>IFERROR(X957*('SCENARIO Variables'!AF$81/'SCENARIO Variables'!AF$80),"")</f>
        <v/>
      </c>
      <c r="Y1205" s="55" t="str">
        <f>IFERROR(Y957*('SCENARIO Variables'!AG$81/'SCENARIO Variables'!AG$80),"")</f>
        <v/>
      </c>
      <c r="Z1205" s="55" t="str">
        <f>IFERROR(Z957*('SCENARIO Variables'!AH$81/'SCENARIO Variables'!AH$80),"")</f>
        <v/>
      </c>
      <c r="AA1205" s="55" t="str">
        <f>IFERROR(AA957*('SCENARIO Variables'!AI$81/'SCENARIO Variables'!AI$80),"")</f>
        <v/>
      </c>
      <c r="AB1205" s="55" t="str">
        <f>IFERROR(AB957*('SCENARIO Variables'!AJ$81/'SCENARIO Variables'!AJ$80),"")</f>
        <v/>
      </c>
      <c r="AC1205" s="55" t="str">
        <f>IFERROR(AC957*('SCENARIO Variables'!AK$81/'SCENARIO Variables'!AK$80),"")</f>
        <v/>
      </c>
    </row>
    <row r="1206" spans="3:29" x14ac:dyDescent="0.3">
      <c r="C1206" t="s">
        <v>228</v>
      </c>
      <c r="J1206" s="52" t="str">
        <f t="shared" si="52"/>
        <v>*</v>
      </c>
      <c r="K1206" s="8">
        <f t="shared" si="53"/>
        <v>2053</v>
      </c>
      <c r="L1206" s="59" t="str">
        <f t="shared" si="54"/>
        <v>TYNP</v>
      </c>
      <c r="O1206" s="53" t="str">
        <f>IFERROR(ROUNDDOWN(O958*('SCENARIO Variables'!W$48/'SCENARIO Variables'!W$47),4),"")</f>
        <v/>
      </c>
      <c r="P1206" s="55" t="str">
        <f>IFERROR(P958*('SCENARIO Variables'!X$32/'SCENARIO Variables'!X$31),"")</f>
        <v/>
      </c>
      <c r="Q1206" s="55" t="str">
        <f>IFERROR(Q958*('SCENARIO Variables'!Y$32/'SCENARIO Variables'!Y$31),"")</f>
        <v/>
      </c>
      <c r="R1206" s="55" t="str">
        <f>IFERROR(R958*('SCENARIO Variables'!Z$32/'SCENARIO Variables'!Z$31),"")</f>
        <v/>
      </c>
      <c r="S1206" s="55" t="str">
        <f>IFERROR(S958*('SCENARIO Variables'!AA$32/'SCENARIO Variables'!AA$31),"")</f>
        <v/>
      </c>
      <c r="T1206" s="55" t="str">
        <f>IFERROR(T958*('SCENARIO Variables'!AB$32/'SCENARIO Variables'!AB$31),"")</f>
        <v/>
      </c>
      <c r="U1206" s="55" t="str">
        <f>IFERROR(U958*('SCENARIO Variables'!AC$32/'SCENARIO Variables'!AC$31),"")</f>
        <v/>
      </c>
      <c r="V1206" s="55" t="str">
        <f>IFERROR(V958*('SCENARIO Variables'!AD$32/'SCENARIO Variables'!AD$31),"")</f>
        <v/>
      </c>
      <c r="W1206" s="55" t="str">
        <f>IFERROR(W958*('SCENARIO Variables'!AE$32/'SCENARIO Variables'!AE$31),"")</f>
        <v/>
      </c>
      <c r="X1206" s="55" t="str">
        <f>IFERROR(X958*('SCENARIO Variables'!AF$32/'SCENARIO Variables'!AF$31),"")</f>
        <v/>
      </c>
      <c r="Y1206" s="55" t="str">
        <f>IFERROR(Y958*('SCENARIO Variables'!AG$32/'SCENARIO Variables'!AG$31),"")</f>
        <v/>
      </c>
      <c r="Z1206" s="55" t="str">
        <f>IFERROR(Z958*('SCENARIO Variables'!AH$32/'SCENARIO Variables'!AH$31),"")</f>
        <v/>
      </c>
      <c r="AA1206" s="55" t="str">
        <f>IFERROR(AA958*('SCENARIO Variables'!AI$32/'SCENARIO Variables'!AI$31),"")</f>
        <v/>
      </c>
      <c r="AB1206" s="55" t="str">
        <f>IFERROR(AB958*('SCENARIO Variables'!AJ$32/'SCENARIO Variables'!AJ$31),"")</f>
        <v/>
      </c>
      <c r="AC1206" s="55" t="str">
        <f>IFERROR(AC958*('SCENARIO Variables'!AK$32/'SCENARIO Variables'!AK$31),"")</f>
        <v/>
      </c>
    </row>
    <row r="1207" spans="3:29" x14ac:dyDescent="0.3">
      <c r="C1207" t="s">
        <v>229</v>
      </c>
      <c r="J1207" s="52" t="str">
        <f t="shared" si="52"/>
        <v>*</v>
      </c>
      <c r="K1207" s="8">
        <f t="shared" si="53"/>
        <v>2053</v>
      </c>
      <c r="L1207" s="59" t="str">
        <f t="shared" si="54"/>
        <v>TYNP-C</v>
      </c>
      <c r="O1207" s="53" t="str">
        <f>IFERROR(ROUNDDOWN(O959*('SCENARIO Variables'!W$48/'SCENARIO Variables'!W$47),4),"")</f>
        <v/>
      </c>
      <c r="P1207" s="55" t="str">
        <f>IFERROR(P959*('SCENARIO Variables'!X$81/'SCENARIO Variables'!X$80),"")</f>
        <v/>
      </c>
      <c r="Q1207" s="55" t="str">
        <f>IFERROR(Q959*('SCENARIO Variables'!Y$81/'SCENARIO Variables'!Y$80),"")</f>
        <v/>
      </c>
      <c r="R1207" s="55" t="str">
        <f>IFERROR(R959*('SCENARIO Variables'!Z$81/'SCENARIO Variables'!Z$80),"")</f>
        <v/>
      </c>
      <c r="S1207" s="55" t="str">
        <f>IFERROR(S959*('SCENARIO Variables'!AA$81/'SCENARIO Variables'!AA$80),"")</f>
        <v/>
      </c>
      <c r="T1207" s="55" t="str">
        <f>IFERROR(T959*('SCENARIO Variables'!AB$81/'SCENARIO Variables'!AB$80),"")</f>
        <v/>
      </c>
      <c r="U1207" s="55" t="str">
        <f>IFERROR(U959*('SCENARIO Variables'!AC$81/'SCENARIO Variables'!AC$80),"")</f>
        <v/>
      </c>
      <c r="V1207" s="55" t="str">
        <f>IFERROR(V959*('SCENARIO Variables'!AD$81/'SCENARIO Variables'!AD$80),"")</f>
        <v/>
      </c>
      <c r="W1207" s="55" t="str">
        <f>IFERROR(W959*('SCENARIO Variables'!AE$81/'SCENARIO Variables'!AE$80),"")</f>
        <v/>
      </c>
      <c r="X1207" s="55" t="str">
        <f>IFERROR(X959*('SCENARIO Variables'!AF$81/'SCENARIO Variables'!AF$80),"")</f>
        <v/>
      </c>
      <c r="Y1207" s="55" t="str">
        <f>IFERROR(Y959*('SCENARIO Variables'!AG$81/'SCENARIO Variables'!AG$80),"")</f>
        <v/>
      </c>
      <c r="Z1207" s="55" t="str">
        <f>IFERROR(Z959*('SCENARIO Variables'!AH$81/'SCENARIO Variables'!AH$80),"")</f>
        <v/>
      </c>
      <c r="AA1207" s="55" t="str">
        <f>IFERROR(AA959*('SCENARIO Variables'!AI$81/'SCENARIO Variables'!AI$80),"")</f>
        <v/>
      </c>
      <c r="AB1207" s="55" t="str">
        <f>IFERROR(AB959*('SCENARIO Variables'!AJ$81/'SCENARIO Variables'!AJ$80),"")</f>
        <v/>
      </c>
      <c r="AC1207" s="55" t="str">
        <f>IFERROR(AC959*('SCENARIO Variables'!AK$81/'SCENARIO Variables'!AK$80),"")</f>
        <v/>
      </c>
    </row>
    <row r="1208" spans="3:29" x14ac:dyDescent="0.3">
      <c r="C1208" t="s">
        <v>230</v>
      </c>
      <c r="J1208" s="52" t="str">
        <f t="shared" si="52"/>
        <v>*</v>
      </c>
      <c r="K1208" s="8">
        <f t="shared" si="53"/>
        <v>2053</v>
      </c>
      <c r="L1208" s="59" t="str">
        <f t="shared" si="54"/>
        <v>TLEF</v>
      </c>
      <c r="O1208" s="53" t="str">
        <f>IFERROR(ROUNDDOWN(O960*('SCENARIO Variables'!W$48/'SCENARIO Variables'!W$47),4),"")</f>
        <v/>
      </c>
      <c r="P1208" s="55" t="str">
        <f>IFERROR(P960*('SCENARIO Variables'!$H$15/'SCENARIO Variables'!$H$14)*('SCENARIO Variables'!X$32/'SCENARIO Variables'!X$31),"")</f>
        <v/>
      </c>
      <c r="Q1208" s="55" t="str">
        <f>IFERROR(Q960*('SCENARIO Variables'!$H$15/'SCENARIO Variables'!$H$14)*('SCENARIO Variables'!Y$32/'SCENARIO Variables'!Y$31),"")</f>
        <v/>
      </c>
      <c r="R1208" s="55" t="str">
        <f>IFERROR(R960*('SCENARIO Variables'!$H$15/'SCENARIO Variables'!$H$14)*('SCENARIO Variables'!Z$32/'SCENARIO Variables'!Z$31),"")</f>
        <v/>
      </c>
      <c r="S1208" s="55" t="str">
        <f>IFERROR(S960*('SCENARIO Variables'!$H$15/'SCENARIO Variables'!$H$14)*('SCENARIO Variables'!AA$32/'SCENARIO Variables'!AA$31),"")</f>
        <v/>
      </c>
      <c r="T1208" s="55" t="str">
        <f>IFERROR(T960*('SCENARIO Variables'!$H$15/'SCENARIO Variables'!$H$14)*('SCENARIO Variables'!AB$32/'SCENARIO Variables'!AB$31),"")</f>
        <v/>
      </c>
      <c r="U1208" s="55" t="str">
        <f>IFERROR(U960*('SCENARIO Variables'!$H$15/'SCENARIO Variables'!$H$14)*('SCENARIO Variables'!AC$32/'SCENARIO Variables'!AC$31),"")</f>
        <v/>
      </c>
      <c r="V1208" s="55" t="str">
        <f>IFERROR(V960*('SCENARIO Variables'!$H$15/'SCENARIO Variables'!$H$14)*('SCENARIO Variables'!AD$32/'SCENARIO Variables'!AD$31),"")</f>
        <v/>
      </c>
      <c r="W1208" s="55" t="str">
        <f>IFERROR(W960*('SCENARIO Variables'!$H$15/'SCENARIO Variables'!$H$14)*('SCENARIO Variables'!AE$32/'SCENARIO Variables'!AE$31),"")</f>
        <v/>
      </c>
      <c r="X1208" s="55" t="str">
        <f>IFERROR(X960*('SCENARIO Variables'!$H$15/'SCENARIO Variables'!$H$14)*('SCENARIO Variables'!AF$32/'SCENARIO Variables'!AF$31),"")</f>
        <v/>
      </c>
      <c r="Y1208" s="55" t="str">
        <f>IFERROR(Y960*('SCENARIO Variables'!$H$15/'SCENARIO Variables'!$H$14)*('SCENARIO Variables'!AG$32/'SCENARIO Variables'!AG$31),"")</f>
        <v/>
      </c>
      <c r="Z1208" s="55" t="str">
        <f>IFERROR(Z960*('SCENARIO Variables'!$H$15/'SCENARIO Variables'!$H$14)*('SCENARIO Variables'!AH$32/'SCENARIO Variables'!AH$31),"")</f>
        <v/>
      </c>
      <c r="AA1208" s="55" t="str">
        <f>IFERROR(AA960*('SCENARIO Variables'!$H$15/'SCENARIO Variables'!$H$14)*('SCENARIO Variables'!AI$32/'SCENARIO Variables'!AI$31),"")</f>
        <v/>
      </c>
      <c r="AB1208" s="55" t="str">
        <f>IFERROR(AB960*('SCENARIO Variables'!$H$15/'SCENARIO Variables'!$H$14)*('SCENARIO Variables'!AJ$32/'SCENARIO Variables'!AJ$31),"")</f>
        <v/>
      </c>
      <c r="AC1208" s="55" t="str">
        <f>IFERROR(AC960*('SCENARIO Variables'!$H$15/'SCENARIO Variables'!$H$14)*('SCENARIO Variables'!AK$32/'SCENARIO Variables'!AK$31),"")</f>
        <v/>
      </c>
    </row>
    <row r="1209" spans="3:29" x14ac:dyDescent="0.3">
      <c r="C1209" t="s">
        <v>231</v>
      </c>
      <c r="J1209" s="52" t="str">
        <f t="shared" si="52"/>
        <v>*</v>
      </c>
      <c r="K1209" s="8">
        <f t="shared" si="53"/>
        <v>2053</v>
      </c>
      <c r="L1209" s="59" t="str">
        <f t="shared" si="54"/>
        <v>TLEF-C</v>
      </c>
      <c r="O1209" s="53" t="str">
        <f>IFERROR(ROUNDDOWN(O961*('SCENARIO Variables'!W$48/'SCENARIO Variables'!W$47),4),"")</f>
        <v/>
      </c>
      <c r="P1209" s="55" t="str">
        <f>IFERROR(P961*('SCENARIO Variables'!X$81/'SCENARIO Variables'!X$80),"")</f>
        <v/>
      </c>
      <c r="Q1209" s="55" t="str">
        <f>IFERROR(Q961*('SCENARIO Variables'!Y$81/'SCENARIO Variables'!Y$80),"")</f>
        <v/>
      </c>
      <c r="R1209" s="55" t="str">
        <f>IFERROR(R961*('SCENARIO Variables'!Z$81/'SCENARIO Variables'!Z$80),"")</f>
        <v/>
      </c>
      <c r="S1209" s="55" t="str">
        <f>IFERROR(S961*('SCENARIO Variables'!AA$81/'SCENARIO Variables'!AA$80),"")</f>
        <v/>
      </c>
      <c r="T1209" s="55" t="str">
        <f>IFERROR(T961*('SCENARIO Variables'!AB$81/'SCENARIO Variables'!AB$80),"")</f>
        <v/>
      </c>
      <c r="U1209" s="55" t="str">
        <f>IFERROR(U961*('SCENARIO Variables'!AC$81/'SCENARIO Variables'!AC$80),"")</f>
        <v/>
      </c>
      <c r="V1209" s="55" t="str">
        <f>IFERROR(V961*('SCENARIO Variables'!AD$81/'SCENARIO Variables'!AD$80),"")</f>
        <v/>
      </c>
      <c r="W1209" s="55" t="str">
        <f>IFERROR(W961*('SCENARIO Variables'!AE$81/'SCENARIO Variables'!AE$80),"")</f>
        <v/>
      </c>
      <c r="X1209" s="55" t="str">
        <f>IFERROR(X961*('SCENARIO Variables'!AF$81/'SCENARIO Variables'!AF$80),"")</f>
        <v/>
      </c>
      <c r="Y1209" s="55" t="str">
        <f>IFERROR(Y961*('SCENARIO Variables'!AG$81/'SCENARIO Variables'!AG$80),"")</f>
        <v/>
      </c>
      <c r="Z1209" s="55" t="str">
        <f>IFERROR(Z961*('SCENARIO Variables'!AH$81/'SCENARIO Variables'!AH$80),"")</f>
        <v/>
      </c>
      <c r="AA1209" s="55" t="str">
        <f>IFERROR(AA961*('SCENARIO Variables'!AI$81/'SCENARIO Variables'!AI$80),"")</f>
        <v/>
      </c>
      <c r="AB1209" s="55" t="str">
        <f>IFERROR(AB961*('SCENARIO Variables'!AJ$81/'SCENARIO Variables'!AJ$80),"")</f>
        <v/>
      </c>
      <c r="AC1209" s="55" t="str">
        <f>IFERROR(AC961*('SCENARIO Variables'!AK$81/'SCENARIO Variables'!AK$80),"")</f>
        <v/>
      </c>
    </row>
    <row r="1210" spans="3:29" x14ac:dyDescent="0.3">
      <c r="C1210" t="s">
        <v>232</v>
      </c>
      <c r="J1210" s="52" t="str">
        <f t="shared" si="52"/>
        <v>*</v>
      </c>
      <c r="K1210" s="8">
        <f t="shared" si="53"/>
        <v>2053</v>
      </c>
      <c r="L1210" s="59" t="str">
        <f t="shared" si="54"/>
        <v>TFLL</v>
      </c>
      <c r="O1210" s="53" t="str">
        <f>IFERROR(ROUNDDOWN(O962*('SCENARIO Variables'!W$48/'SCENARIO Variables'!W$47),4),"")</f>
        <v/>
      </c>
      <c r="P1210" s="55" t="str">
        <f>IFERROR(P962*('SCENARIO Variables'!X$81/'SCENARIO Variables'!X$80),"")</f>
        <v/>
      </c>
      <c r="Q1210" s="55" t="str">
        <f>IFERROR(Q962*('SCENARIO Variables'!Y$81/'SCENARIO Variables'!Y$80),"")</f>
        <v/>
      </c>
      <c r="R1210" s="55" t="str">
        <f>IFERROR(R962*('SCENARIO Variables'!Z$81/'SCENARIO Variables'!Z$80),"")</f>
        <v/>
      </c>
      <c r="S1210" s="55" t="str">
        <f>IFERROR(S962*('SCENARIO Variables'!AA$81/'SCENARIO Variables'!AA$80),"")</f>
        <v/>
      </c>
      <c r="T1210" s="55" t="str">
        <f>IFERROR(T962*('SCENARIO Variables'!AB$81/'SCENARIO Variables'!AB$80),"")</f>
        <v/>
      </c>
      <c r="U1210" s="55" t="str">
        <f>IFERROR(U962*('SCENARIO Variables'!AC$81/'SCENARIO Variables'!AC$80),"")</f>
        <v/>
      </c>
      <c r="V1210" s="55" t="str">
        <f>IFERROR(V962*('SCENARIO Variables'!AD$81/'SCENARIO Variables'!AD$80),"")</f>
        <v/>
      </c>
      <c r="W1210" s="55" t="str">
        <f>IFERROR(W962*('SCENARIO Variables'!AE$81/'SCENARIO Variables'!AE$80),"")</f>
        <v/>
      </c>
      <c r="X1210" s="55" t="str">
        <f>IFERROR(X962*('SCENARIO Variables'!AF$81/'SCENARIO Variables'!AF$80),"")</f>
        <v/>
      </c>
      <c r="Y1210" s="55" t="str">
        <f>IFERROR(Y962*('SCENARIO Variables'!AG$81/'SCENARIO Variables'!AG$80),"")</f>
        <v/>
      </c>
      <c r="Z1210" s="55" t="str">
        <f>IFERROR(Z962*('SCENARIO Variables'!AH$81/'SCENARIO Variables'!AH$80),"")</f>
        <v/>
      </c>
      <c r="AA1210" s="55" t="str">
        <f>IFERROR(AA962*('SCENARIO Variables'!AI$81/'SCENARIO Variables'!AI$80),"")</f>
        <v/>
      </c>
      <c r="AB1210" s="55" t="str">
        <f>IFERROR(AB962*('SCENARIO Variables'!AJ$81/'SCENARIO Variables'!AJ$80),"")</f>
        <v/>
      </c>
      <c r="AC1210" s="55" t="str">
        <f>IFERROR(AC962*('SCENARIO Variables'!AK$81/'SCENARIO Variables'!AK$80),"")</f>
        <v/>
      </c>
    </row>
    <row r="1211" spans="3:29" x14ac:dyDescent="0.3">
      <c r="C1211" t="s">
        <v>233</v>
      </c>
      <c r="J1211" s="52" t="str">
        <f t="shared" si="52"/>
        <v>*</v>
      </c>
      <c r="K1211" s="8">
        <f t="shared" si="53"/>
        <v>2053</v>
      </c>
      <c r="L1211" s="59" t="str">
        <f t="shared" si="54"/>
        <v>TFLL-C</v>
      </c>
      <c r="O1211" s="53" t="str">
        <f>IFERROR(ROUNDDOWN(O963*('SCENARIO Variables'!W$48/'SCENARIO Variables'!W$47),4),"")</f>
        <v/>
      </c>
      <c r="P1211" s="55" t="str">
        <f>IFERROR(P963*('SCENARIO Variables'!X$81/'SCENARIO Variables'!X$80),"")</f>
        <v/>
      </c>
      <c r="Q1211" s="55" t="str">
        <f>IFERROR(Q963*('SCENARIO Variables'!Y$81/'SCENARIO Variables'!Y$80),"")</f>
        <v/>
      </c>
      <c r="R1211" s="55" t="str">
        <f>IFERROR(R963*('SCENARIO Variables'!Z$81/'SCENARIO Variables'!Z$80),"")</f>
        <v/>
      </c>
      <c r="S1211" s="55" t="str">
        <f>IFERROR(S963*('SCENARIO Variables'!AA$81/'SCENARIO Variables'!AA$80),"")</f>
        <v/>
      </c>
      <c r="T1211" s="55" t="str">
        <f>IFERROR(T963*('SCENARIO Variables'!AB$81/'SCENARIO Variables'!AB$80),"")</f>
        <v/>
      </c>
      <c r="U1211" s="55" t="str">
        <f>IFERROR(U963*('SCENARIO Variables'!AC$81/'SCENARIO Variables'!AC$80),"")</f>
        <v/>
      </c>
      <c r="V1211" s="55" t="str">
        <f>IFERROR(V963*('SCENARIO Variables'!AD$81/'SCENARIO Variables'!AD$80),"")</f>
        <v/>
      </c>
      <c r="W1211" s="55" t="str">
        <f>IFERROR(W963*('SCENARIO Variables'!AE$81/'SCENARIO Variables'!AE$80),"")</f>
        <v/>
      </c>
      <c r="X1211" s="55" t="str">
        <f>IFERROR(X963*('SCENARIO Variables'!AF$81/'SCENARIO Variables'!AF$80),"")</f>
        <v/>
      </c>
      <c r="Y1211" s="55" t="str">
        <f>IFERROR(Y963*('SCENARIO Variables'!AG$81/'SCENARIO Variables'!AG$80),"")</f>
        <v/>
      </c>
      <c r="Z1211" s="55" t="str">
        <f>IFERROR(Z963*('SCENARIO Variables'!AH$81/'SCENARIO Variables'!AH$80),"")</f>
        <v/>
      </c>
      <c r="AA1211" s="55" t="str">
        <f>IFERROR(AA963*('SCENARIO Variables'!AI$81/'SCENARIO Variables'!AI$80),"")</f>
        <v/>
      </c>
      <c r="AB1211" s="55" t="str">
        <f>IFERROR(AB963*('SCENARIO Variables'!AJ$81/'SCENARIO Variables'!AJ$80),"")</f>
        <v/>
      </c>
      <c r="AC1211" s="55" t="str">
        <f>IFERROR(AC963*('SCENARIO Variables'!AK$81/'SCENARIO Variables'!AK$80),"")</f>
        <v/>
      </c>
    </row>
    <row r="1212" spans="3:29" x14ac:dyDescent="0.3">
      <c r="C1212" t="s">
        <v>234</v>
      </c>
      <c r="J1212" s="52" t="str">
        <f t="shared" si="52"/>
        <v>*</v>
      </c>
      <c r="K1212" s="8">
        <f t="shared" si="53"/>
        <v>2053</v>
      </c>
      <c r="L1212" s="59" t="str">
        <f t="shared" si="54"/>
        <v>TFLS</v>
      </c>
      <c r="O1212" s="53" t="str">
        <f>IFERROR(ROUNDDOWN(O964*('SCENARIO Variables'!W$48/'SCENARIO Variables'!W$47),4),"")</f>
        <v/>
      </c>
      <c r="P1212" s="55" t="str">
        <f>IFERROR(P964*('SCENARIO Variables'!$H$15/'SCENARIO Variables'!$H$14)*('SCENARIO Variables'!X$32/'SCENARIO Variables'!X$31),"")</f>
        <v/>
      </c>
      <c r="Q1212" s="55" t="str">
        <f>IFERROR(Q964*('SCENARIO Variables'!$H$15/'SCENARIO Variables'!$H$14)*('SCENARIO Variables'!Y$32/'SCENARIO Variables'!Y$31),"")</f>
        <v/>
      </c>
      <c r="R1212" s="55" t="str">
        <f>IFERROR(R964*('SCENARIO Variables'!$H$15/'SCENARIO Variables'!$H$14)*('SCENARIO Variables'!Z$32/'SCENARIO Variables'!Z$31),"")</f>
        <v/>
      </c>
      <c r="S1212" s="55" t="str">
        <f>IFERROR(S964*('SCENARIO Variables'!$H$15/'SCENARIO Variables'!$H$14)*('SCENARIO Variables'!AA$32/'SCENARIO Variables'!AA$31),"")</f>
        <v/>
      </c>
      <c r="T1212" s="55" t="str">
        <f>IFERROR(T964*('SCENARIO Variables'!$H$15/'SCENARIO Variables'!$H$14)*('SCENARIO Variables'!AB$32/'SCENARIO Variables'!AB$31),"")</f>
        <v/>
      </c>
      <c r="U1212" s="55" t="str">
        <f>IFERROR(U964*('SCENARIO Variables'!$H$15/'SCENARIO Variables'!$H$14)*('SCENARIO Variables'!AC$32/'SCENARIO Variables'!AC$31),"")</f>
        <v/>
      </c>
      <c r="V1212" s="55" t="str">
        <f>IFERROR(V964*('SCENARIO Variables'!$H$15/'SCENARIO Variables'!$H$14)*('SCENARIO Variables'!AD$32/'SCENARIO Variables'!AD$31),"")</f>
        <v/>
      </c>
      <c r="W1212" s="55" t="str">
        <f>IFERROR(W964*('SCENARIO Variables'!$H$15/'SCENARIO Variables'!$H$14)*('SCENARIO Variables'!AE$32/'SCENARIO Variables'!AE$31),"")</f>
        <v/>
      </c>
      <c r="X1212" s="55" t="str">
        <f>IFERROR(X964*('SCENARIO Variables'!$H$15/'SCENARIO Variables'!$H$14)*('SCENARIO Variables'!AF$32/'SCENARIO Variables'!AF$31),"")</f>
        <v/>
      </c>
      <c r="Y1212" s="55" t="str">
        <f>IFERROR(Y964*('SCENARIO Variables'!$H$15/'SCENARIO Variables'!$H$14)*('SCENARIO Variables'!AG$32/'SCENARIO Variables'!AG$31),"")</f>
        <v/>
      </c>
      <c r="Z1212" s="55" t="str">
        <f>IFERROR(Z964*('SCENARIO Variables'!$H$15/'SCENARIO Variables'!$H$14)*('SCENARIO Variables'!AH$32/'SCENARIO Variables'!AH$31),"")</f>
        <v/>
      </c>
      <c r="AA1212" s="55" t="str">
        <f>IFERROR(AA964*('SCENARIO Variables'!$H$15/'SCENARIO Variables'!$H$14)*('SCENARIO Variables'!AI$32/'SCENARIO Variables'!AI$31),"")</f>
        <v/>
      </c>
      <c r="AB1212" s="55" t="str">
        <f>IFERROR(AB964*('SCENARIO Variables'!$H$15/'SCENARIO Variables'!$H$14)*('SCENARIO Variables'!AJ$32/'SCENARIO Variables'!AJ$31),"")</f>
        <v/>
      </c>
      <c r="AC1212" s="55" t="str">
        <f>IFERROR(AC964*('SCENARIO Variables'!$H$15/'SCENARIO Variables'!$H$14)*('SCENARIO Variables'!AK$32/'SCENARIO Variables'!AK$31),"")</f>
        <v/>
      </c>
    </row>
    <row r="1213" spans="3:29" x14ac:dyDescent="0.3">
      <c r="C1213" t="s">
        <v>235</v>
      </c>
      <c r="J1213" s="52" t="str">
        <f t="shared" si="52"/>
        <v>*</v>
      </c>
      <c r="K1213" s="8">
        <f t="shared" si="53"/>
        <v>2053</v>
      </c>
      <c r="L1213" s="59" t="str">
        <f t="shared" si="54"/>
        <v>TFLS-C</v>
      </c>
      <c r="O1213" s="53" t="str">
        <f>IFERROR(ROUNDDOWN(O965*('SCENARIO Variables'!W$48/'SCENARIO Variables'!W$47),4),"")</f>
        <v/>
      </c>
      <c r="P1213" s="55" t="str">
        <f>IFERROR(P965*('SCENARIO Variables'!$H$15/'SCENARIO Variables'!$H$14)*('SCENARIO Variables'!X$32/'SCENARIO Variables'!X$31),"")</f>
        <v/>
      </c>
      <c r="Q1213" s="55" t="str">
        <f>IFERROR(Q965*('SCENARIO Variables'!$H$15/'SCENARIO Variables'!$H$14)*('SCENARIO Variables'!Y$32/'SCENARIO Variables'!Y$31),"")</f>
        <v/>
      </c>
      <c r="R1213" s="55" t="str">
        <f>IFERROR(R965*('SCENARIO Variables'!$H$15/'SCENARIO Variables'!$H$14)*('SCENARIO Variables'!Z$32/'SCENARIO Variables'!Z$31),"")</f>
        <v/>
      </c>
      <c r="S1213" s="55" t="str">
        <f>IFERROR(S965*('SCENARIO Variables'!$H$15/'SCENARIO Variables'!$H$14)*('SCENARIO Variables'!AA$32/'SCENARIO Variables'!AA$31),"")</f>
        <v/>
      </c>
      <c r="T1213" s="55" t="str">
        <f>IFERROR(T965*('SCENARIO Variables'!$H$15/'SCENARIO Variables'!$H$14)*('SCENARIO Variables'!AB$32/'SCENARIO Variables'!AB$31),"")</f>
        <v/>
      </c>
      <c r="U1213" s="55" t="str">
        <f>IFERROR(U965*('SCENARIO Variables'!$H$15/'SCENARIO Variables'!$H$14)*('SCENARIO Variables'!AC$32/'SCENARIO Variables'!AC$31),"")</f>
        <v/>
      </c>
      <c r="V1213" s="55" t="str">
        <f>IFERROR(V965*('SCENARIO Variables'!$H$15/'SCENARIO Variables'!$H$14)*('SCENARIO Variables'!AD$32/'SCENARIO Variables'!AD$31),"")</f>
        <v/>
      </c>
      <c r="W1213" s="55" t="str">
        <f>IFERROR(W965*('SCENARIO Variables'!$H$15/'SCENARIO Variables'!$H$14)*('SCENARIO Variables'!AE$32/'SCENARIO Variables'!AE$31),"")</f>
        <v/>
      </c>
      <c r="X1213" s="55" t="str">
        <f>IFERROR(X965*('SCENARIO Variables'!$H$15/'SCENARIO Variables'!$H$14)*('SCENARIO Variables'!AF$32/'SCENARIO Variables'!AF$31),"")</f>
        <v/>
      </c>
      <c r="Y1213" s="55" t="str">
        <f>IFERROR(Y965*('SCENARIO Variables'!$H$15/'SCENARIO Variables'!$H$14)*('SCENARIO Variables'!AG$32/'SCENARIO Variables'!AG$31),"")</f>
        <v/>
      </c>
      <c r="Z1213" s="55" t="str">
        <f>IFERROR(Z965*('SCENARIO Variables'!$H$15/'SCENARIO Variables'!$H$14)*('SCENARIO Variables'!AH$32/'SCENARIO Variables'!AH$31),"")</f>
        <v/>
      </c>
      <c r="AA1213" s="55" t="str">
        <f>IFERROR(AA965*('SCENARIO Variables'!$H$15/'SCENARIO Variables'!$H$14)*('SCENARIO Variables'!AI$32/'SCENARIO Variables'!AI$31),"")</f>
        <v/>
      </c>
      <c r="AB1213" s="55" t="str">
        <f>IFERROR(AB965*('SCENARIO Variables'!$H$15/'SCENARIO Variables'!$H$14)*('SCENARIO Variables'!AJ$32/'SCENARIO Variables'!AJ$31),"")</f>
        <v/>
      </c>
      <c r="AC1213" s="55" t="str">
        <f>IFERROR(AC965*('SCENARIO Variables'!$H$15/'SCENARIO Variables'!$H$14)*('SCENARIO Variables'!AK$32/'SCENARIO Variables'!AK$31),"")</f>
        <v/>
      </c>
    </row>
    <row r="1214" spans="3:29" x14ac:dyDescent="0.3">
      <c r="C1214" t="s">
        <v>236</v>
      </c>
      <c r="J1214" s="52" t="str">
        <f t="shared" si="52"/>
        <v>*</v>
      </c>
      <c r="K1214" s="8">
        <f t="shared" si="53"/>
        <v>2053</v>
      </c>
      <c r="L1214" s="59" t="str">
        <f t="shared" si="54"/>
        <v>TFML</v>
      </c>
      <c r="O1214" s="53" t="str">
        <f>IFERROR(ROUNDDOWN(O966*('SCENARIO Variables'!W$48/'SCENARIO Variables'!W$47),4),"")</f>
        <v/>
      </c>
      <c r="P1214" s="55" t="str">
        <f>IFERROR(P966*('SCENARIO Variables'!X$81/'SCENARIO Variables'!X$80),"")</f>
        <v/>
      </c>
      <c r="Q1214" s="55" t="str">
        <f>IFERROR(Q966*('SCENARIO Variables'!Y$81/'SCENARIO Variables'!Y$80),"")</f>
        <v/>
      </c>
      <c r="R1214" s="55" t="str">
        <f>IFERROR(R966*('SCENARIO Variables'!Z$81/'SCENARIO Variables'!Z$80),"")</f>
        <v/>
      </c>
      <c r="S1214" s="55" t="str">
        <f>IFERROR(S966*('SCENARIO Variables'!AA$81/'SCENARIO Variables'!AA$80),"")</f>
        <v/>
      </c>
      <c r="T1214" s="55" t="str">
        <f>IFERROR(T966*('SCENARIO Variables'!AB$81/'SCENARIO Variables'!AB$80),"")</f>
        <v/>
      </c>
      <c r="U1214" s="55" t="str">
        <f>IFERROR(U966*('SCENARIO Variables'!AC$81/'SCENARIO Variables'!AC$80),"")</f>
        <v/>
      </c>
      <c r="V1214" s="55" t="str">
        <f>IFERROR(V966*('SCENARIO Variables'!AD$81/'SCENARIO Variables'!AD$80),"")</f>
        <v/>
      </c>
      <c r="W1214" s="55" t="str">
        <f>IFERROR(W966*('SCENARIO Variables'!AE$81/'SCENARIO Variables'!AE$80),"")</f>
        <v/>
      </c>
      <c r="X1214" s="55" t="str">
        <f>IFERROR(X966*('SCENARIO Variables'!AF$81/'SCENARIO Variables'!AF$80),"")</f>
        <v/>
      </c>
      <c r="Y1214" s="55" t="str">
        <f>IFERROR(Y966*('SCENARIO Variables'!AG$81/'SCENARIO Variables'!AG$80),"")</f>
        <v/>
      </c>
      <c r="Z1214" s="55" t="str">
        <f>IFERROR(Z966*('SCENARIO Variables'!AH$81/'SCENARIO Variables'!AH$80),"")</f>
        <v/>
      </c>
      <c r="AA1214" s="55" t="str">
        <f>IFERROR(AA966*('SCENARIO Variables'!AI$81/'SCENARIO Variables'!AI$80),"")</f>
        <v/>
      </c>
      <c r="AB1214" s="55" t="str">
        <f>IFERROR(AB966*('SCENARIO Variables'!AJ$81/'SCENARIO Variables'!AJ$80),"")</f>
        <v/>
      </c>
      <c r="AC1214" s="55" t="str">
        <f>IFERROR(AC966*('SCENARIO Variables'!AK$81/'SCENARIO Variables'!AK$80),"")</f>
        <v/>
      </c>
    </row>
    <row r="1215" spans="3:29" x14ac:dyDescent="0.3">
      <c r="C1215" t="s">
        <v>237</v>
      </c>
      <c r="J1215" s="52" t="str">
        <f t="shared" si="52"/>
        <v>*</v>
      </c>
      <c r="K1215" s="8">
        <f t="shared" si="53"/>
        <v>2053</v>
      </c>
      <c r="L1215" s="59" t="str">
        <f t="shared" si="54"/>
        <v>TFML-C</v>
      </c>
      <c r="O1215" s="53" t="str">
        <f>IFERROR(ROUNDDOWN(O967*('SCENARIO Variables'!W$48/'SCENARIO Variables'!W$47),4),"")</f>
        <v/>
      </c>
      <c r="P1215" s="55" t="str">
        <f>IFERROR(P967*('SCENARIO Variables'!X$81/'SCENARIO Variables'!X$80),"")</f>
        <v/>
      </c>
      <c r="Q1215" s="55" t="str">
        <f>IFERROR(Q967*('SCENARIO Variables'!Y$81/'SCENARIO Variables'!Y$80),"")</f>
        <v/>
      </c>
      <c r="R1215" s="55" t="str">
        <f>IFERROR(R967*('SCENARIO Variables'!Z$81/'SCENARIO Variables'!Z$80),"")</f>
        <v/>
      </c>
      <c r="S1215" s="55" t="str">
        <f>IFERROR(S967*('SCENARIO Variables'!AA$81/'SCENARIO Variables'!AA$80),"")</f>
        <v/>
      </c>
      <c r="T1215" s="55" t="str">
        <f>IFERROR(T967*('SCENARIO Variables'!AB$81/'SCENARIO Variables'!AB$80),"")</f>
        <v/>
      </c>
      <c r="U1215" s="55" t="str">
        <f>IFERROR(U967*('SCENARIO Variables'!AC$81/'SCENARIO Variables'!AC$80),"")</f>
        <v/>
      </c>
      <c r="V1215" s="55" t="str">
        <f>IFERROR(V967*('SCENARIO Variables'!AD$81/'SCENARIO Variables'!AD$80),"")</f>
        <v/>
      </c>
      <c r="W1215" s="55" t="str">
        <f>IFERROR(W967*('SCENARIO Variables'!AE$81/'SCENARIO Variables'!AE$80),"")</f>
        <v/>
      </c>
      <c r="X1215" s="55" t="str">
        <f>IFERROR(X967*('SCENARIO Variables'!AF$81/'SCENARIO Variables'!AF$80),"")</f>
        <v/>
      </c>
      <c r="Y1215" s="55" t="str">
        <f>IFERROR(Y967*('SCENARIO Variables'!AG$81/'SCENARIO Variables'!AG$80),"")</f>
        <v/>
      </c>
      <c r="Z1215" s="55" t="str">
        <f>IFERROR(Z967*('SCENARIO Variables'!AH$81/'SCENARIO Variables'!AH$80),"")</f>
        <v/>
      </c>
      <c r="AA1215" s="55" t="str">
        <f>IFERROR(AA967*('SCENARIO Variables'!AI$81/'SCENARIO Variables'!AI$80),"")</f>
        <v/>
      </c>
      <c r="AB1215" s="55" t="str">
        <f>IFERROR(AB967*('SCENARIO Variables'!AJ$81/'SCENARIO Variables'!AJ$80),"")</f>
        <v/>
      </c>
      <c r="AC1215" s="55" t="str">
        <f>IFERROR(AC967*('SCENARIO Variables'!AK$81/'SCENARIO Variables'!AK$80),"")</f>
        <v/>
      </c>
    </row>
    <row r="1216" spans="3:29" x14ac:dyDescent="0.3">
      <c r="C1216" t="s">
        <v>238</v>
      </c>
      <c r="J1216" s="52" t="str">
        <f t="shared" si="52"/>
        <v>*</v>
      </c>
      <c r="K1216" s="8">
        <f t="shared" si="53"/>
        <v>2053</v>
      </c>
      <c r="L1216" s="59" t="str">
        <f t="shared" si="54"/>
        <v>TFMS</v>
      </c>
      <c r="O1216" s="53" t="str">
        <f>IFERROR(ROUNDDOWN(O968*('SCENARIO Variables'!W$48/'SCENARIO Variables'!W$47),4),"")</f>
        <v/>
      </c>
      <c r="P1216" s="55" t="str">
        <f>IFERROR(P968*('SCENARIO Variables'!$H$15/'SCENARIO Variables'!$H$14)*('SCENARIO Variables'!X$32/'SCENARIO Variables'!X$31),"")</f>
        <v/>
      </c>
      <c r="Q1216" s="55" t="str">
        <f>IFERROR(Q968*('SCENARIO Variables'!$H$15/'SCENARIO Variables'!$H$14)*('SCENARIO Variables'!Y$32/'SCENARIO Variables'!Y$31),"")</f>
        <v/>
      </c>
      <c r="R1216" s="55" t="str">
        <f>IFERROR(R968*('SCENARIO Variables'!$H$15/'SCENARIO Variables'!$H$14)*('SCENARIO Variables'!Z$32/'SCENARIO Variables'!Z$31),"")</f>
        <v/>
      </c>
      <c r="S1216" s="55" t="str">
        <f>IFERROR(S968*('SCENARIO Variables'!$H$15/'SCENARIO Variables'!$H$14)*('SCENARIO Variables'!AA$32/'SCENARIO Variables'!AA$31),"")</f>
        <v/>
      </c>
      <c r="T1216" s="55" t="str">
        <f>IFERROR(T968*('SCENARIO Variables'!$H$15/'SCENARIO Variables'!$H$14)*('SCENARIO Variables'!AB$32/'SCENARIO Variables'!AB$31),"")</f>
        <v/>
      </c>
      <c r="U1216" s="55" t="str">
        <f>IFERROR(U968*('SCENARIO Variables'!$H$15/'SCENARIO Variables'!$H$14)*('SCENARIO Variables'!AC$32/'SCENARIO Variables'!AC$31),"")</f>
        <v/>
      </c>
      <c r="V1216" s="55" t="str">
        <f>IFERROR(V968*('SCENARIO Variables'!$H$15/'SCENARIO Variables'!$H$14)*('SCENARIO Variables'!AD$32/'SCENARIO Variables'!AD$31),"")</f>
        <v/>
      </c>
      <c r="W1216" s="55" t="str">
        <f>IFERROR(W968*('SCENARIO Variables'!$H$15/'SCENARIO Variables'!$H$14)*('SCENARIO Variables'!AE$32/'SCENARIO Variables'!AE$31),"")</f>
        <v/>
      </c>
      <c r="X1216" s="55" t="str">
        <f>IFERROR(X968*('SCENARIO Variables'!$H$15/'SCENARIO Variables'!$H$14)*('SCENARIO Variables'!AF$32/'SCENARIO Variables'!AF$31),"")</f>
        <v/>
      </c>
      <c r="Y1216" s="55" t="str">
        <f>IFERROR(Y968*('SCENARIO Variables'!$H$15/'SCENARIO Variables'!$H$14)*('SCENARIO Variables'!AG$32/'SCENARIO Variables'!AG$31),"")</f>
        <v/>
      </c>
      <c r="Z1216" s="55" t="str">
        <f>IFERROR(Z968*('SCENARIO Variables'!$H$15/'SCENARIO Variables'!$H$14)*('SCENARIO Variables'!AH$32/'SCENARIO Variables'!AH$31),"")</f>
        <v/>
      </c>
      <c r="AA1216" s="55" t="str">
        <f>IFERROR(AA968*('SCENARIO Variables'!$H$15/'SCENARIO Variables'!$H$14)*('SCENARIO Variables'!AI$32/'SCENARIO Variables'!AI$31),"")</f>
        <v/>
      </c>
      <c r="AB1216" s="55" t="str">
        <f>IFERROR(AB968*('SCENARIO Variables'!$H$15/'SCENARIO Variables'!$H$14)*('SCENARIO Variables'!AJ$32/'SCENARIO Variables'!AJ$31),"")</f>
        <v/>
      </c>
      <c r="AC1216" s="55" t="str">
        <f>IFERROR(AC968*('SCENARIO Variables'!$H$15/'SCENARIO Variables'!$H$14)*('SCENARIO Variables'!AK$32/'SCENARIO Variables'!AK$31),"")</f>
        <v/>
      </c>
    </row>
    <row r="1217" spans="3:29" x14ac:dyDescent="0.3">
      <c r="C1217" t="s">
        <v>239</v>
      </c>
      <c r="J1217" s="52" t="str">
        <f t="shared" si="52"/>
        <v>*</v>
      </c>
      <c r="K1217" s="8">
        <f t="shared" si="53"/>
        <v>2053</v>
      </c>
      <c r="L1217" s="59" t="str">
        <f t="shared" si="54"/>
        <v>TFMS-C</v>
      </c>
      <c r="O1217" s="53" t="str">
        <f>IFERROR(ROUNDDOWN(O969*('SCENARIO Variables'!W$48/'SCENARIO Variables'!W$47),4),"")</f>
        <v/>
      </c>
      <c r="P1217" s="55" t="str">
        <f>IFERROR(P969*('SCENARIO Variables'!$H$15/'SCENARIO Variables'!$H$14)*('SCENARIO Variables'!X$32/'SCENARIO Variables'!X$31),"")</f>
        <v/>
      </c>
      <c r="Q1217" s="55" t="str">
        <f>IFERROR(Q969*('SCENARIO Variables'!$H$15/'SCENARIO Variables'!$H$14)*('SCENARIO Variables'!Y$32/'SCENARIO Variables'!Y$31),"")</f>
        <v/>
      </c>
      <c r="R1217" s="55" t="str">
        <f>IFERROR(R969*('SCENARIO Variables'!$H$15/'SCENARIO Variables'!$H$14)*('SCENARIO Variables'!Z$32/'SCENARIO Variables'!Z$31),"")</f>
        <v/>
      </c>
      <c r="S1217" s="55" t="str">
        <f>IFERROR(S969*('SCENARIO Variables'!$H$15/'SCENARIO Variables'!$H$14)*('SCENARIO Variables'!AA$32/'SCENARIO Variables'!AA$31),"")</f>
        <v/>
      </c>
      <c r="T1217" s="55" t="str">
        <f>IFERROR(T969*('SCENARIO Variables'!$H$15/'SCENARIO Variables'!$H$14)*('SCENARIO Variables'!AB$32/'SCENARIO Variables'!AB$31),"")</f>
        <v/>
      </c>
      <c r="U1217" s="55" t="str">
        <f>IFERROR(U969*('SCENARIO Variables'!$H$15/'SCENARIO Variables'!$H$14)*('SCENARIO Variables'!AC$32/'SCENARIO Variables'!AC$31),"")</f>
        <v/>
      </c>
      <c r="V1217" s="55" t="str">
        <f>IFERROR(V969*('SCENARIO Variables'!$H$15/'SCENARIO Variables'!$H$14)*('SCENARIO Variables'!AD$32/'SCENARIO Variables'!AD$31),"")</f>
        <v/>
      </c>
      <c r="W1217" s="55" t="str">
        <f>IFERROR(W969*('SCENARIO Variables'!$H$15/'SCENARIO Variables'!$H$14)*('SCENARIO Variables'!AE$32/'SCENARIO Variables'!AE$31),"")</f>
        <v/>
      </c>
      <c r="X1217" s="55" t="str">
        <f>IFERROR(X969*('SCENARIO Variables'!$H$15/'SCENARIO Variables'!$H$14)*('SCENARIO Variables'!AF$32/'SCENARIO Variables'!AF$31),"")</f>
        <v/>
      </c>
      <c r="Y1217" s="55" t="str">
        <f>IFERROR(Y969*('SCENARIO Variables'!$H$15/'SCENARIO Variables'!$H$14)*('SCENARIO Variables'!AG$32/'SCENARIO Variables'!AG$31),"")</f>
        <v/>
      </c>
      <c r="Z1217" s="55" t="str">
        <f>IFERROR(Z969*('SCENARIO Variables'!$H$15/'SCENARIO Variables'!$H$14)*('SCENARIO Variables'!AH$32/'SCENARIO Variables'!AH$31),"")</f>
        <v/>
      </c>
      <c r="AA1217" s="55" t="str">
        <f>IFERROR(AA969*('SCENARIO Variables'!$H$15/'SCENARIO Variables'!$H$14)*('SCENARIO Variables'!AI$32/'SCENARIO Variables'!AI$31),"")</f>
        <v/>
      </c>
      <c r="AB1217" s="55" t="str">
        <f>IFERROR(AB969*('SCENARIO Variables'!$H$15/'SCENARIO Variables'!$H$14)*('SCENARIO Variables'!AJ$32/'SCENARIO Variables'!AJ$31),"")</f>
        <v/>
      </c>
      <c r="AC1217" s="55" t="str">
        <f>IFERROR(AC969*('SCENARIO Variables'!$H$15/'SCENARIO Variables'!$H$14)*('SCENARIO Variables'!AK$32/'SCENARIO Variables'!AK$31),"")</f>
        <v/>
      </c>
    </row>
    <row r="1218" spans="3:29" x14ac:dyDescent="0.3">
      <c r="C1218" t="s">
        <v>240</v>
      </c>
      <c r="J1218" s="52" t="str">
        <f t="shared" si="52"/>
        <v>*</v>
      </c>
      <c r="K1218" s="8">
        <f t="shared" si="53"/>
        <v>2053</v>
      </c>
      <c r="L1218" s="59" t="str">
        <f t="shared" si="54"/>
        <v>TFRL</v>
      </c>
      <c r="O1218" s="53" t="str">
        <f>IFERROR(ROUNDDOWN(O970*('SCENARIO Variables'!W$48/'SCENARIO Variables'!W$47),4),"")</f>
        <v/>
      </c>
      <c r="P1218" s="55" t="str">
        <f>IFERROR(P970*('SCENARIO Variables'!X$81/'SCENARIO Variables'!X$80),"")</f>
        <v/>
      </c>
      <c r="Q1218" s="55" t="str">
        <f>IFERROR(Q970*('SCENARIO Variables'!Y$81/'SCENARIO Variables'!Y$80),"")</f>
        <v/>
      </c>
      <c r="R1218" s="55" t="str">
        <f>IFERROR(R970*('SCENARIO Variables'!Z$81/'SCENARIO Variables'!Z$80),"")</f>
        <v/>
      </c>
      <c r="S1218" s="55" t="str">
        <f>IFERROR(S970*('SCENARIO Variables'!AA$81/'SCENARIO Variables'!AA$80),"")</f>
        <v/>
      </c>
      <c r="T1218" s="55" t="str">
        <f>IFERROR(T970*('SCENARIO Variables'!AB$81/'SCENARIO Variables'!AB$80),"")</f>
        <v/>
      </c>
      <c r="U1218" s="55" t="str">
        <f>IFERROR(U970*('SCENARIO Variables'!AC$81/'SCENARIO Variables'!AC$80),"")</f>
        <v/>
      </c>
      <c r="V1218" s="55" t="str">
        <f>IFERROR(V970*('SCENARIO Variables'!AD$81/'SCENARIO Variables'!AD$80),"")</f>
        <v/>
      </c>
      <c r="W1218" s="55" t="str">
        <f>IFERROR(W970*('SCENARIO Variables'!AE$81/'SCENARIO Variables'!AE$80),"")</f>
        <v/>
      </c>
      <c r="X1218" s="55" t="str">
        <f>IFERROR(X970*('SCENARIO Variables'!AF$81/'SCENARIO Variables'!AF$80),"")</f>
        <v/>
      </c>
      <c r="Y1218" s="55" t="str">
        <f>IFERROR(Y970*('SCENARIO Variables'!AG$81/'SCENARIO Variables'!AG$80),"")</f>
        <v/>
      </c>
      <c r="Z1218" s="55" t="str">
        <f>IFERROR(Z970*('SCENARIO Variables'!AH$81/'SCENARIO Variables'!AH$80),"")</f>
        <v/>
      </c>
      <c r="AA1218" s="55" t="str">
        <f>IFERROR(AA970*('SCENARIO Variables'!AI$81/'SCENARIO Variables'!AI$80),"")</f>
        <v/>
      </c>
      <c r="AB1218" s="55" t="str">
        <f>IFERROR(AB970*('SCENARIO Variables'!AJ$81/'SCENARIO Variables'!AJ$80),"")</f>
        <v/>
      </c>
      <c r="AC1218" s="55" t="str">
        <f>IFERROR(AC970*('SCENARIO Variables'!AK$81/'SCENARIO Variables'!AK$80),"")</f>
        <v/>
      </c>
    </row>
    <row r="1219" spans="3:29" x14ac:dyDescent="0.3">
      <c r="C1219" t="s">
        <v>241</v>
      </c>
      <c r="J1219" s="52" t="str">
        <f t="shared" ref="J1219:J1249" si="55">J971</f>
        <v>*</v>
      </c>
      <c r="K1219" s="8">
        <f t="shared" si="53"/>
        <v>2053</v>
      </c>
      <c r="L1219" s="59" t="str">
        <f t="shared" si="54"/>
        <v>TFRL-C</v>
      </c>
      <c r="O1219" s="53" t="str">
        <f>IFERROR(ROUNDDOWN(O971*('SCENARIO Variables'!W$48/'SCENARIO Variables'!W$47),4),"")</f>
        <v/>
      </c>
      <c r="P1219" s="55" t="str">
        <f>IFERROR(P971*('SCENARIO Variables'!X$81/'SCENARIO Variables'!X$80),"")</f>
        <v/>
      </c>
      <c r="Q1219" s="55" t="str">
        <f>IFERROR(Q971*('SCENARIO Variables'!Y$81/'SCENARIO Variables'!Y$80),"")</f>
        <v/>
      </c>
      <c r="R1219" s="55" t="str">
        <f>IFERROR(R971*('SCENARIO Variables'!Z$81/'SCENARIO Variables'!Z$80),"")</f>
        <v/>
      </c>
      <c r="S1219" s="55" t="str">
        <f>IFERROR(S971*('SCENARIO Variables'!AA$81/'SCENARIO Variables'!AA$80),"")</f>
        <v/>
      </c>
      <c r="T1219" s="55" t="str">
        <f>IFERROR(T971*('SCENARIO Variables'!AB$81/'SCENARIO Variables'!AB$80),"")</f>
        <v/>
      </c>
      <c r="U1219" s="55" t="str">
        <f>IFERROR(U971*('SCENARIO Variables'!AC$81/'SCENARIO Variables'!AC$80),"")</f>
        <v/>
      </c>
      <c r="V1219" s="55" t="str">
        <f>IFERROR(V971*('SCENARIO Variables'!AD$81/'SCENARIO Variables'!AD$80),"")</f>
        <v/>
      </c>
      <c r="W1219" s="55" t="str">
        <f>IFERROR(W971*('SCENARIO Variables'!AE$81/'SCENARIO Variables'!AE$80),"")</f>
        <v/>
      </c>
      <c r="X1219" s="55" t="str">
        <f>IFERROR(X971*('SCENARIO Variables'!AF$81/'SCENARIO Variables'!AF$80),"")</f>
        <v/>
      </c>
      <c r="Y1219" s="55" t="str">
        <f>IFERROR(Y971*('SCENARIO Variables'!AG$81/'SCENARIO Variables'!AG$80),"")</f>
        <v/>
      </c>
      <c r="Z1219" s="55" t="str">
        <f>IFERROR(Z971*('SCENARIO Variables'!AH$81/'SCENARIO Variables'!AH$80),"")</f>
        <v/>
      </c>
      <c r="AA1219" s="55" t="str">
        <f>IFERROR(AA971*('SCENARIO Variables'!AI$81/'SCENARIO Variables'!AI$80),"")</f>
        <v/>
      </c>
      <c r="AB1219" s="55" t="str">
        <f>IFERROR(AB971*('SCENARIO Variables'!AJ$81/'SCENARIO Variables'!AJ$80),"")</f>
        <v/>
      </c>
      <c r="AC1219" s="55" t="str">
        <f>IFERROR(AC971*('SCENARIO Variables'!AK$81/'SCENARIO Variables'!AK$80),"")</f>
        <v/>
      </c>
    </row>
    <row r="1220" spans="3:29" x14ac:dyDescent="0.3">
      <c r="C1220" t="s">
        <v>242</v>
      </c>
      <c r="J1220" s="52" t="str">
        <f t="shared" si="55"/>
        <v>*</v>
      </c>
      <c r="K1220" s="8">
        <f t="shared" si="53"/>
        <v>2053</v>
      </c>
      <c r="L1220" s="59" t="str">
        <f t="shared" si="54"/>
        <v>TFRS</v>
      </c>
      <c r="O1220" s="53" t="str">
        <f>IFERROR(ROUNDDOWN(O972*('SCENARIO Variables'!W$48/'SCENARIO Variables'!W$47),4),"")</f>
        <v/>
      </c>
      <c r="P1220" s="55" t="str">
        <f>IFERROR(P972*('SCENARIO Variables'!$H$15/'SCENARIO Variables'!$H$14)*('SCENARIO Variables'!X$32/'SCENARIO Variables'!X$31),"")</f>
        <v/>
      </c>
      <c r="Q1220" s="55" t="str">
        <f>IFERROR(Q972*('SCENARIO Variables'!$H$15/'SCENARIO Variables'!$H$14)*('SCENARIO Variables'!Y$32/'SCENARIO Variables'!Y$31),"")</f>
        <v/>
      </c>
      <c r="R1220" s="55" t="str">
        <f>IFERROR(R972*('SCENARIO Variables'!$H$15/'SCENARIO Variables'!$H$14)*('SCENARIO Variables'!Z$32/'SCENARIO Variables'!Z$31),"")</f>
        <v/>
      </c>
      <c r="S1220" s="55" t="str">
        <f>IFERROR(S972*('SCENARIO Variables'!$H$15/'SCENARIO Variables'!$H$14)*('SCENARIO Variables'!AA$32/'SCENARIO Variables'!AA$31),"")</f>
        <v/>
      </c>
      <c r="T1220" s="55" t="str">
        <f>IFERROR(T972*('SCENARIO Variables'!$H$15/'SCENARIO Variables'!$H$14)*('SCENARIO Variables'!AB$32/'SCENARIO Variables'!AB$31),"")</f>
        <v/>
      </c>
      <c r="U1220" s="55" t="str">
        <f>IFERROR(U972*('SCENARIO Variables'!$H$15/'SCENARIO Variables'!$H$14)*('SCENARIO Variables'!AC$32/'SCENARIO Variables'!AC$31),"")</f>
        <v/>
      </c>
      <c r="V1220" s="55" t="str">
        <f>IFERROR(V972*('SCENARIO Variables'!$H$15/'SCENARIO Variables'!$H$14)*('SCENARIO Variables'!AD$32/'SCENARIO Variables'!AD$31),"")</f>
        <v/>
      </c>
      <c r="W1220" s="55" t="str">
        <f>IFERROR(W972*('SCENARIO Variables'!$H$15/'SCENARIO Variables'!$H$14)*('SCENARIO Variables'!AE$32/'SCENARIO Variables'!AE$31),"")</f>
        <v/>
      </c>
      <c r="X1220" s="55" t="str">
        <f>IFERROR(X972*('SCENARIO Variables'!$H$15/'SCENARIO Variables'!$H$14)*('SCENARIO Variables'!AF$32/'SCENARIO Variables'!AF$31),"")</f>
        <v/>
      </c>
      <c r="Y1220" s="55" t="str">
        <f>IFERROR(Y972*('SCENARIO Variables'!$H$15/'SCENARIO Variables'!$H$14)*('SCENARIO Variables'!AG$32/'SCENARIO Variables'!AG$31),"")</f>
        <v/>
      </c>
      <c r="Z1220" s="55" t="str">
        <f>IFERROR(Z972*('SCENARIO Variables'!$H$15/'SCENARIO Variables'!$H$14)*('SCENARIO Variables'!AH$32/'SCENARIO Variables'!AH$31),"")</f>
        <v/>
      </c>
      <c r="AA1220" s="55" t="str">
        <f>IFERROR(AA972*('SCENARIO Variables'!$H$15/'SCENARIO Variables'!$H$14)*('SCENARIO Variables'!AI$32/'SCENARIO Variables'!AI$31),"")</f>
        <v/>
      </c>
      <c r="AB1220" s="55" t="str">
        <f>IFERROR(AB972*('SCENARIO Variables'!$H$15/'SCENARIO Variables'!$H$14)*('SCENARIO Variables'!AJ$32/'SCENARIO Variables'!AJ$31),"")</f>
        <v/>
      </c>
      <c r="AC1220" s="55" t="str">
        <f>IFERROR(AC972*('SCENARIO Variables'!$H$15/'SCENARIO Variables'!$H$14)*('SCENARIO Variables'!AK$32/'SCENARIO Variables'!AK$31),"")</f>
        <v/>
      </c>
    </row>
    <row r="1221" spans="3:29" x14ac:dyDescent="0.3">
      <c r="C1221" t="s">
        <v>243</v>
      </c>
      <c r="J1221" s="52" t="str">
        <f t="shared" si="55"/>
        <v>*</v>
      </c>
      <c r="K1221" s="8">
        <f t="shared" si="53"/>
        <v>2053</v>
      </c>
      <c r="L1221" s="59" t="str">
        <f t="shared" si="54"/>
        <v>TFRS-C</v>
      </c>
      <c r="O1221" s="53" t="str">
        <f>IFERROR(ROUNDDOWN(O973*('SCENARIO Variables'!W$48/'SCENARIO Variables'!W$47),4),"")</f>
        <v/>
      </c>
      <c r="P1221" s="55" t="str">
        <f>IFERROR(P973*('SCENARIO Variables'!$H$15/'SCENARIO Variables'!$H$14)*('SCENARIO Variables'!X$32/'SCENARIO Variables'!X$31),"")</f>
        <v/>
      </c>
      <c r="Q1221" s="55" t="str">
        <f>IFERROR(Q973*('SCENARIO Variables'!$H$15/'SCENARIO Variables'!$H$14)*('SCENARIO Variables'!Y$32/'SCENARIO Variables'!Y$31),"")</f>
        <v/>
      </c>
      <c r="R1221" s="55" t="str">
        <f>IFERROR(R973*('SCENARIO Variables'!$H$15/'SCENARIO Variables'!$H$14)*('SCENARIO Variables'!Z$32/'SCENARIO Variables'!Z$31),"")</f>
        <v/>
      </c>
      <c r="S1221" s="55" t="str">
        <f>IFERROR(S973*('SCENARIO Variables'!$H$15/'SCENARIO Variables'!$H$14)*('SCENARIO Variables'!AA$32/'SCENARIO Variables'!AA$31),"")</f>
        <v/>
      </c>
      <c r="T1221" s="55" t="str">
        <f>IFERROR(T973*('SCENARIO Variables'!$H$15/'SCENARIO Variables'!$H$14)*('SCENARIO Variables'!AB$32/'SCENARIO Variables'!AB$31),"")</f>
        <v/>
      </c>
      <c r="U1221" s="55" t="str">
        <f>IFERROR(U973*('SCENARIO Variables'!$H$15/'SCENARIO Variables'!$H$14)*('SCENARIO Variables'!AC$32/'SCENARIO Variables'!AC$31),"")</f>
        <v/>
      </c>
      <c r="V1221" s="55" t="str">
        <f>IFERROR(V973*('SCENARIO Variables'!$H$15/'SCENARIO Variables'!$H$14)*('SCENARIO Variables'!AD$32/'SCENARIO Variables'!AD$31),"")</f>
        <v/>
      </c>
      <c r="W1221" s="55" t="str">
        <f>IFERROR(W973*('SCENARIO Variables'!$H$15/'SCENARIO Variables'!$H$14)*('SCENARIO Variables'!AE$32/'SCENARIO Variables'!AE$31),"")</f>
        <v/>
      </c>
      <c r="X1221" s="55" t="str">
        <f>IFERROR(X973*('SCENARIO Variables'!$H$15/'SCENARIO Variables'!$H$14)*('SCENARIO Variables'!AF$32/'SCENARIO Variables'!AF$31),"")</f>
        <v/>
      </c>
      <c r="Y1221" s="55" t="str">
        <f>IFERROR(Y973*('SCENARIO Variables'!$H$15/'SCENARIO Variables'!$H$14)*('SCENARIO Variables'!AG$32/'SCENARIO Variables'!AG$31),"")</f>
        <v/>
      </c>
      <c r="Z1221" s="55" t="str">
        <f>IFERROR(Z973*('SCENARIO Variables'!$H$15/'SCENARIO Variables'!$H$14)*('SCENARIO Variables'!AH$32/'SCENARIO Variables'!AH$31),"")</f>
        <v/>
      </c>
      <c r="AA1221" s="55" t="str">
        <f>IFERROR(AA973*('SCENARIO Variables'!$H$15/'SCENARIO Variables'!$H$14)*('SCENARIO Variables'!AI$32/'SCENARIO Variables'!AI$31),"")</f>
        <v/>
      </c>
      <c r="AB1221" s="55" t="str">
        <f>IFERROR(AB973*('SCENARIO Variables'!$H$15/'SCENARIO Variables'!$H$14)*('SCENARIO Variables'!AJ$32/'SCENARIO Variables'!AJ$31),"")</f>
        <v/>
      </c>
      <c r="AC1221" s="55" t="str">
        <f>IFERROR(AC973*('SCENARIO Variables'!$H$15/'SCENARIO Variables'!$H$14)*('SCENARIO Variables'!AK$32/'SCENARIO Variables'!AK$31),"")</f>
        <v/>
      </c>
    </row>
    <row r="1222" spans="3:29" x14ac:dyDescent="0.3">
      <c r="C1222" t="s">
        <v>244</v>
      </c>
      <c r="J1222" s="52" t="str">
        <f t="shared" si="55"/>
        <v>*</v>
      </c>
      <c r="K1222" s="8">
        <f t="shared" si="53"/>
        <v>2053</v>
      </c>
      <c r="L1222" s="59" t="str">
        <f t="shared" si="54"/>
        <v>TNB</v>
      </c>
      <c r="O1222" s="53" t="str">
        <f>IFERROR(ROUNDDOWN(O974*('SCENARIO Variables'!W$48/'SCENARIO Variables'!W$47),4),"")</f>
        <v/>
      </c>
      <c r="P1222" s="55" t="str">
        <f>IFERROR(P974*('SCENARIO Variables'!$H$15/'SCENARIO Variables'!$H$14)*('SCENARIO Variables'!X$32/'SCENARIO Variables'!X$31),"")</f>
        <v/>
      </c>
      <c r="Q1222" s="55" t="str">
        <f>IFERROR(Q974*('SCENARIO Variables'!$H$15/'SCENARIO Variables'!$H$14)*('SCENARIO Variables'!Y$32/'SCENARIO Variables'!Y$31),"")</f>
        <v/>
      </c>
      <c r="R1222" s="55" t="str">
        <f>IFERROR(R974*('SCENARIO Variables'!$H$15/'SCENARIO Variables'!$H$14)*('SCENARIO Variables'!Z$32/'SCENARIO Variables'!Z$31),"")</f>
        <v/>
      </c>
      <c r="S1222" s="55" t="str">
        <f>IFERROR(S974*('SCENARIO Variables'!$H$15/'SCENARIO Variables'!$H$14)*('SCENARIO Variables'!AA$32/'SCENARIO Variables'!AA$31),"")</f>
        <v/>
      </c>
      <c r="T1222" s="55" t="str">
        <f>IFERROR(T974*('SCENARIO Variables'!$H$15/'SCENARIO Variables'!$H$14)*('SCENARIO Variables'!AB$32/'SCENARIO Variables'!AB$31),"")</f>
        <v/>
      </c>
      <c r="U1222" s="55" t="str">
        <f>IFERROR(U974*('SCENARIO Variables'!$H$15/'SCENARIO Variables'!$H$14)*('SCENARIO Variables'!AC$32/'SCENARIO Variables'!AC$31),"")</f>
        <v/>
      </c>
      <c r="V1222" s="55" t="str">
        <f>IFERROR(V974*('SCENARIO Variables'!$H$15/'SCENARIO Variables'!$H$14)*('SCENARIO Variables'!AD$32/'SCENARIO Variables'!AD$31),"")</f>
        <v/>
      </c>
      <c r="W1222" s="55" t="str">
        <f>IFERROR(W974*('SCENARIO Variables'!$H$15/'SCENARIO Variables'!$H$14)*('SCENARIO Variables'!AE$32/'SCENARIO Variables'!AE$31),"")</f>
        <v/>
      </c>
      <c r="X1222" s="55" t="str">
        <f>IFERROR(X974*('SCENARIO Variables'!$H$15/'SCENARIO Variables'!$H$14)*('SCENARIO Variables'!AF$32/'SCENARIO Variables'!AF$31),"")</f>
        <v/>
      </c>
      <c r="Y1222" s="55" t="str">
        <f>IFERROR(Y974*('SCENARIO Variables'!$H$15/'SCENARIO Variables'!$H$14)*('SCENARIO Variables'!AG$32/'SCENARIO Variables'!AG$31),"")</f>
        <v/>
      </c>
      <c r="Z1222" s="55" t="str">
        <f>IFERROR(Z974*('SCENARIO Variables'!$H$15/'SCENARIO Variables'!$H$14)*('SCENARIO Variables'!AH$32/'SCENARIO Variables'!AH$31),"")</f>
        <v/>
      </c>
      <c r="AA1222" s="55" t="str">
        <f>IFERROR(AA974*('SCENARIO Variables'!$H$15/'SCENARIO Variables'!$H$14)*('SCENARIO Variables'!AI$32/'SCENARIO Variables'!AI$31),"")</f>
        <v/>
      </c>
      <c r="AB1222" s="55" t="str">
        <f>IFERROR(AB974*('SCENARIO Variables'!$H$15/'SCENARIO Variables'!$H$14)*('SCENARIO Variables'!AJ$32/'SCENARIO Variables'!AJ$31),"")</f>
        <v/>
      </c>
      <c r="AC1222" s="55" t="str">
        <f>IFERROR(AC974*('SCENARIO Variables'!$H$15/'SCENARIO Variables'!$H$14)*('SCENARIO Variables'!AK$32/'SCENARIO Variables'!AK$31),"")</f>
        <v/>
      </c>
    </row>
    <row r="1223" spans="3:29" x14ac:dyDescent="0.3">
      <c r="C1223" t="s">
        <v>245</v>
      </c>
      <c r="J1223" s="52" t="str">
        <f t="shared" si="55"/>
        <v>*</v>
      </c>
      <c r="K1223" s="8">
        <f t="shared" si="53"/>
        <v>2053</v>
      </c>
      <c r="L1223" s="59" t="str">
        <f t="shared" si="54"/>
        <v>TNB-C</v>
      </c>
      <c r="O1223" s="53" t="str">
        <f>IFERROR(ROUNDDOWN(O975*('SCENARIO Variables'!W$48/'SCENARIO Variables'!W$47),4),"")</f>
        <v/>
      </c>
      <c r="P1223" s="55" t="str">
        <f>IFERROR(P975*('SCENARIO Variables'!X$81/'SCENARIO Variables'!X$80),"")</f>
        <v/>
      </c>
      <c r="Q1223" s="55" t="str">
        <f>IFERROR(Q975*('SCENARIO Variables'!Y$81/'SCENARIO Variables'!Y$80),"")</f>
        <v/>
      </c>
      <c r="R1223" s="55" t="str">
        <f>IFERROR(R975*('SCENARIO Variables'!Z$81/'SCENARIO Variables'!Z$80),"")</f>
        <v/>
      </c>
      <c r="S1223" s="55" t="str">
        <f>IFERROR(S975*('SCENARIO Variables'!AA$81/'SCENARIO Variables'!AA$80),"")</f>
        <v/>
      </c>
      <c r="T1223" s="55" t="str">
        <f>IFERROR(T975*('SCENARIO Variables'!AB$81/'SCENARIO Variables'!AB$80),"")</f>
        <v/>
      </c>
      <c r="U1223" s="55" t="str">
        <f>IFERROR(U975*('SCENARIO Variables'!AC$81/'SCENARIO Variables'!AC$80),"")</f>
        <v/>
      </c>
      <c r="V1223" s="55" t="str">
        <f>IFERROR(V975*('SCENARIO Variables'!AD$81/'SCENARIO Variables'!AD$80),"")</f>
        <v/>
      </c>
      <c r="W1223" s="55" t="str">
        <f>IFERROR(W975*('SCENARIO Variables'!AE$81/'SCENARIO Variables'!AE$80),"")</f>
        <v/>
      </c>
      <c r="X1223" s="55" t="str">
        <f>IFERROR(X975*('SCENARIO Variables'!AF$81/'SCENARIO Variables'!AF$80),"")</f>
        <v/>
      </c>
      <c r="Y1223" s="55" t="str">
        <f>IFERROR(Y975*('SCENARIO Variables'!AG$81/'SCENARIO Variables'!AG$80),"")</f>
        <v/>
      </c>
      <c r="Z1223" s="55" t="str">
        <f>IFERROR(Z975*('SCENARIO Variables'!AH$81/'SCENARIO Variables'!AH$80),"")</f>
        <v/>
      </c>
      <c r="AA1223" s="55" t="str">
        <f>IFERROR(AA975*('SCENARIO Variables'!AI$81/'SCENARIO Variables'!AI$80),"")</f>
        <v/>
      </c>
      <c r="AB1223" s="55" t="str">
        <f>IFERROR(AB975*('SCENARIO Variables'!AJ$81/'SCENARIO Variables'!AJ$80),"")</f>
        <v/>
      </c>
      <c r="AC1223" s="55" t="str">
        <f>IFERROR(AC975*('SCENARIO Variables'!AK$81/'SCENARIO Variables'!AK$80),"")</f>
        <v/>
      </c>
    </row>
    <row r="1224" spans="3:29" x14ac:dyDescent="0.3">
      <c r="C1224" t="s">
        <v>246</v>
      </c>
      <c r="J1224" s="52" t="str">
        <f t="shared" si="55"/>
        <v>*</v>
      </c>
      <c r="K1224" s="8">
        <f t="shared" si="53"/>
        <v>2053</v>
      </c>
      <c r="L1224" s="59" t="str">
        <f t="shared" si="54"/>
        <v>TOV</v>
      </c>
      <c r="O1224" s="53" t="str">
        <f>IFERROR(ROUNDDOWN(O976*('SCENARIO Variables'!W$48/'SCENARIO Variables'!W$47),4),"")</f>
        <v/>
      </c>
      <c r="P1224" s="55" t="str">
        <f>IFERROR(P976*('SCENARIO Variables'!X$32/'SCENARIO Variables'!X$31),"")</f>
        <v/>
      </c>
      <c r="Q1224" s="55" t="str">
        <f>IFERROR(Q976*('SCENARIO Variables'!Y$32/'SCENARIO Variables'!Y$31),"")</f>
        <v/>
      </c>
      <c r="R1224" s="55" t="str">
        <f>IFERROR(R976*('SCENARIO Variables'!Z$32/'SCENARIO Variables'!Z$31),"")</f>
        <v/>
      </c>
      <c r="S1224" s="55" t="str">
        <f>IFERROR(S976*('SCENARIO Variables'!AA$32/'SCENARIO Variables'!AA$31),"")</f>
        <v/>
      </c>
      <c r="T1224" s="55" t="str">
        <f>IFERROR(T976*('SCENARIO Variables'!AB$32/'SCENARIO Variables'!AB$31),"")</f>
        <v/>
      </c>
      <c r="U1224" s="55" t="str">
        <f>IFERROR(U976*('SCENARIO Variables'!AC$32/'SCENARIO Variables'!AC$31),"")</f>
        <v/>
      </c>
      <c r="V1224" s="55" t="str">
        <f>IFERROR(V976*('SCENARIO Variables'!AD$32/'SCENARIO Variables'!AD$31),"")</f>
        <v/>
      </c>
      <c r="W1224" s="55" t="str">
        <f>IFERROR(W976*('SCENARIO Variables'!AE$32/'SCENARIO Variables'!AE$31),"")</f>
        <v/>
      </c>
      <c r="X1224" s="55" t="str">
        <f>IFERROR(X976*('SCENARIO Variables'!AF$32/'SCENARIO Variables'!AF$31),"")</f>
        <v/>
      </c>
      <c r="Y1224" s="55" t="str">
        <f>IFERROR(Y976*('SCENARIO Variables'!AG$32/'SCENARIO Variables'!AG$31),"")</f>
        <v/>
      </c>
      <c r="Z1224" s="55" t="str">
        <f>IFERROR(Z976*('SCENARIO Variables'!AH$32/'SCENARIO Variables'!AH$31),"")</f>
        <v/>
      </c>
      <c r="AA1224" s="55" t="str">
        <f>IFERROR(AA976*('SCENARIO Variables'!AI$32/'SCENARIO Variables'!AI$31),"")</f>
        <v/>
      </c>
      <c r="AB1224" s="55" t="str">
        <f>IFERROR(AB976*('SCENARIO Variables'!AJ$32/'SCENARIO Variables'!AJ$31),"")</f>
        <v/>
      </c>
      <c r="AC1224" s="55" t="str">
        <f>IFERROR(AC976*('SCENARIO Variables'!AK$32/'SCENARIO Variables'!AK$31),"")</f>
        <v/>
      </c>
    </row>
    <row r="1225" spans="3:29" x14ac:dyDescent="0.3">
      <c r="C1225" t="s">
        <v>247</v>
      </c>
      <c r="J1225" s="52" t="str">
        <f t="shared" si="55"/>
        <v>*</v>
      </c>
      <c r="K1225" s="8">
        <f t="shared" si="53"/>
        <v>2053</v>
      </c>
      <c r="L1225" s="59" t="str">
        <f t="shared" si="54"/>
        <v>TOV-C</v>
      </c>
      <c r="O1225" s="53" t="str">
        <f>IFERROR(ROUNDDOWN(O977*('SCENARIO Variables'!W$48/'SCENARIO Variables'!W$47),4),"")</f>
        <v/>
      </c>
      <c r="P1225" s="55" t="str">
        <f>IFERROR(P977*('SCENARIO Variables'!X$81/'SCENARIO Variables'!X$80),"")</f>
        <v/>
      </c>
      <c r="Q1225" s="55" t="str">
        <f>IFERROR(Q977*('SCENARIO Variables'!Y$81/'SCENARIO Variables'!Y$80),"")</f>
        <v/>
      </c>
      <c r="R1225" s="55" t="str">
        <f>IFERROR(R977*('SCENARIO Variables'!Z$81/'SCENARIO Variables'!Z$80),"")</f>
        <v/>
      </c>
      <c r="S1225" s="55" t="str">
        <f>IFERROR(S977*('SCENARIO Variables'!AA$81/'SCENARIO Variables'!AA$80),"")</f>
        <v/>
      </c>
      <c r="T1225" s="55" t="str">
        <f>IFERROR(T977*('SCENARIO Variables'!AB$81/'SCENARIO Variables'!AB$80),"")</f>
        <v/>
      </c>
      <c r="U1225" s="55" t="str">
        <f>IFERROR(U977*('SCENARIO Variables'!AC$81/'SCENARIO Variables'!AC$80),"")</f>
        <v/>
      </c>
      <c r="V1225" s="55" t="str">
        <f>IFERROR(V977*('SCENARIO Variables'!AD$81/'SCENARIO Variables'!AD$80),"")</f>
        <v/>
      </c>
      <c r="W1225" s="55" t="str">
        <f>IFERROR(W977*('SCENARIO Variables'!AE$81/'SCENARIO Variables'!AE$80),"")</f>
        <v/>
      </c>
      <c r="X1225" s="55" t="str">
        <f>IFERROR(X977*('SCENARIO Variables'!AF$81/'SCENARIO Variables'!AF$80),"")</f>
        <v/>
      </c>
      <c r="Y1225" s="55" t="str">
        <f>IFERROR(Y977*('SCENARIO Variables'!AG$81/'SCENARIO Variables'!AG$80),"")</f>
        <v/>
      </c>
      <c r="Z1225" s="55" t="str">
        <f>IFERROR(Z977*('SCENARIO Variables'!AH$81/'SCENARIO Variables'!AH$80),"")</f>
        <v/>
      </c>
      <c r="AA1225" s="55" t="str">
        <f>IFERROR(AA977*('SCENARIO Variables'!AI$81/'SCENARIO Variables'!AI$80),"")</f>
        <v/>
      </c>
      <c r="AB1225" s="55" t="str">
        <f>IFERROR(AB977*('SCENARIO Variables'!AJ$81/'SCENARIO Variables'!AJ$80),"")</f>
        <v/>
      </c>
      <c r="AC1225" s="55" t="str">
        <f>IFERROR(AC977*('SCENARIO Variables'!AK$81/'SCENARIO Variables'!AK$80),"")</f>
        <v/>
      </c>
    </row>
    <row r="1226" spans="3:29" x14ac:dyDescent="0.3">
      <c r="C1226" t="s">
        <v>248</v>
      </c>
      <c r="J1226" s="52" t="str">
        <f t="shared" si="55"/>
        <v>*</v>
      </c>
      <c r="K1226" s="8">
        <f t="shared" si="53"/>
        <v>2053</v>
      </c>
      <c r="L1226" s="59" t="str">
        <f t="shared" si="54"/>
        <v>TTF</v>
      </c>
      <c r="O1226" s="53" t="str">
        <f>IFERROR(ROUNDDOWN(O978*('SCENARIO Variables'!W$48/'SCENARIO Variables'!W$47),4),"")</f>
        <v/>
      </c>
      <c r="P1226" s="55" t="str">
        <f>IFERROR(P978*('SCENARIO Variables'!$H$15/'SCENARIO Variables'!$H$14)*('SCENARIO Variables'!X$32/'SCENARIO Variables'!X$31),"")</f>
        <v/>
      </c>
      <c r="Q1226" s="55" t="str">
        <f>IFERROR(Q978*('SCENARIO Variables'!$H$15/'SCENARIO Variables'!$H$14)*('SCENARIO Variables'!Y$32/'SCENARIO Variables'!Y$31),"")</f>
        <v/>
      </c>
      <c r="R1226" s="55" t="str">
        <f>IFERROR(R978*('SCENARIO Variables'!$H$15/'SCENARIO Variables'!$H$14)*('SCENARIO Variables'!Z$32/'SCENARIO Variables'!Z$31),"")</f>
        <v/>
      </c>
      <c r="S1226" s="55" t="str">
        <f>IFERROR(S978*('SCENARIO Variables'!$H$15/'SCENARIO Variables'!$H$14)*('SCENARIO Variables'!AA$32/'SCENARIO Variables'!AA$31),"")</f>
        <v/>
      </c>
      <c r="T1226" s="55" t="str">
        <f>IFERROR(T978*('SCENARIO Variables'!$H$15/'SCENARIO Variables'!$H$14)*('SCENARIO Variables'!AB$32/'SCENARIO Variables'!AB$31),"")</f>
        <v/>
      </c>
      <c r="U1226" s="55" t="str">
        <f>IFERROR(U978*('SCENARIO Variables'!$H$15/'SCENARIO Variables'!$H$14)*('SCENARIO Variables'!AC$32/'SCENARIO Variables'!AC$31),"")</f>
        <v/>
      </c>
      <c r="V1226" s="55" t="str">
        <f>IFERROR(V978*('SCENARIO Variables'!$H$15/'SCENARIO Variables'!$H$14)*('SCENARIO Variables'!AD$32/'SCENARIO Variables'!AD$31),"")</f>
        <v/>
      </c>
      <c r="W1226" s="55" t="str">
        <f>IFERROR(W978*('SCENARIO Variables'!$H$15/'SCENARIO Variables'!$H$14)*('SCENARIO Variables'!AE$32/'SCENARIO Variables'!AE$31),"")</f>
        <v/>
      </c>
      <c r="X1226" s="55" t="str">
        <f>IFERROR(X978*('SCENARIO Variables'!$H$15/'SCENARIO Variables'!$H$14)*('SCENARIO Variables'!AF$32/'SCENARIO Variables'!AF$31),"")</f>
        <v/>
      </c>
      <c r="Y1226" s="55" t="str">
        <f>IFERROR(Y978*('SCENARIO Variables'!$H$15/'SCENARIO Variables'!$H$14)*('SCENARIO Variables'!AG$32/'SCENARIO Variables'!AG$31),"")</f>
        <v/>
      </c>
      <c r="Z1226" s="55" t="str">
        <f>IFERROR(Z978*('SCENARIO Variables'!$H$15/'SCENARIO Variables'!$H$14)*('SCENARIO Variables'!AH$32/'SCENARIO Variables'!AH$31),"")</f>
        <v/>
      </c>
      <c r="AA1226" s="55" t="str">
        <f>IFERROR(AA978*('SCENARIO Variables'!$H$15/'SCENARIO Variables'!$H$14)*('SCENARIO Variables'!AI$32/'SCENARIO Variables'!AI$31),"")</f>
        <v/>
      </c>
      <c r="AB1226" s="55" t="str">
        <f>IFERROR(AB978*('SCENARIO Variables'!$H$15/'SCENARIO Variables'!$H$14)*('SCENARIO Variables'!AJ$32/'SCENARIO Variables'!AJ$31),"")</f>
        <v/>
      </c>
      <c r="AC1226" s="55" t="str">
        <f>IFERROR(AC978*('SCENARIO Variables'!$H$15/'SCENARIO Variables'!$H$14)*('SCENARIO Variables'!AK$32/'SCENARIO Variables'!AK$31),"")</f>
        <v/>
      </c>
    </row>
    <row r="1227" spans="3:29" x14ac:dyDescent="0.3">
      <c r="C1227" t="s">
        <v>249</v>
      </c>
      <c r="J1227" s="52" t="str">
        <f t="shared" si="55"/>
        <v>*</v>
      </c>
      <c r="K1227" s="8">
        <f t="shared" si="53"/>
        <v>2053</v>
      </c>
      <c r="L1227" s="59" t="str">
        <f t="shared" si="54"/>
        <v>TTF-C</v>
      </c>
      <c r="O1227" s="53" t="str">
        <f>IFERROR(ROUNDDOWN(O979*('SCENARIO Variables'!W$48/'SCENARIO Variables'!W$47),4),"")</f>
        <v/>
      </c>
      <c r="P1227" s="55" t="str">
        <f>IFERROR(P979*('SCENARIO Variables'!X$81/'SCENARIO Variables'!X$80),"")</f>
        <v/>
      </c>
      <c r="Q1227" s="55" t="str">
        <f>IFERROR(Q979*('SCENARIO Variables'!Y$81/'SCENARIO Variables'!Y$80),"")</f>
        <v/>
      </c>
      <c r="R1227" s="55" t="str">
        <f>IFERROR(R979*('SCENARIO Variables'!Z$81/'SCENARIO Variables'!Z$80),"")</f>
        <v/>
      </c>
      <c r="S1227" s="55" t="str">
        <f>IFERROR(S979*('SCENARIO Variables'!AA$81/'SCENARIO Variables'!AA$80),"")</f>
        <v/>
      </c>
      <c r="T1227" s="55" t="str">
        <f>IFERROR(T979*('SCENARIO Variables'!AB$81/'SCENARIO Variables'!AB$80),"")</f>
        <v/>
      </c>
      <c r="U1227" s="55" t="str">
        <f>IFERROR(U979*('SCENARIO Variables'!AC$81/'SCENARIO Variables'!AC$80),"")</f>
        <v/>
      </c>
      <c r="V1227" s="55" t="str">
        <f>IFERROR(V979*('SCENARIO Variables'!AD$81/'SCENARIO Variables'!AD$80),"")</f>
        <v/>
      </c>
      <c r="W1227" s="55" t="str">
        <f>IFERROR(W979*('SCENARIO Variables'!AE$81/'SCENARIO Variables'!AE$80),"")</f>
        <v/>
      </c>
      <c r="X1227" s="55" t="str">
        <f>IFERROR(X979*('SCENARIO Variables'!AF$81/'SCENARIO Variables'!AF$80),"")</f>
        <v/>
      </c>
      <c r="Y1227" s="55" t="str">
        <f>IFERROR(Y979*('SCENARIO Variables'!AG$81/'SCENARIO Variables'!AG$80),"")</f>
        <v/>
      </c>
      <c r="Z1227" s="55" t="str">
        <f>IFERROR(Z979*('SCENARIO Variables'!AH$81/'SCENARIO Variables'!AH$80),"")</f>
        <v/>
      </c>
      <c r="AA1227" s="55" t="str">
        <f>IFERROR(AA979*('SCENARIO Variables'!AI$81/'SCENARIO Variables'!AI$80),"")</f>
        <v/>
      </c>
      <c r="AB1227" s="55" t="str">
        <f>IFERROR(AB979*('SCENARIO Variables'!AJ$81/'SCENARIO Variables'!AJ$80),"")</f>
        <v/>
      </c>
      <c r="AC1227" s="55" t="str">
        <f>IFERROR(AC979*('SCENARIO Variables'!AK$81/'SCENARIO Variables'!AK$80),"")</f>
        <v/>
      </c>
    </row>
    <row r="1228" spans="3:29" x14ac:dyDescent="0.3">
      <c r="C1228" t="s">
        <v>250</v>
      </c>
      <c r="J1228" s="52" t="str">
        <f t="shared" si="55"/>
        <v>*</v>
      </c>
      <c r="K1228" s="8">
        <f t="shared" si="53"/>
        <v>2053</v>
      </c>
      <c r="L1228" s="59" t="str">
        <f t="shared" si="54"/>
        <v>TYEF</v>
      </c>
      <c r="O1228" s="53" t="str">
        <f>IFERROR(ROUNDDOWN(O980*('SCENARIO Variables'!W$48/'SCENARIO Variables'!W$47),4),"")</f>
        <v/>
      </c>
      <c r="P1228" s="55" t="str">
        <f>IFERROR(P980*('SCENARIO Variables'!$H$15/'SCENARIO Variables'!$H$14)*('SCENARIO Variables'!X$32/'SCENARIO Variables'!X$31),"")</f>
        <v/>
      </c>
      <c r="Q1228" s="55" t="str">
        <f>IFERROR(Q980*('SCENARIO Variables'!$H$15/'SCENARIO Variables'!$H$14)*('SCENARIO Variables'!Y$32/'SCENARIO Variables'!Y$31),"")</f>
        <v/>
      </c>
      <c r="R1228" s="55" t="str">
        <f>IFERROR(R980*('SCENARIO Variables'!$H$15/'SCENARIO Variables'!$H$14)*('SCENARIO Variables'!Z$32/'SCENARIO Variables'!Z$31),"")</f>
        <v/>
      </c>
      <c r="S1228" s="55" t="str">
        <f>IFERROR(S980*('SCENARIO Variables'!$H$15/'SCENARIO Variables'!$H$14)*('SCENARIO Variables'!AA$32/'SCENARIO Variables'!AA$31),"")</f>
        <v/>
      </c>
      <c r="T1228" s="55" t="str">
        <f>IFERROR(T980*('SCENARIO Variables'!$H$15/'SCENARIO Variables'!$H$14)*('SCENARIO Variables'!AB$32/'SCENARIO Variables'!AB$31),"")</f>
        <v/>
      </c>
      <c r="U1228" s="55" t="str">
        <f>IFERROR(U980*('SCENARIO Variables'!$H$15/'SCENARIO Variables'!$H$14)*('SCENARIO Variables'!AC$32/'SCENARIO Variables'!AC$31),"")</f>
        <v/>
      </c>
      <c r="V1228" s="55" t="str">
        <f>IFERROR(V980*('SCENARIO Variables'!$H$15/'SCENARIO Variables'!$H$14)*('SCENARIO Variables'!AD$32/'SCENARIO Variables'!AD$31),"")</f>
        <v/>
      </c>
      <c r="W1228" s="55" t="str">
        <f>IFERROR(W980*('SCENARIO Variables'!$H$15/'SCENARIO Variables'!$H$14)*('SCENARIO Variables'!AE$32/'SCENARIO Variables'!AE$31),"")</f>
        <v/>
      </c>
      <c r="X1228" s="55" t="str">
        <f>IFERROR(X980*('SCENARIO Variables'!$H$15/'SCENARIO Variables'!$H$14)*('SCENARIO Variables'!AF$32/'SCENARIO Variables'!AF$31),"")</f>
        <v/>
      </c>
      <c r="Y1228" s="55" t="str">
        <f>IFERROR(Y980*('SCENARIO Variables'!$H$15/'SCENARIO Variables'!$H$14)*('SCENARIO Variables'!AG$32/'SCENARIO Variables'!AG$31),"")</f>
        <v/>
      </c>
      <c r="Z1228" s="55" t="str">
        <f>IFERROR(Z980*('SCENARIO Variables'!$H$15/'SCENARIO Variables'!$H$14)*('SCENARIO Variables'!AH$32/'SCENARIO Variables'!AH$31),"")</f>
        <v/>
      </c>
      <c r="AA1228" s="55" t="str">
        <f>IFERROR(AA980*('SCENARIO Variables'!$H$15/'SCENARIO Variables'!$H$14)*('SCENARIO Variables'!AI$32/'SCENARIO Variables'!AI$31),"")</f>
        <v/>
      </c>
      <c r="AB1228" s="55" t="str">
        <f>IFERROR(AB980*('SCENARIO Variables'!$H$15/'SCENARIO Variables'!$H$14)*('SCENARIO Variables'!AJ$32/'SCENARIO Variables'!AJ$31),"")</f>
        <v/>
      </c>
      <c r="AC1228" s="55" t="str">
        <f>IFERROR(AC980*('SCENARIO Variables'!$H$15/'SCENARIO Variables'!$H$14)*('SCENARIO Variables'!AK$32/'SCENARIO Variables'!AK$31),"")</f>
        <v/>
      </c>
    </row>
    <row r="1229" spans="3:29" x14ac:dyDescent="0.3">
      <c r="C1229" t="s">
        <v>251</v>
      </c>
      <c r="J1229" s="52" t="str">
        <f t="shared" si="55"/>
        <v>*</v>
      </c>
      <c r="K1229" s="8">
        <f t="shared" si="53"/>
        <v>2053</v>
      </c>
      <c r="L1229" s="59" t="str">
        <f t="shared" si="54"/>
        <v>TYEF-C</v>
      </c>
      <c r="O1229" s="53" t="str">
        <f>IFERROR(ROUNDDOWN(O981*('SCENARIO Variables'!W$48/'SCENARIO Variables'!W$47),4),"")</f>
        <v/>
      </c>
      <c r="P1229" s="55" t="str">
        <f>IFERROR(P981*('SCENARIO Variables'!X$81/'SCENARIO Variables'!X$80),"")</f>
        <v/>
      </c>
      <c r="Q1229" s="55" t="str">
        <f>IFERROR(Q981*('SCENARIO Variables'!Y$81/'SCENARIO Variables'!Y$80),"")</f>
        <v/>
      </c>
      <c r="R1229" s="55" t="str">
        <f>IFERROR(R981*('SCENARIO Variables'!Z$81/'SCENARIO Variables'!Z$80),"")</f>
        <v/>
      </c>
      <c r="S1229" s="55" t="str">
        <f>IFERROR(S981*('SCENARIO Variables'!AA$81/'SCENARIO Variables'!AA$80),"")</f>
        <v/>
      </c>
      <c r="T1229" s="55" t="str">
        <f>IFERROR(T981*('SCENARIO Variables'!AB$81/'SCENARIO Variables'!AB$80),"")</f>
        <v/>
      </c>
      <c r="U1229" s="55" t="str">
        <f>IFERROR(U981*('SCENARIO Variables'!AC$81/'SCENARIO Variables'!AC$80),"")</f>
        <v/>
      </c>
      <c r="V1229" s="55" t="str">
        <f>IFERROR(V981*('SCENARIO Variables'!AD$81/'SCENARIO Variables'!AD$80),"")</f>
        <v/>
      </c>
      <c r="W1229" s="55" t="str">
        <f>IFERROR(W981*('SCENARIO Variables'!AE$81/'SCENARIO Variables'!AE$80),"")</f>
        <v/>
      </c>
      <c r="X1229" s="55" t="str">
        <f>IFERROR(X981*('SCENARIO Variables'!AF$81/'SCENARIO Variables'!AF$80),"")</f>
        <v/>
      </c>
      <c r="Y1229" s="55" t="str">
        <f>IFERROR(Y981*('SCENARIO Variables'!AG$81/'SCENARIO Variables'!AG$80),"")</f>
        <v/>
      </c>
      <c r="Z1229" s="55" t="str">
        <f>IFERROR(Z981*('SCENARIO Variables'!AH$81/'SCENARIO Variables'!AH$80),"")</f>
        <v/>
      </c>
      <c r="AA1229" s="55" t="str">
        <f>IFERROR(AA981*('SCENARIO Variables'!AI$81/'SCENARIO Variables'!AI$80),"")</f>
        <v/>
      </c>
      <c r="AB1229" s="55" t="str">
        <f>IFERROR(AB981*('SCENARIO Variables'!AJ$81/'SCENARIO Variables'!AJ$80),"")</f>
        <v/>
      </c>
      <c r="AC1229" s="55" t="str">
        <f>IFERROR(AC981*('SCENARIO Variables'!AK$81/'SCENARIO Variables'!AK$80),"")</f>
        <v/>
      </c>
    </row>
    <row r="1230" spans="3:29" x14ac:dyDescent="0.3">
      <c r="C1230" t="s">
        <v>252</v>
      </c>
      <c r="J1230" s="52" t="str">
        <f t="shared" si="55"/>
        <v>*</v>
      </c>
      <c r="K1230" s="8">
        <f t="shared" si="53"/>
        <v>2053</v>
      </c>
      <c r="L1230" s="59" t="str">
        <f t="shared" si="54"/>
        <v>TYNF</v>
      </c>
      <c r="O1230" s="53" t="str">
        <f>IFERROR(ROUNDDOWN(O982*('SCENARIO Variables'!W$48/'SCENARIO Variables'!W$47),4),"")</f>
        <v/>
      </c>
      <c r="P1230" s="55" t="str">
        <f>IFERROR(P982*('SCENARIO Variables'!$H$15/'SCENARIO Variables'!$H$14)*('SCENARIO Variables'!X$32/'SCENARIO Variables'!X$31),"")</f>
        <v/>
      </c>
      <c r="Q1230" s="55" t="str">
        <f>IFERROR(Q982*('SCENARIO Variables'!$H$15/'SCENARIO Variables'!$H$14)*('SCENARIO Variables'!Y$32/'SCENARIO Variables'!Y$31),"")</f>
        <v/>
      </c>
      <c r="R1230" s="55" t="str">
        <f>IFERROR(R982*('SCENARIO Variables'!$H$15/'SCENARIO Variables'!$H$14)*('SCENARIO Variables'!Z$32/'SCENARIO Variables'!Z$31),"")</f>
        <v/>
      </c>
      <c r="S1230" s="55" t="str">
        <f>IFERROR(S982*('SCENARIO Variables'!$H$15/'SCENARIO Variables'!$H$14)*('SCENARIO Variables'!AA$32/'SCENARIO Variables'!AA$31),"")</f>
        <v/>
      </c>
      <c r="T1230" s="55" t="str">
        <f>IFERROR(T982*('SCENARIO Variables'!$H$15/'SCENARIO Variables'!$H$14)*('SCENARIO Variables'!AB$32/'SCENARIO Variables'!AB$31),"")</f>
        <v/>
      </c>
      <c r="U1230" s="55" t="str">
        <f>IFERROR(U982*('SCENARIO Variables'!$H$15/'SCENARIO Variables'!$H$14)*('SCENARIO Variables'!AC$32/'SCENARIO Variables'!AC$31),"")</f>
        <v/>
      </c>
      <c r="V1230" s="55" t="str">
        <f>IFERROR(V982*('SCENARIO Variables'!$H$15/'SCENARIO Variables'!$H$14)*('SCENARIO Variables'!AD$32/'SCENARIO Variables'!AD$31),"")</f>
        <v/>
      </c>
      <c r="W1230" s="55" t="str">
        <f>IFERROR(W982*('SCENARIO Variables'!$H$15/'SCENARIO Variables'!$H$14)*('SCENARIO Variables'!AE$32/'SCENARIO Variables'!AE$31),"")</f>
        <v/>
      </c>
      <c r="X1230" s="55" t="str">
        <f>IFERROR(X982*('SCENARIO Variables'!$H$15/'SCENARIO Variables'!$H$14)*('SCENARIO Variables'!AF$32/'SCENARIO Variables'!AF$31),"")</f>
        <v/>
      </c>
      <c r="Y1230" s="55" t="str">
        <f>IFERROR(Y982*('SCENARIO Variables'!$H$15/'SCENARIO Variables'!$H$14)*('SCENARIO Variables'!AG$32/'SCENARIO Variables'!AG$31),"")</f>
        <v/>
      </c>
      <c r="Z1230" s="55" t="str">
        <f>IFERROR(Z982*('SCENARIO Variables'!$H$15/'SCENARIO Variables'!$H$14)*('SCENARIO Variables'!AH$32/'SCENARIO Variables'!AH$31),"")</f>
        <v/>
      </c>
      <c r="AA1230" s="55" t="str">
        <f>IFERROR(AA982*('SCENARIO Variables'!$H$15/'SCENARIO Variables'!$H$14)*('SCENARIO Variables'!AI$32/'SCENARIO Variables'!AI$31),"")</f>
        <v/>
      </c>
      <c r="AB1230" s="55" t="str">
        <f>IFERROR(AB982*('SCENARIO Variables'!$H$15/'SCENARIO Variables'!$H$14)*('SCENARIO Variables'!AJ$32/'SCENARIO Variables'!AJ$31),"")</f>
        <v/>
      </c>
      <c r="AC1230" s="55" t="str">
        <f>IFERROR(AC982*('SCENARIO Variables'!$H$15/'SCENARIO Variables'!$H$14)*('SCENARIO Variables'!AK$32/'SCENARIO Variables'!AK$31),"")</f>
        <v/>
      </c>
    </row>
    <row r="1231" spans="3:29" x14ac:dyDescent="0.3">
      <c r="C1231" t="s">
        <v>253</v>
      </c>
      <c r="J1231" s="52" t="str">
        <f t="shared" si="55"/>
        <v>*</v>
      </c>
      <c r="K1231" s="8">
        <f t="shared" si="53"/>
        <v>2053</v>
      </c>
      <c r="L1231" s="59" t="str">
        <f t="shared" si="54"/>
        <v>TYNF-C</v>
      </c>
      <c r="O1231" s="53" t="str">
        <f>IFERROR(ROUNDDOWN(O983*('SCENARIO Variables'!W$48/'SCENARIO Variables'!W$47),4),"")</f>
        <v/>
      </c>
      <c r="P1231" s="55" t="str">
        <f>IFERROR(P983*('SCENARIO Variables'!X$81/'SCENARIO Variables'!X$80),"")</f>
        <v/>
      </c>
      <c r="Q1231" s="55" t="str">
        <f>IFERROR(Q983*('SCENARIO Variables'!Y$81/'SCENARIO Variables'!Y$80),"")</f>
        <v/>
      </c>
      <c r="R1231" s="55" t="str">
        <f>IFERROR(R983*('SCENARIO Variables'!Z$81/'SCENARIO Variables'!Z$80),"")</f>
        <v/>
      </c>
      <c r="S1231" s="55" t="str">
        <f>IFERROR(S983*('SCENARIO Variables'!AA$81/'SCENARIO Variables'!AA$80),"")</f>
        <v/>
      </c>
      <c r="T1231" s="55" t="str">
        <f>IFERROR(T983*('SCENARIO Variables'!AB$81/'SCENARIO Variables'!AB$80),"")</f>
        <v/>
      </c>
      <c r="U1231" s="55" t="str">
        <f>IFERROR(U983*('SCENARIO Variables'!AC$81/'SCENARIO Variables'!AC$80),"")</f>
        <v/>
      </c>
      <c r="V1231" s="55" t="str">
        <f>IFERROR(V983*('SCENARIO Variables'!AD$81/'SCENARIO Variables'!AD$80),"")</f>
        <v/>
      </c>
      <c r="W1231" s="55" t="str">
        <f>IFERROR(W983*('SCENARIO Variables'!AE$81/'SCENARIO Variables'!AE$80),"")</f>
        <v/>
      </c>
      <c r="X1231" s="55" t="str">
        <f>IFERROR(X983*('SCENARIO Variables'!AF$81/'SCENARIO Variables'!AF$80),"")</f>
        <v/>
      </c>
      <c r="Y1231" s="55" t="str">
        <f>IFERROR(Y983*('SCENARIO Variables'!AG$81/'SCENARIO Variables'!AG$80),"")</f>
        <v/>
      </c>
      <c r="Z1231" s="55" t="str">
        <f>IFERROR(Z983*('SCENARIO Variables'!AH$81/'SCENARIO Variables'!AH$80),"")</f>
        <v/>
      </c>
      <c r="AA1231" s="55" t="str">
        <f>IFERROR(AA983*('SCENARIO Variables'!AI$81/'SCENARIO Variables'!AI$80),"")</f>
        <v/>
      </c>
      <c r="AB1231" s="55" t="str">
        <f>IFERROR(AB983*('SCENARIO Variables'!AJ$81/'SCENARIO Variables'!AJ$80),"")</f>
        <v/>
      </c>
      <c r="AC1231" s="55" t="str">
        <f>IFERROR(AC983*('SCENARIO Variables'!AK$81/'SCENARIO Variables'!AK$80),"")</f>
        <v/>
      </c>
    </row>
    <row r="1232" spans="3:29" x14ac:dyDescent="0.3">
      <c r="C1232" t="s">
        <v>254</v>
      </c>
      <c r="J1232" s="52" t="str">
        <f t="shared" si="55"/>
        <v>DEMAND</v>
      </c>
      <c r="K1232" s="8">
        <f t="shared" si="53"/>
        <v>2053</v>
      </c>
      <c r="L1232" s="59" t="str">
        <f t="shared" si="54"/>
        <v>PLIG</v>
      </c>
      <c r="O1232" s="53">
        <f>IFERROR(ROUNDDOWN(O984*('SCENARIO Variables'!W$48/'SCENARIO Variables'!W$47),4),"")</f>
        <v>16.3691</v>
      </c>
      <c r="P1232" s="55" t="str">
        <f>IFERROR(P984*('SCENARIO Variables'!X$129/'SCENARIO Variables'!X$128),"")</f>
        <v/>
      </c>
      <c r="Q1232" s="55" t="str">
        <f>IFERROR(Q984*('SCENARIO Variables'!Y$129/'SCENARIO Variables'!Y$128),"")</f>
        <v/>
      </c>
      <c r="R1232" s="55" t="str">
        <f>IFERROR(R984*('SCENARIO Variables'!Z$129/'SCENARIO Variables'!Z$128),"")</f>
        <v/>
      </c>
      <c r="S1232" s="55" t="str">
        <f>IFERROR(S984*('SCENARIO Variables'!AA$129/'SCENARIO Variables'!AA$128),"")</f>
        <v/>
      </c>
      <c r="T1232" s="55" t="str">
        <f>IFERROR(T984*('SCENARIO Variables'!AB$129/'SCENARIO Variables'!AB$128),"")</f>
        <v/>
      </c>
      <c r="U1232" s="55" t="str">
        <f>IFERROR(U984*('SCENARIO Variables'!AC$129/'SCENARIO Variables'!AC$128),"")</f>
        <v/>
      </c>
      <c r="V1232" s="55" t="str">
        <f>IFERROR(V984*('SCENARIO Variables'!AD$129/'SCENARIO Variables'!AD$128),"")</f>
        <v/>
      </c>
      <c r="W1232" s="55" t="str">
        <f>IFERROR(W984*('SCENARIO Variables'!AE$129/'SCENARIO Variables'!AE$128),"")</f>
        <v/>
      </c>
      <c r="X1232" s="55" t="str">
        <f>IFERROR(X984*('SCENARIO Variables'!AF$129/'SCENARIO Variables'!AF$128),"")</f>
        <v/>
      </c>
      <c r="Y1232" s="55" t="str">
        <f>IFERROR(Y984*('SCENARIO Variables'!AG$129/'SCENARIO Variables'!AG$128),"")</f>
        <v/>
      </c>
      <c r="Z1232" s="55" t="str">
        <f>IFERROR(Z984*('SCENARIO Variables'!AH$129/'SCENARIO Variables'!AH$128),"")</f>
        <v/>
      </c>
      <c r="AA1232" s="55" t="str">
        <f>IFERROR(AA984*('SCENARIO Variables'!AI$129/'SCENARIO Variables'!AI$128),"")</f>
        <v/>
      </c>
      <c r="AB1232" s="55" t="str">
        <f>IFERROR(AB984*('SCENARIO Variables'!AJ$129/'SCENARIO Variables'!AJ$128),"")</f>
        <v/>
      </c>
      <c r="AC1232" s="55" t="str">
        <f>IFERROR(AC984*('SCENARIO Variables'!AK$129/'SCENARIO Variables'!AK$128),"")</f>
        <v/>
      </c>
    </row>
    <row r="1233" spans="3:29" x14ac:dyDescent="0.3">
      <c r="C1233" t="s">
        <v>255</v>
      </c>
      <c r="J1233" s="52" t="str">
        <f t="shared" si="55"/>
        <v>*</v>
      </c>
      <c r="K1233" s="8">
        <f t="shared" si="53"/>
        <v>2053</v>
      </c>
      <c r="L1233" s="59" t="str">
        <f t="shared" si="54"/>
        <v>IDA</v>
      </c>
      <c r="O1233" s="53" t="str">
        <f>IFERROR(ROUNDDOWN(O985*('SCENARIO Variables'!W$48/'SCENARIO Variables'!W$47),4),"")</f>
        <v/>
      </c>
      <c r="P1233" s="55" t="str">
        <f>IFERROR(P985*('SCENARIO Variables'!X$113/'SCENARIO Variables'!$W$112),"")</f>
        <v/>
      </c>
      <c r="Q1233" s="55" t="str">
        <f>IFERROR(Q985*('SCENARIO Variables'!Y$113/'SCENARIO Variables'!$W$112),"")</f>
        <v/>
      </c>
      <c r="R1233" s="55" t="str">
        <f>IFERROR(R985*('SCENARIO Variables'!Z$113/'SCENARIO Variables'!$W$112),"")</f>
        <v/>
      </c>
      <c r="S1233" s="55" t="str">
        <f>IFERROR(S985*('SCENARIO Variables'!AA$113/'SCENARIO Variables'!$W$112),"")</f>
        <v/>
      </c>
      <c r="T1233" s="55" t="str">
        <f>IFERROR(T985*('SCENARIO Variables'!AB$113/'SCENARIO Variables'!$W$112),"")</f>
        <v/>
      </c>
      <c r="U1233" s="55" t="str">
        <f>IFERROR(U985*('SCENARIO Variables'!AC$113/'SCENARIO Variables'!$W$112),"")</f>
        <v/>
      </c>
      <c r="V1233" s="55" t="str">
        <f>IFERROR(V985*('SCENARIO Variables'!AD$113/'SCENARIO Variables'!$W$112),"")</f>
        <v/>
      </c>
      <c r="W1233" s="55" t="str">
        <f>IFERROR(W985*('SCENARIO Variables'!AE$113/'SCENARIO Variables'!$W$112),"")</f>
        <v/>
      </c>
      <c r="X1233" s="55" t="str">
        <f>IFERROR(X985*('SCENARIO Variables'!AF$113/'SCENARIO Variables'!$W$112),"")</f>
        <v/>
      </c>
      <c r="Y1233" s="55" t="str">
        <f>IFERROR(Y985*('SCENARIO Variables'!AG$113/'SCENARIO Variables'!$W$112),"")</f>
        <v/>
      </c>
      <c r="Z1233" s="55" t="str">
        <f>IFERROR(Z985*('SCENARIO Variables'!AH$113/'SCENARIO Variables'!$W$112),"")</f>
        <v/>
      </c>
      <c r="AA1233" s="55" t="str">
        <f>IFERROR(AA985*('SCENARIO Variables'!AI$113/'SCENARIO Variables'!$W$112),"")</f>
        <v/>
      </c>
      <c r="AB1233" s="55" t="str">
        <f>IFERROR(AB985*('SCENARIO Variables'!AJ$113/'SCENARIO Variables'!$W$112),"")</f>
        <v/>
      </c>
      <c r="AC1233" s="55" t="str">
        <f>IFERROR(AC985*('SCENARIO Variables'!AK$113/'SCENARIO Variables'!$W$112),"")</f>
        <v/>
      </c>
    </row>
    <row r="1234" spans="3:29" x14ac:dyDescent="0.3">
      <c r="C1234" t="s">
        <v>256</v>
      </c>
      <c r="J1234" s="52" t="str">
        <f t="shared" si="55"/>
        <v>*</v>
      </c>
      <c r="K1234" s="8">
        <f t="shared" si="53"/>
        <v>2053</v>
      </c>
      <c r="L1234" s="59" t="str">
        <f t="shared" si="54"/>
        <v>IDB</v>
      </c>
      <c r="O1234" s="53" t="str">
        <f>IFERROR(ROUNDDOWN(O986*('SCENARIO Variables'!W$48/'SCENARIO Variables'!W$47),4),"")</f>
        <v/>
      </c>
      <c r="P1234" s="55" t="str">
        <f>IFERROR(P986*('SCENARIO Variables'!X$113/'SCENARIO Variables'!$W$112),"")</f>
        <v/>
      </c>
      <c r="Q1234" s="55" t="str">
        <f>IFERROR(Q986*('SCENARIO Variables'!Y$113/'SCENARIO Variables'!$W$112),"")</f>
        <v/>
      </c>
      <c r="R1234" s="55" t="str">
        <f>IFERROR(R986*('SCENARIO Variables'!Z$113/'SCENARIO Variables'!$W$112),"")</f>
        <v/>
      </c>
      <c r="S1234" s="55" t="str">
        <f>IFERROR(S986*('SCENARIO Variables'!AA$113/'SCENARIO Variables'!$W$112),"")</f>
        <v/>
      </c>
      <c r="T1234" s="55" t="str">
        <f>IFERROR(T986*('SCENARIO Variables'!AB$113/'SCENARIO Variables'!$W$112),"")</f>
        <v/>
      </c>
      <c r="U1234" s="55" t="str">
        <f>IFERROR(U986*('SCENARIO Variables'!AC$113/'SCENARIO Variables'!$W$112),"")</f>
        <v/>
      </c>
      <c r="V1234" s="55" t="str">
        <f>IFERROR(V986*('SCENARIO Variables'!AD$113/'SCENARIO Variables'!$W$112),"")</f>
        <v/>
      </c>
      <c r="W1234" s="55" t="str">
        <f>IFERROR(W986*('SCENARIO Variables'!AE$113/'SCENARIO Variables'!$W$112),"")</f>
        <v/>
      </c>
      <c r="X1234" s="55" t="str">
        <f>IFERROR(X986*('SCENARIO Variables'!AF$113/'SCENARIO Variables'!$W$112),"")</f>
        <v/>
      </c>
      <c r="Y1234" s="55" t="str">
        <f>IFERROR(Y986*('SCENARIO Variables'!AG$113/'SCENARIO Variables'!$W$112),"")</f>
        <v/>
      </c>
      <c r="Z1234" s="55" t="str">
        <f>IFERROR(Z986*('SCENARIO Variables'!AH$113/'SCENARIO Variables'!$W$112),"")</f>
        <v/>
      </c>
      <c r="AA1234" s="55" t="str">
        <f>IFERROR(AA986*('SCENARIO Variables'!AI$113/'SCENARIO Variables'!$W$112),"")</f>
        <v/>
      </c>
      <c r="AB1234" s="55" t="str">
        <f>IFERROR(AB986*('SCENARIO Variables'!AJ$113/'SCENARIO Variables'!$W$112),"")</f>
        <v/>
      </c>
      <c r="AC1234" s="55" t="str">
        <f>IFERROR(AC986*('SCENARIO Variables'!AK$113/'SCENARIO Variables'!$W$112),"")</f>
        <v/>
      </c>
    </row>
    <row r="1235" spans="3:29" x14ac:dyDescent="0.3">
      <c r="C1235" t="s">
        <v>257</v>
      </c>
      <c r="J1235" s="52" t="str">
        <f t="shared" si="55"/>
        <v>*</v>
      </c>
      <c r="K1235" s="8">
        <f t="shared" si="53"/>
        <v>2053</v>
      </c>
      <c r="L1235" s="59" t="str">
        <f t="shared" si="54"/>
        <v>IDC</v>
      </c>
      <c r="O1235" s="53" t="str">
        <f>IFERROR(ROUNDDOWN(O987*('SCENARIO Variables'!W$48/'SCENARIO Variables'!W$47),4),"")</f>
        <v/>
      </c>
      <c r="P1235" s="55" t="str">
        <f>IFERROR(P987*('SCENARIO Variables'!X$113/'SCENARIO Variables'!$W$112),"")</f>
        <v/>
      </c>
      <c r="Q1235" s="55" t="str">
        <f>IFERROR(Q987*('SCENARIO Variables'!Y$113/'SCENARIO Variables'!$W$112),"")</f>
        <v/>
      </c>
      <c r="R1235" s="55" t="str">
        <f>IFERROR(R987*('SCENARIO Variables'!Z$113/'SCENARIO Variables'!$W$112),"")</f>
        <v/>
      </c>
      <c r="S1235" s="55" t="str">
        <f>IFERROR(S987*('SCENARIO Variables'!AA$113/'SCENARIO Variables'!$W$112),"")</f>
        <v/>
      </c>
      <c r="T1235" s="55" t="str">
        <f>IFERROR(T987*('SCENARIO Variables'!AB$113/'SCENARIO Variables'!$W$112),"")</f>
        <v/>
      </c>
      <c r="U1235" s="55" t="str">
        <f>IFERROR(U987*('SCENARIO Variables'!AC$113/'SCENARIO Variables'!$W$112),"")</f>
        <v/>
      </c>
      <c r="V1235" s="55" t="str">
        <f>IFERROR(V987*('SCENARIO Variables'!AD$113/'SCENARIO Variables'!$W$112),"")</f>
        <v/>
      </c>
      <c r="W1235" s="55" t="str">
        <f>IFERROR(W987*('SCENARIO Variables'!AE$113/'SCENARIO Variables'!$W$112),"")</f>
        <v/>
      </c>
      <c r="X1235" s="55" t="str">
        <f>IFERROR(X987*('SCENARIO Variables'!AF$113/'SCENARIO Variables'!$W$112),"")</f>
        <v/>
      </c>
      <c r="Y1235" s="55" t="str">
        <f>IFERROR(Y987*('SCENARIO Variables'!AG$113/'SCENARIO Variables'!$W$112),"")</f>
        <v/>
      </c>
      <c r="Z1235" s="55" t="str">
        <f>IFERROR(Z987*('SCENARIO Variables'!AH$113/'SCENARIO Variables'!$W$112),"")</f>
        <v/>
      </c>
      <c r="AA1235" s="55" t="str">
        <f>IFERROR(AA987*('SCENARIO Variables'!AI$113/'SCENARIO Variables'!$W$112),"")</f>
        <v/>
      </c>
      <c r="AB1235" s="55" t="str">
        <f>IFERROR(AB987*('SCENARIO Variables'!AJ$113/'SCENARIO Variables'!$W$112),"")</f>
        <v/>
      </c>
      <c r="AC1235" s="55" t="str">
        <f>IFERROR(AC987*('SCENARIO Variables'!AK$113/'SCENARIO Variables'!$W$112),"")</f>
        <v/>
      </c>
    </row>
    <row r="1236" spans="3:29" x14ac:dyDescent="0.3">
      <c r="C1236" t="s">
        <v>258</v>
      </c>
      <c r="J1236" s="52" t="str">
        <f t="shared" si="55"/>
        <v>*</v>
      </c>
      <c r="K1236" s="8">
        <f t="shared" si="53"/>
        <v>2053</v>
      </c>
      <c r="L1236" s="59" t="str">
        <f t="shared" si="54"/>
        <v>IDD</v>
      </c>
      <c r="O1236" s="53" t="str">
        <f>IFERROR(ROUNDDOWN(O988*('SCENARIO Variables'!W$48/'SCENARIO Variables'!W$47),4),"")</f>
        <v/>
      </c>
      <c r="P1236" s="55" t="str">
        <f>IFERROR(P988*('SCENARIO Variables'!X$113/'SCENARIO Variables'!$W$112),"")</f>
        <v/>
      </c>
      <c r="Q1236" s="55" t="str">
        <f>IFERROR(Q988*('SCENARIO Variables'!Y$113/'SCENARIO Variables'!$W$112),"")</f>
        <v/>
      </c>
      <c r="R1236" s="55" t="str">
        <f>IFERROR(R988*('SCENARIO Variables'!Z$113/'SCENARIO Variables'!$W$112),"")</f>
        <v/>
      </c>
      <c r="S1236" s="55" t="str">
        <f>IFERROR(S988*('SCENARIO Variables'!AA$113/'SCENARIO Variables'!$W$112),"")</f>
        <v/>
      </c>
      <c r="T1236" s="55" t="str">
        <f>IFERROR(T988*('SCENARIO Variables'!AB$113/'SCENARIO Variables'!$W$112),"")</f>
        <v/>
      </c>
      <c r="U1236" s="55" t="str">
        <f>IFERROR(U988*('SCENARIO Variables'!AC$113/'SCENARIO Variables'!$W$112),"")</f>
        <v/>
      </c>
      <c r="V1236" s="55" t="str">
        <f>IFERROR(V988*('SCENARIO Variables'!AD$113/'SCENARIO Variables'!$W$112),"")</f>
        <v/>
      </c>
      <c r="W1236" s="55" t="str">
        <f>IFERROR(W988*('SCENARIO Variables'!AE$113/'SCENARIO Variables'!$W$112),"")</f>
        <v/>
      </c>
      <c r="X1236" s="55" t="str">
        <f>IFERROR(X988*('SCENARIO Variables'!AF$113/'SCENARIO Variables'!$W$112),"")</f>
        <v/>
      </c>
      <c r="Y1236" s="55" t="str">
        <f>IFERROR(Y988*('SCENARIO Variables'!AG$113/'SCENARIO Variables'!$W$112),"")</f>
        <v/>
      </c>
      <c r="Z1236" s="55" t="str">
        <f>IFERROR(Z988*('SCENARIO Variables'!AH$113/'SCENARIO Variables'!$W$112),"")</f>
        <v/>
      </c>
      <c r="AA1236" s="55" t="str">
        <f>IFERROR(AA988*('SCENARIO Variables'!AI$113/'SCENARIO Variables'!$W$112),"")</f>
        <v/>
      </c>
      <c r="AB1236" s="55" t="str">
        <f>IFERROR(AB988*('SCENARIO Variables'!AJ$113/'SCENARIO Variables'!$W$112),"")</f>
        <v/>
      </c>
      <c r="AC1236" s="55" t="str">
        <f>IFERROR(AC988*('SCENARIO Variables'!AK$113/'SCENARIO Variables'!$W$112),"")</f>
        <v/>
      </c>
    </row>
    <row r="1237" spans="3:29" x14ac:dyDescent="0.3">
      <c r="C1237" t="s">
        <v>259</v>
      </c>
      <c r="J1237" s="52" t="str">
        <f t="shared" si="55"/>
        <v>*</v>
      </c>
      <c r="K1237" s="8">
        <f t="shared" si="53"/>
        <v>2053</v>
      </c>
      <c r="L1237" s="59" t="str">
        <f t="shared" si="54"/>
        <v>IDE</v>
      </c>
      <c r="O1237" s="53" t="str">
        <f>IFERROR(ROUNDDOWN(O989*('SCENARIO Variables'!W$48/'SCENARIO Variables'!W$47),4),"")</f>
        <v/>
      </c>
      <c r="P1237" s="55" t="str">
        <f>IFERROR(P989*('SCENARIO Variables'!X$113/'SCENARIO Variables'!$W$112),"")</f>
        <v/>
      </c>
      <c r="Q1237" s="55" t="str">
        <f>IFERROR(Q989*('SCENARIO Variables'!Y$113/'SCENARIO Variables'!$W$112),"")</f>
        <v/>
      </c>
      <c r="R1237" s="55" t="str">
        <f>IFERROR(R989*('SCENARIO Variables'!Z$113/'SCENARIO Variables'!$W$112),"")</f>
        <v/>
      </c>
      <c r="S1237" s="55" t="str">
        <f>IFERROR(S989*('SCENARIO Variables'!AA$113/'SCENARIO Variables'!$W$112),"")</f>
        <v/>
      </c>
      <c r="T1237" s="55" t="str">
        <f>IFERROR(T989*('SCENARIO Variables'!AB$113/'SCENARIO Variables'!$W$112),"")</f>
        <v/>
      </c>
      <c r="U1237" s="55" t="str">
        <f>IFERROR(U989*('SCENARIO Variables'!AC$113/'SCENARIO Variables'!$W$112),"")</f>
        <v/>
      </c>
      <c r="V1237" s="55" t="str">
        <f>IFERROR(V989*('SCENARIO Variables'!AD$113/'SCENARIO Variables'!$W$112),"")</f>
        <v/>
      </c>
      <c r="W1237" s="55" t="str">
        <f>IFERROR(W989*('SCENARIO Variables'!AE$113/'SCENARIO Variables'!$W$112),"")</f>
        <v/>
      </c>
      <c r="X1237" s="55" t="str">
        <f>IFERROR(X989*('SCENARIO Variables'!AF$113/'SCENARIO Variables'!$W$112),"")</f>
        <v/>
      </c>
      <c r="Y1237" s="55" t="str">
        <f>IFERROR(Y989*('SCENARIO Variables'!AG$113/'SCENARIO Variables'!$W$112),"")</f>
        <v/>
      </c>
      <c r="Z1237" s="55" t="str">
        <f>IFERROR(Z989*('SCENARIO Variables'!AH$113/'SCENARIO Variables'!$W$112),"")</f>
        <v/>
      </c>
      <c r="AA1237" s="55" t="str">
        <f>IFERROR(AA989*('SCENARIO Variables'!AI$113/'SCENARIO Variables'!$W$112),"")</f>
        <v/>
      </c>
      <c r="AB1237" s="55" t="str">
        <f>IFERROR(AB989*('SCENARIO Variables'!AJ$113/'SCENARIO Variables'!$W$112),"")</f>
        <v/>
      </c>
      <c r="AC1237" s="55" t="str">
        <f>IFERROR(AC989*('SCENARIO Variables'!AK$113/'SCENARIO Variables'!$W$112),"")</f>
        <v/>
      </c>
    </row>
    <row r="1238" spans="3:29" x14ac:dyDescent="0.3">
      <c r="C1238" t="s">
        <v>260</v>
      </c>
      <c r="J1238" s="52" t="str">
        <f t="shared" si="55"/>
        <v>*</v>
      </c>
      <c r="K1238" s="8">
        <f t="shared" si="53"/>
        <v>2053</v>
      </c>
      <c r="L1238" s="59" t="str">
        <f t="shared" si="54"/>
        <v>IDF</v>
      </c>
      <c r="O1238" s="53" t="str">
        <f>IFERROR(ROUNDDOWN(O990*('SCENARIO Variables'!W$48/'SCENARIO Variables'!W$47),4),"")</f>
        <v/>
      </c>
      <c r="P1238" s="55" t="str">
        <f>IFERROR(P990*('SCENARIO Variables'!X$113/'SCENARIO Variables'!$W$112),"")</f>
        <v/>
      </c>
      <c r="Q1238" s="55" t="str">
        <f>IFERROR(Q990*('SCENARIO Variables'!Y$113/'SCENARIO Variables'!$W$112),"")</f>
        <v/>
      </c>
      <c r="R1238" s="55" t="str">
        <f>IFERROR(R990*('SCENARIO Variables'!Z$113/'SCENARIO Variables'!$W$112),"")</f>
        <v/>
      </c>
      <c r="S1238" s="55" t="str">
        <f>IFERROR(S990*('SCENARIO Variables'!AA$113/'SCENARIO Variables'!$W$112),"")</f>
        <v/>
      </c>
      <c r="T1238" s="55" t="str">
        <f>IFERROR(T990*('SCENARIO Variables'!AB$113/'SCENARIO Variables'!$W$112),"")</f>
        <v/>
      </c>
      <c r="U1238" s="55" t="str">
        <f>IFERROR(U990*('SCENARIO Variables'!AC$113/'SCENARIO Variables'!$W$112),"")</f>
        <v/>
      </c>
      <c r="V1238" s="55" t="str">
        <f>IFERROR(V990*('SCENARIO Variables'!AD$113/'SCENARIO Variables'!$W$112),"")</f>
        <v/>
      </c>
      <c r="W1238" s="55" t="str">
        <f>IFERROR(W990*('SCENARIO Variables'!AE$113/'SCENARIO Variables'!$W$112),"")</f>
        <v/>
      </c>
      <c r="X1238" s="55" t="str">
        <f>IFERROR(X990*('SCENARIO Variables'!AF$113/'SCENARIO Variables'!$W$112),"")</f>
        <v/>
      </c>
      <c r="Y1238" s="55" t="str">
        <f>IFERROR(Y990*('SCENARIO Variables'!AG$113/'SCENARIO Variables'!$W$112),"")</f>
        <v/>
      </c>
      <c r="Z1238" s="55" t="str">
        <f>IFERROR(Z990*('SCENARIO Variables'!AH$113/'SCENARIO Variables'!$W$112),"")</f>
        <v/>
      </c>
      <c r="AA1238" s="55" t="str">
        <f>IFERROR(AA990*('SCENARIO Variables'!AI$113/'SCENARIO Variables'!$W$112),"")</f>
        <v/>
      </c>
      <c r="AB1238" s="55" t="str">
        <f>IFERROR(AB990*('SCENARIO Variables'!AJ$113/'SCENARIO Variables'!$W$112),"")</f>
        <v/>
      </c>
      <c r="AC1238" s="55" t="str">
        <f>IFERROR(AC990*('SCENARIO Variables'!AK$113/'SCENARIO Variables'!$W$112),"")</f>
        <v/>
      </c>
    </row>
    <row r="1239" spans="3:29" x14ac:dyDescent="0.3">
      <c r="C1239" t="s">
        <v>261</v>
      </c>
      <c r="J1239" s="52" t="str">
        <f t="shared" si="55"/>
        <v>*</v>
      </c>
      <c r="K1239" s="8">
        <f t="shared" si="53"/>
        <v>2053</v>
      </c>
      <c r="L1239" s="59" t="str">
        <f t="shared" si="54"/>
        <v>IDG</v>
      </c>
      <c r="O1239" s="53" t="str">
        <f>IFERROR(ROUNDDOWN(O991*('SCENARIO Variables'!W$48/'SCENARIO Variables'!W$47),4),"")</f>
        <v/>
      </c>
      <c r="P1239" s="55" t="str">
        <f>IFERROR(P991*('SCENARIO Variables'!X$113/'SCENARIO Variables'!$W$112),"")</f>
        <v/>
      </c>
      <c r="Q1239" s="55" t="str">
        <f>IFERROR(Q991*('SCENARIO Variables'!Y$113/'SCENARIO Variables'!$W$112),"")</f>
        <v/>
      </c>
      <c r="R1239" s="55" t="str">
        <f>IFERROR(R991*('SCENARIO Variables'!Z$113/'SCENARIO Variables'!$W$112),"")</f>
        <v/>
      </c>
      <c r="S1239" s="55" t="str">
        <f>IFERROR(S991*('SCENARIO Variables'!AA$113/'SCENARIO Variables'!$W$112),"")</f>
        <v/>
      </c>
      <c r="T1239" s="55" t="str">
        <f>IFERROR(T991*('SCENARIO Variables'!AB$113/'SCENARIO Variables'!$W$112),"")</f>
        <v/>
      </c>
      <c r="U1239" s="55" t="str">
        <f>IFERROR(U991*('SCENARIO Variables'!AC$113/'SCENARIO Variables'!$W$112),"")</f>
        <v/>
      </c>
      <c r="V1239" s="55" t="str">
        <f>IFERROR(V991*('SCENARIO Variables'!AD$113/'SCENARIO Variables'!$W$112),"")</f>
        <v/>
      </c>
      <c r="W1239" s="55" t="str">
        <f>IFERROR(W991*('SCENARIO Variables'!AE$113/'SCENARIO Variables'!$W$112),"")</f>
        <v/>
      </c>
      <c r="X1239" s="55" t="str">
        <f>IFERROR(X991*('SCENARIO Variables'!AF$113/'SCENARIO Variables'!$W$112),"")</f>
        <v/>
      </c>
      <c r="Y1239" s="55" t="str">
        <f>IFERROR(Y991*('SCENARIO Variables'!AG$113/'SCENARIO Variables'!$W$112),"")</f>
        <v/>
      </c>
      <c r="Z1239" s="55" t="str">
        <f>IFERROR(Z991*('SCENARIO Variables'!AH$113/'SCENARIO Variables'!$W$112),"")</f>
        <v/>
      </c>
      <c r="AA1239" s="55" t="str">
        <f>IFERROR(AA991*('SCENARIO Variables'!AI$113/'SCENARIO Variables'!$W$112),"")</f>
        <v/>
      </c>
      <c r="AB1239" s="55" t="str">
        <f>IFERROR(AB991*('SCENARIO Variables'!AJ$113/'SCENARIO Variables'!$W$112),"")</f>
        <v/>
      </c>
      <c r="AC1239" s="55" t="str">
        <f>IFERROR(AC991*('SCENARIO Variables'!AK$113/'SCENARIO Variables'!$W$112),"")</f>
        <v/>
      </c>
    </row>
    <row r="1240" spans="3:29" x14ac:dyDescent="0.3">
      <c r="C1240" t="s">
        <v>262</v>
      </c>
      <c r="J1240" s="52" t="str">
        <f t="shared" si="55"/>
        <v>*</v>
      </c>
      <c r="K1240" s="8">
        <f t="shared" si="53"/>
        <v>2053</v>
      </c>
      <c r="L1240" s="59" t="str">
        <f t="shared" si="54"/>
        <v>IDH</v>
      </c>
      <c r="O1240" s="53" t="str">
        <f>IFERROR(ROUNDDOWN(O992*('SCENARIO Variables'!W$48/'SCENARIO Variables'!W$47),4),"")</f>
        <v/>
      </c>
      <c r="P1240" s="55" t="str">
        <f>IFERROR(P992*('SCENARIO Variables'!X$113/'SCENARIO Variables'!$W$112),"")</f>
        <v/>
      </c>
      <c r="Q1240" s="55" t="str">
        <f>IFERROR(Q992*('SCENARIO Variables'!Y$113/'SCENARIO Variables'!$W$112),"")</f>
        <v/>
      </c>
      <c r="R1240" s="55" t="str">
        <f>IFERROR(R992*('SCENARIO Variables'!Z$113/'SCENARIO Variables'!$W$112),"")</f>
        <v/>
      </c>
      <c r="S1240" s="55" t="str">
        <f>IFERROR(S992*('SCENARIO Variables'!AA$113/'SCENARIO Variables'!$W$112),"")</f>
        <v/>
      </c>
      <c r="T1240" s="55" t="str">
        <f>IFERROR(T992*('SCENARIO Variables'!AB$113/'SCENARIO Variables'!$W$112),"")</f>
        <v/>
      </c>
      <c r="U1240" s="55" t="str">
        <f>IFERROR(U992*('SCENARIO Variables'!AC$113/'SCENARIO Variables'!$W$112),"")</f>
        <v/>
      </c>
      <c r="V1240" s="55" t="str">
        <f>IFERROR(V992*('SCENARIO Variables'!AD$113/'SCENARIO Variables'!$W$112),"")</f>
        <v/>
      </c>
      <c r="W1240" s="55" t="str">
        <f>IFERROR(W992*('SCENARIO Variables'!AE$113/'SCENARIO Variables'!$W$112),"")</f>
        <v/>
      </c>
      <c r="X1240" s="55" t="str">
        <f>IFERROR(X992*('SCENARIO Variables'!AF$113/'SCENARIO Variables'!$W$112),"")</f>
        <v/>
      </c>
      <c r="Y1240" s="55" t="str">
        <f>IFERROR(Y992*('SCENARIO Variables'!AG$113/'SCENARIO Variables'!$W$112),"")</f>
        <v/>
      </c>
      <c r="Z1240" s="55" t="str">
        <f>IFERROR(Z992*('SCENARIO Variables'!AH$113/'SCENARIO Variables'!$W$112),"")</f>
        <v/>
      </c>
      <c r="AA1240" s="55" t="str">
        <f>IFERROR(AA992*('SCENARIO Variables'!AI$113/'SCENARIO Variables'!$W$112),"")</f>
        <v/>
      </c>
      <c r="AB1240" s="55" t="str">
        <f>IFERROR(AB992*('SCENARIO Variables'!AJ$113/'SCENARIO Variables'!$W$112),"")</f>
        <v/>
      </c>
      <c r="AC1240" s="55" t="str">
        <f>IFERROR(AC992*('SCENARIO Variables'!AK$113/'SCENARIO Variables'!$W$112),"")</f>
        <v/>
      </c>
    </row>
    <row r="1241" spans="3:29" x14ac:dyDescent="0.3">
      <c r="C1241" t="s">
        <v>263</v>
      </c>
      <c r="J1241" s="52" t="str">
        <f t="shared" si="55"/>
        <v>*</v>
      </c>
      <c r="K1241" s="8">
        <f t="shared" si="53"/>
        <v>2053</v>
      </c>
      <c r="L1241" s="59" t="str">
        <f t="shared" si="54"/>
        <v>WAT</v>
      </c>
      <c r="O1241" s="53" t="str">
        <f>IFERROR(ROUNDDOWN(O993*('SCENARIO Variables'!W$48/'SCENARIO Variables'!W$47),4),"")</f>
        <v/>
      </c>
      <c r="P1241" s="55" t="str">
        <f>IFERROR(P993*('SCENARIO Variables'!X$32/'SCENARIO Variables'!X$31),"")</f>
        <v/>
      </c>
      <c r="Q1241" s="55" t="str">
        <f>IFERROR(Q993*('SCENARIO Variables'!Y$32/'SCENARIO Variables'!Y$31),"")</f>
        <v/>
      </c>
      <c r="R1241" s="55" t="str">
        <f>IFERROR(R993*('SCENARIO Variables'!Z$32/'SCENARIO Variables'!Z$31),"")</f>
        <v/>
      </c>
      <c r="S1241" s="55" t="str">
        <f>IFERROR(S993*('SCENARIO Variables'!AA$32/'SCENARIO Variables'!AA$31),"")</f>
        <v/>
      </c>
      <c r="T1241" s="55" t="str">
        <f>IFERROR(T993*('SCENARIO Variables'!AB$32/'SCENARIO Variables'!AB$31),"")</f>
        <v/>
      </c>
      <c r="U1241" s="55" t="str">
        <f>IFERROR(U993*('SCENARIO Variables'!AC$32/'SCENARIO Variables'!AC$31),"")</f>
        <v/>
      </c>
      <c r="V1241" s="55" t="str">
        <f>IFERROR(V993*('SCENARIO Variables'!AD$32/'SCENARIO Variables'!AD$31),"")</f>
        <v/>
      </c>
      <c r="W1241" s="55" t="str">
        <f>IFERROR(W993*('SCENARIO Variables'!AE$32/'SCENARIO Variables'!AE$31),"")</f>
        <v/>
      </c>
      <c r="X1241" s="55" t="str">
        <f>IFERROR(X993*('SCENARIO Variables'!AF$32/'SCENARIO Variables'!AF$31),"")</f>
        <v/>
      </c>
      <c r="Y1241" s="55" t="str">
        <f>IFERROR(Y993*('SCENARIO Variables'!AG$32/'SCENARIO Variables'!AG$31),"")</f>
        <v/>
      </c>
      <c r="Z1241" s="55" t="str">
        <f>IFERROR(Z993*('SCENARIO Variables'!AH$32/'SCENARIO Variables'!AH$31),"")</f>
        <v/>
      </c>
      <c r="AA1241" s="55" t="str">
        <f>IFERROR(AA993*('SCENARIO Variables'!AI$32/'SCENARIO Variables'!AI$31),"")</f>
        <v/>
      </c>
      <c r="AB1241" s="55" t="str">
        <f>IFERROR(AB993*('SCENARIO Variables'!AJ$32/'SCENARIO Variables'!AJ$31),"")</f>
        <v/>
      </c>
      <c r="AC1241" s="55" t="str">
        <f>IFERROR(AC993*('SCENARIO Variables'!AK$32/'SCENARIO Variables'!AK$31),"")</f>
        <v/>
      </c>
    </row>
    <row r="1242" spans="3:29" x14ac:dyDescent="0.3">
      <c r="C1242" t="s">
        <v>264</v>
      </c>
      <c r="J1242" s="52" t="str">
        <f t="shared" si="55"/>
        <v>*</v>
      </c>
      <c r="K1242" s="8">
        <f t="shared" si="53"/>
        <v>2053</v>
      </c>
      <c r="L1242" s="59" t="str">
        <f t="shared" si="54"/>
        <v>WMSU</v>
      </c>
      <c r="O1242" s="53" t="str">
        <f>IFERROR(ROUNDDOWN(O994*('SCENARIO Variables'!W$48/'SCENARIO Variables'!W$47),4),"")</f>
        <v/>
      </c>
      <c r="P1242" s="55" t="str">
        <f>IFERROR(P994*('SCENARIO Variables'!X$32/'SCENARIO Variables'!X$31),"")</f>
        <v/>
      </c>
      <c r="Q1242" s="55" t="str">
        <f>IFERROR(Q994*('SCENARIO Variables'!Y$32/'SCENARIO Variables'!Y$31),"")</f>
        <v/>
      </c>
      <c r="R1242" s="55" t="str">
        <f>IFERROR(R994*('SCENARIO Variables'!Z$32/'SCENARIO Variables'!Z$31),"")</f>
        <v/>
      </c>
      <c r="S1242" s="55" t="str">
        <f>IFERROR(S994*('SCENARIO Variables'!AA$32/'SCENARIO Variables'!AA$31),"")</f>
        <v/>
      </c>
      <c r="T1242" s="55" t="str">
        <f>IFERROR(T994*('SCENARIO Variables'!AB$32/'SCENARIO Variables'!AB$31),"")</f>
        <v/>
      </c>
      <c r="U1242" s="55" t="str">
        <f>IFERROR(U994*('SCENARIO Variables'!AC$32/'SCENARIO Variables'!AC$31),"")</f>
        <v/>
      </c>
      <c r="V1242" s="55" t="str">
        <f>IFERROR(V994*('SCENARIO Variables'!AD$32/'SCENARIO Variables'!AD$31),"")</f>
        <v/>
      </c>
      <c r="W1242" s="55" t="str">
        <f>IFERROR(W994*('SCENARIO Variables'!AE$32/'SCENARIO Variables'!AE$31),"")</f>
        <v/>
      </c>
      <c r="X1242" s="55" t="str">
        <f>IFERROR(X994*('SCENARIO Variables'!AF$32/'SCENARIO Variables'!AF$31),"")</f>
        <v/>
      </c>
      <c r="Y1242" s="55" t="str">
        <f>IFERROR(Y994*('SCENARIO Variables'!AG$32/'SCENARIO Variables'!AG$31),"")</f>
        <v/>
      </c>
      <c r="Z1242" s="55" t="str">
        <f>IFERROR(Z994*('SCENARIO Variables'!AH$32/'SCENARIO Variables'!AH$31),"")</f>
        <v/>
      </c>
      <c r="AA1242" s="55" t="str">
        <f>IFERROR(AA994*('SCENARIO Variables'!AI$32/'SCENARIO Variables'!AI$31),"")</f>
        <v/>
      </c>
      <c r="AB1242" s="55" t="str">
        <f>IFERROR(AB994*('SCENARIO Variables'!AJ$32/'SCENARIO Variables'!AJ$31),"")</f>
        <v/>
      </c>
      <c r="AC1242" s="55" t="str">
        <f>IFERROR(AC994*('SCENARIO Variables'!AK$32/'SCENARIO Variables'!AK$31),"")</f>
        <v/>
      </c>
    </row>
    <row r="1243" spans="3:29" x14ac:dyDescent="0.3">
      <c r="C1243" t="s">
        <v>265</v>
      </c>
      <c r="J1243" s="52" t="str">
        <f t="shared" si="55"/>
        <v>*</v>
      </c>
      <c r="K1243" s="8">
        <f t="shared" si="53"/>
        <v>2053</v>
      </c>
      <c r="L1243" s="59" t="str">
        <f t="shared" si="54"/>
        <v>WMSR</v>
      </c>
      <c r="O1243" s="53" t="str">
        <f>IFERROR(ROUNDDOWN(O995*('SCENARIO Variables'!W$48/'SCENARIO Variables'!W$47),4),"")</f>
        <v/>
      </c>
      <c r="P1243" s="55" t="str">
        <f>IFERROR(P995*('SCENARIO Variables'!X$32/'SCENARIO Variables'!X$31),"")</f>
        <v/>
      </c>
      <c r="Q1243" s="55" t="str">
        <f>IFERROR(Q995*('SCENARIO Variables'!Y$32/'SCENARIO Variables'!Y$31),"")</f>
        <v/>
      </c>
      <c r="R1243" s="55" t="str">
        <f>IFERROR(R995*('SCENARIO Variables'!Z$32/'SCENARIO Variables'!Z$31),"")</f>
        <v/>
      </c>
      <c r="S1243" s="55" t="str">
        <f>IFERROR(S995*('SCENARIO Variables'!AA$32/'SCENARIO Variables'!AA$31),"")</f>
        <v/>
      </c>
      <c r="T1243" s="55" t="str">
        <f>IFERROR(T995*('SCENARIO Variables'!AB$32/'SCENARIO Variables'!AB$31),"")</f>
        <v/>
      </c>
      <c r="U1243" s="55" t="str">
        <f>IFERROR(U995*('SCENARIO Variables'!AC$32/'SCENARIO Variables'!AC$31),"")</f>
        <v/>
      </c>
      <c r="V1243" s="55" t="str">
        <f>IFERROR(V995*('SCENARIO Variables'!AD$32/'SCENARIO Variables'!AD$31),"")</f>
        <v/>
      </c>
      <c r="W1243" s="55" t="str">
        <f>IFERROR(W995*('SCENARIO Variables'!AE$32/'SCENARIO Variables'!AE$31),"")</f>
        <v/>
      </c>
      <c r="X1243" s="55" t="str">
        <f>IFERROR(X995*('SCENARIO Variables'!AF$32/'SCENARIO Variables'!AF$31),"")</f>
        <v/>
      </c>
      <c r="Y1243" s="55" t="str">
        <f>IFERROR(Y995*('SCENARIO Variables'!AG$32/'SCENARIO Variables'!AG$31),"")</f>
        <v/>
      </c>
      <c r="Z1243" s="55" t="str">
        <f>IFERROR(Z995*('SCENARIO Variables'!AH$32/'SCENARIO Variables'!AH$31),"")</f>
        <v/>
      </c>
      <c r="AA1243" s="55" t="str">
        <f>IFERROR(AA995*('SCENARIO Variables'!AI$32/'SCENARIO Variables'!AI$31),"")</f>
        <v/>
      </c>
      <c r="AB1243" s="55" t="str">
        <f>IFERROR(AB995*('SCENARIO Variables'!AJ$32/'SCENARIO Variables'!AJ$31),"")</f>
        <v/>
      </c>
      <c r="AC1243" s="55" t="str">
        <f>IFERROR(AC995*('SCENARIO Variables'!AK$32/'SCENARIO Variables'!AK$31),"")</f>
        <v/>
      </c>
    </row>
    <row r="1244" spans="3:29" x14ac:dyDescent="0.3">
      <c r="C1244" t="s">
        <v>266</v>
      </c>
      <c r="J1244" s="52" t="str">
        <f t="shared" si="55"/>
        <v>*</v>
      </c>
      <c r="K1244" s="8">
        <f t="shared" si="53"/>
        <v>2053</v>
      </c>
      <c r="L1244" s="59" t="str">
        <f t="shared" si="54"/>
        <v>WMSRPL</v>
      </c>
      <c r="O1244" s="53" t="str">
        <f>IFERROR(ROUNDDOWN(O996*('SCENARIO Variables'!W$48/'SCENARIO Variables'!W$47),4),"")</f>
        <v/>
      </c>
      <c r="P1244" s="55" t="str">
        <f>IFERROR(P996*('SCENARIO Variables'!X$32/'SCENARIO Variables'!X$31),"")</f>
        <v/>
      </c>
      <c r="Q1244" s="55" t="str">
        <f>IFERROR(Q996*('SCENARIO Variables'!Y$32/'SCENARIO Variables'!Y$31),"")</f>
        <v/>
      </c>
      <c r="R1244" s="55" t="str">
        <f>IFERROR(R996*('SCENARIO Variables'!Z$32/'SCENARIO Variables'!Z$31),"")</f>
        <v/>
      </c>
      <c r="S1244" s="55" t="str">
        <f>IFERROR(S996*('SCENARIO Variables'!AA$32/'SCENARIO Variables'!AA$31),"")</f>
        <v/>
      </c>
      <c r="T1244" s="55" t="str">
        <f>IFERROR(T996*('SCENARIO Variables'!AB$32/'SCENARIO Variables'!AB$31),"")</f>
        <v/>
      </c>
      <c r="U1244" s="55" t="str">
        <f>IFERROR(U996*('SCENARIO Variables'!AC$32/'SCENARIO Variables'!AC$31),"")</f>
        <v/>
      </c>
      <c r="V1244" s="55" t="str">
        <f>IFERROR(V996*('SCENARIO Variables'!AD$32/'SCENARIO Variables'!AD$31),"")</f>
        <v/>
      </c>
      <c r="W1244" s="55" t="str">
        <f>IFERROR(W996*('SCENARIO Variables'!AE$32/'SCENARIO Variables'!AE$31),"")</f>
        <v/>
      </c>
      <c r="X1244" s="55" t="str">
        <f>IFERROR(X996*('SCENARIO Variables'!AF$32/'SCENARIO Variables'!AF$31),"")</f>
        <v/>
      </c>
      <c r="Y1244" s="55" t="str">
        <f>IFERROR(Y996*('SCENARIO Variables'!AG$32/'SCENARIO Variables'!AG$31),"")</f>
        <v/>
      </c>
      <c r="Z1244" s="55" t="str">
        <f>IFERROR(Z996*('SCENARIO Variables'!AH$32/'SCENARIO Variables'!AH$31),"")</f>
        <v/>
      </c>
      <c r="AA1244" s="55" t="str">
        <f>IFERROR(AA996*('SCENARIO Variables'!AI$32/'SCENARIO Variables'!AI$31),"")</f>
        <v/>
      </c>
      <c r="AB1244" s="55" t="str">
        <f>IFERROR(AB996*('SCENARIO Variables'!AJ$32/'SCENARIO Variables'!AJ$31),"")</f>
        <v/>
      </c>
      <c r="AC1244" s="55" t="str">
        <f>IFERROR(AC996*('SCENARIO Variables'!AK$32/'SCENARIO Variables'!AK$31),"")</f>
        <v/>
      </c>
    </row>
    <row r="1245" spans="3:29" x14ac:dyDescent="0.3">
      <c r="C1245" t="s">
        <v>267</v>
      </c>
      <c r="J1245" s="52" t="str">
        <f t="shared" si="55"/>
        <v>*</v>
      </c>
      <c r="K1245" s="8">
        <f t="shared" si="53"/>
        <v>2053</v>
      </c>
      <c r="L1245" s="59" t="str">
        <f t="shared" si="54"/>
        <v>WMSRM</v>
      </c>
      <c r="O1245" s="53" t="str">
        <f>IFERROR(ROUNDDOWN(O997*('SCENARIO Variables'!W$48/'SCENARIO Variables'!W$47),4),"")</f>
        <v/>
      </c>
      <c r="P1245" s="55" t="str">
        <f>IFERROR(P997*('SCENARIO Variables'!X$32/'SCENARIO Variables'!X$31),"")</f>
        <v/>
      </c>
      <c r="Q1245" s="55" t="str">
        <f>IFERROR(Q997*('SCENARIO Variables'!Y$32/'SCENARIO Variables'!Y$31),"")</f>
        <v/>
      </c>
      <c r="R1245" s="55" t="str">
        <f>IFERROR(R997*('SCENARIO Variables'!Z$32/'SCENARIO Variables'!Z$31),"")</f>
        <v/>
      </c>
      <c r="S1245" s="55" t="str">
        <f>IFERROR(S997*('SCENARIO Variables'!AA$32/'SCENARIO Variables'!AA$31),"")</f>
        <v/>
      </c>
      <c r="T1245" s="55" t="str">
        <f>IFERROR(T997*('SCENARIO Variables'!AB$32/'SCENARIO Variables'!AB$31),"")</f>
        <v/>
      </c>
      <c r="U1245" s="55" t="str">
        <f>IFERROR(U997*('SCENARIO Variables'!AC$32/'SCENARIO Variables'!AC$31),"")</f>
        <v/>
      </c>
      <c r="V1245" s="55" t="str">
        <f>IFERROR(V997*('SCENARIO Variables'!AD$32/'SCENARIO Variables'!AD$31),"")</f>
        <v/>
      </c>
      <c r="W1245" s="55" t="str">
        <f>IFERROR(W997*('SCENARIO Variables'!AE$32/'SCENARIO Variables'!AE$31),"")</f>
        <v/>
      </c>
      <c r="X1245" s="55" t="str">
        <f>IFERROR(X997*('SCENARIO Variables'!AF$32/'SCENARIO Variables'!AF$31),"")</f>
        <v/>
      </c>
      <c r="Y1245" s="55" t="str">
        <f>IFERROR(Y997*('SCENARIO Variables'!AG$32/'SCENARIO Variables'!AG$31),"")</f>
        <v/>
      </c>
      <c r="Z1245" s="55" t="str">
        <f>IFERROR(Z997*('SCENARIO Variables'!AH$32/'SCENARIO Variables'!AH$31),"")</f>
        <v/>
      </c>
      <c r="AA1245" s="55" t="str">
        <f>IFERROR(AA997*('SCENARIO Variables'!AI$32/'SCENARIO Variables'!AI$31),"")</f>
        <v/>
      </c>
      <c r="AB1245" s="55" t="str">
        <f>IFERROR(AB997*('SCENARIO Variables'!AJ$32/'SCENARIO Variables'!AJ$31),"")</f>
        <v/>
      </c>
      <c r="AC1245" s="55" t="str">
        <f>IFERROR(AC997*('SCENARIO Variables'!AK$32/'SCENARIO Variables'!AK$31),"")</f>
        <v/>
      </c>
    </row>
    <row r="1246" spans="3:29" x14ac:dyDescent="0.3">
      <c r="C1246" t="s">
        <v>268</v>
      </c>
      <c r="J1246" s="52" t="str">
        <f t="shared" si="55"/>
        <v>*</v>
      </c>
      <c r="K1246" s="8">
        <f>K998+10</f>
        <v>2053</v>
      </c>
      <c r="L1246" s="59" t="str">
        <f>L998</f>
        <v>WMSRPA</v>
      </c>
      <c r="O1246" s="53" t="str">
        <f>IFERROR(ROUNDDOWN(O998*('SCENARIO Variables'!W$48/'SCENARIO Variables'!W$47),4),"")</f>
        <v/>
      </c>
      <c r="P1246" s="55" t="str">
        <f>IFERROR(P998*('SCENARIO Variables'!X$32/'SCENARIO Variables'!X$31),"")</f>
        <v/>
      </c>
      <c r="Q1246" s="55" t="str">
        <f>IFERROR(Q998*('SCENARIO Variables'!Y$32/'SCENARIO Variables'!Y$31),"")</f>
        <v/>
      </c>
      <c r="R1246" s="55" t="str">
        <f>IFERROR(R998*('SCENARIO Variables'!Z$32/'SCENARIO Variables'!Z$31),"")</f>
        <v/>
      </c>
      <c r="S1246" s="55" t="str">
        <f>IFERROR(S998*('SCENARIO Variables'!AA$32/'SCENARIO Variables'!AA$31),"")</f>
        <v/>
      </c>
      <c r="T1246" s="55" t="str">
        <f>IFERROR(T998*('SCENARIO Variables'!AB$32/'SCENARIO Variables'!AB$31),"")</f>
        <v/>
      </c>
      <c r="U1246" s="55" t="str">
        <f>IFERROR(U998*('SCENARIO Variables'!AC$32/'SCENARIO Variables'!AC$31),"")</f>
        <v/>
      </c>
      <c r="V1246" s="55" t="str">
        <f>IFERROR(V998*('SCENARIO Variables'!AD$32/'SCENARIO Variables'!AD$31),"")</f>
        <v/>
      </c>
      <c r="W1246" s="55" t="str">
        <f>IFERROR(W998*('SCENARIO Variables'!AE$32/'SCENARIO Variables'!AE$31),"")</f>
        <v/>
      </c>
      <c r="X1246" s="55" t="str">
        <f>IFERROR(X998*('SCENARIO Variables'!AF$32/'SCENARIO Variables'!AF$31),"")</f>
        <v/>
      </c>
      <c r="Y1246" s="55" t="str">
        <f>IFERROR(Y998*('SCENARIO Variables'!AG$32/'SCENARIO Variables'!AG$31),"")</f>
        <v/>
      </c>
      <c r="Z1246" s="55" t="str">
        <f>IFERROR(Z998*('SCENARIO Variables'!AH$32/'SCENARIO Variables'!AH$31),"")</f>
        <v/>
      </c>
      <c r="AA1246" s="55" t="str">
        <f>IFERROR(AA998*('SCENARIO Variables'!AI$32/'SCENARIO Variables'!AI$31),"")</f>
        <v/>
      </c>
      <c r="AB1246" s="55" t="str">
        <f>IFERROR(AB998*('SCENARIO Variables'!AJ$32/'SCENARIO Variables'!AJ$31),"")</f>
        <v/>
      </c>
      <c r="AC1246" s="55" t="str">
        <f>IFERROR(AC998*('SCENARIO Variables'!AK$32/'SCENARIO Variables'!AK$31),"")</f>
        <v/>
      </c>
    </row>
    <row r="1247" spans="3:29" x14ac:dyDescent="0.3">
      <c r="C1247" t="s">
        <v>269</v>
      </c>
      <c r="J1247" s="52" t="str">
        <f t="shared" si="55"/>
        <v>*</v>
      </c>
      <c r="K1247" s="8">
        <f>K999+10</f>
        <v>2053</v>
      </c>
      <c r="L1247" s="59" t="str">
        <f>L999</f>
        <v>WMSRG</v>
      </c>
      <c r="O1247" s="53" t="str">
        <f>IFERROR(ROUNDDOWN(O999*('SCENARIO Variables'!W$48/'SCENARIO Variables'!W$47),4),"")</f>
        <v/>
      </c>
      <c r="P1247" s="55" t="str">
        <f>IFERROR(P999*('SCENARIO Variables'!X$32/'SCENARIO Variables'!X$31),"")</f>
        <v/>
      </c>
      <c r="Q1247" s="55" t="str">
        <f>IFERROR(Q999*('SCENARIO Variables'!Y$32/'SCENARIO Variables'!Y$31),"")</f>
        <v/>
      </c>
      <c r="R1247" s="55" t="str">
        <f>IFERROR(R999*('SCENARIO Variables'!Z$32/'SCENARIO Variables'!Z$31),"")</f>
        <v/>
      </c>
      <c r="S1247" s="55" t="str">
        <f>IFERROR(S999*('SCENARIO Variables'!AA$32/'SCENARIO Variables'!AA$31),"")</f>
        <v/>
      </c>
      <c r="T1247" s="55" t="str">
        <f>IFERROR(T999*('SCENARIO Variables'!AB$32/'SCENARIO Variables'!AB$31),"")</f>
        <v/>
      </c>
      <c r="U1247" s="55" t="str">
        <f>IFERROR(U999*('SCENARIO Variables'!AC$32/'SCENARIO Variables'!AC$31),"")</f>
        <v/>
      </c>
      <c r="V1247" s="55" t="str">
        <f>IFERROR(V999*('SCENARIO Variables'!AD$32/'SCENARIO Variables'!AD$31),"")</f>
        <v/>
      </c>
      <c r="W1247" s="55" t="str">
        <f>IFERROR(W999*('SCENARIO Variables'!AE$32/'SCENARIO Variables'!AE$31),"")</f>
        <v/>
      </c>
      <c r="X1247" s="55" t="str">
        <f>IFERROR(X999*('SCENARIO Variables'!AF$32/'SCENARIO Variables'!AF$31),"")</f>
        <v/>
      </c>
      <c r="Y1247" s="55" t="str">
        <f>IFERROR(Y999*('SCENARIO Variables'!AG$32/'SCENARIO Variables'!AG$31),"")</f>
        <v/>
      </c>
      <c r="Z1247" s="55" t="str">
        <f>IFERROR(Z999*('SCENARIO Variables'!AH$32/'SCENARIO Variables'!AH$31),"")</f>
        <v/>
      </c>
      <c r="AA1247" s="55" t="str">
        <f>IFERROR(AA999*('SCENARIO Variables'!AI$32/'SCENARIO Variables'!AI$31),"")</f>
        <v/>
      </c>
      <c r="AB1247" s="55" t="str">
        <f>IFERROR(AB999*('SCENARIO Variables'!AJ$32/'SCENARIO Variables'!AJ$31),"")</f>
        <v/>
      </c>
      <c r="AC1247" s="55" t="str">
        <f>IFERROR(AC999*('SCENARIO Variables'!AK$32/'SCENARIO Variables'!AK$31),"")</f>
        <v/>
      </c>
    </row>
    <row r="1248" spans="3:29" x14ac:dyDescent="0.3">
      <c r="C1248" t="s">
        <v>270</v>
      </c>
      <c r="J1248" s="52" t="str">
        <f t="shared" si="55"/>
        <v>*</v>
      </c>
      <c r="K1248" s="8">
        <f>K1000+10</f>
        <v>2053</v>
      </c>
      <c r="L1248" s="59" t="str">
        <f>L1000</f>
        <v>WMSO</v>
      </c>
      <c r="O1248" s="53" t="str">
        <f>IFERROR(ROUNDDOWN(O1000*('SCENARIO Variables'!W$48/'SCENARIO Variables'!W$47),4),"")</f>
        <v/>
      </c>
      <c r="P1248" s="55" t="str">
        <f>IFERROR(P1000*('SCENARIO Variables'!X$32/'SCENARIO Variables'!X$31),"")</f>
        <v/>
      </c>
      <c r="Q1248" s="55" t="str">
        <f>IFERROR(Q1000*('SCENARIO Variables'!Y$32/'SCENARIO Variables'!Y$31),"")</f>
        <v/>
      </c>
      <c r="R1248" s="55" t="str">
        <f>IFERROR(R1000*('SCENARIO Variables'!Z$32/'SCENARIO Variables'!Z$31),"")</f>
        <v/>
      </c>
      <c r="S1248" s="55" t="str">
        <f>IFERROR(S1000*('SCENARIO Variables'!AA$32/'SCENARIO Variables'!AA$31),"")</f>
        <v/>
      </c>
      <c r="T1248" s="55" t="str">
        <f>IFERROR(T1000*('SCENARIO Variables'!AB$32/'SCENARIO Variables'!AB$31),"")</f>
        <v/>
      </c>
      <c r="U1248" s="55" t="str">
        <f>IFERROR(U1000*('SCENARIO Variables'!AC$32/'SCENARIO Variables'!AC$31),"")</f>
        <v/>
      </c>
      <c r="V1248" s="55" t="str">
        <f>IFERROR(V1000*('SCENARIO Variables'!AD$32/'SCENARIO Variables'!AD$31),"")</f>
        <v/>
      </c>
      <c r="W1248" s="55" t="str">
        <f>IFERROR(W1000*('SCENARIO Variables'!AE$32/'SCENARIO Variables'!AE$31),"")</f>
        <v/>
      </c>
      <c r="X1248" s="55" t="str">
        <f>IFERROR(X1000*('SCENARIO Variables'!AF$32/'SCENARIO Variables'!AF$31),"")</f>
        <v/>
      </c>
      <c r="Y1248" s="55" t="str">
        <f>IFERROR(Y1000*('SCENARIO Variables'!AG$32/'SCENARIO Variables'!AG$31),"")</f>
        <v/>
      </c>
      <c r="Z1248" s="55" t="str">
        <f>IFERROR(Z1000*('SCENARIO Variables'!AH$32/'SCENARIO Variables'!AH$31),"")</f>
        <v/>
      </c>
      <c r="AA1248" s="55" t="str">
        <f>IFERROR(AA1000*('SCENARIO Variables'!AI$32/'SCENARIO Variables'!AI$31),"")</f>
        <v/>
      </c>
      <c r="AB1248" s="55" t="str">
        <f>IFERROR(AB1000*('SCENARIO Variables'!AJ$32/'SCENARIO Variables'!AJ$31),"")</f>
        <v/>
      </c>
      <c r="AC1248" s="55" t="str">
        <f>IFERROR(AC1000*('SCENARIO Variables'!AK$32/'SCENARIO Variables'!AK$31),"")</f>
        <v/>
      </c>
    </row>
    <row r="1249" spans="3:29" x14ac:dyDescent="0.3">
      <c r="C1249" t="s">
        <v>271</v>
      </c>
      <c r="J1249" s="52" t="str">
        <f t="shared" si="55"/>
        <v>*</v>
      </c>
      <c r="K1249" s="8">
        <f>K1001+10</f>
        <v>2053</v>
      </c>
      <c r="L1249" s="59" t="str">
        <f>L1001</f>
        <v>WWT</v>
      </c>
      <c r="O1249" s="53" t="str">
        <f>IFERROR(ROUNDDOWN(O1001*('SCENARIO Variables'!W$48/'SCENARIO Variables'!W$47),4),"")</f>
        <v/>
      </c>
      <c r="P1249" s="55" t="str">
        <f>IFERROR(P1001*('SCENARIO Variables'!X$32/'SCENARIO Variables'!X$31),"")</f>
        <v/>
      </c>
      <c r="Q1249" s="55" t="str">
        <f>IFERROR(Q1001*('SCENARIO Variables'!Y$32/'SCENARIO Variables'!Y$31),"")</f>
        <v/>
      </c>
      <c r="R1249" s="55" t="str">
        <f>IFERROR(R1001*('SCENARIO Variables'!Z$32/'SCENARIO Variables'!Z$31),"")</f>
        <v/>
      </c>
      <c r="S1249" s="55" t="str">
        <f>IFERROR(S1001*('SCENARIO Variables'!AA$32/'SCENARIO Variables'!AA$31),"")</f>
        <v/>
      </c>
      <c r="T1249" s="55" t="str">
        <f>IFERROR(T1001*('SCENARIO Variables'!AB$32/'SCENARIO Variables'!AB$31),"")</f>
        <v/>
      </c>
      <c r="U1249" s="55" t="str">
        <f>IFERROR(U1001*('SCENARIO Variables'!AC$32/'SCENARIO Variables'!AC$31),"")</f>
        <v/>
      </c>
      <c r="V1249" s="55" t="str">
        <f>IFERROR(V1001*('SCENARIO Variables'!AD$32/'SCENARIO Variables'!AD$31),"")</f>
        <v/>
      </c>
      <c r="W1249" s="55" t="str">
        <f>IFERROR(W1001*('SCENARIO Variables'!AE$32/'SCENARIO Variables'!AE$31),"")</f>
        <v/>
      </c>
      <c r="X1249" s="55" t="str">
        <f>IFERROR(X1001*('SCENARIO Variables'!AF$32/'SCENARIO Variables'!AF$31),"")</f>
        <v/>
      </c>
      <c r="Y1249" s="55" t="str">
        <f>IFERROR(Y1001*('SCENARIO Variables'!AG$32/'SCENARIO Variables'!AG$31),"")</f>
        <v/>
      </c>
      <c r="Z1249" s="55" t="str">
        <f>IFERROR(Z1001*('SCENARIO Variables'!AH$32/'SCENARIO Variables'!AH$31),"")</f>
        <v/>
      </c>
      <c r="AA1249" s="55" t="str">
        <f>IFERROR(AA1001*('SCENARIO Variables'!AI$32/'SCENARIO Variables'!AI$31),"")</f>
        <v/>
      </c>
      <c r="AB1249" s="55" t="str">
        <f>IFERROR(AB1001*('SCENARIO Variables'!AJ$32/'SCENARIO Variables'!AJ$31),"")</f>
        <v/>
      </c>
      <c r="AC1249" s="55" t="str">
        <f>IFERROR(AC1001*('SCENARIO Variables'!AK$32/'SCENARIO Variables'!AK$31),"")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READFIRST</vt:lpstr>
      <vt:lpstr>Control Panel</vt:lpstr>
      <vt:lpstr>SCENARIO Variables</vt:lpstr>
      <vt:lpstr>DemandDrivers</vt:lpstr>
      <vt:lpstr>INDATA FILL demand</vt:lpstr>
      <vt:lpstr>Base-year demand</vt:lpstr>
      <vt:lpstr>1 Demand Evolution BASE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2021-12-21T11:07:29Z</dcterms:created>
  <dcterms:modified xsi:type="dcterms:W3CDTF">2023-04-02T18:53:13Z</dcterms:modified>
</cp:coreProperties>
</file>