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allivare_Model_Final_220902_V3\SuppXLS\"/>
    </mc:Choice>
  </mc:AlternateContent>
  <xr:revisionPtr revIDLastSave="0" documentId="13_ncr:1_{8CFA514D-9E4D-49C0-98E4-855C76CBA595}" xr6:coauthVersionLast="47" xr6:coauthVersionMax="47" xr10:uidLastSave="{00000000-0000-0000-0000-000000000000}"/>
  <bookViews>
    <workbookView xWindow="30555" yWindow="1485" windowWidth="24570" windowHeight="15225" xr2:uid="{00000000-000D-0000-FFFF-FFFF00000000}"/>
  </bookViews>
  <sheets>
    <sheet name="INS" sheetId="2" r:id="rId1"/>
    <sheet name="UPD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E8" i="2"/>
  <c r="E7" i="2"/>
  <c r="I7" i="2"/>
  <c r="I8" i="2"/>
  <c r="I6" i="2" l="1"/>
  <c r="I5" i="2"/>
  <c r="I14" i="2" l="1"/>
  <c r="I13" i="2"/>
  <c r="I12" i="2"/>
  <c r="I11" i="2"/>
  <c r="I10" i="2"/>
  <c r="I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<sst xmlns="http://schemas.openxmlformats.org/spreadsheetml/2006/main" count="121" uniqueCount="54">
  <si>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</si>
  <si>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</si>
  <si>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</si>
  <si>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</si>
  <si>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</si>
  <si>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</si>
  <si>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</si>
  <si>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</si>
  <si>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</si>
  <si>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</si>
  <si>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</si>
  <si>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</si>
  <si>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</si>
  <si>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</si>
  <si>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</si>
  <si>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</si>
  <si>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</si>
  <si>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Trans - Update</t>
  </si>
  <si>
    <t>COST</t>
  </si>
  <si>
    <t>*0.1</t>
  </si>
  <si>
    <t>IMPOIL*</t>
  </si>
  <si>
    <t>Other_Indexes</t>
  </si>
  <si>
    <t>Tech_Comm_Info</t>
  </si>
  <si>
    <t>IMPELC*</t>
  </si>
  <si>
    <t>*100</t>
  </si>
  <si>
    <t>START</t>
  </si>
  <si>
    <t>ACT_BND</t>
  </si>
  <si>
    <t>FLO_SHAR</t>
  </si>
  <si>
    <t>TCL</t>
  </si>
  <si>
    <t>T*</t>
  </si>
  <si>
    <t>TCS</t>
  </si>
  <si>
    <t>T*HFC*</t>
  </si>
  <si>
    <t>T*DME*</t>
  </si>
  <si>
    <t>TT*DST*</t>
  </si>
  <si>
    <t>T*LPG*</t>
  </si>
  <si>
    <t>/1000</t>
  </si>
  <si>
    <t>COM_TAXNET</t>
  </si>
  <si>
    <t>TFM*HFC*, TFR*HFC*</t>
  </si>
  <si>
    <t>TB*GSL*, TB*HYG*, TB*PYG*</t>
  </si>
  <si>
    <t>INVCOST</t>
  </si>
  <si>
    <t>*1000</t>
  </si>
  <si>
    <t>IMPOIL*, IMPGAS*, IMPCOA*, IMPBFU*, IMPBIO*, IMPH2*, IMPNUC*, IMPELC*, IMPHET*</t>
  </si>
  <si>
    <t>/2</t>
  </si>
  <si>
    <t>TCARELC*</t>
  </si>
  <si>
    <t>TNB301</t>
  </si>
  <si>
    <t>TF*BDL*</t>
  </si>
  <si>
    <t>LO</t>
  </si>
  <si>
    <t>TF*HFC*</t>
  </si>
  <si>
    <t>DEMO</t>
  </si>
  <si>
    <t>TFLEDME*</t>
  </si>
  <si>
    <t>TFM*GSL*, TFM*HYG*, TFM*PYG*, TFR*GSL*, TFR*HYG*, TFR*PYG*, TFR*GAS*</t>
  </si>
  <si>
    <t>T*MTH*</t>
  </si>
  <si>
    <t>Base-year</t>
  </si>
  <si>
    <t>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</si>
</sst>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1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/>
    <xf numFmtId="0" fontId="7" fillId="2" borderId="1" xfId="2" applyFont="1" applyFill="1" applyBorder="1" applyAlignment="1">
      <alignment vertical="center"/>
    </xf>
    <xf numFmtId="0" fontId="0" fillId="0" borderId="0" xfId="0" quotePrefix="1" applyAlignment="1">
      <alignment horizontal="right"/>
    </xf>
    <xf numFmtId="2" fontId="0" fillId="0" borderId="0" xfId="0" applyNumberFormat="1"/>
    <xf numFmtId="0" fontId="7" fillId="0" borderId="0" xfId="2" applyFont="1" applyAlignment="1">
      <alignment vertical="center"/>
    </xf>
  </cellXfs>
  <cellStyles count="4">
    <cellStyle name="Normal" xfId="0" builtinId="0"/>
    <cellStyle name="Normal 10" xfId="1" xr:uid="{00000000-0005-0000-0000-000001000000}"/>
    <cellStyle name="Normal 112" xfId="2" xr:uid="{00000000-0005-0000-0000-000002000000}"/>
    <cellStyle name="Normale_Scen_UC_IND-StrucConst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80" zoomScaleNormal="80" workbookViewId="0">
      <selection activeCell="K7" sqref="K7:K14"/>
    </sheetView>
  </sheetViews>
  <sheetFormatPr defaultRowHeight="14.4" x14ac:dyDescent="0.3"/>
  <cols>
    <col min="2" max="2" width="10.77734375" bestFit="1" customWidth="1"/>
    <col min="3" max="3" width="9.21875" bestFit="1" customWidth="1"/>
    <col min="4" max="4" width="10.77734375" bestFit="1" customWidth="1"/>
    <col min="5" max="5" width="9.21875" customWidth="1"/>
    <col min="6" max="6" width="15.5546875" bestFit="1" customWidth="1"/>
    <col min="7" max="7" width="17.77734375" bestFit="1" customWidth="1"/>
    <col min="8" max="10" width="8.77734375" bestFit="1" customWidth="1"/>
    <col min="11" max="11" width="11.77734375" bestFit="1" customWidth="1"/>
  </cols>
  <sheetData>
    <row r="1" spans="1:11" x14ac:dyDescent="0.3">
      <c r="D1" t="s">
        <v>52</v>
      </c>
      <c r="E1">
        <v>2018</v>
      </c>
    </row>
    <row r="2" spans="1:11" x14ac:dyDescent="0.3">
      <c r="A2" s="3"/>
    </row>
    <row r="3" spans="1:11" x14ac:dyDescent="0.3">
      <c r="B3" t="s">
        <v>8</v>
      </c>
    </row>
    <row r="4" spans="1:11" ht="15" thickBot="1" x14ac:dyDescent="0.35">
      <c r="B4" s="4" t="s">
        <v>9</v>
      </c>
      <c r="C4" s="4" t="s">
        <v>7</v>
      </c>
      <c r="D4" s="4" t="s">
        <v>6</v>
      </c>
      <c r="E4" s="4" t="s">
        <v>1</v>
      </c>
      <c r="F4" s="4" t="s">
        <v>21</v>
      </c>
      <c r="G4" s="4" t="s">
        <v>22</v>
      </c>
      <c r="H4" s="4" t="s">
        <v>2</v>
      </c>
      <c r="I4" s="4" t="s">
        <v>5</v>
      </c>
      <c r="J4" s="4" t="s">
        <v>4</v>
      </c>
      <c r="K4" s="4" t="s">
        <v>10</v>
      </c>
    </row>
    <row r="5" spans="1:11" x14ac:dyDescent="0.3">
      <c r="B5" s="7"/>
      <c r="C5" s="7" t="s">
        <v>46</v>
      </c>
      <c r="D5" s="7" t="s">
        <v>27</v>
      </c>
      <c r="E5" s="7">
        <v>0</v>
      </c>
      <c r="F5" s="7"/>
      <c r="G5" s="7"/>
      <c r="H5" t="s">
        <v>29</v>
      </c>
      <c r="I5" t="str">
        <f>J5</f>
        <v>TCL</v>
      </c>
      <c r="J5" t="s">
        <v>28</v>
      </c>
      <c r="K5" s="7">
        <v>5</v>
      </c>
    </row>
    <row r="6" spans="1:11" x14ac:dyDescent="0.3">
      <c r="B6" s="7"/>
      <c r="C6" s="7" t="s">
        <v>46</v>
      </c>
      <c r="D6" s="7" t="s">
        <v>27</v>
      </c>
      <c r="E6" s="7">
        <v>0</v>
      </c>
      <c r="F6" s="7"/>
      <c r="G6" s="7"/>
      <c r="H6" t="s">
        <v>29</v>
      </c>
      <c r="I6" t="str">
        <f t="shared" ref="I6" si="0">J6</f>
        <v>TCS</v>
      </c>
      <c r="J6" t="s">
        <v>30</v>
      </c>
      <c r="K6" s="7">
        <v>5</v>
      </c>
    </row>
    <row r="7" spans="1:11" x14ac:dyDescent="0.3">
      <c r="C7" t="s">
        <v>46</v>
      </c>
      <c r="D7" t="s">
        <v>27</v>
      </c>
      <c r="E7">
        <f>E$1</f>
        <v>2018</v>
      </c>
      <c r="F7" t="s">
        <v>48</v>
      </c>
      <c r="H7" t="s">
        <v>29</v>
      </c>
      <c r="I7" t="str">
        <f>J7</f>
        <v>TCL</v>
      </c>
      <c r="J7" t="s">
        <v>28</v>
      </c>
      <c r="K7">
        <v>0.25</v>
      </c>
    </row>
    <row r="8" spans="1:11" x14ac:dyDescent="0.3">
      <c r="C8" t="s">
        <v>46</v>
      </c>
      <c r="D8" t="s">
        <v>27</v>
      </c>
      <c r="E8">
        <f>E$1</f>
        <v>2018</v>
      </c>
      <c r="F8" t="s">
        <v>48</v>
      </c>
      <c r="H8" t="s">
        <v>29</v>
      </c>
      <c r="I8" t="str">
        <f t="shared" ref="I8:I14" si="1">J8</f>
        <v>TCS</v>
      </c>
      <c r="J8" t="s">
        <v>30</v>
      </c>
      <c r="K8">
        <v>0.25</v>
      </c>
    </row>
    <row r="9" spans="1:11" x14ac:dyDescent="0.3">
      <c r="C9" t="s">
        <v>46</v>
      </c>
      <c r="D9" t="s">
        <v>27</v>
      </c>
      <c r="E9">
        <f>E$1+1</f>
        <v>2019</v>
      </c>
      <c r="F9" t="s">
        <v>48</v>
      </c>
      <c r="H9" t="s">
        <v>29</v>
      </c>
      <c r="I9" t="str">
        <f t="shared" si="1"/>
        <v>TCL</v>
      </c>
      <c r="J9" t="s">
        <v>28</v>
      </c>
      <c r="K9">
        <v>0.25</v>
      </c>
    </row>
    <row r="10" spans="1:11" x14ac:dyDescent="0.3">
      <c r="C10" t="s">
        <v>46</v>
      </c>
      <c r="D10" t="s">
        <v>27</v>
      </c>
      <c r="E10">
        <f>E$1+1</f>
        <v>2019</v>
      </c>
      <c r="F10" t="s">
        <v>48</v>
      </c>
      <c r="H10" t="s">
        <v>29</v>
      </c>
      <c r="I10" t="str">
        <f t="shared" si="1"/>
        <v>TCS</v>
      </c>
      <c r="J10" t="s">
        <v>30</v>
      </c>
      <c r="K10">
        <v>0.25</v>
      </c>
    </row>
    <row r="11" spans="1:11" x14ac:dyDescent="0.3">
      <c r="C11" t="s">
        <v>46</v>
      </c>
      <c r="D11" t="s">
        <v>27</v>
      </c>
      <c r="E11">
        <v>2050</v>
      </c>
      <c r="F11" t="s">
        <v>48</v>
      </c>
      <c r="H11" t="s">
        <v>29</v>
      </c>
      <c r="I11" t="str">
        <f t="shared" si="1"/>
        <v>TCL</v>
      </c>
      <c r="J11" t="s">
        <v>28</v>
      </c>
      <c r="K11">
        <v>0.25</v>
      </c>
    </row>
    <row r="12" spans="1:11" x14ac:dyDescent="0.3">
      <c r="C12" t="s">
        <v>46</v>
      </c>
      <c r="D12" t="s">
        <v>27</v>
      </c>
      <c r="E12">
        <v>2050</v>
      </c>
      <c r="F12" t="s">
        <v>48</v>
      </c>
      <c r="H12" t="s">
        <v>29</v>
      </c>
      <c r="I12" t="str">
        <f t="shared" si="1"/>
        <v>TCS</v>
      </c>
      <c r="J12" t="s">
        <v>30</v>
      </c>
      <c r="K12">
        <v>0.25</v>
      </c>
    </row>
    <row r="13" spans="1:11" x14ac:dyDescent="0.3">
      <c r="C13" t="s">
        <v>46</v>
      </c>
      <c r="D13" t="s">
        <v>27</v>
      </c>
      <c r="E13">
        <v>2100</v>
      </c>
      <c r="F13" t="s">
        <v>48</v>
      </c>
      <c r="H13" t="s">
        <v>29</v>
      </c>
      <c r="I13" t="str">
        <f t="shared" si="1"/>
        <v>TCL</v>
      </c>
      <c r="J13" t="s">
        <v>28</v>
      </c>
      <c r="K13">
        <v>0.25</v>
      </c>
    </row>
    <row r="14" spans="1:11" x14ac:dyDescent="0.3">
      <c r="C14" t="s">
        <v>46</v>
      </c>
      <c r="D14" t="s">
        <v>27</v>
      </c>
      <c r="E14">
        <v>2100</v>
      </c>
      <c r="F14" t="s">
        <v>48</v>
      </c>
      <c r="H14" t="s">
        <v>29</v>
      </c>
      <c r="I14" t="str">
        <f t="shared" si="1"/>
        <v>TCS</v>
      </c>
      <c r="J14" t="s">
        <v>30</v>
      </c>
      <c r="K14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"/>
  <sheetViews>
    <sheetView zoomScale="80" zoomScaleNormal="80" workbookViewId="0">
      <selection activeCell="H15" sqref="H15"/>
    </sheetView>
  </sheetViews>
  <sheetFormatPr defaultRowHeight="14.4" x14ac:dyDescent="0.3"/>
  <cols>
    <col min="2" max="2" width="11.21875" bestFit="1" customWidth="1"/>
    <col min="3" max="3" width="9.21875" bestFit="1" customWidth="1"/>
    <col min="4" max="4" width="13.5546875" bestFit="1" customWidth="1"/>
    <col min="5" max="5" width="5.5546875" bestFit="1" customWidth="1"/>
    <col min="6" max="6" width="12.44140625" bestFit="1" customWidth="1"/>
    <col min="7" max="7" width="10.21875" bestFit="1" customWidth="1"/>
    <col min="8" max="8" width="11.77734375" bestFit="1" customWidth="1"/>
    <col min="9" max="9" width="9.44140625" bestFit="1" customWidth="1"/>
    <col min="10" max="10" width="85.21875" bestFit="1" customWidth="1"/>
    <col min="11" max="11" width="8.77734375" bestFit="1" customWidth="1"/>
    <col min="12" max="12" width="8.21875" bestFit="1" customWidth="1"/>
    <col min="13" max="13" width="8.77734375" bestFit="1" customWidth="1"/>
    <col min="14" max="15" width="11.21875" bestFit="1" customWidth="1"/>
    <col min="16" max="16" width="8.77734375" bestFit="1" customWidth="1"/>
    <col min="18" max="18" width="13.77734375" bestFit="1" customWidth="1"/>
  </cols>
  <sheetData>
    <row r="1" spans="1:18" x14ac:dyDescent="0.3">
      <c r="A1" s="3" t="s">
        <v>17</v>
      </c>
    </row>
    <row r="2" spans="1:18" x14ac:dyDescent="0.3">
      <c r="A2" s="3"/>
      <c r="I2" s="1"/>
      <c r="N2" s="2"/>
    </row>
    <row r="3" spans="1:18" x14ac:dyDescent="0.3">
      <c r="B3" t="s">
        <v>16</v>
      </c>
      <c r="J3" s="2"/>
      <c r="K3" s="2"/>
      <c r="L3" s="2"/>
      <c r="M3" s="2"/>
      <c r="O3" s="2"/>
      <c r="P3" s="2"/>
    </row>
    <row r="4" spans="1:18" ht="15" thickBot="1" x14ac:dyDescent="0.35">
      <c r="B4" s="4" t="s">
        <v>9</v>
      </c>
      <c r="C4" s="4" t="s">
        <v>7</v>
      </c>
      <c r="D4" s="4" t="s">
        <v>6</v>
      </c>
      <c r="E4" s="4" t="s">
        <v>1</v>
      </c>
      <c r="F4" s="4" t="s">
        <v>14</v>
      </c>
      <c r="G4" s="4" t="s">
        <v>15</v>
      </c>
      <c r="H4" s="4" t="s">
        <v>10</v>
      </c>
      <c r="I4" s="4" t="s">
        <v>3</v>
      </c>
      <c r="J4" s="4" t="s">
        <v>2</v>
      </c>
      <c r="K4" s="4" t="s">
        <v>11</v>
      </c>
      <c r="L4" s="4" t="s">
        <v>0</v>
      </c>
      <c r="M4" s="4" t="s">
        <v>5</v>
      </c>
      <c r="N4" s="4" t="s">
        <v>12</v>
      </c>
      <c r="O4" s="4" t="s">
        <v>4</v>
      </c>
      <c r="P4" s="4" t="s">
        <v>13</v>
      </c>
    </row>
    <row r="5" spans="1:18" x14ac:dyDescent="0.3">
      <c r="D5" t="s">
        <v>25</v>
      </c>
      <c r="H5">
        <v>2030</v>
      </c>
      <c r="J5" t="s">
        <v>51</v>
      </c>
    </row>
    <row r="6" spans="1:18" x14ac:dyDescent="0.3">
      <c r="D6" t="s">
        <v>25</v>
      </c>
      <c r="H6">
        <v>2030</v>
      </c>
      <c r="J6" t="s">
        <v>47</v>
      </c>
    </row>
    <row r="7" spans="1:18" x14ac:dyDescent="0.3">
      <c r="D7" t="s">
        <v>25</v>
      </c>
      <c r="H7">
        <v>2030</v>
      </c>
      <c r="J7" t="s">
        <v>32</v>
      </c>
    </row>
    <row r="8" spans="1:18" x14ac:dyDescent="0.3">
      <c r="D8" t="s">
        <v>25</v>
      </c>
      <c r="H8">
        <v>2030</v>
      </c>
      <c r="J8" t="s">
        <v>49</v>
      </c>
    </row>
    <row r="9" spans="1:18" x14ac:dyDescent="0.3">
      <c r="D9" t="s">
        <v>25</v>
      </c>
      <c r="H9">
        <v>2065</v>
      </c>
      <c r="J9" t="s">
        <v>34</v>
      </c>
    </row>
    <row r="10" spans="1:18" x14ac:dyDescent="0.3">
      <c r="D10" t="s">
        <v>25</v>
      </c>
      <c r="H10">
        <v>2065</v>
      </c>
      <c r="J10" t="s">
        <v>45</v>
      </c>
    </row>
    <row r="11" spans="1:18" x14ac:dyDescent="0.3">
      <c r="D11" t="s">
        <v>25</v>
      </c>
      <c r="H11">
        <v>2065</v>
      </c>
      <c r="J11" t="s">
        <v>38</v>
      </c>
    </row>
    <row r="12" spans="1:18" x14ac:dyDescent="0.3">
      <c r="D12" t="s">
        <v>25</v>
      </c>
      <c r="H12">
        <v>2065</v>
      </c>
      <c r="J12" t="s">
        <v>50</v>
      </c>
    </row>
    <row r="13" spans="1:18" x14ac:dyDescent="0.3">
      <c r="D13" t="s">
        <v>25</v>
      </c>
      <c r="H13">
        <v>2065</v>
      </c>
      <c r="J13" t="s">
        <v>33</v>
      </c>
    </row>
    <row r="14" spans="1:18" x14ac:dyDescent="0.3">
      <c r="D14" t="s">
        <v>39</v>
      </c>
      <c r="H14" s="5" t="s">
        <v>53</v>
      </c>
      <c r="J14" t="s">
        <v>37</v>
      </c>
    </row>
    <row r="16" spans="1:18" x14ac:dyDescent="0.3">
      <c r="R16" s="6"/>
    </row>
    <row r="17" spans="4:18" x14ac:dyDescent="0.3">
      <c r="D17" t="s">
        <v>26</v>
      </c>
      <c r="H17" s="5" t="s">
        <v>40</v>
      </c>
      <c r="J17" t="s">
        <v>41</v>
      </c>
      <c r="R17" s="6"/>
    </row>
    <row r="18" spans="4:18" x14ac:dyDescent="0.3">
      <c r="D18" t="s">
        <v>25</v>
      </c>
      <c r="H18" s="5">
        <v>2065</v>
      </c>
      <c r="J18" t="s">
        <v>44</v>
      </c>
      <c r="R18" s="6"/>
    </row>
    <row r="19" spans="4:18" x14ac:dyDescent="0.3">
      <c r="D19" t="s">
        <v>39</v>
      </c>
      <c r="H19" s="5" t="s">
        <v>42</v>
      </c>
      <c r="J19" t="s">
        <v>43</v>
      </c>
      <c r="R19" s="6"/>
    </row>
    <row r="20" spans="4:18" x14ac:dyDescent="0.3">
      <c r="D20" t="s">
        <v>18</v>
      </c>
      <c r="H20" s="5" t="s">
        <v>40</v>
      </c>
      <c r="J20" t="s">
        <v>41</v>
      </c>
      <c r="R20" s="6"/>
    </row>
    <row r="21" spans="4:18" x14ac:dyDescent="0.3">
      <c r="D21" t="s">
        <v>36</v>
      </c>
      <c r="H21" s="5" t="s">
        <v>35</v>
      </c>
    </row>
    <row r="22" spans="4:18" x14ac:dyDescent="0.3">
      <c r="D22" t="s">
        <v>25</v>
      </c>
      <c r="H22">
        <v>2030</v>
      </c>
      <c r="J22" t="s">
        <v>32</v>
      </c>
    </row>
    <row r="23" spans="4:18" x14ac:dyDescent="0.3">
      <c r="D23" t="s">
        <v>25</v>
      </c>
      <c r="H23">
        <v>2030</v>
      </c>
      <c r="J23" t="s">
        <v>31</v>
      </c>
    </row>
    <row r="24" spans="4:18" x14ac:dyDescent="0.3">
      <c r="D24" t="s">
        <v>18</v>
      </c>
      <c r="H24" s="5" t="s">
        <v>19</v>
      </c>
      <c r="J24" t="s">
        <v>20</v>
      </c>
    </row>
    <row r="25" spans="4:18" x14ac:dyDescent="0.3">
      <c r="D25" t="s">
        <v>18</v>
      </c>
      <c r="H25" s="5" t="s">
        <v>24</v>
      </c>
      <c r="J25" t="s">
        <v>23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</vt:lpstr>
      <vt:lpstr>UPD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2022-10-05T14:41:46Z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444286525249481</vt:r8>
  </property>
</Properties>
</file>