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esktop\shyam\Fall 23\CMPUT 312\brickG10_submission\Final Project\data\"/>
    </mc:Choice>
  </mc:AlternateContent>
  <xr:revisionPtr revIDLastSave="0" documentId="8_{073D31DE-DE25-4CF3-992B-5ADE84A22941}" xr6:coauthVersionLast="47" xr6:coauthVersionMax="47" xr10:uidLastSave="{00000000-0000-0000-0000-000000000000}"/>
  <bookViews>
    <workbookView xWindow="-96" yWindow="-96" windowWidth="23232" windowHeight="13152" xr2:uid="{FD785D1A-B0B2-4C8D-B6BB-85176287F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1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D32" i="1" s="1"/>
  <c r="J14" i="1"/>
  <c r="J13" i="1"/>
  <c r="J12" i="1"/>
  <c r="J11" i="1"/>
  <c r="J10" i="1"/>
  <c r="J6" i="1"/>
  <c r="J7" i="1"/>
  <c r="J8" i="1"/>
  <c r="J9" i="1"/>
  <c r="J5" i="1"/>
  <c r="D33" i="1" l="1"/>
</calcChain>
</file>

<file path=xl/sharedStrings.xml><?xml version="1.0" encoding="utf-8"?>
<sst xmlns="http://schemas.openxmlformats.org/spreadsheetml/2006/main" count="56" uniqueCount="18">
  <si>
    <t>Test run</t>
  </si>
  <si>
    <t>Actual (x,y)</t>
  </si>
  <si>
    <t>Error (cm)</t>
  </si>
  <si>
    <t>x</t>
  </si>
  <si>
    <t>y</t>
  </si>
  <si>
    <t>Expected (x,y)</t>
  </si>
  <si>
    <t>Standard deviation</t>
  </si>
  <si>
    <t>Mean</t>
  </si>
  <si>
    <t>Variance</t>
  </si>
  <si>
    <t>To measure the accuracy/repeatability of holonomic movements.</t>
  </si>
  <si>
    <t>Direction</t>
  </si>
  <si>
    <t>Direction Change</t>
  </si>
  <si>
    <t>Rotation Error</t>
  </si>
  <si>
    <t>North</t>
  </si>
  <si>
    <t>East</t>
  </si>
  <si>
    <t>South</t>
  </si>
  <si>
    <t>West</t>
  </si>
  <si>
    <t>Avg Rotation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</si>
</sst>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ECE-33DA-452F-823A-A3A3BA79A02E}">
  <dimension ref="B1:L35"/>
  <sheetViews>
    <sheetView tabSelected="1" zoomScale="69" workbookViewId="0">
      <selection activeCell="G11" sqref="G11"/>
    </sheetView>
  </sheetViews>
  <sheetFormatPr defaultRowHeight="14.4" x14ac:dyDescent="0.55000000000000004"/>
  <cols>
    <col min="2" max="2" width="13.05078125" customWidth="1"/>
    <col min="3" max="3" width="13.578125" customWidth="1"/>
    <col min="4" max="4" width="15.89453125" customWidth="1"/>
    <col min="5" max="5" width="14.62890625" customWidth="1"/>
    <col min="6" max="6" width="9.3125" customWidth="1"/>
    <col min="7" max="7" width="9.26171875" customWidth="1"/>
    <col min="8" max="8" width="9.3125" customWidth="1"/>
    <col min="9" max="9" width="9.1015625" customWidth="1"/>
  </cols>
  <sheetData>
    <row r="1" spans="2:12" ht="14.7" thickBot="1" x14ac:dyDescent="0.6"/>
    <row r="2" spans="2:12" s="2" customFormat="1" ht="18.3" x14ac:dyDescent="0.7">
      <c r="B2" s="4" t="s">
        <v>9</v>
      </c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x14ac:dyDescent="0.55000000000000004">
      <c r="B3" s="7"/>
      <c r="F3" s="19" t="s">
        <v>1</v>
      </c>
      <c r="G3" s="19"/>
      <c r="H3" s="19" t="s">
        <v>5</v>
      </c>
      <c r="I3" s="18"/>
      <c r="L3" s="8"/>
    </row>
    <row r="4" spans="2:12" s="1" customFormat="1" ht="14.7" thickBot="1" x14ac:dyDescent="0.6">
      <c r="B4" s="14" t="s">
        <v>0</v>
      </c>
      <c r="C4" s="15" t="s">
        <v>10</v>
      </c>
      <c r="D4" s="15" t="s">
        <v>11</v>
      </c>
      <c r="E4" s="15" t="s">
        <v>12</v>
      </c>
      <c r="F4" s="16" t="s">
        <v>3</v>
      </c>
      <c r="G4" s="16" t="s">
        <v>4</v>
      </c>
      <c r="H4" s="16" t="s">
        <v>3</v>
      </c>
      <c r="I4" s="16" t="s">
        <v>4</v>
      </c>
      <c r="J4" s="27" t="s">
        <v>2</v>
      </c>
      <c r="K4" s="27"/>
      <c r="L4" s="17"/>
    </row>
    <row r="5" spans="2:12" x14ac:dyDescent="0.55000000000000004">
      <c r="B5" s="10">
        <v>1</v>
      </c>
      <c r="C5" t="s">
        <v>13</v>
      </c>
      <c r="E5" s="3">
        <v>1</v>
      </c>
      <c r="F5" s="3">
        <v>2.2000000000000002</v>
      </c>
      <c r="G5" s="3">
        <v>31</v>
      </c>
      <c r="H5" s="3">
        <v>0</v>
      </c>
      <c r="I5" s="3">
        <v>30</v>
      </c>
      <c r="J5" s="18">
        <f>SQRT((F5 - H5)^2 + (G5 - I5)^2)</f>
        <v>2.4166091947189146</v>
      </c>
      <c r="K5" s="18"/>
      <c r="L5" s="8"/>
    </row>
    <row r="6" spans="2:12" x14ac:dyDescent="0.55000000000000004">
      <c r="B6" s="10">
        <v>2</v>
      </c>
      <c r="C6" t="s">
        <v>13</v>
      </c>
      <c r="E6" s="3">
        <v>-2</v>
      </c>
      <c r="F6" s="3">
        <v>-1.5</v>
      </c>
      <c r="G6" s="3">
        <v>28.8</v>
      </c>
      <c r="H6" s="3">
        <v>0</v>
      </c>
      <c r="I6" s="3">
        <v>30</v>
      </c>
      <c r="J6" s="18">
        <f t="shared" ref="J6:J9" si="0">SQRT((F6 - H6)^2 + (G6 - I6)^2)</f>
        <v>1.9209372712298542</v>
      </c>
      <c r="K6" s="18"/>
      <c r="L6" s="8"/>
    </row>
    <row r="7" spans="2:12" x14ac:dyDescent="0.55000000000000004">
      <c r="B7" s="10">
        <v>3</v>
      </c>
      <c r="C7" t="s">
        <v>13</v>
      </c>
      <c r="D7" t="s">
        <v>13</v>
      </c>
      <c r="E7" s="3">
        <v>1</v>
      </c>
      <c r="F7" s="3">
        <v>2.8</v>
      </c>
      <c r="G7" s="3">
        <v>61.7</v>
      </c>
      <c r="H7" s="3">
        <v>0</v>
      </c>
      <c r="I7" s="3">
        <v>60</v>
      </c>
      <c r="J7" s="18">
        <f t="shared" si="0"/>
        <v>3.2756678708318412</v>
      </c>
      <c r="K7" s="18"/>
      <c r="L7" s="8"/>
    </row>
    <row r="8" spans="2:12" x14ac:dyDescent="0.55000000000000004">
      <c r="B8" s="10">
        <v>4</v>
      </c>
      <c r="C8" t="s">
        <v>13</v>
      </c>
      <c r="D8" t="s">
        <v>14</v>
      </c>
      <c r="E8" s="3">
        <v>2</v>
      </c>
      <c r="F8" s="3">
        <v>33.1</v>
      </c>
      <c r="G8" s="3">
        <v>30.6</v>
      </c>
      <c r="H8" s="3">
        <v>30</v>
      </c>
      <c r="I8" s="3">
        <v>30</v>
      </c>
      <c r="J8" s="18">
        <f t="shared" si="0"/>
        <v>3.1575306807693901</v>
      </c>
      <c r="K8" s="18"/>
      <c r="L8" s="8"/>
    </row>
    <row r="9" spans="2:12" x14ac:dyDescent="0.55000000000000004">
      <c r="B9" s="10">
        <v>5</v>
      </c>
      <c r="C9" t="s">
        <v>13</v>
      </c>
      <c r="D9" t="s">
        <v>15</v>
      </c>
      <c r="E9" s="3">
        <v>-1</v>
      </c>
      <c r="F9" s="3">
        <v>-0.3</v>
      </c>
      <c r="G9" s="3">
        <v>-0.5</v>
      </c>
      <c r="H9" s="3">
        <v>0</v>
      </c>
      <c r="I9" s="3">
        <v>0</v>
      </c>
      <c r="J9" s="18">
        <f t="shared" si="0"/>
        <v>0.58309518948452999</v>
      </c>
      <c r="K9" s="18"/>
      <c r="L9" s="8"/>
    </row>
    <row r="10" spans="2:12" x14ac:dyDescent="0.55000000000000004">
      <c r="B10" s="10">
        <v>6</v>
      </c>
      <c r="C10" t="s">
        <v>13</v>
      </c>
      <c r="D10" t="s">
        <v>16</v>
      </c>
      <c r="E10" s="3">
        <v>3</v>
      </c>
      <c r="F10" s="3">
        <v>-28.1</v>
      </c>
      <c r="G10" s="3">
        <v>-32</v>
      </c>
      <c r="H10" s="3">
        <v>-30</v>
      </c>
      <c r="I10" s="3">
        <v>-30</v>
      </c>
      <c r="J10" s="18">
        <f t="shared" ref="J10" si="1">SQRT((F10 - H10)^2 + (G10 - I10)^2)</f>
        <v>2.7586228448267431</v>
      </c>
      <c r="K10" s="18"/>
      <c r="L10" s="8"/>
    </row>
    <row r="11" spans="2:12" x14ac:dyDescent="0.55000000000000004">
      <c r="B11" s="10">
        <v>7</v>
      </c>
      <c r="C11" t="s">
        <v>14</v>
      </c>
      <c r="E11" s="3">
        <v>0</v>
      </c>
      <c r="F11" s="3">
        <v>30.3</v>
      </c>
      <c r="G11" s="3">
        <v>0.2</v>
      </c>
      <c r="H11" s="3">
        <v>30</v>
      </c>
      <c r="I11" s="3">
        <v>0</v>
      </c>
      <c r="J11" s="18">
        <f t="shared" ref="J11" si="2">SQRT((F11 - H11)^2 + (G11 - I11)^2)</f>
        <v>0.36055512754639957</v>
      </c>
      <c r="K11" s="18"/>
      <c r="L11" s="8"/>
    </row>
    <row r="12" spans="2:12" x14ac:dyDescent="0.55000000000000004">
      <c r="B12" s="10">
        <v>8</v>
      </c>
      <c r="C12" t="s">
        <v>14</v>
      </c>
      <c r="E12" s="3">
        <v>1</v>
      </c>
      <c r="F12" s="3">
        <v>31</v>
      </c>
      <c r="G12" s="3">
        <v>-0.4</v>
      </c>
      <c r="H12" s="3">
        <v>30</v>
      </c>
      <c r="I12" s="3">
        <v>0</v>
      </c>
      <c r="J12" s="18">
        <f t="shared" ref="J12" si="3">SQRT((F12 - H12)^2 + (G12 - I12)^2)</f>
        <v>1.077032961426901</v>
      </c>
      <c r="K12" s="18"/>
      <c r="L12" s="8"/>
    </row>
    <row r="13" spans="2:12" x14ac:dyDescent="0.55000000000000004">
      <c r="B13" s="10">
        <v>9</v>
      </c>
      <c r="C13" t="s">
        <v>14</v>
      </c>
      <c r="D13" t="s">
        <v>13</v>
      </c>
      <c r="E13" s="3">
        <v>2</v>
      </c>
      <c r="F13" s="3">
        <v>29.7</v>
      </c>
      <c r="G13" s="3">
        <v>32.299999999999997</v>
      </c>
      <c r="H13" s="3">
        <v>30</v>
      </c>
      <c r="I13" s="3">
        <v>30</v>
      </c>
      <c r="J13" s="18">
        <f t="shared" ref="J13" si="4">SQRT((F13 - H13)^2 + (G13 - I13)^2)</f>
        <v>2.3194827009486376</v>
      </c>
      <c r="K13" s="18"/>
      <c r="L13" s="8"/>
    </row>
    <row r="14" spans="2:12" x14ac:dyDescent="0.55000000000000004">
      <c r="B14" s="10">
        <v>10</v>
      </c>
      <c r="C14" t="s">
        <v>14</v>
      </c>
      <c r="D14" t="s">
        <v>14</v>
      </c>
      <c r="E14" s="3">
        <v>1</v>
      </c>
      <c r="F14" s="3">
        <v>61.7</v>
      </c>
      <c r="G14" s="3">
        <v>-0.8</v>
      </c>
      <c r="H14" s="3">
        <v>60</v>
      </c>
      <c r="I14" s="3">
        <v>0</v>
      </c>
      <c r="J14" s="18">
        <f t="shared" ref="J14" si="5">SQRT((F14 - H14)^2 + (G14 - I14)^2)</f>
        <v>1.8788294228055962</v>
      </c>
      <c r="K14" s="18"/>
      <c r="L14" s="8"/>
    </row>
    <row r="15" spans="2:12" x14ac:dyDescent="0.55000000000000004">
      <c r="B15" s="10">
        <v>11</v>
      </c>
      <c r="C15" t="s">
        <v>14</v>
      </c>
      <c r="D15" t="s">
        <v>15</v>
      </c>
      <c r="E15" s="3">
        <v>-2</v>
      </c>
      <c r="F15" s="3">
        <v>31.2</v>
      </c>
      <c r="G15" s="3">
        <v>-28.9</v>
      </c>
      <c r="H15" s="3">
        <v>30</v>
      </c>
      <c r="I15" s="3">
        <v>-30</v>
      </c>
      <c r="J15" s="18">
        <f t="shared" ref="J15:J28" si="6">SQRT((F15 - H15)^2 + (G15 - I15)^2)</f>
        <v>1.627882059609971</v>
      </c>
      <c r="K15" s="18"/>
      <c r="L15" s="8"/>
    </row>
    <row r="16" spans="2:12" x14ac:dyDescent="0.55000000000000004">
      <c r="B16" s="10">
        <v>12</v>
      </c>
      <c r="C16" t="s">
        <v>14</v>
      </c>
      <c r="D16" t="s">
        <v>16</v>
      </c>
      <c r="E16" s="3">
        <v>2</v>
      </c>
      <c r="F16" s="3">
        <v>0.5</v>
      </c>
      <c r="G16" s="3">
        <v>0.8</v>
      </c>
      <c r="H16" s="3">
        <v>0</v>
      </c>
      <c r="I16" s="3">
        <v>0</v>
      </c>
      <c r="J16" s="18">
        <f t="shared" si="6"/>
        <v>0.94339811320566047</v>
      </c>
      <c r="K16" s="18"/>
      <c r="L16" s="8"/>
    </row>
    <row r="17" spans="2:12" x14ac:dyDescent="0.55000000000000004">
      <c r="B17" s="10">
        <v>13</v>
      </c>
      <c r="C17" t="s">
        <v>15</v>
      </c>
      <c r="E17" s="3">
        <v>0</v>
      </c>
      <c r="F17" s="3">
        <v>0.2</v>
      </c>
      <c r="G17" s="3">
        <v>-29.7</v>
      </c>
      <c r="H17" s="3">
        <v>0</v>
      </c>
      <c r="I17" s="3">
        <v>-30</v>
      </c>
      <c r="J17" s="18">
        <f t="shared" si="6"/>
        <v>0.36055512754639957</v>
      </c>
      <c r="K17" s="18"/>
      <c r="L17" s="8"/>
    </row>
    <row r="18" spans="2:12" x14ac:dyDescent="0.55000000000000004">
      <c r="B18" s="10">
        <v>14</v>
      </c>
      <c r="C18" t="s">
        <v>15</v>
      </c>
      <c r="E18" s="3">
        <v>-1</v>
      </c>
      <c r="F18" s="3">
        <v>-0.5</v>
      </c>
      <c r="G18" s="3">
        <v>-30.3</v>
      </c>
      <c r="H18" s="3">
        <v>0</v>
      </c>
      <c r="I18" s="3">
        <v>-30</v>
      </c>
      <c r="J18" s="18">
        <f t="shared" si="6"/>
        <v>0.58309518948453043</v>
      </c>
      <c r="K18" s="18"/>
      <c r="L18" s="8"/>
    </row>
    <row r="19" spans="2:12" x14ac:dyDescent="0.55000000000000004">
      <c r="B19" s="10">
        <v>15</v>
      </c>
      <c r="C19" t="s">
        <v>15</v>
      </c>
      <c r="D19" t="s">
        <v>13</v>
      </c>
      <c r="E19" s="3">
        <v>2</v>
      </c>
      <c r="F19" s="3">
        <v>0.7</v>
      </c>
      <c r="G19" s="3">
        <v>0.3</v>
      </c>
      <c r="H19" s="3">
        <v>0</v>
      </c>
      <c r="I19" s="3">
        <v>0</v>
      </c>
      <c r="J19" s="18">
        <f t="shared" si="6"/>
        <v>0.76157731058639078</v>
      </c>
      <c r="K19" s="18"/>
      <c r="L19" s="8"/>
    </row>
    <row r="20" spans="2:12" x14ac:dyDescent="0.55000000000000004">
      <c r="B20" s="10">
        <v>16</v>
      </c>
      <c r="C20" t="s">
        <v>15</v>
      </c>
      <c r="D20" t="s">
        <v>14</v>
      </c>
      <c r="E20" s="3">
        <v>-1</v>
      </c>
      <c r="F20" s="3">
        <v>31</v>
      </c>
      <c r="G20" s="3">
        <v>-32</v>
      </c>
      <c r="H20" s="3">
        <v>30</v>
      </c>
      <c r="I20" s="3">
        <v>-30</v>
      </c>
      <c r="J20" s="18">
        <f t="shared" si="6"/>
        <v>2.2360679774997898</v>
      </c>
      <c r="K20" s="18"/>
      <c r="L20" s="8"/>
    </row>
    <row r="21" spans="2:12" x14ac:dyDescent="0.55000000000000004">
      <c r="B21" s="10">
        <v>17</v>
      </c>
      <c r="C21" t="s">
        <v>15</v>
      </c>
      <c r="D21" t="s">
        <v>15</v>
      </c>
      <c r="E21" s="3">
        <v>1</v>
      </c>
      <c r="F21" s="3">
        <v>-0.4</v>
      </c>
      <c r="G21" s="3">
        <v>-62</v>
      </c>
      <c r="H21" s="3">
        <v>0</v>
      </c>
      <c r="I21" s="3">
        <v>-60</v>
      </c>
      <c r="J21" s="18">
        <f t="shared" si="6"/>
        <v>2.0396078054371141</v>
      </c>
      <c r="K21" s="18"/>
      <c r="L21" s="8"/>
    </row>
    <row r="22" spans="2:12" x14ac:dyDescent="0.55000000000000004">
      <c r="B22" s="10">
        <v>18</v>
      </c>
      <c r="C22" t="s">
        <v>15</v>
      </c>
      <c r="D22" t="s">
        <v>16</v>
      </c>
      <c r="E22" s="3">
        <v>2</v>
      </c>
      <c r="F22" s="3">
        <v>-29.7</v>
      </c>
      <c r="G22" s="3">
        <v>-32.1</v>
      </c>
      <c r="H22" s="3">
        <v>-30</v>
      </c>
      <c r="I22" s="3">
        <v>-30</v>
      </c>
      <c r="J22" s="18">
        <f t="shared" si="6"/>
        <v>2.1213203435596442</v>
      </c>
      <c r="K22" s="18"/>
      <c r="L22" s="8"/>
    </row>
    <row r="23" spans="2:12" x14ac:dyDescent="0.55000000000000004">
      <c r="B23" s="10">
        <v>19</v>
      </c>
      <c r="C23" t="s">
        <v>16</v>
      </c>
      <c r="E23" s="3">
        <v>-1</v>
      </c>
      <c r="F23" s="3">
        <v>-28</v>
      </c>
      <c r="G23" s="3">
        <v>0.6</v>
      </c>
      <c r="H23" s="3">
        <v>-30</v>
      </c>
      <c r="I23" s="3">
        <v>0</v>
      </c>
      <c r="J23" s="18">
        <f t="shared" si="6"/>
        <v>2.0880613017821101</v>
      </c>
      <c r="K23" s="18"/>
      <c r="L23" s="8"/>
    </row>
    <row r="24" spans="2:12" x14ac:dyDescent="0.55000000000000004">
      <c r="B24" s="10">
        <v>20</v>
      </c>
      <c r="C24" t="s">
        <v>16</v>
      </c>
      <c r="E24" s="3">
        <v>-1</v>
      </c>
      <c r="F24" s="3">
        <v>-28.6</v>
      </c>
      <c r="G24" s="3">
        <v>0.4</v>
      </c>
      <c r="H24" s="3">
        <v>-30</v>
      </c>
      <c r="I24" s="3">
        <v>0</v>
      </c>
      <c r="J24" s="18">
        <f t="shared" si="6"/>
        <v>1.4560219778561023</v>
      </c>
      <c r="K24" s="18"/>
      <c r="L24" s="8"/>
    </row>
    <row r="25" spans="2:12" x14ac:dyDescent="0.55000000000000004">
      <c r="B25" s="10">
        <v>21</v>
      </c>
      <c r="C25" t="s">
        <v>16</v>
      </c>
      <c r="D25" t="s">
        <v>13</v>
      </c>
      <c r="E25" s="3">
        <v>-1</v>
      </c>
      <c r="F25" s="3">
        <v>-29.5</v>
      </c>
      <c r="G25" s="3">
        <v>32</v>
      </c>
      <c r="H25" s="3">
        <v>-30</v>
      </c>
      <c r="I25" s="3">
        <v>30</v>
      </c>
      <c r="J25" s="18">
        <f t="shared" si="6"/>
        <v>2.0615528128088303</v>
      </c>
      <c r="K25" s="18"/>
      <c r="L25" s="8"/>
    </row>
    <row r="26" spans="2:12" x14ac:dyDescent="0.55000000000000004">
      <c r="B26" s="10">
        <v>22</v>
      </c>
      <c r="C26" t="s">
        <v>16</v>
      </c>
      <c r="D26" t="s">
        <v>14</v>
      </c>
      <c r="E26" s="3">
        <v>2</v>
      </c>
      <c r="F26" s="3">
        <v>0.8</v>
      </c>
      <c r="G26" s="3">
        <v>1.2</v>
      </c>
      <c r="H26" s="3">
        <v>0</v>
      </c>
      <c r="I26" s="3">
        <v>0</v>
      </c>
      <c r="J26" s="18">
        <f t="shared" si="6"/>
        <v>1.4422205101855958</v>
      </c>
      <c r="K26" s="18"/>
      <c r="L26" s="8"/>
    </row>
    <row r="27" spans="2:12" x14ac:dyDescent="0.55000000000000004">
      <c r="B27" s="10">
        <v>23</v>
      </c>
      <c r="C27" t="s">
        <v>16</v>
      </c>
      <c r="D27" t="s">
        <v>15</v>
      </c>
      <c r="E27" s="3">
        <v>1</v>
      </c>
      <c r="F27" s="3">
        <v>-30.8</v>
      </c>
      <c r="G27" s="3">
        <v>-31</v>
      </c>
      <c r="H27" s="3">
        <v>-30</v>
      </c>
      <c r="I27" s="3">
        <v>-30</v>
      </c>
      <c r="J27" s="18">
        <f t="shared" si="6"/>
        <v>1.2806248474865702</v>
      </c>
      <c r="K27" s="18"/>
      <c r="L27" s="8"/>
    </row>
    <row r="28" spans="2:12" x14ac:dyDescent="0.55000000000000004">
      <c r="B28" s="10">
        <v>24</v>
      </c>
      <c r="C28" t="s">
        <v>16</v>
      </c>
      <c r="D28" t="s">
        <v>16</v>
      </c>
      <c r="E28" s="3">
        <v>0</v>
      </c>
      <c r="F28" s="3">
        <v>-59.6</v>
      </c>
      <c r="G28" s="3">
        <v>0.3</v>
      </c>
      <c r="H28" s="3">
        <v>-60</v>
      </c>
      <c r="I28" s="3">
        <v>0</v>
      </c>
      <c r="J28" s="18">
        <f t="shared" si="6"/>
        <v>0.49999999999999889</v>
      </c>
      <c r="K28" s="18"/>
      <c r="L28" s="8"/>
    </row>
    <row r="29" spans="2:12" x14ac:dyDescent="0.55000000000000004">
      <c r="B29" s="7"/>
      <c r="L29" s="8"/>
    </row>
    <row r="30" spans="2:12" ht="14.7" thickBot="1" x14ac:dyDescent="0.6">
      <c r="B30" s="7"/>
      <c r="L30" s="8"/>
    </row>
    <row r="31" spans="2:12" x14ac:dyDescent="0.55000000000000004">
      <c r="B31" s="24" t="s">
        <v>17</v>
      </c>
      <c r="C31" s="25"/>
      <c r="D31" s="30">
        <f>AVERAGE(E5:E28)</f>
        <v>0.45833333333333331</v>
      </c>
      <c r="E31" s="26"/>
      <c r="L31" s="8"/>
    </row>
    <row r="32" spans="2:12" x14ac:dyDescent="0.55000000000000004">
      <c r="B32" s="28" t="s">
        <v>7</v>
      </c>
      <c r="C32" s="29"/>
      <c r="D32" s="9">
        <f>AVERAGE(J5:K28)</f>
        <v>1.6354311934015628</v>
      </c>
      <c r="E32" s="26"/>
      <c r="L32" s="8"/>
    </row>
    <row r="33" spans="2:12" x14ac:dyDescent="0.55000000000000004">
      <c r="B33" s="20" t="s">
        <v>6</v>
      </c>
      <c r="C33" s="21"/>
      <c r="D33" s="9">
        <f>_xlfn.STDEV.P(J5:K28)</f>
        <v>0.84505314131665155</v>
      </c>
      <c r="E33" s="26"/>
      <c r="L33" s="8"/>
    </row>
    <row r="34" spans="2:12" ht="14.7" thickBot="1" x14ac:dyDescent="0.6">
      <c r="B34" s="22" t="s">
        <v>8</v>
      </c>
      <c r="C34" s="23"/>
      <c r="D34" s="17">
        <f>_xlfn.VAR.P(J5:K28)</f>
        <v>0.71411481164914059</v>
      </c>
      <c r="E34" s="26"/>
      <c r="L34" s="8"/>
    </row>
    <row r="35" spans="2:12" ht="14.7" thickBot="1" x14ac:dyDescent="0.6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3"/>
    </row>
  </sheetData>
  <mergeCells count="31">
    <mergeCell ref="J28:K28"/>
    <mergeCell ref="B32:C32"/>
    <mergeCell ref="J23:K23"/>
    <mergeCell ref="J24:K24"/>
    <mergeCell ref="J25:K25"/>
    <mergeCell ref="J26:K26"/>
    <mergeCell ref="J27:K27"/>
    <mergeCell ref="B33:C33"/>
    <mergeCell ref="B34:C34"/>
    <mergeCell ref="J10:K10"/>
    <mergeCell ref="J11:K11"/>
    <mergeCell ref="J12:K12"/>
    <mergeCell ref="J13:K13"/>
    <mergeCell ref="J14:K14"/>
    <mergeCell ref="B31:C31"/>
    <mergeCell ref="J15:K15"/>
    <mergeCell ref="J16:K16"/>
    <mergeCell ref="J17:K17"/>
    <mergeCell ref="J18:K18"/>
    <mergeCell ref="J19:K19"/>
    <mergeCell ref="J20:K20"/>
    <mergeCell ref="J21:K21"/>
    <mergeCell ref="J22:K22"/>
    <mergeCell ref="J8:K8"/>
    <mergeCell ref="J9:K9"/>
    <mergeCell ref="F3:G3"/>
    <mergeCell ref="H3:I3"/>
    <mergeCell ref="J5:K5"/>
    <mergeCell ref="J6:K6"/>
    <mergeCell ref="J7:K7"/>
    <mergeCell ref="J4:K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varsani</dc:creator>
  <cp:lastModifiedBy>shyam varsani</cp:lastModifiedBy>
  <dcterms:created xsi:type="dcterms:W3CDTF">2023-10-05T22:13:31Z</dcterms:created>
  <dcterms:modified xsi:type="dcterms:W3CDTF">2023-12-16T06:20:21Z</dcterms:modified>
</cp:coreProperties>
</file>