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70d90179cd3bfb/Documents/"/>
    </mc:Choice>
  </mc:AlternateContent>
  <xr:revisionPtr revIDLastSave="0" documentId="8_{FE348A80-E9D6-4DA9-A706-E9C0761C4F3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M2" i="1" l="1"/>
  <c r="O2" i="1" s="1"/>
  <c r="L3" i="1"/>
  <c r="L4" i="1" s="1"/>
  <c r="M3" i="1"/>
  <c r="N2" i="1"/>
  <c r="P3" i="1"/>
  <c r="P2" i="1"/>
  <c r="AF4" i="1"/>
  <c r="AF3" i="1"/>
  <c r="AF2" i="1"/>
  <c r="L5" i="1" l="1"/>
  <c r="M4" i="1"/>
  <c r="AF6" i="1"/>
  <c r="V2" i="1" s="1"/>
  <c r="N3" i="1"/>
  <c r="O3" i="1"/>
  <c r="L6" i="1" l="1"/>
  <c r="M5" i="1"/>
  <c r="V4" i="1"/>
  <c r="V3" i="1"/>
  <c r="O5" i="1"/>
  <c r="N4" i="1"/>
  <c r="P4" i="1"/>
  <c r="O4" i="1"/>
  <c r="V5" i="1"/>
  <c r="L7" i="1" l="1"/>
  <c r="M6" i="1"/>
  <c r="N5" i="1"/>
  <c r="P5" i="1"/>
  <c r="O6" i="1"/>
  <c r="P6" i="1"/>
  <c r="N6" i="1"/>
  <c r="V6" i="1"/>
  <c r="L8" i="1" l="1"/>
  <c r="M7" i="1"/>
  <c r="P7" i="1"/>
  <c r="N7" i="1"/>
  <c r="O7" i="1"/>
  <c r="V7" i="1"/>
  <c r="L9" i="1" l="1"/>
  <c r="M8" i="1"/>
  <c r="P8" i="1"/>
  <c r="N8" i="1"/>
  <c r="O8" i="1"/>
  <c r="V8" i="1"/>
  <c r="L10" i="1" l="1"/>
  <c r="M9" i="1"/>
  <c r="O9" i="1"/>
  <c r="P9" i="1"/>
  <c r="N9" i="1"/>
  <c r="V9" i="1"/>
  <c r="L11" i="1" l="1"/>
  <c r="M10" i="1"/>
  <c r="O10" i="1" s="1"/>
  <c r="P10" i="1"/>
  <c r="N10" i="1"/>
  <c r="V10" i="1"/>
  <c r="L12" i="1" l="1"/>
  <c r="M11" i="1"/>
  <c r="P11" i="1"/>
  <c r="N11" i="1"/>
  <c r="O11" i="1"/>
  <c r="V11" i="1"/>
  <c r="L13" i="1" l="1"/>
  <c r="M12" i="1"/>
  <c r="P12" i="1" s="1"/>
  <c r="O12" i="1"/>
  <c r="V12" i="1"/>
  <c r="N12" i="1" l="1"/>
  <c r="L14" i="1"/>
  <c r="M13" i="1"/>
  <c r="O13" i="1"/>
  <c r="P13" i="1"/>
  <c r="N13" i="1"/>
  <c r="V13" i="1"/>
  <c r="L15" i="1" l="1"/>
  <c r="M14" i="1"/>
  <c r="O14" i="1" s="1"/>
  <c r="P14" i="1"/>
  <c r="N14" i="1"/>
  <c r="V14" i="1"/>
  <c r="L16" i="1" l="1"/>
  <c r="M15" i="1"/>
  <c r="P15" i="1"/>
  <c r="N15" i="1"/>
  <c r="O15" i="1"/>
  <c r="V15" i="1"/>
  <c r="L17" i="1" l="1"/>
  <c r="M16" i="1"/>
  <c r="P16" i="1" s="1"/>
  <c r="N16" i="1"/>
  <c r="V16" i="1"/>
  <c r="O16" i="1" l="1"/>
  <c r="L18" i="1"/>
  <c r="M17" i="1"/>
  <c r="O17" i="1" s="1"/>
  <c r="P17" i="1"/>
  <c r="N17" i="1"/>
  <c r="V17" i="1"/>
  <c r="L19" i="1" l="1"/>
  <c r="M18" i="1"/>
  <c r="O18" i="1" s="1"/>
  <c r="N18" i="1"/>
  <c r="V18" i="1"/>
  <c r="P18" i="1" l="1"/>
  <c r="L20" i="1"/>
  <c r="M19" i="1"/>
  <c r="P19" i="1"/>
  <c r="N19" i="1"/>
  <c r="O19" i="1"/>
  <c r="V19" i="1"/>
  <c r="L21" i="1" l="1"/>
  <c r="M20" i="1"/>
  <c r="P20" i="1" s="1"/>
  <c r="N20" i="1"/>
  <c r="O20" i="1"/>
  <c r="V20" i="1"/>
  <c r="L22" i="1" l="1"/>
  <c r="M21" i="1"/>
  <c r="O21" i="1" s="1"/>
  <c r="P21" i="1"/>
  <c r="N21" i="1"/>
  <c r="V21" i="1"/>
  <c r="L23" i="1" l="1"/>
  <c r="M22" i="1"/>
  <c r="O22" i="1" s="1"/>
  <c r="N22" i="1"/>
  <c r="V22" i="1"/>
  <c r="P22" i="1" l="1"/>
  <c r="L24" i="1"/>
  <c r="M23" i="1"/>
  <c r="P23" i="1" s="1"/>
  <c r="N23" i="1"/>
  <c r="O23" i="1"/>
  <c r="V23" i="1"/>
  <c r="L25" i="1" l="1"/>
  <c r="M24" i="1"/>
  <c r="P24" i="1" s="1"/>
  <c r="N24" i="1"/>
  <c r="O24" i="1"/>
  <c r="V24" i="1"/>
  <c r="L26" i="1" l="1"/>
  <c r="M25" i="1"/>
  <c r="O25" i="1" s="1"/>
  <c r="P25" i="1"/>
  <c r="N25" i="1"/>
  <c r="V25" i="1"/>
  <c r="L27" i="1" l="1"/>
  <c r="M26" i="1"/>
  <c r="O26" i="1" s="1"/>
  <c r="P26" i="1"/>
  <c r="N26" i="1"/>
  <c r="V26" i="1"/>
  <c r="L28" i="1" l="1"/>
  <c r="M27" i="1"/>
  <c r="P27" i="1" s="1"/>
  <c r="N27" i="1"/>
  <c r="O27" i="1"/>
  <c r="V27" i="1"/>
  <c r="L29" i="1" l="1"/>
  <c r="M28" i="1"/>
  <c r="P28" i="1"/>
  <c r="N28" i="1"/>
  <c r="O28" i="1"/>
  <c r="V28" i="1"/>
  <c r="L30" i="1" l="1"/>
  <c r="M29" i="1"/>
  <c r="O29" i="1"/>
  <c r="P29" i="1"/>
  <c r="N29" i="1"/>
  <c r="V29" i="1"/>
  <c r="L31" i="1" l="1"/>
  <c r="M30" i="1"/>
  <c r="O30" i="1"/>
  <c r="P30" i="1"/>
  <c r="N30" i="1"/>
  <c r="V30" i="1"/>
  <c r="L32" i="1" l="1"/>
  <c r="M31" i="1"/>
  <c r="P31" i="1" s="1"/>
  <c r="N31" i="1"/>
  <c r="O31" i="1"/>
  <c r="V31" i="1"/>
  <c r="L33" i="1" l="1"/>
  <c r="M32" i="1"/>
  <c r="P32" i="1" s="1"/>
  <c r="V32" i="1" l="1"/>
  <c r="O32" i="1"/>
  <c r="N32" i="1"/>
  <c r="L34" i="1"/>
  <c r="M33" i="1"/>
  <c r="O33" i="1" s="1"/>
  <c r="P33" i="1"/>
  <c r="N33" i="1"/>
  <c r="V33" i="1"/>
  <c r="L35" i="1" l="1"/>
  <c r="M34" i="1"/>
  <c r="O34" i="1"/>
  <c r="P34" i="1"/>
  <c r="N34" i="1"/>
  <c r="V34" i="1"/>
  <c r="L36" i="1" l="1"/>
  <c r="M35" i="1"/>
  <c r="P35" i="1" s="1"/>
  <c r="N35" i="1"/>
  <c r="O35" i="1"/>
  <c r="V35" i="1"/>
  <c r="L37" i="1" l="1"/>
  <c r="M36" i="1"/>
  <c r="P36" i="1" s="1"/>
  <c r="N36" i="1"/>
  <c r="O36" i="1"/>
  <c r="V36" i="1"/>
  <c r="L38" i="1" l="1"/>
  <c r="M37" i="1"/>
  <c r="O37" i="1" s="1"/>
  <c r="P37" i="1"/>
  <c r="N37" i="1"/>
  <c r="V37" i="1"/>
  <c r="L39" i="1" l="1"/>
  <c r="M38" i="1"/>
  <c r="O38" i="1"/>
  <c r="P38" i="1"/>
  <c r="N38" i="1"/>
  <c r="V38" i="1"/>
  <c r="L40" i="1" l="1"/>
  <c r="M39" i="1"/>
  <c r="P39" i="1"/>
  <c r="N39" i="1"/>
  <c r="O39" i="1"/>
  <c r="V39" i="1"/>
  <c r="L41" i="1" l="1"/>
  <c r="M40" i="1"/>
  <c r="P40" i="1" s="1"/>
  <c r="N40" i="1"/>
  <c r="O40" i="1"/>
  <c r="V40" i="1"/>
  <c r="L42" i="1" l="1"/>
  <c r="M41" i="1"/>
  <c r="O41" i="1" s="1"/>
  <c r="P41" i="1"/>
  <c r="N41" i="1"/>
  <c r="V41" i="1"/>
  <c r="L43" i="1" l="1"/>
  <c r="M42" i="1"/>
  <c r="O42" i="1" s="1"/>
  <c r="P42" i="1"/>
  <c r="N42" i="1"/>
  <c r="V42" i="1"/>
  <c r="L44" i="1" l="1"/>
  <c r="M43" i="1"/>
  <c r="P43" i="1" s="1"/>
  <c r="N43" i="1"/>
  <c r="O43" i="1"/>
  <c r="V43" i="1"/>
  <c r="L45" i="1" l="1"/>
  <c r="M44" i="1"/>
  <c r="P44" i="1"/>
  <c r="N44" i="1"/>
  <c r="O44" i="1"/>
  <c r="V44" i="1"/>
  <c r="L46" i="1" l="1"/>
  <c r="M45" i="1"/>
  <c r="O45" i="1" s="1"/>
  <c r="P45" i="1"/>
  <c r="V45" i="1"/>
  <c r="N45" i="1" l="1"/>
  <c r="L47" i="1"/>
  <c r="M46" i="1"/>
  <c r="O46" i="1" s="1"/>
  <c r="P46" i="1"/>
  <c r="N46" i="1"/>
  <c r="V46" i="1"/>
  <c r="L48" i="1" l="1"/>
  <c r="M47" i="1"/>
  <c r="P47" i="1" s="1"/>
  <c r="N47" i="1"/>
  <c r="O47" i="1"/>
  <c r="V47" i="1"/>
  <c r="L49" i="1" l="1"/>
  <c r="M48" i="1"/>
  <c r="P48" i="1" s="1"/>
  <c r="O48" i="1"/>
  <c r="V48" i="1"/>
  <c r="N48" i="1" l="1"/>
  <c r="L50" i="1"/>
  <c r="M49" i="1"/>
  <c r="O49" i="1" s="1"/>
  <c r="P49" i="1"/>
  <c r="N49" i="1"/>
  <c r="V49" i="1"/>
  <c r="L51" i="1" l="1"/>
  <c r="M50" i="1"/>
  <c r="O50" i="1"/>
  <c r="P50" i="1"/>
  <c r="N50" i="1"/>
  <c r="V50" i="1"/>
  <c r="L52" i="1" l="1"/>
  <c r="M52" i="1" s="1"/>
  <c r="M51" i="1"/>
  <c r="P51" i="1" s="1"/>
  <c r="N51" i="1"/>
  <c r="V51" i="1"/>
  <c r="O51" i="1" l="1"/>
  <c r="P52" i="1"/>
  <c r="N52" i="1"/>
  <c r="O52" i="1"/>
  <c r="V52" i="1"/>
</calcChain>
</file>

<file path=xl/sharedStrings.xml><?xml version="1.0" encoding="utf-8"?>
<sst xmlns="http://schemas.openxmlformats.org/spreadsheetml/2006/main" count="61" uniqueCount="61">
  <si>
    <t>MD</t>
  </si>
  <si>
    <t xml:space="preserve">TVD </t>
  </si>
  <si>
    <t>OH</t>
  </si>
  <si>
    <t>OD</t>
  </si>
  <si>
    <t>ID</t>
  </si>
  <si>
    <t>DEN DS</t>
  </si>
  <si>
    <t>DEN AN</t>
  </si>
  <si>
    <t>HYD DS</t>
  </si>
  <si>
    <t>FRIC</t>
  </si>
  <si>
    <t>V DS</t>
  </si>
  <si>
    <t xml:space="preserve">V AN </t>
  </si>
  <si>
    <t>Constant</t>
  </si>
  <si>
    <t xml:space="preserve">Value </t>
  </si>
  <si>
    <t>Description</t>
  </si>
  <si>
    <t>thermal conductivity of annulus fluid</t>
  </si>
  <si>
    <t>thermal conductivity of drill string</t>
  </si>
  <si>
    <t>thermal conductivity of drill string fluid</t>
  </si>
  <si>
    <t>convection coefficient of inside drilling string wall</t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</si>
  <si>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</si>
  <si>
    <r>
      <t>λ</t>
    </r>
    <r>
      <rPr>
        <vertAlign val="subscript"/>
        <sz val="11"/>
        <color theme="1"/>
        <rFont val="Calibri"/>
        <family val="2"/>
      </rPr>
      <t>1</t>
    </r>
  </si>
  <si>
    <r>
      <t>λ</t>
    </r>
    <r>
      <rPr>
        <vertAlign val="subscript"/>
        <sz val="11"/>
        <color theme="1"/>
        <rFont val="Calibri"/>
        <family val="2"/>
      </rPr>
      <t>3</t>
    </r>
  </si>
  <si>
    <r>
      <t>λ</t>
    </r>
    <r>
      <rPr>
        <vertAlign val="subscript"/>
        <sz val="11"/>
        <color theme="1"/>
        <rFont val="Calibri"/>
        <family val="2"/>
      </rPr>
      <t>2</t>
    </r>
  </si>
  <si>
    <r>
      <t>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</si>
  <si>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h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</si>
  <si>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t>convection coefficient of outer drilling string wall</t>
  </si>
  <si>
    <t>convection coefficient of borehole wall</t>
  </si>
  <si>
    <r>
      <t>h</t>
    </r>
    <r>
      <rPr>
        <vertAlign val="subscript"/>
        <sz val="11"/>
        <color theme="1"/>
        <rFont val="Calibri"/>
        <family val="2"/>
        <scheme val="minor"/>
      </rPr>
      <t>ef</t>
    </r>
  </si>
  <si>
    <t>effective heat transfer coefficient which considers the effect porosity</t>
  </si>
  <si>
    <t>T1 DS</t>
  </si>
  <si>
    <t>T1 DSW</t>
  </si>
  <si>
    <t>T1 AN</t>
  </si>
  <si>
    <t>T1 BW</t>
  </si>
  <si>
    <t>T2 DS</t>
  </si>
  <si>
    <t>T2 AN</t>
  </si>
  <si>
    <t>T2 BW</t>
  </si>
  <si>
    <t>T2 DSW</t>
  </si>
  <si>
    <t xml:space="preserve">Coefficients </t>
  </si>
  <si>
    <t>value</t>
  </si>
  <si>
    <t>specific heat capacity of drilling fluid</t>
  </si>
  <si>
    <r>
      <t>c</t>
    </r>
    <r>
      <rPr>
        <vertAlign val="subscript"/>
        <sz val="11"/>
        <color theme="1"/>
        <rFont val="Calibri"/>
        <family val="2"/>
      </rPr>
      <t>1</t>
    </r>
  </si>
  <si>
    <t>Δt</t>
  </si>
  <si>
    <t>Δz</t>
  </si>
  <si>
    <t>A</t>
  </si>
  <si>
    <t>B</t>
  </si>
  <si>
    <t>C</t>
  </si>
  <si>
    <t>D</t>
  </si>
  <si>
    <t>E</t>
  </si>
  <si>
    <t>q</t>
  </si>
  <si>
    <t>time step</t>
  </si>
  <si>
    <t>flow rate (out)</t>
  </si>
  <si>
    <t>Q1 unknown</t>
  </si>
  <si>
    <t>Comments</t>
  </si>
  <si>
    <t>T 3DS</t>
  </si>
  <si>
    <t>Geothermal Gradient</t>
  </si>
  <si>
    <t>GG</t>
  </si>
  <si>
    <t>Sup Temp</t>
  </si>
  <si>
    <t>Superficial Temperature</t>
  </si>
  <si>
    <t>cell height (ft)</t>
  </si>
  <si>
    <t>Specifc Heat capacity steel 304 Btu/(lb-F)</t>
  </si>
  <si>
    <t>Thermal Conductivity  Btu/(hr-ft-F)</t>
  </si>
  <si>
    <t>Form 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</si>
</sst>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750986870553476E-2"/>
          <c:y val="0.10861839933331444"/>
          <c:w val="0.86175163995546478"/>
          <c:h val="0.8432435440441608"/>
        </c:manualLayout>
      </c:layout>
      <c:scatterChart>
        <c:scatterStyle val="smoothMarker"/>
        <c:varyColors val="0"/>
        <c:ser>
          <c:idx val="0"/>
          <c:order val="0"/>
          <c:tx>
            <c:v>T3DS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Sheet1!$V$2:$V$52</c:f>
              <c:numCache>
                <c:formatCode>General</c:formatCode>
                <c:ptCount val="51"/>
                <c:pt idx="0">
                  <c:v>60.000000000000007</c:v>
                </c:pt>
                <c:pt idx="1">
                  <c:v>60.56196003562529</c:v>
                </c:pt>
                <c:pt idx="2">
                  <c:v>61.123920071250581</c:v>
                </c:pt>
                <c:pt idx="3">
                  <c:v>61.68588010687585</c:v>
                </c:pt>
                <c:pt idx="4">
                  <c:v>62.24784014250114</c:v>
                </c:pt>
                <c:pt idx="5">
                  <c:v>62.809800178126423</c:v>
                </c:pt>
                <c:pt idx="6">
                  <c:v>63.371760213751699</c:v>
                </c:pt>
                <c:pt idx="7">
                  <c:v>63.933720249376968</c:v>
                </c:pt>
                <c:pt idx="8">
                  <c:v>64.495680285002251</c:v>
                </c:pt>
                <c:pt idx="9">
                  <c:v>70.685437058339986</c:v>
                </c:pt>
                <c:pt idx="10">
                  <c:v>71.87250605833998</c:v>
                </c:pt>
                <c:pt idx="11">
                  <c:v>73.059575058339973</c:v>
                </c:pt>
                <c:pt idx="12">
                  <c:v>74.246644058339982</c:v>
                </c:pt>
                <c:pt idx="13">
                  <c:v>75.433713058339976</c:v>
                </c:pt>
                <c:pt idx="14">
                  <c:v>76.620782058339984</c:v>
                </c:pt>
                <c:pt idx="15">
                  <c:v>77.807851058339978</c:v>
                </c:pt>
                <c:pt idx="16">
                  <c:v>78.994920058339957</c:v>
                </c:pt>
                <c:pt idx="17">
                  <c:v>80.181989058339965</c:v>
                </c:pt>
                <c:pt idx="18">
                  <c:v>81.369058058339959</c:v>
                </c:pt>
                <c:pt idx="19">
                  <c:v>82.556127058339939</c:v>
                </c:pt>
                <c:pt idx="20">
                  <c:v>83.743196058339947</c:v>
                </c:pt>
                <c:pt idx="21">
                  <c:v>84.930265058339941</c:v>
                </c:pt>
                <c:pt idx="22">
                  <c:v>86.117334058339949</c:v>
                </c:pt>
                <c:pt idx="23">
                  <c:v>87.304403058339943</c:v>
                </c:pt>
                <c:pt idx="24">
                  <c:v>88.491472058339923</c:v>
                </c:pt>
                <c:pt idx="25">
                  <c:v>89.678541058339931</c:v>
                </c:pt>
                <c:pt idx="26">
                  <c:v>90.865610058339925</c:v>
                </c:pt>
                <c:pt idx="27">
                  <c:v>92.052679058339919</c:v>
                </c:pt>
                <c:pt idx="28">
                  <c:v>93.239748058339913</c:v>
                </c:pt>
                <c:pt idx="29">
                  <c:v>94.426817058339907</c:v>
                </c:pt>
                <c:pt idx="30">
                  <c:v>95.613886058339901</c:v>
                </c:pt>
                <c:pt idx="31">
                  <c:v>96.800955058339909</c:v>
                </c:pt>
                <c:pt idx="32">
                  <c:v>97.988024058339903</c:v>
                </c:pt>
                <c:pt idx="33">
                  <c:v>99.175093058339897</c:v>
                </c:pt>
                <c:pt idx="34">
                  <c:v>100.36216205833989</c:v>
                </c:pt>
                <c:pt idx="35">
                  <c:v>101.54923105833988</c:v>
                </c:pt>
                <c:pt idx="36">
                  <c:v>102.73630005833989</c:v>
                </c:pt>
                <c:pt idx="37">
                  <c:v>103.92336905833987</c:v>
                </c:pt>
                <c:pt idx="38">
                  <c:v>105.11043805833987</c:v>
                </c:pt>
                <c:pt idx="39">
                  <c:v>106.29750705833987</c:v>
                </c:pt>
                <c:pt idx="40">
                  <c:v>107.48457605833987</c:v>
                </c:pt>
                <c:pt idx="41">
                  <c:v>108.67164505833988</c:v>
                </c:pt>
                <c:pt idx="42">
                  <c:v>109.85871405833986</c:v>
                </c:pt>
                <c:pt idx="43">
                  <c:v>111.04578305833985</c:v>
                </c:pt>
                <c:pt idx="44">
                  <c:v>112.23285205833986</c:v>
                </c:pt>
                <c:pt idx="45">
                  <c:v>113.41992105833985</c:v>
                </c:pt>
                <c:pt idx="46">
                  <c:v>114.60699005833986</c:v>
                </c:pt>
                <c:pt idx="47">
                  <c:v>115.79405905833984</c:v>
                </c:pt>
                <c:pt idx="48">
                  <c:v>116.98112805833983</c:v>
                </c:pt>
                <c:pt idx="49">
                  <c:v>118.16819705833984</c:v>
                </c:pt>
                <c:pt idx="50">
                  <c:v>119.35526605833984</c:v>
                </c:pt>
              </c:numCache>
            </c:numRef>
          </c:xVal>
          <c:y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A5-4BD6-B28F-3A70A25C2A0F}"/>
            </c:ext>
          </c:extLst>
        </c:ser>
        <c:ser>
          <c:idx val="1"/>
          <c:order val="1"/>
          <c:tx>
            <c:v>Formation</c:v>
          </c:tx>
          <c:marker>
            <c:symbol val="none"/>
          </c:marker>
          <c:xVal>
            <c:numRef>
              <c:f>Sheet1!$L$2:$L$52</c:f>
              <c:numCache>
                <c:formatCode>General</c:formatCode>
                <c:ptCount val="51"/>
                <c:pt idx="0">
                  <c:v>60</c:v>
                </c:pt>
                <c:pt idx="1">
                  <c:v>61.27</c:v>
                </c:pt>
                <c:pt idx="2">
                  <c:v>62.540000000000006</c:v>
                </c:pt>
                <c:pt idx="3">
                  <c:v>63.810000000000009</c:v>
                </c:pt>
                <c:pt idx="4">
                  <c:v>65.080000000000013</c:v>
                </c:pt>
                <c:pt idx="5">
                  <c:v>66.350000000000009</c:v>
                </c:pt>
                <c:pt idx="6">
                  <c:v>67.62</c:v>
                </c:pt>
                <c:pt idx="7">
                  <c:v>68.89</c:v>
                </c:pt>
                <c:pt idx="8">
                  <c:v>70.16</c:v>
                </c:pt>
                <c:pt idx="9">
                  <c:v>71.429999999999993</c:v>
                </c:pt>
                <c:pt idx="10">
                  <c:v>72.699999999999989</c:v>
                </c:pt>
                <c:pt idx="11">
                  <c:v>73.969999999999985</c:v>
                </c:pt>
                <c:pt idx="12">
                  <c:v>75.239999999999981</c:v>
                </c:pt>
                <c:pt idx="13">
                  <c:v>76.509999999999977</c:v>
                </c:pt>
                <c:pt idx="14">
                  <c:v>77.779999999999973</c:v>
                </c:pt>
                <c:pt idx="15">
                  <c:v>79.049999999999969</c:v>
                </c:pt>
                <c:pt idx="16">
                  <c:v>80.319999999999965</c:v>
                </c:pt>
                <c:pt idx="17">
                  <c:v>81.589999999999961</c:v>
                </c:pt>
                <c:pt idx="18">
                  <c:v>82.859999999999957</c:v>
                </c:pt>
                <c:pt idx="19">
                  <c:v>84.129999999999953</c:v>
                </c:pt>
                <c:pt idx="20">
                  <c:v>85.399999999999949</c:v>
                </c:pt>
                <c:pt idx="21">
                  <c:v>86.669999999999945</c:v>
                </c:pt>
                <c:pt idx="22">
                  <c:v>87.939999999999941</c:v>
                </c:pt>
                <c:pt idx="23">
                  <c:v>89.209999999999937</c:v>
                </c:pt>
                <c:pt idx="24">
                  <c:v>90.479999999999933</c:v>
                </c:pt>
                <c:pt idx="25">
                  <c:v>91.749999999999929</c:v>
                </c:pt>
                <c:pt idx="26">
                  <c:v>93.019999999999925</c:v>
                </c:pt>
                <c:pt idx="27">
                  <c:v>94.289999999999921</c:v>
                </c:pt>
                <c:pt idx="28">
                  <c:v>95.559999999999917</c:v>
                </c:pt>
                <c:pt idx="29">
                  <c:v>96.829999999999913</c:v>
                </c:pt>
                <c:pt idx="30">
                  <c:v>98.099999999999909</c:v>
                </c:pt>
                <c:pt idx="31">
                  <c:v>99.369999999999905</c:v>
                </c:pt>
                <c:pt idx="32">
                  <c:v>100.6399999999999</c:v>
                </c:pt>
                <c:pt idx="33">
                  <c:v>101.9099999999999</c:v>
                </c:pt>
                <c:pt idx="34">
                  <c:v>103.17999999999989</c:v>
                </c:pt>
                <c:pt idx="35">
                  <c:v>104.44999999999989</c:v>
                </c:pt>
                <c:pt idx="36">
                  <c:v>105.71999999999989</c:v>
                </c:pt>
                <c:pt idx="37">
                  <c:v>106.98999999999988</c:v>
                </c:pt>
                <c:pt idx="38">
                  <c:v>108.25999999999988</c:v>
                </c:pt>
                <c:pt idx="39">
                  <c:v>109.52999999999987</c:v>
                </c:pt>
                <c:pt idx="40">
                  <c:v>110.79999999999987</c:v>
                </c:pt>
                <c:pt idx="41">
                  <c:v>112.06999999999987</c:v>
                </c:pt>
                <c:pt idx="42">
                  <c:v>113.33999999999986</c:v>
                </c:pt>
                <c:pt idx="43">
                  <c:v>114.60999999999986</c:v>
                </c:pt>
                <c:pt idx="44">
                  <c:v>115.87999999999985</c:v>
                </c:pt>
                <c:pt idx="45">
                  <c:v>117.14999999999985</c:v>
                </c:pt>
                <c:pt idx="46">
                  <c:v>118.41999999999985</c:v>
                </c:pt>
                <c:pt idx="47">
                  <c:v>119.68999999999984</c:v>
                </c:pt>
                <c:pt idx="48">
                  <c:v>120.95999999999984</c:v>
                </c:pt>
                <c:pt idx="49">
                  <c:v>122.22999999999983</c:v>
                </c:pt>
                <c:pt idx="50">
                  <c:v>123.49999999999983</c:v>
                </c:pt>
              </c:numCache>
            </c:numRef>
          </c:xVal>
          <c:yVal>
            <c:numRef>
              <c:f>Sheet1!$A$2:$A$52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FA5-4BD6-B28F-3A70A25C2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43296"/>
        <c:axId val="90324352"/>
      </c:scatterChart>
      <c:valAx>
        <c:axId val="105143296"/>
        <c:scaling>
          <c:orientation val="minMax"/>
          <c:min val="40"/>
        </c:scaling>
        <c:delete val="0"/>
        <c:axPos val="t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90324352"/>
        <c:crosses val="autoZero"/>
        <c:crossBetween val="midCat"/>
      </c:valAx>
      <c:valAx>
        <c:axId val="90324352"/>
        <c:scaling>
          <c:orientation val="maxMin"/>
          <c:max val="5000"/>
          <c:min val="0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crossAx val="105143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4427142365757611"/>
          <c:y val="0.22215056619452211"/>
          <c:w val="0.15675311410132814"/>
          <c:h val="9.9367092030724857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305524</xdr:colOff>
      <xdr:row>17</xdr:row>
      <xdr:rowOff>112971</xdr:rowOff>
    </xdr:from>
    <xdr:to>
      <xdr:col>30</xdr:col>
      <xdr:colOff>680357</xdr:colOff>
      <xdr:row>41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52"/>
  <sheetViews>
    <sheetView tabSelected="1" topLeftCell="H1" zoomScale="70" zoomScaleNormal="70" workbookViewId="0">
      <selection activeCell="W34" sqref="W34"/>
    </sheetView>
  </sheetViews>
  <sheetFormatPr defaultRowHeight="14.4" x14ac:dyDescent="0.3"/>
  <cols>
    <col min="12" max="12" width="11.44140625" customWidth="1"/>
    <col min="24" max="24" width="10.44140625" customWidth="1"/>
    <col min="30" max="30" width="25.88671875" customWidth="1"/>
    <col min="31" max="31" width="10.6640625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60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35</v>
      </c>
      <c r="S1" t="s">
        <v>33</v>
      </c>
      <c r="T1" t="s">
        <v>34</v>
      </c>
      <c r="V1" t="s">
        <v>52</v>
      </c>
      <c r="Z1" t="s">
        <v>11</v>
      </c>
      <c r="AA1" t="s">
        <v>12</v>
      </c>
      <c r="AB1" t="s">
        <v>13</v>
      </c>
      <c r="AE1" t="s">
        <v>36</v>
      </c>
      <c r="AF1" t="s">
        <v>37</v>
      </c>
      <c r="AG1" t="s">
        <v>51</v>
      </c>
    </row>
    <row r="2" spans="1:33" ht="15.6" x14ac:dyDescent="0.35">
      <c r="A2">
        <v>0</v>
      </c>
      <c r="B2">
        <v>0</v>
      </c>
      <c r="C2">
        <v>10</v>
      </c>
      <c r="D2">
        <v>5</v>
      </c>
      <c r="E2">
        <v>4</v>
      </c>
      <c r="F2">
        <v>10</v>
      </c>
      <c r="G2">
        <v>10</v>
      </c>
      <c r="L2">
        <f>AA14</f>
        <v>60</v>
      </c>
      <c r="M2">
        <f>L2</f>
        <v>60</v>
      </c>
      <c r="N2">
        <f>M2</f>
        <v>60</v>
      </c>
      <c r="O2">
        <f>M2</f>
        <v>60</v>
      </c>
      <c r="P2">
        <f>M2</f>
        <v>60</v>
      </c>
      <c r="Q2">
        <v>60</v>
      </c>
      <c r="R2">
        <v>60</v>
      </c>
      <c r="S2">
        <v>60</v>
      </c>
      <c r="T2">
        <v>60</v>
      </c>
      <c r="V2">
        <f>((R2*AF4)+(Q2*AF3)+(M2*AF2))*AF6</f>
        <v>60.000000000000007</v>
      </c>
      <c r="Z2" t="s">
        <v>18</v>
      </c>
      <c r="AA2" s="2">
        <v>10</v>
      </c>
      <c r="AB2" t="s">
        <v>17</v>
      </c>
      <c r="AE2" t="s">
        <v>42</v>
      </c>
      <c r="AF2">
        <f>F2*AA9/AA10</f>
        <v>4</v>
      </c>
    </row>
    <row r="3" spans="1:33" ht="15.6" x14ac:dyDescent="0.35">
      <c r="A3">
        <v>100</v>
      </c>
      <c r="B3">
        <v>100</v>
      </c>
      <c r="C3">
        <v>10</v>
      </c>
      <c r="D3">
        <v>5</v>
      </c>
      <c r="E3">
        <v>4</v>
      </c>
      <c r="F3">
        <v>10</v>
      </c>
      <c r="G3">
        <v>10</v>
      </c>
      <c r="L3">
        <f>L2+($B3-$B2)*$AA$13</f>
        <v>61.27</v>
      </c>
      <c r="M3">
        <f t="shared" ref="M3:M52" si="0">L3</f>
        <v>61.27</v>
      </c>
      <c r="N3">
        <f t="shared" ref="N3:N52" si="1">M3</f>
        <v>61.27</v>
      </c>
      <c r="O3">
        <f t="shared" ref="O3:O52" si="2">M3</f>
        <v>61.27</v>
      </c>
      <c r="P3">
        <f t="shared" ref="P3:P52" si="3">M3</f>
        <v>61.27</v>
      </c>
      <c r="Q3">
        <v>60</v>
      </c>
      <c r="R3">
        <v>60</v>
      </c>
      <c r="S3">
        <v>60</v>
      </c>
      <c r="T3">
        <v>60</v>
      </c>
      <c r="V3">
        <f>((AF4*R3)+(AF3*Q2)+(AF2*M3))*AF6</f>
        <v>60.56196003562529</v>
      </c>
      <c r="Z3" t="s">
        <v>22</v>
      </c>
      <c r="AA3" s="2">
        <v>10</v>
      </c>
      <c r="AB3" t="s">
        <v>24</v>
      </c>
      <c r="AE3" s="3" t="s">
        <v>43</v>
      </c>
      <c r="AF3">
        <f>(F2*AA12*AA9)/(PI()*((E2)^2)*AA11)</f>
        <v>3.9788735772973836E-2</v>
      </c>
    </row>
    <row r="4" spans="1:33" ht="15.6" x14ac:dyDescent="0.35">
      <c r="A4">
        <v>200</v>
      </c>
      <c r="B4">
        <v>200</v>
      </c>
      <c r="C4">
        <v>10</v>
      </c>
      <c r="D4">
        <v>5</v>
      </c>
      <c r="E4">
        <v>4</v>
      </c>
      <c r="F4">
        <v>10</v>
      </c>
      <c r="G4">
        <v>10</v>
      </c>
      <c r="L4">
        <f t="shared" ref="L4:L52" si="4">L3+($B4-$B3)*$AA$13</f>
        <v>62.540000000000006</v>
      </c>
      <c r="M4">
        <f t="shared" si="0"/>
        <v>62.540000000000006</v>
      </c>
      <c r="N4">
        <f t="shared" si="1"/>
        <v>62.540000000000006</v>
      </c>
      <c r="O4">
        <f t="shared" si="2"/>
        <v>62.540000000000006</v>
      </c>
      <c r="P4">
        <f t="shared" si="3"/>
        <v>62.540000000000006</v>
      </c>
      <c r="Q4">
        <v>60</v>
      </c>
      <c r="R4">
        <v>60</v>
      </c>
      <c r="S4">
        <v>60</v>
      </c>
      <c r="T4">
        <v>60</v>
      </c>
      <c r="V4">
        <f>((AF4*R4)+(AF3*Q3)+(AF2*M4))*AF6</f>
        <v>61.123920071250581</v>
      </c>
      <c r="Z4" t="s">
        <v>23</v>
      </c>
      <c r="AA4" s="2">
        <v>10</v>
      </c>
      <c r="AB4" t="s">
        <v>25</v>
      </c>
      <c r="AE4" s="3" t="s">
        <v>44</v>
      </c>
      <c r="AF4">
        <f>2*AA2/E2</f>
        <v>5</v>
      </c>
    </row>
    <row r="5" spans="1:33" ht="15.6" x14ac:dyDescent="0.35">
      <c r="A5">
        <v>300</v>
      </c>
      <c r="B5">
        <v>300</v>
      </c>
      <c r="C5">
        <v>10</v>
      </c>
      <c r="D5">
        <v>5</v>
      </c>
      <c r="E5">
        <v>4</v>
      </c>
      <c r="F5">
        <v>10</v>
      </c>
      <c r="G5">
        <v>10</v>
      </c>
      <c r="L5">
        <f t="shared" si="4"/>
        <v>63.810000000000009</v>
      </c>
      <c r="M5">
        <f t="shared" si="0"/>
        <v>63.810000000000009</v>
      </c>
      <c r="N5">
        <f t="shared" si="1"/>
        <v>63.810000000000009</v>
      </c>
      <c r="O5">
        <f t="shared" si="2"/>
        <v>63.810000000000009</v>
      </c>
      <c r="P5">
        <f t="shared" si="3"/>
        <v>63.810000000000009</v>
      </c>
      <c r="Q5">
        <v>60</v>
      </c>
      <c r="R5">
        <v>60</v>
      </c>
      <c r="S5">
        <v>60</v>
      </c>
      <c r="T5">
        <v>60</v>
      </c>
      <c r="V5">
        <f>((AF4*R5)+(AF3*Q4)+(AF2*M5))*AF6</f>
        <v>61.68588010687585</v>
      </c>
      <c r="Z5" t="s">
        <v>26</v>
      </c>
      <c r="AA5" s="2">
        <v>0.4</v>
      </c>
      <c r="AB5" t="s">
        <v>27</v>
      </c>
      <c r="AE5" s="3" t="s">
        <v>45</v>
      </c>
      <c r="AF5" s="2">
        <v>0</v>
      </c>
      <c r="AG5" t="s">
        <v>50</v>
      </c>
    </row>
    <row r="6" spans="1:33" ht="15.6" x14ac:dyDescent="0.35">
      <c r="A6">
        <v>400</v>
      </c>
      <c r="B6">
        <v>400</v>
      </c>
      <c r="C6">
        <v>10</v>
      </c>
      <c r="D6">
        <v>5</v>
      </c>
      <c r="E6">
        <v>4</v>
      </c>
      <c r="F6">
        <v>10</v>
      </c>
      <c r="G6">
        <v>10</v>
      </c>
      <c r="L6">
        <f t="shared" si="4"/>
        <v>65.080000000000013</v>
      </c>
      <c r="M6">
        <f t="shared" si="0"/>
        <v>65.080000000000013</v>
      </c>
      <c r="N6">
        <f t="shared" si="1"/>
        <v>65.080000000000013</v>
      </c>
      <c r="O6">
        <f t="shared" si="2"/>
        <v>65.080000000000013</v>
      </c>
      <c r="P6">
        <f t="shared" si="3"/>
        <v>65.080000000000013</v>
      </c>
      <c r="Q6">
        <v>60</v>
      </c>
      <c r="R6">
        <v>60</v>
      </c>
      <c r="S6">
        <v>60</v>
      </c>
      <c r="T6">
        <v>60</v>
      </c>
      <c r="V6">
        <f>((AF4*R6)+(AF3*Q5)+(AF2*M6))*AF6</f>
        <v>62.24784014250114</v>
      </c>
      <c r="Z6" s="1" t="s">
        <v>19</v>
      </c>
      <c r="AA6" s="2">
        <v>1</v>
      </c>
      <c r="AB6" t="s">
        <v>16</v>
      </c>
      <c r="AE6" s="3" t="s">
        <v>46</v>
      </c>
      <c r="AF6">
        <f>(AF2+AF3+AF4)^(-1)</f>
        <v>0.11062205425694521</v>
      </c>
    </row>
    <row r="7" spans="1:33" ht="15.6" x14ac:dyDescent="0.35">
      <c r="A7">
        <v>500</v>
      </c>
      <c r="B7">
        <v>500</v>
      </c>
      <c r="C7">
        <v>10</v>
      </c>
      <c r="D7">
        <v>5</v>
      </c>
      <c r="E7">
        <v>4</v>
      </c>
      <c r="F7">
        <v>10</v>
      </c>
      <c r="G7">
        <v>10</v>
      </c>
      <c r="L7">
        <f t="shared" si="4"/>
        <v>66.350000000000009</v>
      </c>
      <c r="M7">
        <f t="shared" si="0"/>
        <v>66.350000000000009</v>
      </c>
      <c r="N7">
        <f t="shared" si="1"/>
        <v>66.350000000000009</v>
      </c>
      <c r="O7">
        <f t="shared" si="2"/>
        <v>66.350000000000009</v>
      </c>
      <c r="P7">
        <f t="shared" si="3"/>
        <v>66.350000000000009</v>
      </c>
      <c r="Q7">
        <v>60</v>
      </c>
      <c r="R7">
        <v>60</v>
      </c>
      <c r="S7">
        <v>60</v>
      </c>
      <c r="T7">
        <v>60</v>
      </c>
      <c r="V7">
        <f>((AF4*R7)+(AF3*Q6)+(AF2*M7))*AF6</f>
        <v>62.809800178126423</v>
      </c>
      <c r="Z7" s="1" t="s">
        <v>21</v>
      </c>
      <c r="AA7" s="2">
        <v>8.09</v>
      </c>
      <c r="AB7" t="s">
        <v>15</v>
      </c>
      <c r="AE7" s="3"/>
    </row>
    <row r="8" spans="1:33" ht="15.6" x14ac:dyDescent="0.35">
      <c r="A8">
        <v>600</v>
      </c>
      <c r="B8">
        <v>600</v>
      </c>
      <c r="C8">
        <v>10</v>
      </c>
      <c r="D8">
        <v>5</v>
      </c>
      <c r="E8">
        <v>4</v>
      </c>
      <c r="F8">
        <v>10</v>
      </c>
      <c r="G8">
        <v>10</v>
      </c>
      <c r="L8">
        <f t="shared" si="4"/>
        <v>67.62</v>
      </c>
      <c r="M8">
        <f t="shared" si="0"/>
        <v>67.62</v>
      </c>
      <c r="N8">
        <f t="shared" si="1"/>
        <v>67.62</v>
      </c>
      <c r="O8">
        <f t="shared" si="2"/>
        <v>67.62</v>
      </c>
      <c r="P8">
        <f t="shared" si="3"/>
        <v>67.62</v>
      </c>
      <c r="Q8">
        <v>60</v>
      </c>
      <c r="R8">
        <v>60</v>
      </c>
      <c r="S8">
        <v>60</v>
      </c>
      <c r="T8">
        <v>60</v>
      </c>
      <c r="V8">
        <f>((AF4*R8)+(AF3*Q7)+(AF2*M8))*AF6</f>
        <v>63.371760213751699</v>
      </c>
      <c r="Z8" s="1" t="s">
        <v>20</v>
      </c>
      <c r="AA8" s="2">
        <v>1</v>
      </c>
      <c r="AB8" t="s">
        <v>14</v>
      </c>
    </row>
    <row r="9" spans="1:33" ht="15.6" x14ac:dyDescent="0.35">
      <c r="A9">
        <v>700</v>
      </c>
      <c r="B9">
        <v>700</v>
      </c>
      <c r="C9">
        <v>10</v>
      </c>
      <c r="D9">
        <v>5</v>
      </c>
      <c r="E9">
        <v>4</v>
      </c>
      <c r="F9">
        <v>10</v>
      </c>
      <c r="G9">
        <v>10</v>
      </c>
      <c r="L9">
        <f t="shared" si="4"/>
        <v>68.89</v>
      </c>
      <c r="M9">
        <f t="shared" si="0"/>
        <v>68.89</v>
      </c>
      <c r="N9">
        <f t="shared" si="1"/>
        <v>68.89</v>
      </c>
      <c r="O9">
        <f t="shared" si="2"/>
        <v>68.89</v>
      </c>
      <c r="P9">
        <f t="shared" si="3"/>
        <v>68.89</v>
      </c>
      <c r="Q9">
        <v>60</v>
      </c>
      <c r="R9">
        <v>60</v>
      </c>
      <c r="S9">
        <v>60</v>
      </c>
      <c r="T9">
        <v>60</v>
      </c>
      <c r="V9">
        <f>((AF4*R9)+(AF3*Q8)+(AF2*M9))*AF6</f>
        <v>63.933720249376968</v>
      </c>
      <c r="Z9" s="1" t="s">
        <v>39</v>
      </c>
      <c r="AA9" s="2">
        <v>0.4</v>
      </c>
      <c r="AB9" t="s">
        <v>38</v>
      </c>
    </row>
    <row r="10" spans="1:33" x14ac:dyDescent="0.3">
      <c r="A10">
        <v>800</v>
      </c>
      <c r="B10">
        <v>800</v>
      </c>
      <c r="C10">
        <v>10</v>
      </c>
      <c r="D10">
        <v>5</v>
      </c>
      <c r="E10">
        <v>4</v>
      </c>
      <c r="F10">
        <v>10</v>
      </c>
      <c r="G10">
        <v>10</v>
      </c>
      <c r="L10">
        <f t="shared" si="4"/>
        <v>70.16</v>
      </c>
      <c r="M10">
        <f t="shared" si="0"/>
        <v>70.16</v>
      </c>
      <c r="N10">
        <f t="shared" si="1"/>
        <v>70.16</v>
      </c>
      <c r="O10">
        <f t="shared" si="2"/>
        <v>70.16</v>
      </c>
      <c r="P10">
        <f t="shared" si="3"/>
        <v>70.16</v>
      </c>
      <c r="Q10">
        <v>60</v>
      </c>
      <c r="R10">
        <v>60</v>
      </c>
      <c r="S10">
        <v>60</v>
      </c>
      <c r="T10">
        <v>60</v>
      </c>
      <c r="V10">
        <f>((AF4*R10)+(AF3*Q9)+(AF2*M10))*AF6</f>
        <v>64.495680285002251</v>
      </c>
      <c r="Z10" s="1" t="s">
        <v>40</v>
      </c>
      <c r="AA10" s="2">
        <v>1</v>
      </c>
      <c r="AB10" t="s">
        <v>48</v>
      </c>
    </row>
    <row r="11" spans="1:33" x14ac:dyDescent="0.3">
      <c r="A11">
        <v>900</v>
      </c>
      <c r="B11">
        <v>900</v>
      </c>
      <c r="C11">
        <v>10</v>
      </c>
      <c r="D11">
        <v>5</v>
      </c>
      <c r="E11">
        <v>4</v>
      </c>
      <c r="F11">
        <v>10</v>
      </c>
      <c r="G11">
        <v>10</v>
      </c>
      <c r="L11">
        <f t="shared" si="4"/>
        <v>71.429999999999993</v>
      </c>
      <c r="M11">
        <f t="shared" si="0"/>
        <v>71.429999999999993</v>
      </c>
      <c r="N11">
        <f t="shared" si="1"/>
        <v>71.429999999999993</v>
      </c>
      <c r="O11">
        <f t="shared" si="2"/>
        <v>71.429999999999993</v>
      </c>
      <c r="P11">
        <f t="shared" si="3"/>
        <v>71.429999999999993</v>
      </c>
      <c r="Q11">
        <v>60</v>
      </c>
      <c r="R11">
        <v>60</v>
      </c>
      <c r="S11">
        <v>60</v>
      </c>
      <c r="T11">
        <v>60</v>
      </c>
      <c r="V11">
        <f>((5*R11)+(1.989437*Q10)+(100*M11))*0.009347</f>
        <v>70.685437058339986</v>
      </c>
      <c r="Z11" s="1" t="s">
        <v>41</v>
      </c>
      <c r="AA11" s="2">
        <v>100</v>
      </c>
      <c r="AB11" t="s">
        <v>57</v>
      </c>
    </row>
    <row r="12" spans="1:33" x14ac:dyDescent="0.3">
      <c r="A12">
        <v>1000</v>
      </c>
      <c r="B12">
        <v>1000</v>
      </c>
      <c r="C12">
        <v>10</v>
      </c>
      <c r="D12">
        <v>5</v>
      </c>
      <c r="E12">
        <v>4</v>
      </c>
      <c r="F12">
        <v>10</v>
      </c>
      <c r="G12">
        <v>10</v>
      </c>
      <c r="L12">
        <f t="shared" si="4"/>
        <v>72.699999999999989</v>
      </c>
      <c r="M12">
        <f t="shared" si="0"/>
        <v>72.699999999999989</v>
      </c>
      <c r="N12">
        <f t="shared" si="1"/>
        <v>72.699999999999989</v>
      </c>
      <c r="O12">
        <f t="shared" si="2"/>
        <v>72.699999999999989</v>
      </c>
      <c r="P12">
        <f t="shared" si="3"/>
        <v>72.699999999999989</v>
      </c>
      <c r="Q12">
        <v>60</v>
      </c>
      <c r="R12">
        <v>60</v>
      </c>
      <c r="S12">
        <v>60</v>
      </c>
      <c r="T12">
        <v>60</v>
      </c>
      <c r="V12">
        <f>((5*R12)+(1.989437*Q11)+(100*M12))*0.009347</f>
        <v>71.87250605833998</v>
      </c>
      <c r="Z12" s="1" t="s">
        <v>47</v>
      </c>
      <c r="AA12" s="2">
        <v>50</v>
      </c>
      <c r="AB12" t="s">
        <v>49</v>
      </c>
    </row>
    <row r="13" spans="1:33" x14ac:dyDescent="0.3">
      <c r="A13">
        <v>1100</v>
      </c>
      <c r="B13">
        <v>1100</v>
      </c>
      <c r="C13">
        <v>10</v>
      </c>
      <c r="D13">
        <v>5</v>
      </c>
      <c r="E13">
        <v>4</v>
      </c>
      <c r="F13">
        <v>10</v>
      </c>
      <c r="G13">
        <v>10</v>
      </c>
      <c r="L13">
        <f t="shared" si="4"/>
        <v>73.969999999999985</v>
      </c>
      <c r="M13">
        <f t="shared" si="0"/>
        <v>73.969999999999985</v>
      </c>
      <c r="N13">
        <f t="shared" si="1"/>
        <v>73.969999999999985</v>
      </c>
      <c r="O13">
        <f t="shared" si="2"/>
        <v>73.969999999999985</v>
      </c>
      <c r="P13">
        <f t="shared" si="3"/>
        <v>73.969999999999985</v>
      </c>
      <c r="Q13">
        <v>60</v>
      </c>
      <c r="R13">
        <v>60</v>
      </c>
      <c r="S13">
        <v>60</v>
      </c>
      <c r="T13">
        <v>60</v>
      </c>
      <c r="V13">
        <f>((5*R13)+(1.989437*Q12)+(100*M13))*0.009347</f>
        <v>73.059575058339973</v>
      </c>
      <c r="Z13" s="1" t="s">
        <v>54</v>
      </c>
      <c r="AA13" s="2">
        <v>1.2699999999999999E-2</v>
      </c>
      <c r="AB13" t="s">
        <v>53</v>
      </c>
    </row>
    <row r="14" spans="1:33" x14ac:dyDescent="0.3">
      <c r="A14">
        <v>1200</v>
      </c>
      <c r="B14">
        <v>1200</v>
      </c>
      <c r="C14">
        <v>10</v>
      </c>
      <c r="D14">
        <v>5</v>
      </c>
      <c r="E14">
        <v>4</v>
      </c>
      <c r="F14">
        <v>10</v>
      </c>
      <c r="G14">
        <v>10</v>
      </c>
      <c r="L14">
        <f t="shared" si="4"/>
        <v>75.239999999999981</v>
      </c>
      <c r="M14">
        <f t="shared" si="0"/>
        <v>75.239999999999981</v>
      </c>
      <c r="N14">
        <f t="shared" si="1"/>
        <v>75.239999999999981</v>
      </c>
      <c r="O14">
        <f t="shared" si="2"/>
        <v>75.239999999999981</v>
      </c>
      <c r="P14">
        <f t="shared" si="3"/>
        <v>75.239999999999981</v>
      </c>
      <c r="Q14">
        <v>60</v>
      </c>
      <c r="R14">
        <v>60</v>
      </c>
      <c r="S14">
        <v>60</v>
      </c>
      <c r="T14">
        <v>60</v>
      </c>
      <c r="V14">
        <f t="shared" ref="V14:V25" si="5">((5*R14)+(1.989437*Q13)+(100*M14))*0.009347</f>
        <v>74.246644058339982</v>
      </c>
      <c r="Z14" s="1" t="s">
        <v>55</v>
      </c>
      <c r="AA14" s="2">
        <v>60</v>
      </c>
      <c r="AB14" t="s">
        <v>56</v>
      </c>
    </row>
    <row r="15" spans="1:33" x14ac:dyDescent="0.3">
      <c r="A15">
        <v>1300</v>
      </c>
      <c r="B15">
        <v>1300</v>
      </c>
      <c r="C15">
        <v>10</v>
      </c>
      <c r="D15">
        <v>5</v>
      </c>
      <c r="E15">
        <v>4</v>
      </c>
      <c r="F15">
        <v>10</v>
      </c>
      <c r="G15">
        <v>10</v>
      </c>
      <c r="L15">
        <f t="shared" si="4"/>
        <v>76.509999999999977</v>
      </c>
      <c r="M15">
        <f t="shared" si="0"/>
        <v>76.509999999999977</v>
      </c>
      <c r="N15">
        <f t="shared" si="1"/>
        <v>76.509999999999977</v>
      </c>
      <c r="O15">
        <f t="shared" si="2"/>
        <v>76.509999999999977</v>
      </c>
      <c r="P15">
        <f t="shared" si="3"/>
        <v>76.509999999999977</v>
      </c>
      <c r="Q15">
        <v>60</v>
      </c>
      <c r="R15">
        <v>60</v>
      </c>
      <c r="S15">
        <v>60</v>
      </c>
      <c r="T15">
        <v>60</v>
      </c>
      <c r="V15">
        <f>((5*R15)+(1.989437*Q14)+(100*M15))*0.009347</f>
        <v>75.433713058339976</v>
      </c>
      <c r="AA15" s="2">
        <v>0.12</v>
      </c>
      <c r="AB15" t="s">
        <v>58</v>
      </c>
    </row>
    <row r="16" spans="1:33" x14ac:dyDescent="0.3">
      <c r="A16">
        <v>1400</v>
      </c>
      <c r="B16">
        <v>1400</v>
      </c>
      <c r="C16">
        <v>10</v>
      </c>
      <c r="D16">
        <v>5</v>
      </c>
      <c r="E16">
        <v>4</v>
      </c>
      <c r="F16">
        <v>10</v>
      </c>
      <c r="G16">
        <v>10</v>
      </c>
      <c r="L16">
        <f t="shared" si="4"/>
        <v>77.779999999999973</v>
      </c>
      <c r="M16">
        <f t="shared" si="0"/>
        <v>77.779999999999973</v>
      </c>
      <c r="N16">
        <f t="shared" si="1"/>
        <v>77.779999999999973</v>
      </c>
      <c r="O16">
        <f t="shared" si="2"/>
        <v>77.779999999999973</v>
      </c>
      <c r="P16">
        <f t="shared" si="3"/>
        <v>77.779999999999973</v>
      </c>
      <c r="Q16">
        <v>60</v>
      </c>
      <c r="R16">
        <v>60</v>
      </c>
      <c r="S16">
        <v>60</v>
      </c>
      <c r="T16">
        <v>60</v>
      </c>
      <c r="V16">
        <f t="shared" si="5"/>
        <v>76.620782058339984</v>
      </c>
      <c r="AA16" s="2">
        <v>8.09</v>
      </c>
      <c r="AB16" t="s">
        <v>59</v>
      </c>
    </row>
    <row r="17" spans="1:22" x14ac:dyDescent="0.3">
      <c r="A17">
        <v>1500</v>
      </c>
      <c r="B17">
        <v>1500</v>
      </c>
      <c r="C17">
        <v>10</v>
      </c>
      <c r="D17">
        <v>5</v>
      </c>
      <c r="E17">
        <v>4</v>
      </c>
      <c r="F17">
        <v>10</v>
      </c>
      <c r="G17">
        <v>10</v>
      </c>
      <c r="L17">
        <f t="shared" si="4"/>
        <v>79.049999999999969</v>
      </c>
      <c r="M17">
        <f t="shared" si="0"/>
        <v>79.049999999999969</v>
      </c>
      <c r="N17">
        <f t="shared" si="1"/>
        <v>79.049999999999969</v>
      </c>
      <c r="O17">
        <f t="shared" si="2"/>
        <v>79.049999999999969</v>
      </c>
      <c r="P17">
        <f t="shared" si="3"/>
        <v>79.049999999999969</v>
      </c>
      <c r="Q17">
        <v>60</v>
      </c>
      <c r="R17">
        <v>60</v>
      </c>
      <c r="S17">
        <v>60</v>
      </c>
      <c r="T17">
        <v>60</v>
      </c>
      <c r="V17">
        <f t="shared" si="5"/>
        <v>77.807851058339978</v>
      </c>
    </row>
    <row r="18" spans="1:22" x14ac:dyDescent="0.3">
      <c r="A18">
        <v>1600</v>
      </c>
      <c r="B18">
        <v>1600</v>
      </c>
      <c r="C18">
        <v>10</v>
      </c>
      <c r="D18">
        <v>5</v>
      </c>
      <c r="E18">
        <v>4</v>
      </c>
      <c r="F18">
        <v>10</v>
      </c>
      <c r="G18">
        <v>10</v>
      </c>
      <c r="L18">
        <f t="shared" si="4"/>
        <v>80.319999999999965</v>
      </c>
      <c r="M18">
        <f t="shared" si="0"/>
        <v>80.319999999999965</v>
      </c>
      <c r="N18">
        <f t="shared" si="1"/>
        <v>80.319999999999965</v>
      </c>
      <c r="O18">
        <f t="shared" si="2"/>
        <v>80.319999999999965</v>
      </c>
      <c r="P18">
        <f t="shared" si="3"/>
        <v>80.319999999999965</v>
      </c>
      <c r="Q18">
        <v>60</v>
      </c>
      <c r="R18">
        <v>60</v>
      </c>
      <c r="S18">
        <v>60</v>
      </c>
      <c r="T18">
        <v>60</v>
      </c>
      <c r="V18">
        <f t="shared" si="5"/>
        <v>78.994920058339957</v>
      </c>
    </row>
    <row r="19" spans="1:22" x14ac:dyDescent="0.3">
      <c r="A19">
        <v>1700</v>
      </c>
      <c r="B19">
        <v>1700</v>
      </c>
      <c r="C19">
        <v>10</v>
      </c>
      <c r="D19">
        <v>5</v>
      </c>
      <c r="E19">
        <v>4</v>
      </c>
      <c r="F19">
        <v>10</v>
      </c>
      <c r="G19">
        <v>10</v>
      </c>
      <c r="L19">
        <f t="shared" si="4"/>
        <v>81.589999999999961</v>
      </c>
      <c r="M19">
        <f t="shared" si="0"/>
        <v>81.589999999999961</v>
      </c>
      <c r="N19">
        <f t="shared" si="1"/>
        <v>81.589999999999961</v>
      </c>
      <c r="O19">
        <f t="shared" si="2"/>
        <v>81.589999999999961</v>
      </c>
      <c r="P19">
        <f t="shared" si="3"/>
        <v>81.589999999999961</v>
      </c>
      <c r="Q19">
        <v>60</v>
      </c>
      <c r="R19">
        <v>60</v>
      </c>
      <c r="S19">
        <v>60</v>
      </c>
      <c r="T19">
        <v>60</v>
      </c>
      <c r="V19">
        <f t="shared" si="5"/>
        <v>80.181989058339965</v>
      </c>
    </row>
    <row r="20" spans="1:22" x14ac:dyDescent="0.3">
      <c r="A20">
        <v>1800</v>
      </c>
      <c r="B20">
        <v>1800</v>
      </c>
      <c r="C20">
        <v>10</v>
      </c>
      <c r="D20">
        <v>5</v>
      </c>
      <c r="E20">
        <v>4</v>
      </c>
      <c r="F20">
        <v>10</v>
      </c>
      <c r="G20">
        <v>10</v>
      </c>
      <c r="L20">
        <f t="shared" si="4"/>
        <v>82.859999999999957</v>
      </c>
      <c r="M20">
        <f t="shared" si="0"/>
        <v>82.859999999999957</v>
      </c>
      <c r="N20">
        <f t="shared" si="1"/>
        <v>82.859999999999957</v>
      </c>
      <c r="O20">
        <f t="shared" si="2"/>
        <v>82.859999999999957</v>
      </c>
      <c r="P20">
        <f t="shared" si="3"/>
        <v>82.859999999999957</v>
      </c>
      <c r="Q20">
        <v>60</v>
      </c>
      <c r="R20">
        <v>60</v>
      </c>
      <c r="S20">
        <v>60</v>
      </c>
      <c r="T20">
        <v>60</v>
      </c>
      <c r="V20">
        <f t="shared" si="5"/>
        <v>81.369058058339959</v>
      </c>
    </row>
    <row r="21" spans="1:22" x14ac:dyDescent="0.3">
      <c r="A21">
        <v>1900</v>
      </c>
      <c r="B21">
        <v>1900</v>
      </c>
      <c r="C21">
        <v>10</v>
      </c>
      <c r="D21">
        <v>5</v>
      </c>
      <c r="E21">
        <v>4</v>
      </c>
      <c r="F21">
        <v>10</v>
      </c>
      <c r="G21">
        <v>10</v>
      </c>
      <c r="L21">
        <f t="shared" si="4"/>
        <v>84.129999999999953</v>
      </c>
      <c r="M21">
        <f t="shared" si="0"/>
        <v>84.129999999999953</v>
      </c>
      <c r="N21">
        <f t="shared" si="1"/>
        <v>84.129999999999953</v>
      </c>
      <c r="O21">
        <f t="shared" si="2"/>
        <v>84.129999999999953</v>
      </c>
      <c r="P21">
        <f t="shared" si="3"/>
        <v>84.129999999999953</v>
      </c>
      <c r="Q21">
        <v>60</v>
      </c>
      <c r="R21">
        <v>60</v>
      </c>
      <c r="S21">
        <v>60</v>
      </c>
      <c r="T21">
        <v>60</v>
      </c>
      <c r="V21">
        <f t="shared" si="5"/>
        <v>82.556127058339939</v>
      </c>
    </row>
    <row r="22" spans="1:22" x14ac:dyDescent="0.3">
      <c r="A22">
        <v>2000</v>
      </c>
      <c r="B22">
        <v>2000</v>
      </c>
      <c r="C22">
        <v>10</v>
      </c>
      <c r="D22">
        <v>5</v>
      </c>
      <c r="E22">
        <v>4</v>
      </c>
      <c r="F22">
        <v>10</v>
      </c>
      <c r="G22">
        <v>10</v>
      </c>
      <c r="L22">
        <f t="shared" si="4"/>
        <v>85.399999999999949</v>
      </c>
      <c r="M22">
        <f t="shared" si="0"/>
        <v>85.399999999999949</v>
      </c>
      <c r="N22">
        <f t="shared" si="1"/>
        <v>85.399999999999949</v>
      </c>
      <c r="O22">
        <f t="shared" si="2"/>
        <v>85.399999999999949</v>
      </c>
      <c r="P22">
        <f t="shared" si="3"/>
        <v>85.399999999999949</v>
      </c>
      <c r="Q22">
        <v>60</v>
      </c>
      <c r="R22">
        <v>60</v>
      </c>
      <c r="S22">
        <v>60</v>
      </c>
      <c r="T22">
        <v>60</v>
      </c>
      <c r="V22">
        <f t="shared" si="5"/>
        <v>83.743196058339947</v>
      </c>
    </row>
    <row r="23" spans="1:22" x14ac:dyDescent="0.3">
      <c r="A23">
        <v>2100</v>
      </c>
      <c r="B23">
        <v>2100</v>
      </c>
      <c r="C23">
        <v>10</v>
      </c>
      <c r="D23">
        <v>5</v>
      </c>
      <c r="E23">
        <v>4</v>
      </c>
      <c r="F23">
        <v>10</v>
      </c>
      <c r="G23">
        <v>10</v>
      </c>
      <c r="L23">
        <f t="shared" si="4"/>
        <v>86.669999999999945</v>
      </c>
      <c r="M23">
        <f t="shared" si="0"/>
        <v>86.669999999999945</v>
      </c>
      <c r="N23">
        <f t="shared" si="1"/>
        <v>86.669999999999945</v>
      </c>
      <c r="O23">
        <f t="shared" si="2"/>
        <v>86.669999999999945</v>
      </c>
      <c r="P23">
        <f t="shared" si="3"/>
        <v>86.669999999999945</v>
      </c>
      <c r="Q23">
        <v>60</v>
      </c>
      <c r="R23">
        <v>60</v>
      </c>
      <c r="S23">
        <v>60</v>
      </c>
      <c r="T23">
        <v>60</v>
      </c>
      <c r="V23">
        <f t="shared" si="5"/>
        <v>84.930265058339941</v>
      </c>
    </row>
    <row r="24" spans="1:22" x14ac:dyDescent="0.3">
      <c r="A24">
        <v>2200</v>
      </c>
      <c r="B24">
        <v>2200</v>
      </c>
      <c r="C24">
        <v>10</v>
      </c>
      <c r="D24">
        <v>5</v>
      </c>
      <c r="E24">
        <v>4</v>
      </c>
      <c r="F24">
        <v>10</v>
      </c>
      <c r="G24">
        <v>10</v>
      </c>
      <c r="L24">
        <f t="shared" si="4"/>
        <v>87.939999999999941</v>
      </c>
      <c r="M24">
        <f t="shared" si="0"/>
        <v>87.939999999999941</v>
      </c>
      <c r="N24">
        <f t="shared" si="1"/>
        <v>87.939999999999941</v>
      </c>
      <c r="O24">
        <f t="shared" si="2"/>
        <v>87.939999999999941</v>
      </c>
      <c r="P24">
        <f t="shared" si="3"/>
        <v>87.939999999999941</v>
      </c>
      <c r="Q24">
        <v>60</v>
      </c>
      <c r="R24">
        <v>60</v>
      </c>
      <c r="S24">
        <v>60</v>
      </c>
      <c r="T24">
        <v>60</v>
      </c>
      <c r="V24">
        <f t="shared" si="5"/>
        <v>86.117334058339949</v>
      </c>
    </row>
    <row r="25" spans="1:22" x14ac:dyDescent="0.3">
      <c r="A25">
        <v>2300</v>
      </c>
      <c r="B25">
        <v>2300</v>
      </c>
      <c r="C25">
        <v>10</v>
      </c>
      <c r="D25">
        <v>5</v>
      </c>
      <c r="E25">
        <v>4</v>
      </c>
      <c r="F25">
        <v>10</v>
      </c>
      <c r="G25">
        <v>10</v>
      </c>
      <c r="L25">
        <f t="shared" si="4"/>
        <v>89.209999999999937</v>
      </c>
      <c r="M25">
        <f t="shared" si="0"/>
        <v>89.209999999999937</v>
      </c>
      <c r="N25">
        <f t="shared" si="1"/>
        <v>89.209999999999937</v>
      </c>
      <c r="O25">
        <f t="shared" si="2"/>
        <v>89.209999999999937</v>
      </c>
      <c r="P25">
        <f t="shared" si="3"/>
        <v>89.209999999999937</v>
      </c>
      <c r="Q25">
        <v>60</v>
      </c>
      <c r="R25">
        <v>60</v>
      </c>
      <c r="S25">
        <v>60</v>
      </c>
      <c r="T25">
        <v>60</v>
      </c>
      <c r="V25">
        <f t="shared" si="5"/>
        <v>87.304403058339943</v>
      </c>
    </row>
    <row r="26" spans="1:22" x14ac:dyDescent="0.3">
      <c r="A26">
        <v>2400</v>
      </c>
      <c r="B26">
        <v>2400</v>
      </c>
      <c r="C26">
        <v>10</v>
      </c>
      <c r="D26">
        <v>5</v>
      </c>
      <c r="E26">
        <v>4</v>
      </c>
      <c r="F26">
        <v>10</v>
      </c>
      <c r="G26">
        <v>10</v>
      </c>
      <c r="L26">
        <f t="shared" si="4"/>
        <v>90.479999999999933</v>
      </c>
      <c r="M26">
        <f t="shared" si="0"/>
        <v>90.479999999999933</v>
      </c>
      <c r="N26">
        <f t="shared" si="1"/>
        <v>90.479999999999933</v>
      </c>
      <c r="O26">
        <f t="shared" si="2"/>
        <v>90.479999999999933</v>
      </c>
      <c r="P26">
        <f t="shared" si="3"/>
        <v>90.479999999999933</v>
      </c>
      <c r="Q26">
        <v>60</v>
      </c>
      <c r="R26">
        <v>60</v>
      </c>
      <c r="S26">
        <v>60</v>
      </c>
      <c r="T26">
        <v>60</v>
      </c>
      <c r="V26">
        <f>((5*R26)+(1.989437*Q25)+(100*M26))*0.009347</f>
        <v>88.491472058339923</v>
      </c>
    </row>
    <row r="27" spans="1:22" x14ac:dyDescent="0.3">
      <c r="A27">
        <v>2500</v>
      </c>
      <c r="B27">
        <v>2500</v>
      </c>
      <c r="C27">
        <v>10</v>
      </c>
      <c r="D27">
        <v>5</v>
      </c>
      <c r="E27">
        <v>4</v>
      </c>
      <c r="F27">
        <v>10</v>
      </c>
      <c r="G27">
        <v>10</v>
      </c>
      <c r="L27">
        <f t="shared" si="4"/>
        <v>91.749999999999929</v>
      </c>
      <c r="M27">
        <f t="shared" si="0"/>
        <v>91.749999999999929</v>
      </c>
      <c r="N27">
        <f t="shared" si="1"/>
        <v>91.749999999999929</v>
      </c>
      <c r="O27">
        <f t="shared" si="2"/>
        <v>91.749999999999929</v>
      </c>
      <c r="P27">
        <f t="shared" si="3"/>
        <v>91.749999999999929</v>
      </c>
      <c r="Q27">
        <v>60</v>
      </c>
      <c r="R27">
        <v>60</v>
      </c>
      <c r="S27">
        <v>60</v>
      </c>
      <c r="T27">
        <v>60</v>
      </c>
      <c r="V27">
        <f>((5*R27)+(1.989437*Q26)+(100*M27))*0.009347</f>
        <v>89.678541058339931</v>
      </c>
    </row>
    <row r="28" spans="1:22" x14ac:dyDescent="0.3">
      <c r="A28">
        <v>2600</v>
      </c>
      <c r="B28">
        <v>2600</v>
      </c>
      <c r="C28">
        <v>10</v>
      </c>
      <c r="D28">
        <v>5</v>
      </c>
      <c r="E28">
        <v>4</v>
      </c>
      <c r="F28">
        <v>10</v>
      </c>
      <c r="G28">
        <v>10</v>
      </c>
      <c r="L28">
        <f t="shared" si="4"/>
        <v>93.019999999999925</v>
      </c>
      <c r="M28">
        <f t="shared" si="0"/>
        <v>93.019999999999925</v>
      </c>
      <c r="N28">
        <f t="shared" si="1"/>
        <v>93.019999999999925</v>
      </c>
      <c r="O28">
        <f t="shared" si="2"/>
        <v>93.019999999999925</v>
      </c>
      <c r="P28">
        <f t="shared" si="3"/>
        <v>93.019999999999925</v>
      </c>
      <c r="Q28">
        <v>60</v>
      </c>
      <c r="R28">
        <v>60</v>
      </c>
      <c r="S28">
        <v>60</v>
      </c>
      <c r="T28">
        <v>60</v>
      </c>
      <c r="V28">
        <f>((5*R28)+(1.989437*Q27)+(100*M28))*0.009347</f>
        <v>90.865610058339925</v>
      </c>
    </row>
    <row r="29" spans="1:22" x14ac:dyDescent="0.3">
      <c r="A29">
        <v>2700</v>
      </c>
      <c r="B29">
        <v>2700</v>
      </c>
      <c r="C29">
        <v>10</v>
      </c>
      <c r="D29">
        <v>5</v>
      </c>
      <c r="E29">
        <v>4</v>
      </c>
      <c r="F29">
        <v>10</v>
      </c>
      <c r="G29">
        <v>10</v>
      </c>
      <c r="L29">
        <f t="shared" si="4"/>
        <v>94.289999999999921</v>
      </c>
      <c r="M29">
        <f t="shared" si="0"/>
        <v>94.289999999999921</v>
      </c>
      <c r="N29">
        <f t="shared" si="1"/>
        <v>94.289999999999921</v>
      </c>
      <c r="O29">
        <f t="shared" si="2"/>
        <v>94.289999999999921</v>
      </c>
      <c r="P29">
        <f t="shared" si="3"/>
        <v>94.289999999999921</v>
      </c>
      <c r="Q29">
        <v>60</v>
      </c>
      <c r="R29">
        <v>60</v>
      </c>
      <c r="S29">
        <v>60</v>
      </c>
      <c r="T29">
        <v>60</v>
      </c>
      <c r="V29">
        <f t="shared" ref="V29:V38" si="6">((5*R29)+(1.989437*Q28)+(100*M29))*0.009347</f>
        <v>92.052679058339919</v>
      </c>
    </row>
    <row r="30" spans="1:22" x14ac:dyDescent="0.3">
      <c r="A30">
        <v>2800</v>
      </c>
      <c r="B30">
        <v>2800</v>
      </c>
      <c r="C30">
        <v>10</v>
      </c>
      <c r="D30">
        <v>5</v>
      </c>
      <c r="E30">
        <v>4</v>
      </c>
      <c r="F30">
        <v>10</v>
      </c>
      <c r="G30">
        <v>10</v>
      </c>
      <c r="L30">
        <f t="shared" si="4"/>
        <v>95.559999999999917</v>
      </c>
      <c r="M30">
        <f t="shared" si="0"/>
        <v>95.559999999999917</v>
      </c>
      <c r="N30">
        <f t="shared" si="1"/>
        <v>95.559999999999917</v>
      </c>
      <c r="O30">
        <f t="shared" si="2"/>
        <v>95.559999999999917</v>
      </c>
      <c r="P30">
        <f t="shared" si="3"/>
        <v>95.559999999999917</v>
      </c>
      <c r="Q30">
        <v>60</v>
      </c>
      <c r="R30">
        <v>60</v>
      </c>
      <c r="S30">
        <v>60</v>
      </c>
      <c r="T30">
        <v>60</v>
      </c>
      <c r="V30">
        <f>((5*R30)+(1.989437*Q29)+(100*M30))*0.009347</f>
        <v>93.239748058339913</v>
      </c>
    </row>
    <row r="31" spans="1:22" x14ac:dyDescent="0.3">
      <c r="A31">
        <v>2900</v>
      </c>
      <c r="B31">
        <v>2900</v>
      </c>
      <c r="C31">
        <v>10</v>
      </c>
      <c r="D31">
        <v>5</v>
      </c>
      <c r="E31">
        <v>4</v>
      </c>
      <c r="F31">
        <v>10</v>
      </c>
      <c r="G31">
        <v>10</v>
      </c>
      <c r="L31">
        <f t="shared" si="4"/>
        <v>96.829999999999913</v>
      </c>
      <c r="M31">
        <f t="shared" si="0"/>
        <v>96.829999999999913</v>
      </c>
      <c r="N31">
        <f t="shared" si="1"/>
        <v>96.829999999999913</v>
      </c>
      <c r="O31">
        <f t="shared" si="2"/>
        <v>96.829999999999913</v>
      </c>
      <c r="P31">
        <f t="shared" si="3"/>
        <v>96.829999999999913</v>
      </c>
      <c r="Q31">
        <v>60</v>
      </c>
      <c r="R31">
        <v>60</v>
      </c>
      <c r="S31">
        <v>60</v>
      </c>
      <c r="T31">
        <v>60</v>
      </c>
      <c r="V31">
        <f t="shared" si="6"/>
        <v>94.426817058339907</v>
      </c>
    </row>
    <row r="32" spans="1:22" x14ac:dyDescent="0.3">
      <c r="A32">
        <v>3000</v>
      </c>
      <c r="B32">
        <v>3000</v>
      </c>
      <c r="C32">
        <v>10</v>
      </c>
      <c r="D32">
        <v>5</v>
      </c>
      <c r="E32">
        <v>4</v>
      </c>
      <c r="F32">
        <v>10</v>
      </c>
      <c r="G32">
        <v>10</v>
      </c>
      <c r="L32">
        <f t="shared" si="4"/>
        <v>98.099999999999909</v>
      </c>
      <c r="M32">
        <f t="shared" si="0"/>
        <v>98.099999999999909</v>
      </c>
      <c r="N32">
        <f t="shared" si="1"/>
        <v>98.099999999999909</v>
      </c>
      <c r="O32">
        <f t="shared" si="2"/>
        <v>98.099999999999909</v>
      </c>
      <c r="P32">
        <f t="shared" si="3"/>
        <v>98.099999999999909</v>
      </c>
      <c r="Q32">
        <v>60</v>
      </c>
      <c r="R32">
        <v>60</v>
      </c>
      <c r="S32">
        <v>60</v>
      </c>
      <c r="T32">
        <v>60</v>
      </c>
      <c r="V32">
        <f t="shared" si="6"/>
        <v>95.613886058339901</v>
      </c>
    </row>
    <row r="33" spans="1:22" x14ac:dyDescent="0.3">
      <c r="A33">
        <v>3100</v>
      </c>
      <c r="B33">
        <v>3100</v>
      </c>
      <c r="C33">
        <v>10</v>
      </c>
      <c r="D33">
        <v>5</v>
      </c>
      <c r="E33">
        <v>4</v>
      </c>
      <c r="F33">
        <v>10</v>
      </c>
      <c r="G33">
        <v>10</v>
      </c>
      <c r="L33">
        <f t="shared" si="4"/>
        <v>99.369999999999905</v>
      </c>
      <c r="M33">
        <f t="shared" si="0"/>
        <v>99.369999999999905</v>
      </c>
      <c r="N33">
        <f t="shared" si="1"/>
        <v>99.369999999999905</v>
      </c>
      <c r="O33">
        <f t="shared" si="2"/>
        <v>99.369999999999905</v>
      </c>
      <c r="P33">
        <f t="shared" si="3"/>
        <v>99.369999999999905</v>
      </c>
      <c r="Q33">
        <v>60</v>
      </c>
      <c r="R33">
        <v>60</v>
      </c>
      <c r="S33">
        <v>60</v>
      </c>
      <c r="T33">
        <v>60</v>
      </c>
      <c r="V33">
        <f t="shared" si="6"/>
        <v>96.800955058339909</v>
      </c>
    </row>
    <row r="34" spans="1:22" x14ac:dyDescent="0.3">
      <c r="A34">
        <v>3200</v>
      </c>
      <c r="B34">
        <v>3200</v>
      </c>
      <c r="C34">
        <v>10</v>
      </c>
      <c r="D34">
        <v>5</v>
      </c>
      <c r="E34">
        <v>4</v>
      </c>
      <c r="F34">
        <v>10</v>
      </c>
      <c r="G34">
        <v>10</v>
      </c>
      <c r="L34">
        <f t="shared" si="4"/>
        <v>100.6399999999999</v>
      </c>
      <c r="M34">
        <f t="shared" si="0"/>
        <v>100.6399999999999</v>
      </c>
      <c r="N34">
        <f t="shared" si="1"/>
        <v>100.6399999999999</v>
      </c>
      <c r="O34">
        <f t="shared" si="2"/>
        <v>100.6399999999999</v>
      </c>
      <c r="P34">
        <f t="shared" si="3"/>
        <v>100.6399999999999</v>
      </c>
      <c r="Q34">
        <v>60</v>
      </c>
      <c r="R34">
        <v>60</v>
      </c>
      <c r="S34">
        <v>60</v>
      </c>
      <c r="T34">
        <v>60</v>
      </c>
      <c r="V34">
        <f t="shared" si="6"/>
        <v>97.988024058339903</v>
      </c>
    </row>
    <row r="35" spans="1:22" x14ac:dyDescent="0.3">
      <c r="A35">
        <v>3300</v>
      </c>
      <c r="B35">
        <v>3300</v>
      </c>
      <c r="C35">
        <v>10</v>
      </c>
      <c r="D35">
        <v>5</v>
      </c>
      <c r="E35">
        <v>4</v>
      </c>
      <c r="F35">
        <v>10</v>
      </c>
      <c r="G35">
        <v>10</v>
      </c>
      <c r="L35">
        <f t="shared" si="4"/>
        <v>101.9099999999999</v>
      </c>
      <c r="M35">
        <f t="shared" si="0"/>
        <v>101.9099999999999</v>
      </c>
      <c r="N35">
        <f t="shared" si="1"/>
        <v>101.9099999999999</v>
      </c>
      <c r="O35">
        <f t="shared" si="2"/>
        <v>101.9099999999999</v>
      </c>
      <c r="P35">
        <f t="shared" si="3"/>
        <v>101.9099999999999</v>
      </c>
      <c r="Q35">
        <v>60</v>
      </c>
      <c r="R35">
        <v>60</v>
      </c>
      <c r="S35">
        <v>60</v>
      </c>
      <c r="T35">
        <v>60</v>
      </c>
      <c r="V35">
        <f t="shared" si="6"/>
        <v>99.175093058339897</v>
      </c>
    </row>
    <row r="36" spans="1:22" x14ac:dyDescent="0.3">
      <c r="A36">
        <v>3400</v>
      </c>
      <c r="B36">
        <v>3400</v>
      </c>
      <c r="C36">
        <v>10</v>
      </c>
      <c r="D36">
        <v>5</v>
      </c>
      <c r="E36">
        <v>4</v>
      </c>
      <c r="F36">
        <v>10</v>
      </c>
      <c r="G36">
        <v>10</v>
      </c>
      <c r="L36">
        <f t="shared" si="4"/>
        <v>103.17999999999989</v>
      </c>
      <c r="M36">
        <f t="shared" si="0"/>
        <v>103.17999999999989</v>
      </c>
      <c r="N36">
        <f t="shared" si="1"/>
        <v>103.17999999999989</v>
      </c>
      <c r="O36">
        <f t="shared" si="2"/>
        <v>103.17999999999989</v>
      </c>
      <c r="P36">
        <f t="shared" si="3"/>
        <v>103.17999999999989</v>
      </c>
      <c r="Q36">
        <v>60</v>
      </c>
      <c r="R36">
        <v>60</v>
      </c>
      <c r="S36">
        <v>60</v>
      </c>
      <c r="T36">
        <v>60</v>
      </c>
      <c r="V36">
        <f t="shared" si="6"/>
        <v>100.36216205833989</v>
      </c>
    </row>
    <row r="37" spans="1:22" x14ac:dyDescent="0.3">
      <c r="A37">
        <v>3500</v>
      </c>
      <c r="B37">
        <v>3500</v>
      </c>
      <c r="C37">
        <v>8.5</v>
      </c>
      <c r="D37">
        <v>5.5</v>
      </c>
      <c r="E37">
        <v>3.5</v>
      </c>
      <c r="F37">
        <v>10</v>
      </c>
      <c r="G37">
        <v>10</v>
      </c>
      <c r="L37">
        <f t="shared" si="4"/>
        <v>104.44999999999989</v>
      </c>
      <c r="M37">
        <f t="shared" si="0"/>
        <v>104.44999999999989</v>
      </c>
      <c r="N37">
        <f t="shared" si="1"/>
        <v>104.44999999999989</v>
      </c>
      <c r="O37">
        <f t="shared" si="2"/>
        <v>104.44999999999989</v>
      </c>
      <c r="P37">
        <f t="shared" si="3"/>
        <v>104.44999999999989</v>
      </c>
      <c r="Q37">
        <v>60</v>
      </c>
      <c r="R37">
        <v>60</v>
      </c>
      <c r="S37">
        <v>60</v>
      </c>
      <c r="T37">
        <v>60</v>
      </c>
      <c r="V37">
        <f t="shared" si="6"/>
        <v>101.54923105833988</v>
      </c>
    </row>
    <row r="38" spans="1:22" x14ac:dyDescent="0.3">
      <c r="A38">
        <v>3600</v>
      </c>
      <c r="B38">
        <v>3600</v>
      </c>
      <c r="C38">
        <v>8.5</v>
      </c>
      <c r="D38">
        <v>5.5</v>
      </c>
      <c r="E38">
        <v>3.5</v>
      </c>
      <c r="F38">
        <v>10</v>
      </c>
      <c r="G38">
        <v>10</v>
      </c>
      <c r="L38">
        <f t="shared" si="4"/>
        <v>105.71999999999989</v>
      </c>
      <c r="M38">
        <f t="shared" si="0"/>
        <v>105.71999999999989</v>
      </c>
      <c r="N38">
        <f t="shared" si="1"/>
        <v>105.71999999999989</v>
      </c>
      <c r="O38">
        <f t="shared" si="2"/>
        <v>105.71999999999989</v>
      </c>
      <c r="P38">
        <f t="shared" si="3"/>
        <v>105.71999999999989</v>
      </c>
      <c r="Q38">
        <v>60</v>
      </c>
      <c r="R38">
        <v>60</v>
      </c>
      <c r="S38">
        <v>60</v>
      </c>
      <c r="T38">
        <v>60</v>
      </c>
      <c r="V38">
        <f t="shared" si="6"/>
        <v>102.73630005833989</v>
      </c>
    </row>
    <row r="39" spans="1:22" x14ac:dyDescent="0.3">
      <c r="A39">
        <v>3700</v>
      </c>
      <c r="B39">
        <v>3700</v>
      </c>
      <c r="C39">
        <v>8.5</v>
      </c>
      <c r="D39">
        <v>5.5</v>
      </c>
      <c r="E39">
        <v>3.5</v>
      </c>
      <c r="F39">
        <v>10</v>
      </c>
      <c r="G39">
        <v>10</v>
      </c>
      <c r="L39">
        <f t="shared" si="4"/>
        <v>106.98999999999988</v>
      </c>
      <c r="M39">
        <f t="shared" si="0"/>
        <v>106.98999999999988</v>
      </c>
      <c r="N39">
        <f t="shared" si="1"/>
        <v>106.98999999999988</v>
      </c>
      <c r="O39">
        <f t="shared" si="2"/>
        <v>106.98999999999988</v>
      </c>
      <c r="P39">
        <f t="shared" si="3"/>
        <v>106.98999999999988</v>
      </c>
      <c r="Q39">
        <v>60</v>
      </c>
      <c r="R39">
        <v>60</v>
      </c>
      <c r="S39">
        <v>60</v>
      </c>
      <c r="T39">
        <v>60</v>
      </c>
      <c r="V39">
        <f>((5*R39)+(1.989437*Q38)+(100*M39))*0.009347</f>
        <v>103.92336905833987</v>
      </c>
    </row>
    <row r="40" spans="1:22" x14ac:dyDescent="0.3">
      <c r="A40">
        <v>3800</v>
      </c>
      <c r="B40">
        <v>3800</v>
      </c>
      <c r="C40">
        <v>8.5</v>
      </c>
      <c r="D40">
        <v>5.5</v>
      </c>
      <c r="E40">
        <v>3.5</v>
      </c>
      <c r="F40">
        <v>10</v>
      </c>
      <c r="G40">
        <v>10</v>
      </c>
      <c r="L40">
        <f t="shared" si="4"/>
        <v>108.25999999999988</v>
      </c>
      <c r="M40">
        <f t="shared" si="0"/>
        <v>108.25999999999988</v>
      </c>
      <c r="N40">
        <f t="shared" si="1"/>
        <v>108.25999999999988</v>
      </c>
      <c r="O40">
        <f t="shared" si="2"/>
        <v>108.25999999999988</v>
      </c>
      <c r="P40">
        <f t="shared" si="3"/>
        <v>108.25999999999988</v>
      </c>
      <c r="Q40">
        <v>60</v>
      </c>
      <c r="R40">
        <v>60</v>
      </c>
      <c r="S40">
        <v>60</v>
      </c>
      <c r="T40">
        <v>60</v>
      </c>
      <c r="V40">
        <f t="shared" ref="V40:V51" si="7">((5*R40)+(1.989437*Q39)+(100*M40))*0.009347</f>
        <v>105.11043805833987</v>
      </c>
    </row>
    <row r="41" spans="1:22" x14ac:dyDescent="0.3">
      <c r="A41">
        <v>3900</v>
      </c>
      <c r="B41">
        <v>3900</v>
      </c>
      <c r="C41">
        <v>8.5</v>
      </c>
      <c r="D41">
        <v>5.5</v>
      </c>
      <c r="E41">
        <v>3.5</v>
      </c>
      <c r="F41">
        <v>10</v>
      </c>
      <c r="G41">
        <v>10</v>
      </c>
      <c r="L41">
        <f t="shared" si="4"/>
        <v>109.52999999999987</v>
      </c>
      <c r="M41">
        <f t="shared" si="0"/>
        <v>109.52999999999987</v>
      </c>
      <c r="N41">
        <f t="shared" si="1"/>
        <v>109.52999999999987</v>
      </c>
      <c r="O41">
        <f t="shared" si="2"/>
        <v>109.52999999999987</v>
      </c>
      <c r="P41">
        <f t="shared" si="3"/>
        <v>109.52999999999987</v>
      </c>
      <c r="Q41">
        <v>60</v>
      </c>
      <c r="R41">
        <v>60</v>
      </c>
      <c r="S41">
        <v>60</v>
      </c>
      <c r="T41">
        <v>60</v>
      </c>
      <c r="V41">
        <f>((5*R41)+(1.989437*Q40)+(100*M41))*0.009347</f>
        <v>106.29750705833987</v>
      </c>
    </row>
    <row r="42" spans="1:22" x14ac:dyDescent="0.3">
      <c r="A42">
        <v>4000</v>
      </c>
      <c r="B42">
        <v>4000</v>
      </c>
      <c r="C42">
        <v>8.5</v>
      </c>
      <c r="D42">
        <v>5.5</v>
      </c>
      <c r="E42">
        <v>3.5</v>
      </c>
      <c r="F42">
        <v>10</v>
      </c>
      <c r="G42">
        <v>10</v>
      </c>
      <c r="L42">
        <f t="shared" si="4"/>
        <v>110.79999999999987</v>
      </c>
      <c r="M42">
        <f t="shared" si="0"/>
        <v>110.79999999999987</v>
      </c>
      <c r="N42">
        <f t="shared" si="1"/>
        <v>110.79999999999987</v>
      </c>
      <c r="O42">
        <f t="shared" si="2"/>
        <v>110.79999999999987</v>
      </c>
      <c r="P42">
        <f t="shared" si="3"/>
        <v>110.79999999999987</v>
      </c>
      <c r="Q42">
        <v>60</v>
      </c>
      <c r="R42">
        <v>60</v>
      </c>
      <c r="S42">
        <v>60</v>
      </c>
      <c r="T42">
        <v>60</v>
      </c>
      <c r="V42">
        <f t="shared" si="7"/>
        <v>107.48457605833987</v>
      </c>
    </row>
    <row r="43" spans="1:22" x14ac:dyDescent="0.3">
      <c r="A43">
        <v>4100</v>
      </c>
      <c r="B43">
        <v>4100</v>
      </c>
      <c r="C43">
        <v>8.5</v>
      </c>
      <c r="D43">
        <v>5.5</v>
      </c>
      <c r="E43">
        <v>3.5</v>
      </c>
      <c r="F43">
        <v>10</v>
      </c>
      <c r="G43">
        <v>10</v>
      </c>
      <c r="L43">
        <f t="shared" si="4"/>
        <v>112.06999999999987</v>
      </c>
      <c r="M43">
        <f t="shared" si="0"/>
        <v>112.06999999999987</v>
      </c>
      <c r="N43">
        <f t="shared" si="1"/>
        <v>112.06999999999987</v>
      </c>
      <c r="O43">
        <f t="shared" si="2"/>
        <v>112.06999999999987</v>
      </c>
      <c r="P43">
        <f t="shared" si="3"/>
        <v>112.06999999999987</v>
      </c>
      <c r="Q43">
        <v>60</v>
      </c>
      <c r="R43">
        <v>60</v>
      </c>
      <c r="S43">
        <v>60</v>
      </c>
      <c r="T43">
        <v>60</v>
      </c>
      <c r="V43">
        <f t="shared" si="7"/>
        <v>108.67164505833988</v>
      </c>
    </row>
    <row r="44" spans="1:22" x14ac:dyDescent="0.3">
      <c r="A44">
        <v>4200</v>
      </c>
      <c r="B44">
        <v>4200</v>
      </c>
      <c r="C44">
        <v>8.5</v>
      </c>
      <c r="D44">
        <v>5.5</v>
      </c>
      <c r="E44">
        <v>3.5</v>
      </c>
      <c r="F44">
        <v>10</v>
      </c>
      <c r="G44">
        <v>10</v>
      </c>
      <c r="L44">
        <f t="shared" si="4"/>
        <v>113.33999999999986</v>
      </c>
      <c r="M44">
        <f t="shared" si="0"/>
        <v>113.33999999999986</v>
      </c>
      <c r="N44">
        <f t="shared" si="1"/>
        <v>113.33999999999986</v>
      </c>
      <c r="O44">
        <f t="shared" si="2"/>
        <v>113.33999999999986</v>
      </c>
      <c r="P44">
        <f t="shared" si="3"/>
        <v>113.33999999999986</v>
      </c>
      <c r="Q44">
        <v>60</v>
      </c>
      <c r="R44">
        <v>60</v>
      </c>
      <c r="S44">
        <v>60</v>
      </c>
      <c r="T44">
        <v>60</v>
      </c>
      <c r="V44">
        <f t="shared" si="7"/>
        <v>109.85871405833986</v>
      </c>
    </row>
    <row r="45" spans="1:22" x14ac:dyDescent="0.3">
      <c r="A45">
        <v>4300</v>
      </c>
      <c r="B45">
        <v>4300</v>
      </c>
      <c r="C45">
        <v>8.5</v>
      </c>
      <c r="D45">
        <v>5.5</v>
      </c>
      <c r="E45">
        <v>3.5</v>
      </c>
      <c r="F45">
        <v>10</v>
      </c>
      <c r="G45">
        <v>10</v>
      </c>
      <c r="L45">
        <f t="shared" si="4"/>
        <v>114.60999999999986</v>
      </c>
      <c r="M45">
        <f t="shared" si="0"/>
        <v>114.60999999999986</v>
      </c>
      <c r="N45">
        <f t="shared" si="1"/>
        <v>114.60999999999986</v>
      </c>
      <c r="O45">
        <f t="shared" si="2"/>
        <v>114.60999999999986</v>
      </c>
      <c r="P45">
        <f t="shared" si="3"/>
        <v>114.60999999999986</v>
      </c>
      <c r="Q45">
        <v>60</v>
      </c>
      <c r="R45">
        <v>60</v>
      </c>
      <c r="S45">
        <v>60</v>
      </c>
      <c r="T45">
        <v>60</v>
      </c>
      <c r="V45">
        <f t="shared" si="7"/>
        <v>111.04578305833985</v>
      </c>
    </row>
    <row r="46" spans="1:22" x14ac:dyDescent="0.3">
      <c r="A46">
        <v>4400</v>
      </c>
      <c r="B46">
        <v>4400</v>
      </c>
      <c r="C46">
        <v>8.5</v>
      </c>
      <c r="D46">
        <v>5.5</v>
      </c>
      <c r="E46">
        <v>3.5</v>
      </c>
      <c r="F46">
        <v>10</v>
      </c>
      <c r="G46">
        <v>10</v>
      </c>
      <c r="L46">
        <f t="shared" si="4"/>
        <v>115.87999999999985</v>
      </c>
      <c r="M46">
        <f t="shared" si="0"/>
        <v>115.87999999999985</v>
      </c>
      <c r="N46">
        <f t="shared" si="1"/>
        <v>115.87999999999985</v>
      </c>
      <c r="O46">
        <f t="shared" si="2"/>
        <v>115.87999999999985</v>
      </c>
      <c r="P46">
        <f t="shared" si="3"/>
        <v>115.87999999999985</v>
      </c>
      <c r="Q46">
        <v>60</v>
      </c>
      <c r="R46">
        <v>60</v>
      </c>
      <c r="S46">
        <v>60</v>
      </c>
      <c r="T46">
        <v>60</v>
      </c>
      <c r="V46">
        <f t="shared" si="7"/>
        <v>112.23285205833986</v>
      </c>
    </row>
    <row r="47" spans="1:22" x14ac:dyDescent="0.3">
      <c r="A47">
        <v>4500</v>
      </c>
      <c r="B47">
        <v>4500</v>
      </c>
      <c r="C47">
        <v>8.5</v>
      </c>
      <c r="D47">
        <v>6</v>
      </c>
      <c r="E47">
        <v>2.5</v>
      </c>
      <c r="F47">
        <v>10</v>
      </c>
      <c r="G47">
        <v>10</v>
      </c>
      <c r="L47">
        <f t="shared" si="4"/>
        <v>117.14999999999985</v>
      </c>
      <c r="M47">
        <f t="shared" si="0"/>
        <v>117.14999999999985</v>
      </c>
      <c r="N47">
        <f t="shared" si="1"/>
        <v>117.14999999999985</v>
      </c>
      <c r="O47">
        <f t="shared" si="2"/>
        <v>117.14999999999985</v>
      </c>
      <c r="P47">
        <f t="shared" si="3"/>
        <v>117.14999999999985</v>
      </c>
      <c r="Q47">
        <v>60</v>
      </c>
      <c r="R47">
        <v>60</v>
      </c>
      <c r="S47">
        <v>60</v>
      </c>
      <c r="T47">
        <v>60</v>
      </c>
      <c r="V47">
        <f t="shared" si="7"/>
        <v>113.41992105833985</v>
      </c>
    </row>
    <row r="48" spans="1:22" x14ac:dyDescent="0.3">
      <c r="A48">
        <v>4600</v>
      </c>
      <c r="B48">
        <v>4600</v>
      </c>
      <c r="C48">
        <v>8.5</v>
      </c>
      <c r="D48">
        <v>6</v>
      </c>
      <c r="E48">
        <v>2.5</v>
      </c>
      <c r="F48">
        <v>10</v>
      </c>
      <c r="G48">
        <v>10</v>
      </c>
      <c r="L48">
        <f t="shared" si="4"/>
        <v>118.41999999999985</v>
      </c>
      <c r="M48">
        <f t="shared" si="0"/>
        <v>118.41999999999985</v>
      </c>
      <c r="N48">
        <f t="shared" si="1"/>
        <v>118.41999999999985</v>
      </c>
      <c r="O48">
        <f t="shared" si="2"/>
        <v>118.41999999999985</v>
      </c>
      <c r="P48">
        <f t="shared" si="3"/>
        <v>118.41999999999985</v>
      </c>
      <c r="Q48">
        <v>60</v>
      </c>
      <c r="R48">
        <v>60</v>
      </c>
      <c r="S48">
        <v>60</v>
      </c>
      <c r="T48">
        <v>60</v>
      </c>
      <c r="V48">
        <f t="shared" si="7"/>
        <v>114.60699005833986</v>
      </c>
    </row>
    <row r="49" spans="1:22" x14ac:dyDescent="0.3">
      <c r="A49">
        <v>4700</v>
      </c>
      <c r="B49">
        <v>4700</v>
      </c>
      <c r="C49">
        <v>8.5</v>
      </c>
      <c r="D49">
        <v>6</v>
      </c>
      <c r="E49">
        <v>2.5</v>
      </c>
      <c r="F49">
        <v>10</v>
      </c>
      <c r="G49">
        <v>10</v>
      </c>
      <c r="L49">
        <f t="shared" si="4"/>
        <v>119.68999999999984</v>
      </c>
      <c r="M49">
        <f t="shared" si="0"/>
        <v>119.68999999999984</v>
      </c>
      <c r="N49">
        <f t="shared" si="1"/>
        <v>119.68999999999984</v>
      </c>
      <c r="O49">
        <f t="shared" si="2"/>
        <v>119.68999999999984</v>
      </c>
      <c r="P49">
        <f t="shared" si="3"/>
        <v>119.68999999999984</v>
      </c>
      <c r="Q49">
        <v>60</v>
      </c>
      <c r="R49">
        <v>60</v>
      </c>
      <c r="S49">
        <v>60</v>
      </c>
      <c r="T49">
        <v>60</v>
      </c>
      <c r="V49">
        <f t="shared" si="7"/>
        <v>115.79405905833984</v>
      </c>
    </row>
    <row r="50" spans="1:22" x14ac:dyDescent="0.3">
      <c r="A50">
        <v>4800</v>
      </c>
      <c r="B50">
        <v>4800</v>
      </c>
      <c r="C50">
        <v>8.5</v>
      </c>
      <c r="D50">
        <v>6</v>
      </c>
      <c r="E50">
        <v>2.5</v>
      </c>
      <c r="F50">
        <v>10</v>
      </c>
      <c r="G50">
        <v>10</v>
      </c>
      <c r="L50">
        <f t="shared" si="4"/>
        <v>120.95999999999984</v>
      </c>
      <c r="M50">
        <f t="shared" si="0"/>
        <v>120.95999999999984</v>
      </c>
      <c r="N50">
        <f t="shared" si="1"/>
        <v>120.95999999999984</v>
      </c>
      <c r="O50">
        <f t="shared" si="2"/>
        <v>120.95999999999984</v>
      </c>
      <c r="P50">
        <f t="shared" si="3"/>
        <v>120.95999999999984</v>
      </c>
      <c r="Q50">
        <v>60</v>
      </c>
      <c r="R50">
        <v>60</v>
      </c>
      <c r="S50">
        <v>60</v>
      </c>
      <c r="T50">
        <v>60</v>
      </c>
      <c r="V50">
        <f t="shared" si="7"/>
        <v>116.98112805833983</v>
      </c>
    </row>
    <row r="51" spans="1:22" x14ac:dyDescent="0.3">
      <c r="A51">
        <v>4900</v>
      </c>
      <c r="B51">
        <v>4900</v>
      </c>
      <c r="C51">
        <v>8.5</v>
      </c>
      <c r="D51">
        <v>6</v>
      </c>
      <c r="E51">
        <v>2.5</v>
      </c>
      <c r="F51">
        <v>10</v>
      </c>
      <c r="G51">
        <v>10</v>
      </c>
      <c r="L51">
        <f t="shared" si="4"/>
        <v>122.22999999999983</v>
      </c>
      <c r="M51">
        <f t="shared" si="0"/>
        <v>122.22999999999983</v>
      </c>
      <c r="N51">
        <f t="shared" si="1"/>
        <v>122.22999999999983</v>
      </c>
      <c r="O51">
        <f t="shared" si="2"/>
        <v>122.22999999999983</v>
      </c>
      <c r="P51">
        <f t="shared" si="3"/>
        <v>122.22999999999983</v>
      </c>
      <c r="Q51">
        <v>60</v>
      </c>
      <c r="R51">
        <v>60</v>
      </c>
      <c r="S51">
        <v>60</v>
      </c>
      <c r="T51">
        <v>60</v>
      </c>
      <c r="V51">
        <f t="shared" si="7"/>
        <v>118.16819705833984</v>
      </c>
    </row>
    <row r="52" spans="1:22" x14ac:dyDescent="0.3">
      <c r="A52">
        <v>5000</v>
      </c>
      <c r="B52">
        <v>5000</v>
      </c>
      <c r="C52">
        <v>8.5</v>
      </c>
      <c r="D52">
        <v>6</v>
      </c>
      <c r="E52">
        <v>2.5</v>
      </c>
      <c r="F52">
        <v>10</v>
      </c>
      <c r="G52">
        <v>10</v>
      </c>
      <c r="L52">
        <f t="shared" si="4"/>
        <v>123.49999999999983</v>
      </c>
      <c r="M52">
        <f t="shared" si="0"/>
        <v>123.49999999999983</v>
      </c>
      <c r="N52">
        <f t="shared" si="1"/>
        <v>123.49999999999983</v>
      </c>
      <c r="O52">
        <f t="shared" si="2"/>
        <v>123.49999999999983</v>
      </c>
      <c r="P52">
        <f t="shared" si="3"/>
        <v>123.49999999999983</v>
      </c>
      <c r="Q52">
        <v>60</v>
      </c>
      <c r="R52">
        <v>60</v>
      </c>
      <c r="S52">
        <v>60</v>
      </c>
      <c r="T52">
        <v>60</v>
      </c>
      <c r="V52">
        <f>((5*R52)+(1.989437*Q51)+(100*M52))*0.009347</f>
        <v>119.35526605833984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bustamante</dc:creator>
  <cp:lastModifiedBy>Pascal Bustamante</cp:lastModifiedBy>
  <dcterms:created xsi:type="dcterms:W3CDTF">2022-11-14T19:02:43Z</dcterms:created>
  <dcterms:modified xsi:type="dcterms:W3CDTF">2022-11-15T17:00:47Z</dcterms:modified>
</cp:coreProperties>
</file>